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785" yWindow="15" windowWidth="9660" windowHeight="7950"/>
  </bookViews>
  <sheets>
    <sheet name="Summary" sheetId="10" r:id="rId1"/>
    <sheet name="Key" sheetId="6" r:id="rId2"/>
    <sheet name="Encryption" sheetId="11" r:id="rId3"/>
    <sheet name="Decryption" sheetId="12" r:id="rId4"/>
    <sheet name="LookUp" sheetId="7" r:id="rId5"/>
    <sheet name="Verify" sheetId="8" r:id="rId6"/>
    <sheet name="Weak_keys" sheetId="9" r:id="rId7"/>
  </sheets>
  <calcPr calcId="124519"/>
</workbook>
</file>

<file path=xl/calcChain.xml><?xml version="1.0" encoding="utf-8"?>
<calcChain xmlns="http://schemas.openxmlformats.org/spreadsheetml/2006/main">
  <c r="DY18" i="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18"/>
  <c r="BN17"/>
  <c r="BN16"/>
  <c r="BN15"/>
  <c r="BN14"/>
  <c r="BN13"/>
  <c r="BN12"/>
  <c r="BN11"/>
  <c r="BN10"/>
  <c r="BN9"/>
  <c r="BN8"/>
  <c r="BN7"/>
  <c r="BN6"/>
  <c r="BN5"/>
  <c r="BN4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18"/>
  <c r="B17"/>
  <c r="B16"/>
  <c r="B15"/>
  <c r="B14"/>
  <c r="B13"/>
  <c r="B12"/>
  <c r="B11"/>
  <c r="B10"/>
  <c r="B9"/>
  <c r="B8"/>
  <c r="B7"/>
  <c r="B6"/>
  <c r="B5"/>
  <c r="B4"/>
  <c r="BN3" l="1"/>
  <c r="B3"/>
  <c r="Q6" i="11" l="1"/>
  <c r="P6"/>
  <c r="O6"/>
  <c r="N6"/>
  <c r="M6"/>
  <c r="L6"/>
  <c r="K6"/>
  <c r="J6"/>
  <c r="I6"/>
  <c r="H6"/>
  <c r="G6"/>
  <c r="F6"/>
  <c r="E6"/>
  <c r="D6"/>
  <c r="C6"/>
  <c r="B6"/>
  <c r="Q2" i="6"/>
  <c r="BM3" s="1"/>
  <c r="P2"/>
  <c r="BI3" s="1"/>
  <c r="Z4" s="1"/>
  <c r="Z5" s="1"/>
  <c r="Y8" s="1"/>
  <c r="O2"/>
  <c r="N2"/>
  <c r="AY3" s="1"/>
  <c r="K4" s="1"/>
  <c r="K5" s="1"/>
  <c r="J8" s="1"/>
  <c r="M2"/>
  <c r="AW3" s="1"/>
  <c r="L2"/>
  <c r="AS3" s="1"/>
  <c r="AB4" s="1"/>
  <c r="AB5" s="1"/>
  <c r="AA8" s="1"/>
  <c r="K2"/>
  <c r="AO3" s="1"/>
  <c r="J2"/>
  <c r="AJ3" s="1"/>
  <c r="U4" s="1"/>
  <c r="U5" s="1"/>
  <c r="T8" s="1"/>
  <c r="I2"/>
  <c r="AG3" s="1"/>
  <c r="H2"/>
  <c r="AC3" s="1"/>
  <c r="BB4" s="1"/>
  <c r="Z6" s="1"/>
  <c r="Y9" s="1"/>
  <c r="BA56" s="1"/>
  <c r="AA73" s="1"/>
  <c r="G2"/>
  <c r="F2"/>
  <c r="T3" s="1"/>
  <c r="W4" s="1"/>
  <c r="W5" s="1"/>
  <c r="V8" s="1"/>
  <c r="V56" s="1"/>
  <c r="L73" s="1"/>
  <c r="E2"/>
  <c r="Q3" s="1"/>
  <c r="D2"/>
  <c r="M3" s="1"/>
  <c r="BD4" s="1"/>
  <c r="AB6" s="1"/>
  <c r="AA9" s="1"/>
  <c r="C2"/>
  <c r="B2"/>
  <c r="C3" s="1"/>
  <c r="Q4" s="1"/>
  <c r="Q5" s="1"/>
  <c r="P8" s="1"/>
  <c r="AU65" i="7"/>
  <c r="AT65"/>
  <c r="AS65"/>
  <c r="AR65"/>
  <c r="AQ65"/>
  <c r="AP65"/>
  <c r="AU64"/>
  <c r="AT64"/>
  <c r="AS64"/>
  <c r="AR64"/>
  <c r="AQ64"/>
  <c r="AP64"/>
  <c r="AU63"/>
  <c r="AT63"/>
  <c r="AS63"/>
  <c r="AR63"/>
  <c r="AQ63"/>
  <c r="AP63"/>
  <c r="AU62"/>
  <c r="AT62"/>
  <c r="AS62"/>
  <c r="AR62"/>
  <c r="AQ62"/>
  <c r="AP62"/>
  <c r="AU61"/>
  <c r="AT61"/>
  <c r="AS61"/>
  <c r="AR61"/>
  <c r="AQ61"/>
  <c r="AP61"/>
  <c r="AU60"/>
  <c r="AT60"/>
  <c r="AS60"/>
  <c r="AR60"/>
  <c r="AQ60"/>
  <c r="AP60"/>
  <c r="AU59"/>
  <c r="AT59"/>
  <c r="AS59"/>
  <c r="AR59"/>
  <c r="AQ59"/>
  <c r="AP59"/>
  <c r="AU58"/>
  <c r="AT58"/>
  <c r="AS58"/>
  <c r="AR58"/>
  <c r="AQ58"/>
  <c r="AP58"/>
  <c r="AU57"/>
  <c r="AT57"/>
  <c r="AS57"/>
  <c r="AR57"/>
  <c r="AQ57"/>
  <c r="AP57"/>
  <c r="AU56"/>
  <c r="AT56"/>
  <c r="AS56"/>
  <c r="AR56"/>
  <c r="AQ56"/>
  <c r="AP56"/>
  <c r="AU55"/>
  <c r="AT55"/>
  <c r="AS55"/>
  <c r="AR55"/>
  <c r="AQ55"/>
  <c r="AP55"/>
  <c r="AU54"/>
  <c r="AT54"/>
  <c r="AS54"/>
  <c r="AR54"/>
  <c r="AQ54"/>
  <c r="AP54"/>
  <c r="AU53"/>
  <c r="AT53"/>
  <c r="AS53"/>
  <c r="AR53"/>
  <c r="AQ53"/>
  <c r="AP53"/>
  <c r="AU52"/>
  <c r="AT52"/>
  <c r="AS52"/>
  <c r="AR52"/>
  <c r="AQ52"/>
  <c r="AP52"/>
  <c r="AU51"/>
  <c r="AT51"/>
  <c r="AS51"/>
  <c r="AR51"/>
  <c r="AQ51"/>
  <c r="AP51"/>
  <c r="AU50"/>
  <c r="AT50"/>
  <c r="AS50"/>
  <c r="AR50"/>
  <c r="AQ50"/>
  <c r="AP50"/>
  <c r="AU49"/>
  <c r="AT49"/>
  <c r="AS49"/>
  <c r="AR49"/>
  <c r="AQ49"/>
  <c r="AP49"/>
  <c r="AU48"/>
  <c r="AT48"/>
  <c r="AS48"/>
  <c r="AR48"/>
  <c r="AQ48"/>
  <c r="AP48"/>
  <c r="AU47"/>
  <c r="AT47"/>
  <c r="AS47"/>
  <c r="AR47"/>
  <c r="AQ47"/>
  <c r="AP47"/>
  <c r="AU46"/>
  <c r="AT46"/>
  <c r="AS46"/>
  <c r="AR46"/>
  <c r="AQ46"/>
  <c r="AP46"/>
  <c r="AU45"/>
  <c r="AT45"/>
  <c r="AS45"/>
  <c r="AR45"/>
  <c r="AQ45"/>
  <c r="AP45"/>
  <c r="AU44"/>
  <c r="AT44"/>
  <c r="AS44"/>
  <c r="AR44"/>
  <c r="AQ44"/>
  <c r="AP44"/>
  <c r="AU43"/>
  <c r="AT43"/>
  <c r="AS43"/>
  <c r="AR43"/>
  <c r="AQ43"/>
  <c r="AP43"/>
  <c r="AU42"/>
  <c r="AT42"/>
  <c r="AS42"/>
  <c r="AR42"/>
  <c r="AQ42"/>
  <c r="AP42"/>
  <c r="AU41"/>
  <c r="AT41"/>
  <c r="AS41"/>
  <c r="AR41"/>
  <c r="AQ41"/>
  <c r="AP41"/>
  <c r="AU40"/>
  <c r="AT40"/>
  <c r="AS40"/>
  <c r="AR40"/>
  <c r="AQ40"/>
  <c r="AP40"/>
  <c r="AU39"/>
  <c r="AT39"/>
  <c r="AS39"/>
  <c r="AR39"/>
  <c r="AQ39"/>
  <c r="AP39"/>
  <c r="AU38"/>
  <c r="AT38"/>
  <c r="AS38"/>
  <c r="AR38"/>
  <c r="AQ38"/>
  <c r="AP38"/>
  <c r="AU37"/>
  <c r="AT37"/>
  <c r="AS37"/>
  <c r="AR37"/>
  <c r="AQ37"/>
  <c r="AP37"/>
  <c r="AU36"/>
  <c r="AT36"/>
  <c r="AS36"/>
  <c r="AR36"/>
  <c r="AQ36"/>
  <c r="AP36"/>
  <c r="AU35"/>
  <c r="AT35"/>
  <c r="AS35"/>
  <c r="AR35"/>
  <c r="AQ35"/>
  <c r="AP35"/>
  <c r="AU34"/>
  <c r="AT34"/>
  <c r="AS34"/>
  <c r="AR34"/>
  <c r="AQ34"/>
  <c r="AP34"/>
  <c r="AU33"/>
  <c r="AT33"/>
  <c r="AS33"/>
  <c r="AR33"/>
  <c r="AQ33"/>
  <c r="AP33"/>
  <c r="AU32"/>
  <c r="AT32"/>
  <c r="AS32"/>
  <c r="AR32"/>
  <c r="AQ32"/>
  <c r="AP32"/>
  <c r="AU31"/>
  <c r="AT31"/>
  <c r="AS31"/>
  <c r="AR31"/>
  <c r="AQ31"/>
  <c r="AP31"/>
  <c r="AU30"/>
  <c r="AT30"/>
  <c r="AS30"/>
  <c r="AR30"/>
  <c r="AQ30"/>
  <c r="AP30"/>
  <c r="AU29"/>
  <c r="AT29"/>
  <c r="AS29"/>
  <c r="AR29"/>
  <c r="AQ29"/>
  <c r="AP29"/>
  <c r="AU28"/>
  <c r="AT28"/>
  <c r="AS28"/>
  <c r="AR28"/>
  <c r="AQ28"/>
  <c r="AP28"/>
  <c r="AU27"/>
  <c r="AT27"/>
  <c r="AS27"/>
  <c r="AR27"/>
  <c r="AQ27"/>
  <c r="AP27"/>
  <c r="AU26"/>
  <c r="AT26"/>
  <c r="AS26"/>
  <c r="AR26"/>
  <c r="AQ26"/>
  <c r="AP26"/>
  <c r="AU25"/>
  <c r="AT25"/>
  <c r="AS25"/>
  <c r="AR25"/>
  <c r="AQ25"/>
  <c r="AP25"/>
  <c r="AU24"/>
  <c r="AT24"/>
  <c r="AS24"/>
  <c r="AR24"/>
  <c r="AQ24"/>
  <c r="AP24"/>
  <c r="AU23"/>
  <c r="AT23"/>
  <c r="AS23"/>
  <c r="AR23"/>
  <c r="AQ23"/>
  <c r="AP23"/>
  <c r="AU22"/>
  <c r="AT22"/>
  <c r="AS22"/>
  <c r="AR22"/>
  <c r="AQ22"/>
  <c r="AP22"/>
  <c r="AU21"/>
  <c r="AT21"/>
  <c r="AS21"/>
  <c r="AR21"/>
  <c r="AQ21"/>
  <c r="AP21"/>
  <c r="AU20"/>
  <c r="AT20"/>
  <c r="AS20"/>
  <c r="AR20"/>
  <c r="AQ20"/>
  <c r="AP20"/>
  <c r="AU19"/>
  <c r="AT19"/>
  <c r="AS19"/>
  <c r="AR19"/>
  <c r="AQ19"/>
  <c r="AP19"/>
  <c r="AU18"/>
  <c r="AT18"/>
  <c r="AS18"/>
  <c r="AR18"/>
  <c r="AQ18"/>
  <c r="AP18"/>
  <c r="AU17"/>
  <c r="AT17"/>
  <c r="AS17"/>
  <c r="AR17"/>
  <c r="AQ17"/>
  <c r="AP17"/>
  <c r="AU16"/>
  <c r="AT16"/>
  <c r="AS16"/>
  <c r="AR16"/>
  <c r="AQ16"/>
  <c r="AP16"/>
  <c r="AU15"/>
  <c r="AT15"/>
  <c r="AS15"/>
  <c r="AR15"/>
  <c r="AQ15"/>
  <c r="AP15"/>
  <c r="AU14"/>
  <c r="AT14"/>
  <c r="AS14"/>
  <c r="AR14"/>
  <c r="AQ14"/>
  <c r="AP14"/>
  <c r="AU13"/>
  <c r="AT13"/>
  <c r="AS13"/>
  <c r="AR13"/>
  <c r="AQ13"/>
  <c r="AP13"/>
  <c r="AU12"/>
  <c r="AT12"/>
  <c r="AS12"/>
  <c r="AR12"/>
  <c r="AQ12"/>
  <c r="AP12"/>
  <c r="AU11"/>
  <c r="AT11"/>
  <c r="AS11"/>
  <c r="AR11"/>
  <c r="AQ11"/>
  <c r="AP11"/>
  <c r="AU10"/>
  <c r="AT10"/>
  <c r="AS10"/>
  <c r="AR10"/>
  <c r="AQ10"/>
  <c r="AP10"/>
  <c r="AU9"/>
  <c r="AT9"/>
  <c r="AS9"/>
  <c r="AR9"/>
  <c r="AQ9"/>
  <c r="AP9"/>
  <c r="AU8"/>
  <c r="AT8"/>
  <c r="AS8"/>
  <c r="AR8"/>
  <c r="AQ8"/>
  <c r="AP8"/>
  <c r="AU7"/>
  <c r="AT7"/>
  <c r="AS7"/>
  <c r="AR7"/>
  <c r="AQ7"/>
  <c r="AP7"/>
  <c r="AU6"/>
  <c r="AT6"/>
  <c r="AS6"/>
  <c r="AR6"/>
  <c r="AQ6"/>
  <c r="AP6"/>
  <c r="AU5"/>
  <c r="AT5"/>
  <c r="AS5"/>
  <c r="AR5"/>
  <c r="AQ5"/>
  <c r="AP5"/>
  <c r="AU4"/>
  <c r="AT4"/>
  <c r="AS4"/>
  <c r="AR4"/>
  <c r="AQ4"/>
  <c r="AP4"/>
  <c r="AU3"/>
  <c r="AT3"/>
  <c r="AS3"/>
  <c r="AR3"/>
  <c r="AQ3"/>
  <c r="AP3"/>
  <c r="AU2"/>
  <c r="AT2"/>
  <c r="AS2"/>
  <c r="AR2"/>
  <c r="AQ2"/>
  <c r="AP2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O2"/>
  <c r="AN2"/>
  <c r="K41"/>
  <c r="K40"/>
  <c r="BG3" i="6"/>
  <c r="J4" s="1"/>
  <c r="J5" s="1"/>
  <c r="I8" s="1"/>
  <c r="BE3"/>
  <c r="BD3"/>
  <c r="AE4" s="1"/>
  <c r="C6" s="1"/>
  <c r="B9" s="1"/>
  <c r="BC3"/>
  <c r="AM4" s="1"/>
  <c r="K6" s="1"/>
  <c r="J9" s="1"/>
  <c r="BB3"/>
  <c r="AU4" s="1"/>
  <c r="S6" s="1"/>
  <c r="R9" s="1"/>
  <c r="AT56" s="1"/>
  <c r="AI73" s="1"/>
  <c r="AN3"/>
  <c r="AG4" s="1"/>
  <c r="E6" s="1"/>
  <c r="D9" s="1"/>
  <c r="AM3"/>
  <c r="AO4" s="1"/>
  <c r="M6" s="1"/>
  <c r="L9" s="1"/>
  <c r="AL3"/>
  <c r="AW4" s="1"/>
  <c r="U6" s="1"/>
  <c r="T9" s="1"/>
  <c r="AA3"/>
  <c r="N4" s="1"/>
  <c r="N5" s="1"/>
  <c r="M8" s="1"/>
  <c r="M56" s="1"/>
  <c r="P73" s="1"/>
  <c r="Y3"/>
  <c r="X3"/>
  <c r="AI4" s="1"/>
  <c r="G6" s="1"/>
  <c r="F9" s="1"/>
  <c r="W3"/>
  <c r="AQ4" s="1"/>
  <c r="O6" s="1"/>
  <c r="N9" s="1"/>
  <c r="V3"/>
  <c r="AY4" s="1"/>
  <c r="W6" s="1"/>
  <c r="V9" s="1"/>
  <c r="I3"/>
  <c r="H3"/>
  <c r="AK4" s="1"/>
  <c r="I6" s="1"/>
  <c r="H9" s="1"/>
  <c r="G3"/>
  <c r="AS4" s="1"/>
  <c r="Q6" s="1"/>
  <c r="P9" s="1"/>
  <c r="F3"/>
  <c r="BA4" s="1"/>
  <c r="Y6" s="1"/>
  <c r="X9" s="1"/>
  <c r="AA133" i="12" l="1"/>
  <c r="AA13" i="11"/>
  <c r="P133" i="12"/>
  <c r="P13" i="11"/>
  <c r="AI133" i="12"/>
  <c r="AI13" i="11"/>
  <c r="L133" i="12"/>
  <c r="L13" i="11"/>
  <c r="O7"/>
  <c r="X8" s="1"/>
  <c r="X9" s="1"/>
  <c r="N7"/>
  <c r="BD8" s="1"/>
  <c r="Q7"/>
  <c r="AF8" s="1"/>
  <c r="AF9" s="1"/>
  <c r="P7"/>
  <c r="BL8" s="1"/>
  <c r="AE7"/>
  <c r="V8" s="1"/>
  <c r="V9" s="1"/>
  <c r="AD7"/>
  <c r="BB8" s="1"/>
  <c r="V10" s="1"/>
  <c r="AG7"/>
  <c r="AD8" s="1"/>
  <c r="AD9" s="1"/>
  <c r="AF7"/>
  <c r="BJ8" s="1"/>
  <c r="AD10" s="1"/>
  <c r="AU7"/>
  <c r="T8" s="1"/>
  <c r="T9" s="1"/>
  <c r="AT7"/>
  <c r="AZ8" s="1"/>
  <c r="T10" s="1"/>
  <c r="AC12" s="1"/>
  <c r="AW7"/>
  <c r="AB8" s="1"/>
  <c r="AB9" s="1"/>
  <c r="AV7"/>
  <c r="BH8" s="1"/>
  <c r="BK7"/>
  <c r="R8" s="1"/>
  <c r="R9" s="1"/>
  <c r="BJ7"/>
  <c r="AX8" s="1"/>
  <c r="R10" s="1"/>
  <c r="BM7"/>
  <c r="Z8" s="1"/>
  <c r="Z9" s="1"/>
  <c r="BL7"/>
  <c r="BF8" s="1"/>
  <c r="Z10" s="1"/>
  <c r="K7"/>
  <c r="H8" s="1"/>
  <c r="H9" s="1"/>
  <c r="J7"/>
  <c r="AN8" s="1"/>
  <c r="H10" s="1"/>
  <c r="K12" s="1"/>
  <c r="M7"/>
  <c r="P8" s="1"/>
  <c r="P9" s="1"/>
  <c r="L7"/>
  <c r="AV8" s="1"/>
  <c r="AA7"/>
  <c r="F8" s="1"/>
  <c r="F9" s="1"/>
  <c r="Z7"/>
  <c r="AL8" s="1"/>
  <c r="F10" s="1"/>
  <c r="AC7"/>
  <c r="N8" s="1"/>
  <c r="N9" s="1"/>
  <c r="AB7"/>
  <c r="AT8" s="1"/>
  <c r="AQ7"/>
  <c r="D8" s="1"/>
  <c r="D9" s="1"/>
  <c r="AP7"/>
  <c r="AJ8" s="1"/>
  <c r="D10" s="1"/>
  <c r="E12" s="1"/>
  <c r="AS7"/>
  <c r="L8" s="1"/>
  <c r="L9" s="1"/>
  <c r="AR7"/>
  <c r="AR8" s="1"/>
  <c r="L10" s="1"/>
  <c r="Q12" s="1"/>
  <c r="BG7"/>
  <c r="B8" s="1"/>
  <c r="B9" s="1"/>
  <c r="BF7"/>
  <c r="AH8" s="1"/>
  <c r="B10" s="1"/>
  <c r="BI7"/>
  <c r="J8" s="1"/>
  <c r="J9" s="1"/>
  <c r="BH7"/>
  <c r="AP8" s="1"/>
  <c r="J10" s="1"/>
  <c r="G7"/>
  <c r="Y8" s="1"/>
  <c r="Y9" s="1"/>
  <c r="F7"/>
  <c r="BE8" s="1"/>
  <c r="Y10" s="1"/>
  <c r="I7"/>
  <c r="AG8" s="1"/>
  <c r="AG9" s="1"/>
  <c r="H7"/>
  <c r="BM8" s="1"/>
  <c r="W7"/>
  <c r="W8" s="1"/>
  <c r="W9" s="1"/>
  <c r="V7"/>
  <c r="BC8" s="1"/>
  <c r="W10" s="1"/>
  <c r="AH12" s="1"/>
  <c r="Y7"/>
  <c r="AE8" s="1"/>
  <c r="AE9" s="1"/>
  <c r="X7"/>
  <c r="BK8" s="1"/>
  <c r="AM7"/>
  <c r="U8" s="1"/>
  <c r="U9" s="1"/>
  <c r="AL7"/>
  <c r="BA8" s="1"/>
  <c r="U10" s="1"/>
  <c r="AO7"/>
  <c r="AC8" s="1"/>
  <c r="AC9" s="1"/>
  <c r="AN7"/>
  <c r="BI8" s="1"/>
  <c r="AC10" s="1"/>
  <c r="BC7"/>
  <c r="S8" s="1"/>
  <c r="S9" s="1"/>
  <c r="BB7"/>
  <c r="AY8" s="1"/>
  <c r="S10" s="1"/>
  <c r="AB12" s="1"/>
  <c r="BE7"/>
  <c r="AA8" s="1"/>
  <c r="AA9" s="1"/>
  <c r="BD7"/>
  <c r="BG8" s="1"/>
  <c r="AA10" s="1"/>
  <c r="AN12" s="1"/>
  <c r="E7"/>
  <c r="Q8" s="1"/>
  <c r="B7"/>
  <c r="AO8" s="1"/>
  <c r="S7"/>
  <c r="G8" s="1"/>
  <c r="G9" s="1"/>
  <c r="R7"/>
  <c r="AM8" s="1"/>
  <c r="G10" s="1"/>
  <c r="J12" s="1"/>
  <c r="U7"/>
  <c r="O8" s="1"/>
  <c r="O9" s="1"/>
  <c r="T7"/>
  <c r="AU8" s="1"/>
  <c r="O10" s="1"/>
  <c r="V12" s="1"/>
  <c r="AI7"/>
  <c r="E8" s="1"/>
  <c r="E9" s="1"/>
  <c r="AH7"/>
  <c r="AK8" s="1"/>
  <c r="E10" s="1"/>
  <c r="AK7"/>
  <c r="M8" s="1"/>
  <c r="M9" s="1"/>
  <c r="AJ7"/>
  <c r="AS8" s="1"/>
  <c r="M10" s="1"/>
  <c r="AY7"/>
  <c r="C8" s="1"/>
  <c r="C9" s="1"/>
  <c r="AX7"/>
  <c r="AI8" s="1"/>
  <c r="C10" s="1"/>
  <c r="D12" s="1"/>
  <c r="BA7"/>
  <c r="K8" s="1"/>
  <c r="K9" s="1"/>
  <c r="AZ7"/>
  <c r="AQ8" s="1"/>
  <c r="K10" s="1"/>
  <c r="P12" s="1"/>
  <c r="P14" s="1"/>
  <c r="AR3" i="6"/>
  <c r="T4" s="1"/>
  <c r="T5" s="1"/>
  <c r="S8" s="1"/>
  <c r="S56" s="1"/>
  <c r="D7" i="11"/>
  <c r="Q9"/>
  <c r="I10"/>
  <c r="C7"/>
  <c r="AF10"/>
  <c r="AU12" s="1"/>
  <c r="X10"/>
  <c r="AI12" s="1"/>
  <c r="AI14" s="1"/>
  <c r="AB10"/>
  <c r="AO12" s="1"/>
  <c r="P10"/>
  <c r="W12" s="1"/>
  <c r="N10"/>
  <c r="AG10"/>
  <c r="AE10"/>
  <c r="AT12" s="1"/>
  <c r="AX3" i="6"/>
  <c r="C4" s="1"/>
  <c r="C5" s="1"/>
  <c r="B8" s="1"/>
  <c r="B56" s="1"/>
  <c r="F73" s="1"/>
  <c r="AI3"/>
  <c r="M4" s="1"/>
  <c r="M5" s="1"/>
  <c r="L8" s="1"/>
  <c r="K11" s="1"/>
  <c r="BA3"/>
  <c r="AA4" s="1"/>
  <c r="AA5" s="1"/>
  <c r="Z8" s="1"/>
  <c r="Z56" s="1"/>
  <c r="AZ3"/>
  <c r="S4" s="1"/>
  <c r="S5" s="1"/>
  <c r="R8" s="1"/>
  <c r="Q11" s="1"/>
  <c r="AH3"/>
  <c r="E4" s="1"/>
  <c r="E5" s="1"/>
  <c r="D8" s="1"/>
  <c r="D56" s="1"/>
  <c r="H73" s="1"/>
  <c r="AK3"/>
  <c r="AC4" s="1"/>
  <c r="AC5" s="1"/>
  <c r="AB8" s="1"/>
  <c r="AA11" s="1"/>
  <c r="S3"/>
  <c r="O4" s="1"/>
  <c r="O5" s="1"/>
  <c r="N8" s="1"/>
  <c r="M11" s="1"/>
  <c r="M57" s="1"/>
  <c r="P74" s="1"/>
  <c r="R3"/>
  <c r="G4" s="1"/>
  <c r="G5" s="1"/>
  <c r="F8" s="1"/>
  <c r="F56" s="1"/>
  <c r="G73" s="1"/>
  <c r="U3"/>
  <c r="BC4" s="1"/>
  <c r="AA6" s="1"/>
  <c r="Z9" s="1"/>
  <c r="BB56" s="1"/>
  <c r="AQ73" s="1"/>
  <c r="P3"/>
  <c r="AJ4" s="1"/>
  <c r="H6" s="1"/>
  <c r="G9" s="1"/>
  <c r="F12" s="1"/>
  <c r="AQ3"/>
  <c r="L4" s="1"/>
  <c r="L5" s="1"/>
  <c r="K8" s="1"/>
  <c r="K56" s="1"/>
  <c r="M73" s="1"/>
  <c r="L3"/>
  <c r="X4" s="1"/>
  <c r="X5" s="1"/>
  <c r="W8" s="1"/>
  <c r="W56" s="1"/>
  <c r="K3"/>
  <c r="P4" s="1"/>
  <c r="P5" s="1"/>
  <c r="O8" s="1"/>
  <c r="O56" s="1"/>
  <c r="B73" s="1"/>
  <c r="AB3"/>
  <c r="V4" s="1"/>
  <c r="V5" s="1"/>
  <c r="U8" s="1"/>
  <c r="U56" s="1"/>
  <c r="W73" s="1"/>
  <c r="BH3"/>
  <c r="R4" s="1"/>
  <c r="R5" s="1"/>
  <c r="Q8" s="1"/>
  <c r="P11" s="1"/>
  <c r="AF3"/>
  <c r="AH4" s="1"/>
  <c r="F6" s="1"/>
  <c r="E9" s="1"/>
  <c r="D12" s="1"/>
  <c r="AV3"/>
  <c r="AF4" s="1"/>
  <c r="D6" s="1"/>
  <c r="C9" s="1"/>
  <c r="AE56" s="1"/>
  <c r="AF73" s="1"/>
  <c r="BL3"/>
  <c r="AD4" s="1"/>
  <c r="B6" s="1"/>
  <c r="AC9" s="1"/>
  <c r="AB12" s="1"/>
  <c r="O3"/>
  <c r="AR4" s="1"/>
  <c r="P6" s="1"/>
  <c r="O9" s="1"/>
  <c r="N12" s="1"/>
  <c r="AE3"/>
  <c r="AP4" s="1"/>
  <c r="N6" s="1"/>
  <c r="M9" s="1"/>
  <c r="AO56" s="1"/>
  <c r="AG73" s="1"/>
  <c r="J3"/>
  <c r="H4" s="1"/>
  <c r="H5" s="1"/>
  <c r="G8" s="1"/>
  <c r="G56" s="1"/>
  <c r="K73" s="1"/>
  <c r="N3"/>
  <c r="AZ4" s="1"/>
  <c r="X6" s="1"/>
  <c r="W9" s="1"/>
  <c r="V12" s="1"/>
  <c r="Z3"/>
  <c r="F4" s="1"/>
  <c r="F5" s="1"/>
  <c r="E8" s="1"/>
  <c r="E56" s="1"/>
  <c r="Q73" s="1"/>
  <c r="AD3"/>
  <c r="AX4" s="1"/>
  <c r="V6" s="1"/>
  <c r="U9" s="1"/>
  <c r="T12" s="1"/>
  <c r="AP3"/>
  <c r="D4" s="1"/>
  <c r="D5" s="1"/>
  <c r="C8" s="1"/>
  <c r="C56" s="1"/>
  <c r="Y73" s="1"/>
  <c r="AT3"/>
  <c r="AV4" s="1"/>
  <c r="T6" s="1"/>
  <c r="S9" s="1"/>
  <c r="R12" s="1"/>
  <c r="BF3"/>
  <c r="B4" s="1"/>
  <c r="B5" s="1"/>
  <c r="AC8" s="1"/>
  <c r="AC56" s="1"/>
  <c r="I73" s="1"/>
  <c r="BJ3"/>
  <c r="AT4" s="1"/>
  <c r="R6" s="1"/>
  <c r="Q9" s="1"/>
  <c r="AS56" s="1"/>
  <c r="AL73" s="1"/>
  <c r="AU3"/>
  <c r="AN4" s="1"/>
  <c r="L6" s="1"/>
  <c r="K9" s="1"/>
  <c r="AM56" s="1"/>
  <c r="BK3"/>
  <c r="AL4" s="1"/>
  <c r="J6" s="1"/>
  <c r="I9" s="1"/>
  <c r="AK56" s="1"/>
  <c r="AU73" s="1"/>
  <c r="E3"/>
  <c r="BE4" s="1"/>
  <c r="AC6" s="1"/>
  <c r="AB9" s="1"/>
  <c r="AA12" s="1"/>
  <c r="BC57" s="1"/>
  <c r="D3"/>
  <c r="Y4" s="1"/>
  <c r="Y5" s="1"/>
  <c r="X8" s="1"/>
  <c r="X56" s="1"/>
  <c r="N73" s="1"/>
  <c r="B3"/>
  <c r="I4" s="1"/>
  <c r="I5" s="1"/>
  <c r="H8" s="1"/>
  <c r="H56" s="1"/>
  <c r="U73" s="1"/>
  <c r="AL56"/>
  <c r="AC73" s="1"/>
  <c r="I12"/>
  <c r="AK57" s="1"/>
  <c r="AU74" s="1"/>
  <c r="U11"/>
  <c r="S14" s="1"/>
  <c r="Q12"/>
  <c r="O15" s="1"/>
  <c r="AQ58" s="1"/>
  <c r="AS75" s="1"/>
  <c r="T56"/>
  <c r="O73" s="1"/>
  <c r="S11"/>
  <c r="AJ56"/>
  <c r="G12"/>
  <c r="S12"/>
  <c r="AV56"/>
  <c r="AD73" s="1"/>
  <c r="BC56"/>
  <c r="Z12"/>
  <c r="Z11"/>
  <c r="AA56"/>
  <c r="R73" s="1"/>
  <c r="P56"/>
  <c r="J73" s="1"/>
  <c r="O11"/>
  <c r="C12"/>
  <c r="AF56"/>
  <c r="AB73" s="1"/>
  <c r="K12"/>
  <c r="AN56"/>
  <c r="AN73" s="1"/>
  <c r="AR56"/>
  <c r="O12"/>
  <c r="AZ56"/>
  <c r="AH73" s="1"/>
  <c r="W12"/>
  <c r="J56"/>
  <c r="I11"/>
  <c r="AH56"/>
  <c r="AJ73" s="1"/>
  <c r="E12"/>
  <c r="AP56"/>
  <c r="Z73" s="1"/>
  <c r="M12"/>
  <c r="AX56"/>
  <c r="AM73" s="1"/>
  <c r="U12"/>
  <c r="L11"/>
  <c r="I56"/>
  <c r="S73" s="1"/>
  <c r="H11"/>
  <c r="Y56"/>
  <c r="E73" s="1"/>
  <c r="X11"/>
  <c r="AD56"/>
  <c r="AV73" s="1"/>
  <c r="AC12"/>
  <c r="X12"/>
  <c r="X65" i="7"/>
  <c r="X57"/>
  <c r="AA43"/>
  <c r="X20"/>
  <c r="AD65"/>
  <c r="Y19"/>
  <c r="AD19"/>
  <c r="X30"/>
  <c r="X2"/>
  <c r="AC30"/>
  <c r="AE16"/>
  <c r="Y34"/>
  <c r="X35"/>
  <c r="Y43"/>
  <c r="X14"/>
  <c r="AC4"/>
  <c r="AC37"/>
  <c r="AA62"/>
  <c r="Z25"/>
  <c r="Z12"/>
  <c r="X26"/>
  <c r="Z51"/>
  <c r="AD26"/>
  <c r="AD25"/>
  <c r="AE34"/>
  <c r="Y45"/>
  <c r="X24"/>
  <c r="Z7"/>
  <c r="AC33"/>
  <c r="AE63"/>
  <c r="AD30"/>
  <c r="X63"/>
  <c r="AB13"/>
  <c r="AA27"/>
  <c r="AA5"/>
  <c r="X8"/>
  <c r="AC49"/>
  <c r="AB64"/>
  <c r="AB40"/>
  <c r="AC35"/>
  <c r="AE9"/>
  <c r="AB10"/>
  <c r="AE49"/>
  <c r="AE2"/>
  <c r="AB12"/>
  <c r="Z52"/>
  <c r="AA44"/>
  <c r="Z37"/>
  <c r="X10"/>
  <c r="AC14"/>
  <c r="AE8"/>
  <c r="AA58"/>
  <c r="AC29"/>
  <c r="AC26"/>
  <c r="AB46"/>
  <c r="AB26"/>
  <c r="AE52"/>
  <c r="X55"/>
  <c r="Z16"/>
  <c r="AA52"/>
  <c r="AE43"/>
  <c r="AA6"/>
  <c r="AC36"/>
  <c r="Y63"/>
  <c r="AB45"/>
  <c r="AD5"/>
  <c r="X41"/>
  <c r="Z17"/>
  <c r="X38"/>
  <c r="AD44"/>
  <c r="AA28"/>
  <c r="AD47"/>
  <c r="AB30"/>
  <c r="AA36"/>
  <c r="AD52"/>
  <c r="AC44"/>
  <c r="AD4"/>
  <c r="Y13"/>
  <c r="AB18"/>
  <c r="AD37"/>
  <c r="Y56"/>
  <c r="AB31"/>
  <c r="AB53"/>
  <c r="X60"/>
  <c r="Y50"/>
  <c r="X46"/>
  <c r="AE35"/>
  <c r="Z31"/>
  <c r="Y40"/>
  <c r="Z39"/>
  <c r="X56"/>
  <c r="X47"/>
  <c r="AC60"/>
  <c r="AE51"/>
  <c r="AE47"/>
  <c r="Z45"/>
  <c r="Y17"/>
  <c r="AC34"/>
  <c r="AC52"/>
  <c r="AA17"/>
  <c r="AA49"/>
  <c r="X21"/>
  <c r="AC6"/>
  <c r="AB19"/>
  <c r="Y7"/>
  <c r="AB58"/>
  <c r="AE21"/>
  <c r="Z35"/>
  <c r="AE29"/>
  <c r="Z41"/>
  <c r="X17"/>
  <c r="Z44"/>
  <c r="AC43"/>
  <c r="AB54"/>
  <c r="Z47"/>
  <c r="Z2"/>
  <c r="Z15"/>
  <c r="AE59"/>
  <c r="AA16"/>
  <c r="AC59"/>
  <c r="AD43"/>
  <c r="AB41"/>
  <c r="Y6"/>
  <c r="AC19"/>
  <c r="AC31"/>
  <c r="X45"/>
  <c r="X32"/>
  <c r="AC24"/>
  <c r="AA56"/>
  <c r="Z62"/>
  <c r="Y57"/>
  <c r="X61"/>
  <c r="Z64"/>
  <c r="Y37"/>
  <c r="AE28"/>
  <c r="Z55"/>
  <c r="Z4"/>
  <c r="Z3"/>
  <c r="AB11"/>
  <c r="Z22"/>
  <c r="Z54"/>
  <c r="Y14"/>
  <c r="AB9"/>
  <c r="AA53"/>
  <c r="AE46"/>
  <c r="AD15"/>
  <c r="AC28"/>
  <c r="AE44"/>
  <c r="AC32"/>
  <c r="Z56"/>
  <c r="Y46"/>
  <c r="Y64"/>
  <c r="AC11"/>
  <c r="AA25"/>
  <c r="AB14"/>
  <c r="AB50"/>
  <c r="AD6"/>
  <c r="AB38"/>
  <c r="AD62"/>
  <c r="AD38"/>
  <c r="AC13"/>
  <c r="X34"/>
  <c r="Z27"/>
  <c r="Y8"/>
  <c r="AE38"/>
  <c r="AE37"/>
  <c r="AD42"/>
  <c r="AE62"/>
  <c r="Z42"/>
  <c r="AD22"/>
  <c r="Y9"/>
  <c r="AD28"/>
  <c r="AD34"/>
  <c r="AA33"/>
  <c r="AB32"/>
  <c r="AD61"/>
  <c r="AB55"/>
  <c r="AA11"/>
  <c r="Z34"/>
  <c r="AC62"/>
  <c r="AA29"/>
  <c r="Z24"/>
  <c r="AB49"/>
  <c r="AA3"/>
  <c r="AE26"/>
  <c r="Y59"/>
  <c r="AE42"/>
  <c r="Z59"/>
  <c r="AD48"/>
  <c r="AA19"/>
  <c r="AD9"/>
  <c r="AE6"/>
  <c r="AA54"/>
  <c r="AD21"/>
  <c r="AC53"/>
  <c r="Z63"/>
  <c r="AB43"/>
  <c r="AD54"/>
  <c r="AE60"/>
  <c r="AA21"/>
  <c r="X5"/>
  <c r="AC61"/>
  <c r="AA13"/>
  <c r="Z48"/>
  <c r="Z21"/>
  <c r="AD58"/>
  <c r="Y61"/>
  <c r="AC7"/>
  <c r="Y21"/>
  <c r="Y23"/>
  <c r="AB65"/>
  <c r="Y51"/>
  <c r="Z58"/>
  <c r="X12"/>
  <c r="Y32"/>
  <c r="AC5"/>
  <c r="AC45"/>
  <c r="Z49"/>
  <c r="Y16"/>
  <c r="AC50"/>
  <c r="X31"/>
  <c r="Y5"/>
  <c r="AB29"/>
  <c r="X36"/>
  <c r="Z30"/>
  <c r="X50"/>
  <c r="AE22"/>
  <c r="Z13"/>
  <c r="AC25"/>
  <c r="AD33"/>
  <c r="Z46"/>
  <c r="Z65"/>
  <c r="AC58"/>
  <c r="AA63"/>
  <c r="AE53"/>
  <c r="AC21"/>
  <c r="AE56"/>
  <c r="AD24"/>
  <c r="Y4"/>
  <c r="Y15"/>
  <c r="X18"/>
  <c r="Y36"/>
  <c r="AD59"/>
  <c r="AA23"/>
  <c r="Y29"/>
  <c r="X54"/>
  <c r="AD16"/>
  <c r="AB16"/>
  <c r="AB3"/>
  <c r="X49"/>
  <c r="AD27"/>
  <c r="AB2"/>
  <c r="AA37"/>
  <c r="AC8"/>
  <c r="AB28"/>
  <c r="Y20"/>
  <c r="AA45"/>
  <c r="AC12"/>
  <c r="AE23"/>
  <c r="AB23"/>
  <c r="Z9"/>
  <c r="AB61"/>
  <c r="AE54"/>
  <c r="Y30"/>
  <c r="AD13"/>
  <c r="AA40"/>
  <c r="AC55"/>
  <c r="AE25"/>
  <c r="X52"/>
  <c r="AD23"/>
  <c r="AE31"/>
  <c r="AC46"/>
  <c r="AA15"/>
  <c r="Y42"/>
  <c r="AB35"/>
  <c r="AD20"/>
  <c r="AC64"/>
  <c r="X13"/>
  <c r="X11"/>
  <c r="Y35"/>
  <c r="AA59"/>
  <c r="AC18"/>
  <c r="Y38"/>
  <c r="AB25"/>
  <c r="AD51"/>
  <c r="AA64"/>
  <c r="AC56"/>
  <c r="AD46"/>
  <c r="X9"/>
  <c r="AB6"/>
  <c r="X51"/>
  <c r="AB52"/>
  <c r="X25"/>
  <c r="AA26"/>
  <c r="AC47"/>
  <c r="AB44"/>
  <c r="AC17"/>
  <c r="Y41"/>
  <c r="AE55"/>
  <c r="AA38"/>
  <c r="Z18"/>
  <c r="AB42"/>
  <c r="X53"/>
  <c r="X58"/>
  <c r="AE15"/>
  <c r="Y58"/>
  <c r="X15"/>
  <c r="AE13"/>
  <c r="AA61"/>
  <c r="Y54"/>
  <c r="AD63"/>
  <c r="X23"/>
  <c r="AA12"/>
  <c r="Z36"/>
  <c r="Y27"/>
  <c r="AE5"/>
  <c r="AD56"/>
  <c r="AA7"/>
  <c r="AA10"/>
  <c r="AC10"/>
  <c r="AC15"/>
  <c r="AD57"/>
  <c r="AD40"/>
  <c r="AB36"/>
  <c r="Z29"/>
  <c r="Z60"/>
  <c r="AE19"/>
  <c r="Z5"/>
  <c r="AA2"/>
  <c r="X19"/>
  <c r="Y52"/>
  <c r="AA14"/>
  <c r="AA46"/>
  <c r="Y12"/>
  <c r="AC39"/>
  <c r="X43"/>
  <c r="Z8"/>
  <c r="Y33"/>
  <c r="AB27"/>
  <c r="AC57"/>
  <c r="Y24"/>
  <c r="X39"/>
  <c r="AA22"/>
  <c r="AB17"/>
  <c r="Z33"/>
  <c r="AD49"/>
  <c r="Y44"/>
  <c r="AA4"/>
  <c r="X27"/>
  <c r="Z40"/>
  <c r="Y3"/>
  <c r="Y49"/>
  <c r="AB33"/>
  <c r="Y55"/>
  <c r="AC3"/>
  <c r="AD17"/>
  <c r="AD29"/>
  <c r="AD12"/>
  <c r="AD50"/>
  <c r="Z6"/>
  <c r="AC9"/>
  <c r="AB62"/>
  <c r="AA57"/>
  <c r="X59"/>
  <c r="Y31"/>
  <c r="X16"/>
  <c r="AB60"/>
  <c r="AB5"/>
  <c r="AB21"/>
  <c r="AA34"/>
  <c r="AB24"/>
  <c r="AA18"/>
  <c r="AB8"/>
  <c r="AA51"/>
  <c r="Y60"/>
  <c r="Y10"/>
  <c r="Z43"/>
  <c r="AB20"/>
  <c r="AA8"/>
  <c r="Y2"/>
  <c r="AC41"/>
  <c r="AB59"/>
  <c r="Z50"/>
  <c r="X29"/>
  <c r="Y11"/>
  <c r="Z26"/>
  <c r="AE10"/>
  <c r="AE30"/>
  <c r="AE48"/>
  <c r="AD53"/>
  <c r="AE17"/>
  <c r="AA24"/>
  <c r="AA35"/>
  <c r="AC40"/>
  <c r="Y25"/>
  <c r="AB22"/>
  <c r="AC54"/>
  <c r="AE45"/>
  <c r="AD2"/>
  <c r="Z53"/>
  <c r="AD41"/>
  <c r="Z23"/>
  <c r="Y39"/>
  <c r="X4"/>
  <c r="AE65"/>
  <c r="AE40"/>
  <c r="Z10"/>
  <c r="AD32"/>
  <c r="Y18"/>
  <c r="Z57"/>
  <c r="AE7"/>
  <c r="Z61"/>
  <c r="AD39"/>
  <c r="AA65"/>
  <c r="X64"/>
  <c r="AA55"/>
  <c r="Y62"/>
  <c r="AB15"/>
  <c r="AC65"/>
  <c r="AC27"/>
  <c r="AB56"/>
  <c r="AB37"/>
  <c r="AC22"/>
  <c r="Y28"/>
  <c r="AA42"/>
  <c r="AB34"/>
  <c r="AE41"/>
  <c r="AC38"/>
  <c r="Z19"/>
  <c r="AA20"/>
  <c r="AB51"/>
  <c r="AE36"/>
  <c r="X62"/>
  <c r="AB39"/>
  <c r="AE3"/>
  <c r="Y53"/>
  <c r="AA32"/>
  <c r="AB57"/>
  <c r="AD8"/>
  <c r="AA9"/>
  <c r="X40"/>
  <c r="AE12"/>
  <c r="AE27"/>
  <c r="AC63"/>
  <c r="AE4"/>
  <c r="Y47"/>
  <c r="AB7"/>
  <c r="AD14"/>
  <c r="X44"/>
  <c r="AE61"/>
  <c r="Z14"/>
  <c r="AA60"/>
  <c r="X3"/>
  <c r="AA30"/>
  <c r="AD36"/>
  <c r="AE64"/>
  <c r="AC20"/>
  <c r="AE24"/>
  <c r="AE18"/>
  <c r="AE14"/>
  <c r="AC23"/>
  <c r="AD7"/>
  <c r="X6"/>
  <c r="AC42"/>
  <c r="AC48"/>
  <c r="Z38"/>
  <c r="AA50"/>
  <c r="AC51"/>
  <c r="AE11"/>
  <c r="X22"/>
  <c r="AA48"/>
  <c r="Z20"/>
  <c r="AD10"/>
  <c r="AE32"/>
  <c r="Y48"/>
  <c r="AB63"/>
  <c r="AA47"/>
  <c r="AE33"/>
  <c r="AD3"/>
  <c r="Z32"/>
  <c r="X7"/>
  <c r="AD11"/>
  <c r="X28"/>
  <c r="X33"/>
  <c r="AA39"/>
  <c r="X37"/>
  <c r="Y26"/>
  <c r="AD55"/>
  <c r="AD64"/>
  <c r="X42"/>
  <c r="AD45"/>
  <c r="AB4"/>
  <c r="AE39"/>
  <c r="AE50"/>
  <c r="AE20"/>
  <c r="Z28"/>
  <c r="Y65"/>
  <c r="AB47"/>
  <c r="AD35"/>
  <c r="AE57"/>
  <c r="AC16"/>
  <c r="AD18"/>
  <c r="Y22"/>
  <c r="AD31"/>
  <c r="AC2"/>
  <c r="AA31"/>
  <c r="X48"/>
  <c r="Z11"/>
  <c r="AB48"/>
  <c r="AD60"/>
  <c r="AE58"/>
  <c r="AA41"/>
  <c r="AB133" i="12" l="1"/>
  <c r="AB13" i="11"/>
  <c r="AB14" s="1"/>
  <c r="AD133" i="12"/>
  <c r="AD13" i="11"/>
  <c r="AM133" i="12"/>
  <c r="AM13" i="11"/>
  <c r="AJ133" i="12"/>
  <c r="AJ13" i="11"/>
  <c r="AH133" i="12"/>
  <c r="AH13" i="11"/>
  <c r="AH14" s="1"/>
  <c r="J133" i="12"/>
  <c r="J13" i="11"/>
  <c r="J14" s="1"/>
  <c r="N133" i="12"/>
  <c r="N13" i="11"/>
  <c r="AL133" i="12"/>
  <c r="AL13" i="11"/>
  <c r="AG133" i="12"/>
  <c r="AG13" i="11"/>
  <c r="G133" i="12"/>
  <c r="G13" i="11"/>
  <c r="S133" i="12"/>
  <c r="S13" i="11"/>
  <c r="U133" i="12"/>
  <c r="U13" i="11"/>
  <c r="Y133" i="12"/>
  <c r="Y13" i="11"/>
  <c r="K133" i="12"/>
  <c r="K13" i="11"/>
  <c r="K14" s="1"/>
  <c r="AF133" i="12"/>
  <c r="AF13" i="11"/>
  <c r="B133" i="12"/>
  <c r="B13" i="11"/>
  <c r="AQ133" i="12"/>
  <c r="AQ13" i="11"/>
  <c r="H133" i="12"/>
  <c r="H13" i="11"/>
  <c r="F133" i="12"/>
  <c r="F13" i="11"/>
  <c r="AV133" i="12"/>
  <c r="AV13" i="11"/>
  <c r="E133" i="12"/>
  <c r="E13" i="11"/>
  <c r="E14" s="1"/>
  <c r="AN133" i="12"/>
  <c r="AN13" i="11"/>
  <c r="AS117" i="12"/>
  <c r="AS29" i="11"/>
  <c r="Z133" i="12"/>
  <c r="Z13" i="11"/>
  <c r="O133" i="12"/>
  <c r="O13" i="11"/>
  <c r="AC133" i="12"/>
  <c r="AC13" i="11"/>
  <c r="AC14" s="1"/>
  <c r="AU133" i="12"/>
  <c r="AU13" i="11"/>
  <c r="AU14" s="1"/>
  <c r="W133" i="12"/>
  <c r="W13" i="11"/>
  <c r="W14" s="1"/>
  <c r="R133" i="12"/>
  <c r="R13" i="11"/>
  <c r="AU125" i="12"/>
  <c r="AU21" i="11"/>
  <c r="I133" i="12"/>
  <c r="I13" i="11"/>
  <c r="Q133" i="12"/>
  <c r="Q13" i="11"/>
  <c r="Q14" s="1"/>
  <c r="M133" i="12"/>
  <c r="M13" i="11"/>
  <c r="P125" i="12"/>
  <c r="P21" i="11"/>
  <c r="AN14"/>
  <c r="AD12"/>
  <c r="AF12"/>
  <c r="AF14" s="1"/>
  <c r="B12"/>
  <c r="AV12"/>
  <c r="AV14" s="1"/>
  <c r="F12"/>
  <c r="H12"/>
  <c r="H14" s="1"/>
  <c r="O12"/>
  <c r="O14" s="1"/>
  <c r="M12"/>
  <c r="M14" s="1"/>
  <c r="I12"/>
  <c r="G12"/>
  <c r="G14" s="1"/>
  <c r="AK12"/>
  <c r="AM12"/>
  <c r="AM14" s="1"/>
  <c r="AE12"/>
  <c r="AG12"/>
  <c r="AG14" s="1"/>
  <c r="N12"/>
  <c r="L12"/>
  <c r="L14" s="1"/>
  <c r="AP12"/>
  <c r="AR12"/>
  <c r="AL12"/>
  <c r="AL14" s="1"/>
  <c r="AJ12"/>
  <c r="AJ14" s="1"/>
  <c r="C12"/>
  <c r="AW12"/>
  <c r="S12"/>
  <c r="S14" s="1"/>
  <c r="U12"/>
  <c r="U14" s="1"/>
  <c r="AA12"/>
  <c r="AA14" s="1"/>
  <c r="Y12"/>
  <c r="Y14" s="1"/>
  <c r="AS12"/>
  <c r="AQ12"/>
  <c r="AQ14" s="1"/>
  <c r="R12"/>
  <c r="T12"/>
  <c r="AR10"/>
  <c r="M10" i="10" s="1"/>
  <c r="I8" i="11"/>
  <c r="I9" s="1"/>
  <c r="AQ10" s="1"/>
  <c r="L10" i="10" s="1"/>
  <c r="AW8" i="11"/>
  <c r="Q10" s="1"/>
  <c r="AS10"/>
  <c r="N10" i="10" s="1"/>
  <c r="R11" i="6"/>
  <c r="P14" s="1"/>
  <c r="AP10" i="11"/>
  <c r="K10" i="10" s="1"/>
  <c r="AA11" i="11"/>
  <c r="AC11"/>
  <c r="AE11"/>
  <c r="AG11"/>
  <c r="R11"/>
  <c r="AL10"/>
  <c r="G10" i="10" s="1"/>
  <c r="T11" i="11"/>
  <c r="V11"/>
  <c r="AM10"/>
  <c r="H10" i="10" s="1"/>
  <c r="X11" i="11"/>
  <c r="C11"/>
  <c r="E11"/>
  <c r="G11"/>
  <c r="I11"/>
  <c r="AJ10"/>
  <c r="E10" i="10" s="1"/>
  <c r="J11" i="11"/>
  <c r="L11"/>
  <c r="N11"/>
  <c r="P11"/>
  <c r="AT10"/>
  <c r="O10" i="10" s="1"/>
  <c r="AU10" i="11"/>
  <c r="P10" i="10" s="1"/>
  <c r="S11" i="11"/>
  <c r="U11"/>
  <c r="W11"/>
  <c r="Y11"/>
  <c r="AN10"/>
  <c r="I10" i="10" s="1"/>
  <c r="Z11" i="11"/>
  <c r="AB11"/>
  <c r="AO10"/>
  <c r="J10" i="10" s="1"/>
  <c r="AD11" i="11"/>
  <c r="AF11"/>
  <c r="K11"/>
  <c r="M11"/>
  <c r="O11"/>
  <c r="B11"/>
  <c r="AH10"/>
  <c r="C10" i="10" s="1"/>
  <c r="D11" i="11"/>
  <c r="F11"/>
  <c r="AI10"/>
  <c r="D10" i="10" s="1"/>
  <c r="H11" i="11"/>
  <c r="AV10"/>
  <c r="Q10" i="10" s="1"/>
  <c r="AW10" i="11"/>
  <c r="R10" i="10" s="1"/>
  <c r="AC11" i="6"/>
  <c r="AA14" s="1"/>
  <c r="Y17" s="1"/>
  <c r="AB56"/>
  <c r="V73" s="1"/>
  <c r="L56"/>
  <c r="D73" s="1"/>
  <c r="Y11"/>
  <c r="W14" s="1"/>
  <c r="R56"/>
  <c r="C73" s="1"/>
  <c r="C11"/>
  <c r="AC14" s="1"/>
  <c r="Y12"/>
  <c r="BA57" s="1"/>
  <c r="AA74" s="1"/>
  <c r="N56"/>
  <c r="X73" s="1"/>
  <c r="E11"/>
  <c r="C14" s="1"/>
  <c r="AC17" s="1"/>
  <c r="N11"/>
  <c r="L14" s="1"/>
  <c r="AQ56"/>
  <c r="AS73" s="1"/>
  <c r="J11"/>
  <c r="J57" s="1"/>
  <c r="Q56"/>
  <c r="T73" s="1"/>
  <c r="J12"/>
  <c r="AL57" s="1"/>
  <c r="AC74" s="1"/>
  <c r="AU56"/>
  <c r="AR73" s="1"/>
  <c r="B11"/>
  <c r="AB14" s="1"/>
  <c r="H12"/>
  <c r="AJ57" s="1"/>
  <c r="B12"/>
  <c r="AB15" s="1"/>
  <c r="L12"/>
  <c r="AN57" s="1"/>
  <c r="AN74" s="1"/>
  <c r="T11"/>
  <c r="T57" s="1"/>
  <c r="O74" s="1"/>
  <c r="AI56"/>
  <c r="AP73" s="1"/>
  <c r="F11"/>
  <c r="D14" s="1"/>
  <c r="BE56"/>
  <c r="AO73" s="1"/>
  <c r="AY56"/>
  <c r="AT73" s="1"/>
  <c r="V11"/>
  <c r="T14" s="1"/>
  <c r="AW56"/>
  <c r="AK73" s="1"/>
  <c r="AG56"/>
  <c r="AW73" s="1"/>
  <c r="AB11"/>
  <c r="Z14" s="1"/>
  <c r="P12"/>
  <c r="N15" s="1"/>
  <c r="D11"/>
  <c r="D57" s="1"/>
  <c r="H74" s="1"/>
  <c r="G11"/>
  <c r="G57" s="1"/>
  <c r="K74" s="1"/>
  <c r="W11"/>
  <c r="W57" s="1"/>
  <c r="BD56"/>
  <c r="AE73" s="1"/>
  <c r="Y15"/>
  <c r="BA58" s="1"/>
  <c r="AA75" s="1"/>
  <c r="G15"/>
  <c r="AI58" s="1"/>
  <c r="AP75" s="1"/>
  <c r="AS57"/>
  <c r="AL74" s="1"/>
  <c r="M18"/>
  <c r="K21" s="1"/>
  <c r="U57"/>
  <c r="W74" s="1"/>
  <c r="K14"/>
  <c r="K58" s="1"/>
  <c r="M75" s="1"/>
  <c r="BE57"/>
  <c r="AO74" s="1"/>
  <c r="AA15"/>
  <c r="J14"/>
  <c r="L57"/>
  <c r="D74" s="1"/>
  <c r="M15"/>
  <c r="AQ57"/>
  <c r="AS74" s="1"/>
  <c r="O57"/>
  <c r="B74" s="1"/>
  <c r="M14"/>
  <c r="AP57"/>
  <c r="Z74" s="1"/>
  <c r="L15"/>
  <c r="AH57"/>
  <c r="AJ74" s="1"/>
  <c r="D15"/>
  <c r="AZ57"/>
  <c r="AH74" s="1"/>
  <c r="V15"/>
  <c r="BD57"/>
  <c r="AE74" s="1"/>
  <c r="Z15"/>
  <c r="N14"/>
  <c r="P57"/>
  <c r="J74" s="1"/>
  <c r="S58"/>
  <c r="Q17"/>
  <c r="AW57"/>
  <c r="AK74" s="1"/>
  <c r="S15"/>
  <c r="AG57"/>
  <c r="AW74" s="1"/>
  <c r="C15"/>
  <c r="Q57"/>
  <c r="T74" s="1"/>
  <c r="O14"/>
  <c r="AX57"/>
  <c r="AM74" s="1"/>
  <c r="T15"/>
  <c r="AM57"/>
  <c r="I15"/>
  <c r="BB57"/>
  <c r="AQ74" s="1"/>
  <c r="X15"/>
  <c r="AI57"/>
  <c r="AP74" s="1"/>
  <c r="E15"/>
  <c r="S57"/>
  <c r="Q14"/>
  <c r="AY57"/>
  <c r="AT74" s="1"/>
  <c r="U15"/>
  <c r="X14"/>
  <c r="Z57"/>
  <c r="AU57"/>
  <c r="AR74" s="1"/>
  <c r="Q15"/>
  <c r="AV57"/>
  <c r="AD74" s="1"/>
  <c r="R15"/>
  <c r="AF57"/>
  <c r="AB74" s="1"/>
  <c r="B15"/>
  <c r="V14"/>
  <c r="X57"/>
  <c r="N74" s="1"/>
  <c r="F14"/>
  <c r="H57"/>
  <c r="U74" s="1"/>
  <c r="AO57"/>
  <c r="AG74" s="1"/>
  <c r="K15"/>
  <c r="I57"/>
  <c r="S74" s="1"/>
  <c r="G14"/>
  <c r="R57"/>
  <c r="C74" s="1"/>
  <c r="AE57"/>
  <c r="AF74" s="1"/>
  <c r="AC15"/>
  <c r="AT57"/>
  <c r="AI74" s="1"/>
  <c r="P15"/>
  <c r="AA57"/>
  <c r="R74" s="1"/>
  <c r="Y14"/>
  <c r="K57"/>
  <c r="M74" s="1"/>
  <c r="I14"/>
  <c r="AZ21" i="8"/>
  <c r="AH21"/>
  <c r="BL21"/>
  <c r="BF21"/>
  <c r="AT21"/>
  <c r="AN21"/>
  <c r="C21" i="11" l="1"/>
  <c r="C125" i="12"/>
  <c r="AR125"/>
  <c r="AR21" i="11"/>
  <c r="AP125" i="12"/>
  <c r="AP21" i="11"/>
  <c r="AK125" i="12"/>
  <c r="AK21" i="11"/>
  <c r="Z125" i="12"/>
  <c r="Z21" i="11"/>
  <c r="AL125" i="12"/>
  <c r="AL21" i="11"/>
  <c r="AT133" i="12"/>
  <c r="AT13" i="11"/>
  <c r="AT14" s="1"/>
  <c r="X133" i="12"/>
  <c r="X13" i="11"/>
  <c r="M125" i="12"/>
  <c r="M21" i="11"/>
  <c r="AI21"/>
  <c r="AI125" i="12"/>
  <c r="U125"/>
  <c r="U21" i="11"/>
  <c r="J125" i="12"/>
  <c r="J21" i="11"/>
  <c r="AS125" i="12"/>
  <c r="AS21" i="11"/>
  <c r="AE133" i="12"/>
  <c r="AE13" i="11"/>
  <c r="AP133" i="12"/>
  <c r="AP13" i="11"/>
  <c r="T133" i="12"/>
  <c r="T13" i="11"/>
  <c r="C133" i="12"/>
  <c r="C13" i="11"/>
  <c r="N14"/>
  <c r="B14"/>
  <c r="AM21"/>
  <c r="AM125" i="12"/>
  <c r="AJ125"/>
  <c r="AJ21" i="11"/>
  <c r="AA117" i="12"/>
  <c r="AA29" i="11"/>
  <c r="AK133" i="12"/>
  <c r="AK13" i="11"/>
  <c r="AK14" s="1"/>
  <c r="V133" i="12"/>
  <c r="V13" i="11"/>
  <c r="V14" s="1"/>
  <c r="AD125" i="12"/>
  <c r="AD21" i="11"/>
  <c r="AQ21"/>
  <c r="AQ125" i="12"/>
  <c r="AW125"/>
  <c r="AW21" i="11"/>
  <c r="AE125" i="12"/>
  <c r="AE21" i="11"/>
  <c r="B125" i="12"/>
  <c r="B21" i="11"/>
  <c r="W21"/>
  <c r="W125" i="12"/>
  <c r="H125"/>
  <c r="H21" i="11"/>
  <c r="AC125" i="12"/>
  <c r="AC21" i="11"/>
  <c r="R125" i="12"/>
  <c r="R21" i="11"/>
  <c r="AF125" i="12"/>
  <c r="AF21" i="11"/>
  <c r="N125" i="12"/>
  <c r="N21" i="11"/>
  <c r="D125" i="12"/>
  <c r="D21" i="11"/>
  <c r="M117" i="12"/>
  <c r="M29" i="11"/>
  <c r="AP117" i="12"/>
  <c r="AP29" i="11"/>
  <c r="K21"/>
  <c r="K125" i="12"/>
  <c r="AW133"/>
  <c r="AW13" i="11"/>
  <c r="AW14" s="1"/>
  <c r="AO133" i="12"/>
  <c r="AO13" i="11"/>
  <c r="AO14" s="1"/>
  <c r="AN125" i="12"/>
  <c r="AN21" i="11"/>
  <c r="AR133" i="12"/>
  <c r="AR13" i="11"/>
  <c r="AS133" i="12"/>
  <c r="AS13" i="11"/>
  <c r="AS14" s="1"/>
  <c r="AA21"/>
  <c r="AA125" i="12"/>
  <c r="D133"/>
  <c r="D13" i="11"/>
  <c r="D14" s="1"/>
  <c r="R14"/>
  <c r="C14"/>
  <c r="AP14"/>
  <c r="AE14"/>
  <c r="I14"/>
  <c r="M15" s="1"/>
  <c r="F14"/>
  <c r="AD14"/>
  <c r="AG125" i="12"/>
  <c r="AG21" i="11"/>
  <c r="S21"/>
  <c r="S125" i="12"/>
  <c r="AB125"/>
  <c r="AB21" i="11"/>
  <c r="AT125" i="12"/>
  <c r="AT21" i="11"/>
  <c r="T125" i="12"/>
  <c r="T21" i="11"/>
  <c r="AH125" i="12"/>
  <c r="AH21" i="11"/>
  <c r="AO125" i="12"/>
  <c r="AO21" i="11"/>
  <c r="O125" i="12"/>
  <c r="O21" i="11"/>
  <c r="T14"/>
  <c r="AR14"/>
  <c r="Z12"/>
  <c r="Z14" s="1"/>
  <c r="X12"/>
  <c r="X14" s="1"/>
  <c r="AK10"/>
  <c r="F10" i="10" s="1"/>
  <c r="Q11" i="11"/>
  <c r="AS18" s="1"/>
  <c r="N11" i="10" s="1"/>
  <c r="AA58" i="6"/>
  <c r="R75" s="1"/>
  <c r="AQ18" i="11"/>
  <c r="L11" i="10" s="1"/>
  <c r="AP18" i="11"/>
  <c r="K11" i="10" s="1"/>
  <c r="AW18" i="11"/>
  <c r="R11" i="10" s="1"/>
  <c r="AR18" i="11"/>
  <c r="M11" i="10" s="1"/>
  <c r="S15" i="11"/>
  <c r="AT18"/>
  <c r="O11" i="10" s="1"/>
  <c r="AV18" i="11"/>
  <c r="Q11" i="10" s="1"/>
  <c r="AU18" i="11"/>
  <c r="P11" i="10" s="1"/>
  <c r="C58" i="6"/>
  <c r="Y75" s="1"/>
  <c r="AC57"/>
  <c r="I74" s="1"/>
  <c r="N57"/>
  <c r="X74" s="1"/>
  <c r="Y57"/>
  <c r="E74" s="1"/>
  <c r="C57"/>
  <c r="Y74" s="1"/>
  <c r="W15"/>
  <c r="U18" s="1"/>
  <c r="S21" s="1"/>
  <c r="E57"/>
  <c r="Q74" s="1"/>
  <c r="J15"/>
  <c r="H18" s="1"/>
  <c r="V57"/>
  <c r="L74" s="1"/>
  <c r="H15"/>
  <c r="F18" s="1"/>
  <c r="F15"/>
  <c r="D18" s="1"/>
  <c r="B57"/>
  <c r="F74" s="1"/>
  <c r="E14"/>
  <c r="C17" s="1"/>
  <c r="AB57"/>
  <c r="V74" s="1"/>
  <c r="H14"/>
  <c r="H58" s="1"/>
  <c r="U75" s="1"/>
  <c r="AR57"/>
  <c r="AD57"/>
  <c r="AV74" s="1"/>
  <c r="R14"/>
  <c r="R58" s="1"/>
  <c r="C75" s="1"/>
  <c r="F57"/>
  <c r="G74" s="1"/>
  <c r="U14"/>
  <c r="U58" s="1"/>
  <c r="W75" s="1"/>
  <c r="W18"/>
  <c r="U21" s="1"/>
  <c r="B14"/>
  <c r="B58" s="1"/>
  <c r="F75" s="1"/>
  <c r="I17"/>
  <c r="G20" s="1"/>
  <c r="E18"/>
  <c r="C21" s="1"/>
  <c r="AO59"/>
  <c r="AG76" s="1"/>
  <c r="F58"/>
  <c r="G75" s="1"/>
  <c r="D17"/>
  <c r="L58"/>
  <c r="D75" s="1"/>
  <c r="J17"/>
  <c r="AW58"/>
  <c r="AK75" s="1"/>
  <c r="S18"/>
  <c r="Z58"/>
  <c r="X17"/>
  <c r="N58"/>
  <c r="X75" s="1"/>
  <c r="L17"/>
  <c r="AO58"/>
  <c r="AG75" s="1"/>
  <c r="K18"/>
  <c r="G17"/>
  <c r="I58"/>
  <c r="S75" s="1"/>
  <c r="BD58"/>
  <c r="AE75" s="1"/>
  <c r="Z18"/>
  <c r="BE58"/>
  <c r="AO75" s="1"/>
  <c r="AA18"/>
  <c r="E17"/>
  <c r="G58"/>
  <c r="K75" s="1"/>
  <c r="AM58"/>
  <c r="I18"/>
  <c r="AB18"/>
  <c r="AD58"/>
  <c r="AV75" s="1"/>
  <c r="X58"/>
  <c r="N75" s="1"/>
  <c r="V17"/>
  <c r="AC58"/>
  <c r="I75" s="1"/>
  <c r="AA17"/>
  <c r="AG58"/>
  <c r="AW75" s="1"/>
  <c r="C18"/>
  <c r="AZ58"/>
  <c r="AH75" s="1"/>
  <c r="V18"/>
  <c r="AV58"/>
  <c r="AD75" s="1"/>
  <c r="R18"/>
  <c r="AE58"/>
  <c r="AF75" s="1"/>
  <c r="AC18"/>
  <c r="T58"/>
  <c r="O75" s="1"/>
  <c r="R17"/>
  <c r="AN58"/>
  <c r="AN75" s="1"/>
  <c r="J18"/>
  <c r="V58"/>
  <c r="L75" s="1"/>
  <c r="T17"/>
  <c r="AS58"/>
  <c r="AL75" s="1"/>
  <c r="O18"/>
  <c r="L18"/>
  <c r="AP58"/>
  <c r="Z75" s="1"/>
  <c r="J58"/>
  <c r="H17"/>
  <c r="W17"/>
  <c r="Y58"/>
  <c r="E75" s="1"/>
  <c r="AR58"/>
  <c r="N18"/>
  <c r="P58"/>
  <c r="J75" s="1"/>
  <c r="N17"/>
  <c r="AM60"/>
  <c r="I24"/>
  <c r="U17"/>
  <c r="W58"/>
  <c r="AC59"/>
  <c r="I76" s="1"/>
  <c r="AA20"/>
  <c r="P18"/>
  <c r="AT58"/>
  <c r="AI75" s="1"/>
  <c r="O17"/>
  <c r="Q58"/>
  <c r="T75" s="1"/>
  <c r="AB58"/>
  <c r="V75" s="1"/>
  <c r="Z17"/>
  <c r="AK58"/>
  <c r="AU75" s="1"/>
  <c r="G18"/>
  <c r="Y59"/>
  <c r="E76" s="1"/>
  <c r="W20"/>
  <c r="M17"/>
  <c r="O58"/>
  <c r="B75" s="1"/>
  <c r="AU58"/>
  <c r="AR75" s="1"/>
  <c r="Q18"/>
  <c r="Q59"/>
  <c r="T76" s="1"/>
  <c r="O20"/>
  <c r="X18"/>
  <c r="BB58"/>
  <c r="AQ75" s="1"/>
  <c r="T18"/>
  <c r="AX58"/>
  <c r="AM75" s="1"/>
  <c r="D58"/>
  <c r="H75" s="1"/>
  <c r="B17"/>
  <c r="B18"/>
  <c r="AF58"/>
  <c r="AB75" s="1"/>
  <c r="M58"/>
  <c r="P75" s="1"/>
  <c r="K17"/>
  <c r="BC58"/>
  <c r="Y18"/>
  <c r="P117" i="12" l="1"/>
  <c r="P29" i="11"/>
  <c r="V117" i="12"/>
  <c r="V29" i="11"/>
  <c r="L117" i="12"/>
  <c r="L29" i="11"/>
  <c r="AQ117" i="12"/>
  <c r="AQ29" i="11"/>
  <c r="T109" i="12"/>
  <c r="T37" i="11"/>
  <c r="AU117" i="12"/>
  <c r="AU29" i="11"/>
  <c r="I37"/>
  <c r="I109" i="12"/>
  <c r="AL117"/>
  <c r="AL29" i="11"/>
  <c r="AN117" i="12"/>
  <c r="AN29" i="11"/>
  <c r="AV117" i="12"/>
  <c r="AV29" i="11"/>
  <c r="K117" i="12"/>
  <c r="K29" i="11"/>
  <c r="AG109" i="12"/>
  <c r="AG37" i="11"/>
  <c r="AV125" i="12"/>
  <c r="AV21" i="11"/>
  <c r="L125" i="12"/>
  <c r="L21" i="11"/>
  <c r="Y125" i="12"/>
  <c r="Y21" i="11"/>
  <c r="Y117" i="12"/>
  <c r="Y29" i="11"/>
  <c r="H117" i="12"/>
  <c r="H29" i="11"/>
  <c r="J29"/>
  <c r="J117" i="12"/>
  <c r="AI117"/>
  <c r="AI29" i="11"/>
  <c r="Z29"/>
  <c r="Z117" i="12"/>
  <c r="AH117"/>
  <c r="AH29" i="11"/>
  <c r="AG117" i="12"/>
  <c r="AG29" i="11"/>
  <c r="D117" i="12"/>
  <c r="D29" i="11"/>
  <c r="F125" i="12"/>
  <c r="F21" i="11"/>
  <c r="E125" i="12"/>
  <c r="E21" i="11"/>
  <c r="AB117" i="12"/>
  <c r="AB29" i="11"/>
  <c r="AM117" i="12"/>
  <c r="AM29" i="11"/>
  <c r="B117" i="12"/>
  <c r="B29" i="11"/>
  <c r="T117" i="12"/>
  <c r="T29" i="11"/>
  <c r="AD117" i="12"/>
  <c r="AD29" i="11"/>
  <c r="AW117" i="12"/>
  <c r="AW29" i="11"/>
  <c r="N117" i="12"/>
  <c r="N29" i="11"/>
  <c r="AO117" i="12"/>
  <c r="AO29" i="11"/>
  <c r="X117" i="12"/>
  <c r="X29" i="11"/>
  <c r="AK117" i="12"/>
  <c r="AK29" i="11"/>
  <c r="G117" i="12"/>
  <c r="G29" i="11"/>
  <c r="F117" i="12"/>
  <c r="F29" i="11"/>
  <c r="C117" i="12"/>
  <c r="C29" i="11"/>
  <c r="V125" i="12"/>
  <c r="V21" i="11"/>
  <c r="I125" i="12"/>
  <c r="I21" i="11"/>
  <c r="AL58" i="6"/>
  <c r="AC75" s="1"/>
  <c r="E109" i="12"/>
  <c r="E37" i="11"/>
  <c r="O117" i="12"/>
  <c r="O29" i="11"/>
  <c r="S117" i="12"/>
  <c r="S29" i="11"/>
  <c r="G21"/>
  <c r="G125" i="12"/>
  <c r="U117"/>
  <c r="U29" i="11"/>
  <c r="Q125" i="12"/>
  <c r="Q21" i="11"/>
  <c r="X125" i="12"/>
  <c r="X21" i="11"/>
  <c r="R117" i="12"/>
  <c r="R29" i="11"/>
  <c r="AR117" i="12"/>
  <c r="AR29" i="11"/>
  <c r="E117" i="12"/>
  <c r="E29" i="11"/>
  <c r="AF117" i="12"/>
  <c r="AF29" i="11"/>
  <c r="I117" i="12"/>
  <c r="I29" i="11"/>
  <c r="AE117" i="12"/>
  <c r="AE29" i="11"/>
  <c r="W117" i="12"/>
  <c r="W29" i="11"/>
  <c r="AE15"/>
  <c r="AD15" s="1"/>
  <c r="U16" s="1"/>
  <c r="D17" s="1"/>
  <c r="Y15"/>
  <c r="V15" s="1"/>
  <c r="O16" s="1"/>
  <c r="U17" s="1"/>
  <c r="G15"/>
  <c r="D15" s="1"/>
  <c r="C16" s="1"/>
  <c r="R17" s="1"/>
  <c r="AQ15"/>
  <c r="AM15" s="1"/>
  <c r="Z16" s="1"/>
  <c r="AG17" s="1"/>
  <c r="AB17" i="6"/>
  <c r="Z20" s="1"/>
  <c r="AK15" i="11"/>
  <c r="AJ15" s="1"/>
  <c r="Y16" s="1"/>
  <c r="T17" s="1"/>
  <c r="J15"/>
  <c r="G16" s="1"/>
  <c r="AC17" s="1"/>
  <c r="K15"/>
  <c r="H16" s="1"/>
  <c r="C17" s="1"/>
  <c r="L15"/>
  <c r="I16" s="1"/>
  <c r="S17" s="1"/>
  <c r="I15"/>
  <c r="F16" s="1"/>
  <c r="N17" s="1"/>
  <c r="O15"/>
  <c r="J16" s="1"/>
  <c r="Y17" s="1"/>
  <c r="P15"/>
  <c r="K16" s="1"/>
  <c r="Q17" s="1"/>
  <c r="Q15"/>
  <c r="L16" s="1"/>
  <c r="AE17" s="1"/>
  <c r="R15"/>
  <c r="M16" s="1"/>
  <c r="G17" s="1"/>
  <c r="AW15"/>
  <c r="AJ58" i="6"/>
  <c r="AH58"/>
  <c r="AJ75" s="1"/>
  <c r="F17"/>
  <c r="D20" s="1"/>
  <c r="E58"/>
  <c r="Q75" s="1"/>
  <c r="AW59"/>
  <c r="AK76" s="1"/>
  <c r="AY58"/>
  <c r="AT75" s="1"/>
  <c r="AG59"/>
  <c r="AW76" s="1"/>
  <c r="AY59"/>
  <c r="AT76" s="1"/>
  <c r="I59"/>
  <c r="S76" s="1"/>
  <c r="P17"/>
  <c r="N20" s="1"/>
  <c r="S17"/>
  <c r="S59" s="1"/>
  <c r="W21"/>
  <c r="BA59"/>
  <c r="AA76" s="1"/>
  <c r="M23"/>
  <c r="O60"/>
  <c r="B77" s="1"/>
  <c r="AI59"/>
  <c r="AP76" s="1"/>
  <c r="E21"/>
  <c r="N59"/>
  <c r="X76" s="1"/>
  <c r="L20"/>
  <c r="AL59"/>
  <c r="AC76" s="1"/>
  <c r="H21"/>
  <c r="AW60"/>
  <c r="AK77" s="1"/>
  <c r="S24"/>
  <c r="AX59"/>
  <c r="AM76" s="1"/>
  <c r="T21"/>
  <c r="AA59"/>
  <c r="R76" s="1"/>
  <c r="Y20"/>
  <c r="V59"/>
  <c r="L76" s="1"/>
  <c r="T20"/>
  <c r="G21"/>
  <c r="AK59"/>
  <c r="AU76" s="1"/>
  <c r="E23"/>
  <c r="G60"/>
  <c r="K77" s="1"/>
  <c r="BB59"/>
  <c r="AQ76" s="1"/>
  <c r="X21"/>
  <c r="I21"/>
  <c r="AM59"/>
  <c r="X59"/>
  <c r="N76" s="1"/>
  <c r="V20"/>
  <c r="C59"/>
  <c r="Y76" s="1"/>
  <c r="AC20"/>
  <c r="P59"/>
  <c r="J76" s="1"/>
  <c r="AZ59"/>
  <c r="AH76" s="1"/>
  <c r="V21"/>
  <c r="O59"/>
  <c r="B76" s="1"/>
  <c r="M20"/>
  <c r="BD59"/>
  <c r="AE76" s="1"/>
  <c r="Z21"/>
  <c r="E59"/>
  <c r="Q76" s="1"/>
  <c r="C20"/>
  <c r="G59"/>
  <c r="K76" s="1"/>
  <c r="E20"/>
  <c r="K59"/>
  <c r="M76" s="1"/>
  <c r="I20"/>
  <c r="B59"/>
  <c r="F76" s="1"/>
  <c r="AB20"/>
  <c r="AS59"/>
  <c r="AL76" s="1"/>
  <c r="O21"/>
  <c r="U23"/>
  <c r="W60"/>
  <c r="Z59"/>
  <c r="X20"/>
  <c r="AK61"/>
  <c r="AU78" s="1"/>
  <c r="G27"/>
  <c r="AE59"/>
  <c r="AF76" s="1"/>
  <c r="AC21"/>
  <c r="Q21"/>
  <c r="AU59"/>
  <c r="AR76" s="1"/>
  <c r="Y23"/>
  <c r="AA60"/>
  <c r="R77" s="1"/>
  <c r="AP59"/>
  <c r="Z76" s="1"/>
  <c r="L21"/>
  <c r="H59"/>
  <c r="U76" s="1"/>
  <c r="F20"/>
  <c r="R20"/>
  <c r="T59"/>
  <c r="O76" s="1"/>
  <c r="AU60"/>
  <c r="AR77" s="1"/>
  <c r="Q24"/>
  <c r="R59"/>
  <c r="C76" s="1"/>
  <c r="P20"/>
  <c r="BE59"/>
  <c r="AO76" s="1"/>
  <c r="AA21"/>
  <c r="AT59"/>
  <c r="AI76" s="1"/>
  <c r="P21"/>
  <c r="Y21"/>
  <c r="BC59"/>
  <c r="J20"/>
  <c r="L59"/>
  <c r="D76" s="1"/>
  <c r="J59"/>
  <c r="H20"/>
  <c r="B20"/>
  <c r="D59"/>
  <c r="H76" s="1"/>
  <c r="AD59"/>
  <c r="AV76" s="1"/>
  <c r="AB21"/>
  <c r="AV59"/>
  <c r="AD76" s="1"/>
  <c r="R21"/>
  <c r="M59"/>
  <c r="P76" s="1"/>
  <c r="K20"/>
  <c r="AR59"/>
  <c r="N21"/>
  <c r="U59"/>
  <c r="W76" s="1"/>
  <c r="S20"/>
  <c r="W59"/>
  <c r="U20"/>
  <c r="AN59"/>
  <c r="AN76" s="1"/>
  <c r="J21"/>
  <c r="AF59"/>
  <c r="AB76" s="1"/>
  <c r="B21"/>
  <c r="AJ59"/>
  <c r="F21"/>
  <c r="AH59"/>
  <c r="AJ76" s="1"/>
  <c r="D21"/>
  <c r="AQ59"/>
  <c r="AS76" s="1"/>
  <c r="M21"/>
  <c r="AE60"/>
  <c r="AF77" s="1"/>
  <c r="AC24"/>
  <c r="AB109" i="12" l="1"/>
  <c r="AB37" i="11"/>
  <c r="AI109" i="12"/>
  <c r="AI37" i="11"/>
  <c r="AU93" i="12"/>
  <c r="AU53" i="11"/>
  <c r="AE109" i="12"/>
  <c r="AE37" i="11"/>
  <c r="D109" i="12"/>
  <c r="D37" i="11"/>
  <c r="O109" i="12"/>
  <c r="O37" i="11"/>
  <c r="L109" i="12"/>
  <c r="L37" i="11"/>
  <c r="AM109" i="12"/>
  <c r="AM37" i="11"/>
  <c r="AP109" i="12"/>
  <c r="AP37" i="11"/>
  <c r="AT109" i="12"/>
  <c r="AT37" i="11"/>
  <c r="Q117" i="12"/>
  <c r="Q29" i="11"/>
  <c r="AS109" i="12"/>
  <c r="AS37" i="11"/>
  <c r="AN109" i="12"/>
  <c r="AN37" i="11"/>
  <c r="P109" i="12"/>
  <c r="P37" i="11"/>
  <c r="AV109" i="12"/>
  <c r="AV37" i="11"/>
  <c r="AO37"/>
  <c r="AO109" i="12"/>
  <c r="AR101"/>
  <c r="AR45" i="11"/>
  <c r="U109" i="12"/>
  <c r="U37" i="11"/>
  <c r="AF109" i="12"/>
  <c r="AF37" i="11"/>
  <c r="AL109" i="12"/>
  <c r="AL37" i="11"/>
  <c r="M109" i="12"/>
  <c r="M37" i="11"/>
  <c r="Q109" i="12"/>
  <c r="Q37" i="11"/>
  <c r="B109" i="12"/>
  <c r="B37" i="11"/>
  <c r="K101" i="12"/>
  <c r="K45" i="11"/>
  <c r="AA109" i="12"/>
  <c r="AA37" i="11"/>
  <c r="S109" i="12"/>
  <c r="S37" i="11"/>
  <c r="AK109" i="12"/>
  <c r="AK37" i="11"/>
  <c r="AC117" i="12"/>
  <c r="AC29" i="11"/>
  <c r="AD109" i="12"/>
  <c r="AD37" i="11"/>
  <c r="F109" i="12"/>
  <c r="F37" i="11"/>
  <c r="H109" i="12"/>
  <c r="H37" i="11"/>
  <c r="AR109" i="12"/>
  <c r="AR37" i="11"/>
  <c r="W109" i="12"/>
  <c r="W37" i="11"/>
  <c r="R101" i="12"/>
  <c r="R45" i="11"/>
  <c r="J109" i="12"/>
  <c r="J37" i="11"/>
  <c r="N109" i="12"/>
  <c r="N37" i="11"/>
  <c r="AQ109" i="12"/>
  <c r="AQ37" i="11"/>
  <c r="R109" i="12"/>
  <c r="R37" i="11"/>
  <c r="AK101" i="12"/>
  <c r="AK45" i="11"/>
  <c r="X109" i="12"/>
  <c r="X37" i="11"/>
  <c r="AT117" i="12"/>
  <c r="AT29" i="11"/>
  <c r="AJ117" i="12"/>
  <c r="AJ29" i="11"/>
  <c r="AF101" i="12"/>
  <c r="AF45" i="11"/>
  <c r="C109" i="12"/>
  <c r="C37" i="11"/>
  <c r="AH109" i="12"/>
  <c r="AH37" i="11"/>
  <c r="B101" i="12"/>
  <c r="B45" i="11"/>
  <c r="AW109" i="12"/>
  <c r="AW37" i="11"/>
  <c r="AJ109" i="12"/>
  <c r="AJ37" i="11"/>
  <c r="Z109" i="12"/>
  <c r="Z37" i="11"/>
  <c r="K109" i="12"/>
  <c r="K37" i="11"/>
  <c r="AU109" i="12"/>
  <c r="AU37" i="11"/>
  <c r="Y37"/>
  <c r="Y109" i="12"/>
  <c r="AC109"/>
  <c r="AC37" i="11"/>
  <c r="AC15"/>
  <c r="T16" s="1"/>
  <c r="Z17" s="1"/>
  <c r="AA15"/>
  <c r="R16" s="1"/>
  <c r="I17" s="1"/>
  <c r="AB15"/>
  <c r="S16" s="1"/>
  <c r="O17" s="1"/>
  <c r="W15"/>
  <c r="P16" s="1"/>
  <c r="K17" s="1"/>
  <c r="X15"/>
  <c r="Q16" s="1"/>
  <c r="U15"/>
  <c r="N16" s="1"/>
  <c r="AA17" s="1"/>
  <c r="E15"/>
  <c r="D16" s="1"/>
  <c r="X17" s="1"/>
  <c r="C15"/>
  <c r="B16" s="1"/>
  <c r="J17" s="1"/>
  <c r="F15"/>
  <c r="E16" s="1"/>
  <c r="AF17" s="1"/>
  <c r="AN15"/>
  <c r="AA16" s="1"/>
  <c r="M17" s="1"/>
  <c r="AO15"/>
  <c r="AB16" s="1"/>
  <c r="W17" s="1"/>
  <c r="AP15"/>
  <c r="AC16" s="1"/>
  <c r="H17" s="1"/>
  <c r="AB59" i="6"/>
  <c r="V76" s="1"/>
  <c r="AG15" i="11"/>
  <c r="V16" s="1"/>
  <c r="E17" s="1"/>
  <c r="AH15"/>
  <c r="W16" s="1"/>
  <c r="AD17" s="1"/>
  <c r="AI15"/>
  <c r="X16" s="1"/>
  <c r="L17" s="1"/>
  <c r="AV15"/>
  <c r="AG16" s="1"/>
  <c r="V17" s="1"/>
  <c r="AS15"/>
  <c r="AD16" s="1"/>
  <c r="F17" s="1"/>
  <c r="AT15"/>
  <c r="AE16" s="1"/>
  <c r="AB17" s="1"/>
  <c r="AU15"/>
  <c r="AF16" s="1"/>
  <c r="P17" s="1"/>
  <c r="F59" i="6"/>
  <c r="G76" s="1"/>
  <c r="Q20"/>
  <c r="O23" s="1"/>
  <c r="AB23"/>
  <c r="B60"/>
  <c r="F77" s="1"/>
  <c r="BA60"/>
  <c r="AA77" s="1"/>
  <c r="W24"/>
  <c r="AS60"/>
  <c r="AL77" s="1"/>
  <c r="O24"/>
  <c r="U61"/>
  <c r="W78" s="1"/>
  <c r="S26"/>
  <c r="Z60"/>
  <c r="X23"/>
  <c r="AK60"/>
  <c r="AU77" s="1"/>
  <c r="G24"/>
  <c r="E61"/>
  <c r="Q78" s="1"/>
  <c r="C26"/>
  <c r="AY60"/>
  <c r="AT77" s="1"/>
  <c r="U24"/>
  <c r="T24"/>
  <c r="AX60"/>
  <c r="AM77" s="1"/>
  <c r="AC60"/>
  <c r="I77" s="1"/>
  <c r="AA23"/>
  <c r="T60"/>
  <c r="O77" s="1"/>
  <c r="R23"/>
  <c r="AV60"/>
  <c r="AD77" s="1"/>
  <c r="R24"/>
  <c r="F24"/>
  <c r="AJ60"/>
  <c r="AG60"/>
  <c r="AW77" s="1"/>
  <c r="C24"/>
  <c r="AB24"/>
  <c r="AD60"/>
  <c r="AV77" s="1"/>
  <c r="U60"/>
  <c r="W77" s="1"/>
  <c r="S23"/>
  <c r="L24"/>
  <c r="AP60"/>
  <c r="Z77" s="1"/>
  <c r="AT60"/>
  <c r="AI77" s="1"/>
  <c r="P24"/>
  <c r="D60"/>
  <c r="H77" s="1"/>
  <c r="B23"/>
  <c r="BC60"/>
  <c r="Y24"/>
  <c r="AS61"/>
  <c r="AL78" s="1"/>
  <c r="O27"/>
  <c r="AN60"/>
  <c r="AN77" s="1"/>
  <c r="J24"/>
  <c r="AI62"/>
  <c r="AP79" s="1"/>
  <c r="E30"/>
  <c r="AB60"/>
  <c r="V77" s="1"/>
  <c r="Z23"/>
  <c r="AC23"/>
  <c r="C60"/>
  <c r="Y77" s="1"/>
  <c r="BE61"/>
  <c r="AO78" s="1"/>
  <c r="AA27"/>
  <c r="AF60"/>
  <c r="AB77" s="1"/>
  <c r="B24"/>
  <c r="J60"/>
  <c r="H23"/>
  <c r="R60"/>
  <c r="C77" s="1"/>
  <c r="P23"/>
  <c r="Y61"/>
  <c r="E78" s="1"/>
  <c r="W26"/>
  <c r="AI60"/>
  <c r="AP77" s="1"/>
  <c r="E24"/>
  <c r="M61"/>
  <c r="P78" s="1"/>
  <c r="K26"/>
  <c r="AO60"/>
  <c r="AG77" s="1"/>
  <c r="K24"/>
  <c r="D24"/>
  <c r="AH60"/>
  <c r="AJ77" s="1"/>
  <c r="AL60"/>
  <c r="AC77" s="1"/>
  <c r="H24"/>
  <c r="Q23"/>
  <c r="S60"/>
  <c r="I23"/>
  <c r="K60"/>
  <c r="M77" s="1"/>
  <c r="BD60"/>
  <c r="AE77" s="1"/>
  <c r="Z24"/>
  <c r="H60"/>
  <c r="U77" s="1"/>
  <c r="F23"/>
  <c r="N24"/>
  <c r="AR60"/>
  <c r="P60"/>
  <c r="J77" s="1"/>
  <c r="N23"/>
  <c r="F60"/>
  <c r="G77" s="1"/>
  <c r="D23"/>
  <c r="BE60"/>
  <c r="AO77" s="1"/>
  <c r="AA24"/>
  <c r="X60"/>
  <c r="N77" s="1"/>
  <c r="V23"/>
  <c r="AQ60"/>
  <c r="AS77" s="1"/>
  <c r="M24"/>
  <c r="G23"/>
  <c r="I60"/>
  <c r="S77" s="1"/>
  <c r="E60"/>
  <c r="Q77" s="1"/>
  <c r="C23"/>
  <c r="BB60"/>
  <c r="AQ77" s="1"/>
  <c r="X24"/>
  <c r="M60"/>
  <c r="P77" s="1"/>
  <c r="K23"/>
  <c r="N60"/>
  <c r="X77" s="1"/>
  <c r="L23"/>
  <c r="V60"/>
  <c r="L77" s="1"/>
  <c r="T23"/>
  <c r="V24"/>
  <c r="AZ60"/>
  <c r="AH77" s="1"/>
  <c r="W23"/>
  <c r="Y60"/>
  <c r="E77" s="1"/>
  <c r="AU61"/>
  <c r="AR78" s="1"/>
  <c r="Q27"/>
  <c r="L60"/>
  <c r="D77" s="1"/>
  <c r="J23"/>
  <c r="L101" i="12" l="1"/>
  <c r="L45" i="11"/>
  <c r="AO101" i="12"/>
  <c r="AO45" i="11"/>
  <c r="J101" i="12"/>
  <c r="J45" i="11"/>
  <c r="U101" i="12"/>
  <c r="U45" i="11"/>
  <c r="AC101" i="12"/>
  <c r="AC45" i="11"/>
  <c r="AG101" i="12"/>
  <c r="AG45" i="11"/>
  <c r="AP101" i="12"/>
  <c r="AP45" i="11"/>
  <c r="C101" i="12"/>
  <c r="C45" i="11"/>
  <c r="AB101" i="12"/>
  <c r="AB45" i="11"/>
  <c r="AP85" i="12"/>
  <c r="AP61" i="11"/>
  <c r="AL93" i="12"/>
  <c r="AL53" i="11"/>
  <c r="H45"/>
  <c r="H101" i="12"/>
  <c r="O101"/>
  <c r="O45" i="11"/>
  <c r="Q93" i="12"/>
  <c r="Q53" i="11"/>
  <c r="AL101" i="12"/>
  <c r="AL45" i="11"/>
  <c r="D45"/>
  <c r="D101" i="12"/>
  <c r="Q101"/>
  <c r="Q45" i="11"/>
  <c r="M101" i="12"/>
  <c r="M45" i="11"/>
  <c r="Y101" i="12"/>
  <c r="Y45" i="11"/>
  <c r="Z101" i="12"/>
  <c r="Z45" i="11"/>
  <c r="AV101" i="12"/>
  <c r="AV45" i="11"/>
  <c r="AM101" i="12"/>
  <c r="AM45" i="11"/>
  <c r="F101" i="12"/>
  <c r="F45" i="11"/>
  <c r="AS101" i="12"/>
  <c r="AS45" i="11"/>
  <c r="AR93" i="12"/>
  <c r="AR53" i="11"/>
  <c r="X45"/>
  <c r="X101" i="12"/>
  <c r="N101"/>
  <c r="N45" i="11"/>
  <c r="G101" i="12"/>
  <c r="G45" i="11"/>
  <c r="AE101" i="12"/>
  <c r="AE45" i="11"/>
  <c r="P93" i="12"/>
  <c r="P53" i="11"/>
  <c r="E93" i="12"/>
  <c r="E53" i="11"/>
  <c r="AO93" i="12"/>
  <c r="AO53" i="11"/>
  <c r="V101" i="12"/>
  <c r="V45" i="11"/>
  <c r="AN45"/>
  <c r="AN101" i="12"/>
  <c r="AI101"/>
  <c r="AI45" i="11"/>
  <c r="W101" i="12"/>
  <c r="W45" i="11"/>
  <c r="AW101" i="12"/>
  <c r="AW45" i="11"/>
  <c r="AD101" i="12"/>
  <c r="AD45" i="11"/>
  <c r="I101" i="12"/>
  <c r="I45" i="11"/>
  <c r="AT101" i="12"/>
  <c r="AT45" i="11"/>
  <c r="AU101" i="12"/>
  <c r="AU45" i="11"/>
  <c r="W53"/>
  <c r="W93" i="12"/>
  <c r="AA101"/>
  <c r="AA45" i="11"/>
  <c r="G109" i="12"/>
  <c r="G37" i="11"/>
  <c r="V109" i="12"/>
  <c r="V37" i="11"/>
  <c r="P101" i="12"/>
  <c r="P45" i="11"/>
  <c r="E101" i="12"/>
  <c r="E45" i="11"/>
  <c r="AQ101" i="12"/>
  <c r="AQ45" i="11"/>
  <c r="AH101" i="12"/>
  <c r="AH45" i="11"/>
  <c r="S101" i="12"/>
  <c r="S45" i="11"/>
  <c r="AJ45"/>
  <c r="AJ101" i="12"/>
  <c r="B17" i="11"/>
  <c r="Q60" i="6"/>
  <c r="T77" s="1"/>
  <c r="AS62"/>
  <c r="AL79" s="1"/>
  <c r="O30"/>
  <c r="L61"/>
  <c r="D78" s="1"/>
  <c r="J26"/>
  <c r="AZ61"/>
  <c r="AH78" s="1"/>
  <c r="V27"/>
  <c r="V61"/>
  <c r="L78" s="1"/>
  <c r="T26"/>
  <c r="W61"/>
  <c r="U26"/>
  <c r="I61"/>
  <c r="S78" s="1"/>
  <c r="G26"/>
  <c r="J61"/>
  <c r="H26"/>
  <c r="T61"/>
  <c r="O78" s="1"/>
  <c r="R26"/>
  <c r="K61"/>
  <c r="M78" s="1"/>
  <c r="I26"/>
  <c r="C61"/>
  <c r="Y78" s="1"/>
  <c r="AC26"/>
  <c r="AO61"/>
  <c r="AG78" s="1"/>
  <c r="K27"/>
  <c r="Y27"/>
  <c r="BC61"/>
  <c r="N61"/>
  <c r="X78" s="1"/>
  <c r="L26"/>
  <c r="F61"/>
  <c r="G78" s="1"/>
  <c r="D26"/>
  <c r="AJ61"/>
  <c r="F27"/>
  <c r="I27"/>
  <c r="AM61"/>
  <c r="AX61"/>
  <c r="AM78" s="1"/>
  <c r="T27"/>
  <c r="G61"/>
  <c r="K78" s="1"/>
  <c r="E26"/>
  <c r="AP61"/>
  <c r="Z78" s="1"/>
  <c r="L27"/>
  <c r="Q61"/>
  <c r="T78" s="1"/>
  <c r="O26"/>
  <c r="AF61"/>
  <c r="AB78" s="1"/>
  <c r="B27"/>
  <c r="I29"/>
  <c r="K62"/>
  <c r="M79" s="1"/>
  <c r="W62"/>
  <c r="U29"/>
  <c r="F26"/>
  <c r="H61"/>
  <c r="U78" s="1"/>
  <c r="BC62"/>
  <c r="Y30"/>
  <c r="Z61"/>
  <c r="X26"/>
  <c r="AL61"/>
  <c r="AC78" s="1"/>
  <c r="H27"/>
  <c r="AQ62"/>
  <c r="AS79" s="1"/>
  <c r="M30"/>
  <c r="B61"/>
  <c r="F78" s="1"/>
  <c r="AB26"/>
  <c r="AB61"/>
  <c r="V78" s="1"/>
  <c r="Z26"/>
  <c r="AC61"/>
  <c r="I78" s="1"/>
  <c r="AA26"/>
  <c r="AE61"/>
  <c r="AF78" s="1"/>
  <c r="AC27"/>
  <c r="AT61"/>
  <c r="AI78" s="1"/>
  <c r="P27"/>
  <c r="AA61"/>
  <c r="R78" s="1"/>
  <c r="Y26"/>
  <c r="AC29"/>
  <c r="C62"/>
  <c r="Y79" s="1"/>
  <c r="V26"/>
  <c r="X61"/>
  <c r="N78" s="1"/>
  <c r="AQ61"/>
  <c r="AS78" s="1"/>
  <c r="M27"/>
  <c r="B26"/>
  <c r="D61"/>
  <c r="H78" s="1"/>
  <c r="BB61"/>
  <c r="AQ78" s="1"/>
  <c r="X27"/>
  <c r="AG61"/>
  <c r="AW78" s="1"/>
  <c r="C27"/>
  <c r="N26"/>
  <c r="P61"/>
  <c r="J78" s="1"/>
  <c r="AD61"/>
  <c r="AV78" s="1"/>
  <c r="AB27"/>
  <c r="D33"/>
  <c r="AG63"/>
  <c r="AW80" s="1"/>
  <c r="O61"/>
  <c r="B78" s="1"/>
  <c r="M26"/>
  <c r="BA61"/>
  <c r="AA78" s="1"/>
  <c r="W27"/>
  <c r="AR61"/>
  <c r="N27"/>
  <c r="S61"/>
  <c r="Q26"/>
  <c r="AH61"/>
  <c r="AJ78" s="1"/>
  <c r="D27"/>
  <c r="AV61"/>
  <c r="AD78" s="1"/>
  <c r="R27"/>
  <c r="AN61"/>
  <c r="AN78" s="1"/>
  <c r="J27"/>
  <c r="BD61"/>
  <c r="AE78" s="1"/>
  <c r="Z27"/>
  <c r="R61"/>
  <c r="C78" s="1"/>
  <c r="P26"/>
  <c r="AW61"/>
  <c r="AK78" s="1"/>
  <c r="S27"/>
  <c r="E27"/>
  <c r="AI61"/>
  <c r="AP78" s="1"/>
  <c r="Q29"/>
  <c r="S62"/>
  <c r="U27"/>
  <c r="AY61"/>
  <c r="AT78" s="1"/>
  <c r="AE93" i="12" l="1"/>
  <c r="AE53" i="11"/>
  <c r="AQ93" i="12"/>
  <c r="AQ53" i="11"/>
  <c r="AS93" i="12"/>
  <c r="AS53" i="11"/>
  <c r="AI93" i="12"/>
  <c r="AI53" i="11"/>
  <c r="I93" i="12"/>
  <c r="I53" i="11"/>
  <c r="F93" i="12"/>
  <c r="F53" i="11"/>
  <c r="AC93" i="12"/>
  <c r="AC53" i="11"/>
  <c r="AB93" i="12"/>
  <c r="AB53" i="11"/>
  <c r="Z93" i="12"/>
  <c r="Z53" i="11"/>
  <c r="AM53"/>
  <c r="AM93" i="12"/>
  <c r="X93"/>
  <c r="X53" i="11"/>
  <c r="AG93" i="12"/>
  <c r="AG53" i="11"/>
  <c r="M93" i="12"/>
  <c r="M53" i="11"/>
  <c r="AH93" i="12"/>
  <c r="AH53" i="11"/>
  <c r="AL61"/>
  <c r="AL85" i="12"/>
  <c r="AK93"/>
  <c r="AK53" i="11"/>
  <c r="AD93" i="12"/>
  <c r="AD53" i="11"/>
  <c r="AA93" i="12"/>
  <c r="AA53" i="11"/>
  <c r="AW77" i="12"/>
  <c r="AW69" i="11"/>
  <c r="J93" i="12"/>
  <c r="J53" i="11"/>
  <c r="Y85" i="12"/>
  <c r="Y61" i="11"/>
  <c r="AN93" i="12"/>
  <c r="AN53" i="11"/>
  <c r="AV93" i="12"/>
  <c r="AV53" i="11"/>
  <c r="AW93" i="12"/>
  <c r="AW53" i="11"/>
  <c r="R93" i="12"/>
  <c r="R53" i="11"/>
  <c r="AF93" i="12"/>
  <c r="AF53" i="11"/>
  <c r="V93" i="12"/>
  <c r="V53" i="11"/>
  <c r="AS85" i="12"/>
  <c r="AS61" i="11"/>
  <c r="T93" i="12"/>
  <c r="T53" i="11"/>
  <c r="K93" i="12"/>
  <c r="K53" i="11"/>
  <c r="G53"/>
  <c r="G93" i="12"/>
  <c r="Y93"/>
  <c r="Y53" i="11"/>
  <c r="O93" i="12"/>
  <c r="O53" i="11"/>
  <c r="S93" i="12"/>
  <c r="S53" i="11"/>
  <c r="L93" i="12"/>
  <c r="L53" i="11"/>
  <c r="D93" i="12"/>
  <c r="D53" i="11"/>
  <c r="C93" i="12"/>
  <c r="C53" i="11"/>
  <c r="AJ93" i="12"/>
  <c r="AJ53" i="11"/>
  <c r="B93" i="12"/>
  <c r="B53" i="11"/>
  <c r="AT93" i="12"/>
  <c r="AT53" i="11"/>
  <c r="AP93" i="12"/>
  <c r="AP53" i="11"/>
  <c r="H93" i="12"/>
  <c r="H53" i="11"/>
  <c r="N93" i="12"/>
  <c r="N53" i="11"/>
  <c r="U93" i="12"/>
  <c r="U53" i="11"/>
  <c r="M85" i="12"/>
  <c r="M61" i="11"/>
  <c r="T45"/>
  <c r="T101" i="12"/>
  <c r="AW62" i="6"/>
  <c r="AK79" s="1"/>
  <c r="S30"/>
  <c r="AG62"/>
  <c r="AW79" s="1"/>
  <c r="C30"/>
  <c r="B62"/>
  <c r="F79" s="1"/>
  <c r="AB29"/>
  <c r="Y62"/>
  <c r="E79" s="1"/>
  <c r="W29"/>
  <c r="BE62"/>
  <c r="AO79" s="1"/>
  <c r="AA30"/>
  <c r="AB62"/>
  <c r="V79" s="1"/>
  <c r="Z29"/>
  <c r="AJ62"/>
  <c r="F30"/>
  <c r="BA63"/>
  <c r="AA80" s="1"/>
  <c r="X33"/>
  <c r="U63"/>
  <c r="W80" s="1"/>
  <c r="T32"/>
  <c r="AD62"/>
  <c r="AV79" s="1"/>
  <c r="AB30"/>
  <c r="AN62"/>
  <c r="AN79" s="1"/>
  <c r="J30"/>
  <c r="AV62"/>
  <c r="AD79" s="1"/>
  <c r="R30"/>
  <c r="AH62"/>
  <c r="AJ79" s="1"/>
  <c r="D30"/>
  <c r="L62"/>
  <c r="D79" s="1"/>
  <c r="J29"/>
  <c r="AM62"/>
  <c r="I30"/>
  <c r="I62"/>
  <c r="S79" s="1"/>
  <c r="G29"/>
  <c r="H62"/>
  <c r="U79" s="1"/>
  <c r="F29"/>
  <c r="S29"/>
  <c r="U62"/>
  <c r="W79" s="1"/>
  <c r="AX62"/>
  <c r="AM79" s="1"/>
  <c r="T30"/>
  <c r="AQ63"/>
  <c r="AS80" s="1"/>
  <c r="N33"/>
  <c r="AU62"/>
  <c r="AR79" s="1"/>
  <c r="Q30"/>
  <c r="AT62"/>
  <c r="AI79" s="1"/>
  <c r="P30"/>
  <c r="Q62"/>
  <c r="T79" s="1"/>
  <c r="O29"/>
  <c r="AY62"/>
  <c r="AT79" s="1"/>
  <c r="U30"/>
  <c r="AZ62"/>
  <c r="AH79" s="1"/>
  <c r="V30"/>
  <c r="V62"/>
  <c r="L79" s="1"/>
  <c r="T29"/>
  <c r="P62"/>
  <c r="J79" s="1"/>
  <c r="N29"/>
  <c r="AL62"/>
  <c r="AC79" s="1"/>
  <c r="H30"/>
  <c r="AF62"/>
  <c r="AB79" s="1"/>
  <c r="B30"/>
  <c r="AP62"/>
  <c r="Z79" s="1"/>
  <c r="L30"/>
  <c r="M62"/>
  <c r="P79" s="1"/>
  <c r="K29"/>
  <c r="BD62"/>
  <c r="AE79" s="1"/>
  <c r="Z30"/>
  <c r="AE62"/>
  <c r="AF79" s="1"/>
  <c r="AC30"/>
  <c r="AC63"/>
  <c r="I80" s="1"/>
  <c r="AB32"/>
  <c r="Q63"/>
  <c r="T80" s="1"/>
  <c r="P32"/>
  <c r="AF64"/>
  <c r="AB81" s="1"/>
  <c r="B36"/>
  <c r="N62"/>
  <c r="X79" s="1"/>
  <c r="L29"/>
  <c r="AO62"/>
  <c r="AG79" s="1"/>
  <c r="K30"/>
  <c r="N30"/>
  <c r="AR62"/>
  <c r="Y29"/>
  <c r="AA62"/>
  <c r="R79" s="1"/>
  <c r="F62"/>
  <c r="G79" s="1"/>
  <c r="D29"/>
  <c r="I63"/>
  <c r="S80" s="1"/>
  <c r="H32"/>
  <c r="AK62"/>
  <c r="AU79" s="1"/>
  <c r="G30"/>
  <c r="BA62"/>
  <c r="AA79" s="1"/>
  <c r="W30"/>
  <c r="BB62"/>
  <c r="AQ79" s="1"/>
  <c r="X30"/>
  <c r="Z62"/>
  <c r="X29"/>
  <c r="AO63"/>
  <c r="AG80" s="1"/>
  <c r="L33"/>
  <c r="X62"/>
  <c r="N79" s="1"/>
  <c r="V29"/>
  <c r="O62"/>
  <c r="B79" s="1"/>
  <c r="M29"/>
  <c r="C29"/>
  <c r="E62"/>
  <c r="Q79" s="1"/>
  <c r="D62"/>
  <c r="H79" s="1"/>
  <c r="B29"/>
  <c r="AC62"/>
  <c r="I79" s="1"/>
  <c r="AA29"/>
  <c r="R62"/>
  <c r="C79" s="1"/>
  <c r="P29"/>
  <c r="G62"/>
  <c r="K79" s="1"/>
  <c r="E29"/>
  <c r="T62"/>
  <c r="O79" s="1"/>
  <c r="R29"/>
  <c r="J62"/>
  <c r="H29"/>
  <c r="H85" i="12" l="1"/>
  <c r="H61" i="11"/>
  <c r="AG77" i="12"/>
  <c r="AG69" i="11"/>
  <c r="AQ85" i="12"/>
  <c r="AQ61" i="11"/>
  <c r="AU85" i="12"/>
  <c r="AU61" i="11"/>
  <c r="G85" i="12"/>
  <c r="G61" i="11"/>
  <c r="X85" i="12"/>
  <c r="X61" i="11"/>
  <c r="T77" i="12"/>
  <c r="T69" i="11"/>
  <c r="AF85" i="12"/>
  <c r="AF61" i="11"/>
  <c r="P85" i="12"/>
  <c r="P61" i="11"/>
  <c r="AB85" i="12"/>
  <c r="AB61" i="11"/>
  <c r="J85" i="12"/>
  <c r="J61" i="11"/>
  <c r="AH61"/>
  <c r="AH85" i="12"/>
  <c r="T85"/>
  <c r="T61" i="11"/>
  <c r="AR85" i="12"/>
  <c r="AR61" i="11"/>
  <c r="AM85" i="12"/>
  <c r="AM61" i="11"/>
  <c r="U85" i="12"/>
  <c r="U61" i="11"/>
  <c r="AJ85" i="12"/>
  <c r="AJ61" i="11"/>
  <c r="AN85" i="12"/>
  <c r="AN61" i="11"/>
  <c r="W77" i="12"/>
  <c r="W69" i="11"/>
  <c r="AO85" i="12"/>
  <c r="AO61" i="11"/>
  <c r="F61"/>
  <c r="F85" i="12"/>
  <c r="AK85"/>
  <c r="AK61" i="11"/>
  <c r="O85" i="12"/>
  <c r="O61" i="11"/>
  <c r="C85" i="12"/>
  <c r="C61" i="11"/>
  <c r="B85" i="12"/>
  <c r="B61" i="11"/>
  <c r="K85" i="12"/>
  <c r="K61" i="11"/>
  <c r="I85" i="12"/>
  <c r="I61" i="11"/>
  <c r="N61"/>
  <c r="N85" i="12"/>
  <c r="AA85"/>
  <c r="AA61" i="11"/>
  <c r="S77" i="12"/>
  <c r="S69" i="11"/>
  <c r="AG85" i="12"/>
  <c r="AG61" i="11"/>
  <c r="AB77"/>
  <c r="AB69" i="12"/>
  <c r="I77"/>
  <c r="I69" i="11"/>
  <c r="AE85" i="12"/>
  <c r="AE61" i="11"/>
  <c r="Z85" i="12"/>
  <c r="Z61" i="11"/>
  <c r="AC85" i="12"/>
  <c r="AC61" i="11"/>
  <c r="L85" i="12"/>
  <c r="L61" i="11"/>
  <c r="AT61"/>
  <c r="AT85" i="12"/>
  <c r="AI85"/>
  <c r="AI61" i="11"/>
  <c r="AS77" i="12"/>
  <c r="AS69" i="11"/>
  <c r="S85" i="12"/>
  <c r="S61" i="11"/>
  <c r="D85" i="12"/>
  <c r="D61" i="11"/>
  <c r="AD61"/>
  <c r="AD85" i="12"/>
  <c r="AV85"/>
  <c r="AV61" i="11"/>
  <c r="AA77" i="12"/>
  <c r="AA69" i="11"/>
  <c r="V61"/>
  <c r="V85" i="12"/>
  <c r="E85"/>
  <c r="E61" i="11"/>
  <c r="AW85" i="12"/>
  <c r="AW61" i="11"/>
  <c r="Q85" i="12"/>
  <c r="Q61" i="11"/>
  <c r="R61"/>
  <c r="R85" i="12"/>
  <c r="W85"/>
  <c r="W61" i="11"/>
  <c r="G32" i="6"/>
  <c r="H63"/>
  <c r="U80" s="1"/>
  <c r="E63"/>
  <c r="Q80" s="1"/>
  <c r="D32"/>
  <c r="AA63"/>
  <c r="R80" s="1"/>
  <c r="Z32"/>
  <c r="U32"/>
  <c r="V63"/>
  <c r="L80" s="1"/>
  <c r="W32"/>
  <c r="X63"/>
  <c r="N80" s="1"/>
  <c r="Y63"/>
  <c r="E80" s="1"/>
  <c r="X32"/>
  <c r="S63"/>
  <c r="R32"/>
  <c r="BC63"/>
  <c r="Z33"/>
  <c r="AB63"/>
  <c r="V80" s="1"/>
  <c r="AA32"/>
  <c r="AU63"/>
  <c r="AR80" s="1"/>
  <c r="R33"/>
  <c r="Q32"/>
  <c r="R63"/>
  <c r="C80" s="1"/>
  <c r="P63"/>
  <c r="J80" s="1"/>
  <c r="O32"/>
  <c r="B63"/>
  <c r="F80" s="1"/>
  <c r="AC32"/>
  <c r="M63"/>
  <c r="P80" s="1"/>
  <c r="L32"/>
  <c r="AN64"/>
  <c r="AN81" s="1"/>
  <c r="J36"/>
  <c r="AZ63"/>
  <c r="AH80" s="1"/>
  <c r="W33"/>
  <c r="AY63"/>
  <c r="AT80" s="1"/>
  <c r="V33"/>
  <c r="H64"/>
  <c r="U81" s="1"/>
  <c r="F35"/>
  <c r="AM63"/>
  <c r="J33"/>
  <c r="AD65"/>
  <c r="AV82" s="1"/>
  <c r="AB39"/>
  <c r="AB64"/>
  <c r="V81" s="1"/>
  <c r="Z35"/>
  <c r="BB63"/>
  <c r="AQ80" s="1"/>
  <c r="Y33"/>
  <c r="AN63"/>
  <c r="AN80" s="1"/>
  <c r="K33"/>
  <c r="AJ63"/>
  <c r="G33"/>
  <c r="T63"/>
  <c r="O80" s="1"/>
  <c r="S32"/>
  <c r="T33"/>
  <c r="AW63"/>
  <c r="AK80" s="1"/>
  <c r="AR63"/>
  <c r="O33"/>
  <c r="AP64"/>
  <c r="Z81" s="1"/>
  <c r="L36"/>
  <c r="G63"/>
  <c r="K80" s="1"/>
  <c r="F32"/>
  <c r="I32"/>
  <c r="J63"/>
  <c r="AT63"/>
  <c r="AI80" s="1"/>
  <c r="Q33"/>
  <c r="BD63"/>
  <c r="AE80" s="1"/>
  <c r="AA33"/>
  <c r="AZ64"/>
  <c r="AH81" s="1"/>
  <c r="V36"/>
  <c r="Y32"/>
  <c r="Z63"/>
  <c r="AI63"/>
  <c r="AP80" s="1"/>
  <c r="F33"/>
  <c r="D63"/>
  <c r="H80" s="1"/>
  <c r="C32"/>
  <c r="L63"/>
  <c r="D80" s="1"/>
  <c r="K32"/>
  <c r="P64"/>
  <c r="J81" s="1"/>
  <c r="N35"/>
  <c r="BE63"/>
  <c r="AO80" s="1"/>
  <c r="AB33"/>
  <c r="K63"/>
  <c r="M80" s="1"/>
  <c r="J32"/>
  <c r="AD63"/>
  <c r="AV80" s="1"/>
  <c r="AC33"/>
  <c r="M32"/>
  <c r="N63"/>
  <c r="X80" s="1"/>
  <c r="AX63"/>
  <c r="AM80" s="1"/>
  <c r="U33"/>
  <c r="O63"/>
  <c r="B80" s="1"/>
  <c r="N32"/>
  <c r="P33"/>
  <c r="AS63"/>
  <c r="AL80" s="1"/>
  <c r="AV63"/>
  <c r="AD80" s="1"/>
  <c r="S33"/>
  <c r="E32"/>
  <c r="F63"/>
  <c r="G80" s="1"/>
  <c r="AK63"/>
  <c r="AU80" s="1"/>
  <c r="H33"/>
  <c r="AF63"/>
  <c r="AB80" s="1"/>
  <c r="C33"/>
  <c r="AL63"/>
  <c r="AC80" s="1"/>
  <c r="I33"/>
  <c r="T64"/>
  <c r="O81" s="1"/>
  <c r="R35"/>
  <c r="AH63"/>
  <c r="AJ80" s="1"/>
  <c r="E33"/>
  <c r="C63"/>
  <c r="Y80" s="1"/>
  <c r="B32"/>
  <c r="AP63"/>
  <c r="Z80" s="1"/>
  <c r="M33"/>
  <c r="W63"/>
  <c r="V32"/>
  <c r="AE63"/>
  <c r="AF80" s="1"/>
  <c r="B33"/>
  <c r="Z77" i="12" l="1"/>
  <c r="Z69" i="11"/>
  <c r="AC77" i="12"/>
  <c r="AC69" i="11"/>
  <c r="AU77" i="12"/>
  <c r="AU69" i="11"/>
  <c r="AD77" i="12"/>
  <c r="AD69" i="11"/>
  <c r="B77" i="12"/>
  <c r="B69" i="11"/>
  <c r="M77" i="12"/>
  <c r="M69" i="11"/>
  <c r="J69" i="12"/>
  <c r="J77" i="11"/>
  <c r="H77" i="12"/>
  <c r="H69" i="11"/>
  <c r="AE77" i="12"/>
  <c r="AE69" i="11"/>
  <c r="Z69" i="12"/>
  <c r="Z77" i="11"/>
  <c r="AQ77" i="12"/>
  <c r="AQ69" i="11"/>
  <c r="AV61" i="12"/>
  <c r="AV85" i="11"/>
  <c r="U69" i="12"/>
  <c r="U77" i="11"/>
  <c r="AH77" i="12"/>
  <c r="AH69" i="11"/>
  <c r="P77" i="12"/>
  <c r="P69" i="11"/>
  <c r="J77" i="12"/>
  <c r="J69" i="11"/>
  <c r="AR77" i="12"/>
  <c r="AR69" i="11"/>
  <c r="E69"/>
  <c r="E77" i="12"/>
  <c r="Q77"/>
  <c r="Q69" i="11"/>
  <c r="AF77" i="12"/>
  <c r="AF69" i="11"/>
  <c r="AJ77" i="12"/>
  <c r="AJ69" i="11"/>
  <c r="X77" i="12"/>
  <c r="X69" i="11"/>
  <c r="AK69"/>
  <c r="AK77" i="12"/>
  <c r="L77"/>
  <c r="L69" i="11"/>
  <c r="Y77" i="12"/>
  <c r="Y69" i="11"/>
  <c r="AB77" i="12"/>
  <c r="AB69" i="11"/>
  <c r="AM77" i="12"/>
  <c r="AM69" i="11"/>
  <c r="AV77" i="12"/>
  <c r="AV69" i="11"/>
  <c r="AO77" i="12"/>
  <c r="AO69" i="11"/>
  <c r="D77" i="12"/>
  <c r="D69" i="11"/>
  <c r="AP77" i="12"/>
  <c r="AP69" i="11"/>
  <c r="AH69" i="12"/>
  <c r="AH77" i="11"/>
  <c r="AI77" i="12"/>
  <c r="AI69" i="11"/>
  <c r="K77" i="12"/>
  <c r="K69" i="11"/>
  <c r="O77" i="12"/>
  <c r="O69" i="11"/>
  <c r="AN77" i="12"/>
  <c r="AN69" i="11"/>
  <c r="V69" i="12"/>
  <c r="V77" i="11"/>
  <c r="AT77" i="12"/>
  <c r="AT69" i="11"/>
  <c r="AN69" i="12"/>
  <c r="AN77" i="11"/>
  <c r="F77" i="12"/>
  <c r="F69" i="11"/>
  <c r="V77" i="12"/>
  <c r="V69" i="11"/>
  <c r="R77" i="12"/>
  <c r="R69" i="11"/>
  <c r="O69" i="12"/>
  <c r="O77" i="11"/>
  <c r="G77" i="12"/>
  <c r="G69" i="11"/>
  <c r="AL77" i="12"/>
  <c r="AL69" i="11"/>
  <c r="C77" i="12"/>
  <c r="C69" i="11"/>
  <c r="N77" i="12"/>
  <c r="N69" i="11"/>
  <c r="U69"/>
  <c r="U77" i="12"/>
  <c r="AW64" i="6"/>
  <c r="AK81" s="1"/>
  <c r="S36"/>
  <c r="BE64"/>
  <c r="AO81" s="1"/>
  <c r="AA36"/>
  <c r="BD64"/>
  <c r="AE81" s="1"/>
  <c r="Z36"/>
  <c r="I35"/>
  <c r="K64"/>
  <c r="M81" s="1"/>
  <c r="D36"/>
  <c r="AH64"/>
  <c r="AJ81" s="1"/>
  <c r="U35"/>
  <c r="W64"/>
  <c r="E35"/>
  <c r="G64"/>
  <c r="K81" s="1"/>
  <c r="T39"/>
  <c r="AX65"/>
  <c r="AM82" s="1"/>
  <c r="F64"/>
  <c r="G81" s="1"/>
  <c r="D35"/>
  <c r="AQ64"/>
  <c r="AS81" s="1"/>
  <c r="M36"/>
  <c r="Q35"/>
  <c r="S64"/>
  <c r="AM64"/>
  <c r="I36"/>
  <c r="Z65"/>
  <c r="X38"/>
  <c r="H36"/>
  <c r="AL64"/>
  <c r="AC81" s="1"/>
  <c r="T36"/>
  <c r="AX64"/>
  <c r="AM81" s="1"/>
  <c r="H39"/>
  <c r="AL65"/>
  <c r="AC82" s="1"/>
  <c r="AC64"/>
  <c r="I81" s="1"/>
  <c r="AA35"/>
  <c r="Y35"/>
  <c r="AA64"/>
  <c r="R81" s="1"/>
  <c r="R64"/>
  <c r="C81" s="1"/>
  <c r="P35"/>
  <c r="Z64"/>
  <c r="X35"/>
  <c r="AD64"/>
  <c r="AV81" s="1"/>
  <c r="AB36"/>
  <c r="AO64"/>
  <c r="AG81" s="1"/>
  <c r="K36"/>
  <c r="AG64"/>
  <c r="AW81" s="1"/>
  <c r="C36"/>
  <c r="AK64"/>
  <c r="AU81" s="1"/>
  <c r="G36"/>
  <c r="AJ64"/>
  <c r="F36"/>
  <c r="AU64"/>
  <c r="AR81" s="1"/>
  <c r="Q36"/>
  <c r="N64"/>
  <c r="X81" s="1"/>
  <c r="L35"/>
  <c r="J64"/>
  <c r="H35"/>
  <c r="N65"/>
  <c r="X82" s="1"/>
  <c r="L38"/>
  <c r="C64"/>
  <c r="Y81" s="1"/>
  <c r="AC35"/>
  <c r="Y64"/>
  <c r="E81" s="1"/>
  <c r="W35"/>
  <c r="I64"/>
  <c r="S81" s="1"/>
  <c r="G35"/>
  <c r="AV64"/>
  <c r="AD81" s="1"/>
  <c r="R36"/>
  <c r="U64"/>
  <c r="W81" s="1"/>
  <c r="S35"/>
  <c r="V64"/>
  <c r="L81" s="1"/>
  <c r="T35"/>
  <c r="AB35"/>
  <c r="B64"/>
  <c r="F81" s="1"/>
  <c r="R65"/>
  <c r="C82" s="1"/>
  <c r="P38"/>
  <c r="AE64"/>
  <c r="AF81" s="1"/>
  <c r="AC36"/>
  <c r="Q64"/>
  <c r="T81" s="1"/>
  <c r="O35"/>
  <c r="M64"/>
  <c r="P81" s="1"/>
  <c r="K35"/>
  <c r="AS64"/>
  <c r="AL81" s="1"/>
  <c r="O36"/>
  <c r="E64"/>
  <c r="Q81" s="1"/>
  <c r="C35"/>
  <c r="AR64"/>
  <c r="N36"/>
  <c r="BC64"/>
  <c r="Y36"/>
  <c r="AN65"/>
  <c r="AN82" s="1"/>
  <c r="J39"/>
  <c r="AI64"/>
  <c r="AP81" s="1"/>
  <c r="E36"/>
  <c r="BA64"/>
  <c r="AA81" s="1"/>
  <c r="W36"/>
  <c r="Z42"/>
  <c r="BD66"/>
  <c r="AE83" s="1"/>
  <c r="F65"/>
  <c r="G82" s="1"/>
  <c r="D38"/>
  <c r="AY64"/>
  <c r="AT81" s="1"/>
  <c r="U36"/>
  <c r="L64"/>
  <c r="D81" s="1"/>
  <c r="J35"/>
  <c r="M35"/>
  <c r="O64"/>
  <c r="B81" s="1"/>
  <c r="P36"/>
  <c r="AT64"/>
  <c r="AI81" s="1"/>
  <c r="X36"/>
  <c r="BB64"/>
  <c r="AQ81" s="1"/>
  <c r="X64"/>
  <c r="N81" s="1"/>
  <c r="V35"/>
  <c r="D64"/>
  <c r="H81" s="1"/>
  <c r="B35"/>
  <c r="AQ69" i="12" l="1"/>
  <c r="AQ77" i="11"/>
  <c r="G61" i="12"/>
  <c r="G85" i="11"/>
  <c r="AA69" i="12"/>
  <c r="AA77" i="11"/>
  <c r="AN61" i="12"/>
  <c r="AN85" i="11"/>
  <c r="AL69" i="12"/>
  <c r="AL77" i="11"/>
  <c r="T77"/>
  <c r="T69" i="12"/>
  <c r="C85" i="11"/>
  <c r="C61" i="12"/>
  <c r="L77" i="11"/>
  <c r="L69" i="12"/>
  <c r="AD69"/>
  <c r="AD77" i="11"/>
  <c r="E69" i="12"/>
  <c r="E77" i="11"/>
  <c r="X61" i="12"/>
  <c r="X85" i="11"/>
  <c r="X69" i="12"/>
  <c r="X77" i="11"/>
  <c r="AW69" i="12"/>
  <c r="AW77" i="11"/>
  <c r="AV77"/>
  <c r="AV69" i="12"/>
  <c r="C69"/>
  <c r="C77" i="11"/>
  <c r="I69" i="12"/>
  <c r="I77" i="11"/>
  <c r="G69" i="12"/>
  <c r="G77" i="11"/>
  <c r="AE69" i="12"/>
  <c r="AE77" i="11"/>
  <c r="AK69" i="12"/>
  <c r="AK77" i="11"/>
  <c r="D77"/>
  <c r="D69" i="12"/>
  <c r="AM69"/>
  <c r="AM77" i="11"/>
  <c r="K69" i="12"/>
  <c r="K77" i="11"/>
  <c r="AJ77"/>
  <c r="AJ69" i="12"/>
  <c r="N69"/>
  <c r="N77" i="11"/>
  <c r="AI69" i="12"/>
  <c r="AI77" i="11"/>
  <c r="H69" i="12"/>
  <c r="H77" i="11"/>
  <c r="AT69" i="12"/>
  <c r="AT77" i="11"/>
  <c r="AP69" i="12"/>
  <c r="AP77" i="11"/>
  <c r="Q69" i="12"/>
  <c r="Q77" i="11"/>
  <c r="P77"/>
  <c r="P69" i="12"/>
  <c r="AF77" i="11"/>
  <c r="AF69" i="12"/>
  <c r="W69"/>
  <c r="W77" i="11"/>
  <c r="S69" i="12"/>
  <c r="S77" i="11"/>
  <c r="Y69" i="12"/>
  <c r="Y77" i="11"/>
  <c r="AR77"/>
  <c r="AR69" i="12"/>
  <c r="AU69"/>
  <c r="AU77" i="11"/>
  <c r="AG69" i="12"/>
  <c r="AG77" i="11"/>
  <c r="AS69" i="12"/>
  <c r="AS77" i="11"/>
  <c r="AO69" i="12"/>
  <c r="AO77" i="11"/>
  <c r="B69" i="12"/>
  <c r="B77" i="11"/>
  <c r="AE53" i="12"/>
  <c r="AE93" i="11"/>
  <c r="F69" i="12"/>
  <c r="F77" i="11"/>
  <c r="R69" i="12"/>
  <c r="R77" i="11"/>
  <c r="AC61" i="12"/>
  <c r="AC85" i="11"/>
  <c r="AC69" i="12"/>
  <c r="AC77" i="11"/>
  <c r="AM61" i="12"/>
  <c r="AM85" i="11"/>
  <c r="M69" i="12"/>
  <c r="M77" i="11"/>
  <c r="V65" i="6"/>
  <c r="L82" s="1"/>
  <c r="T38"/>
  <c r="J65"/>
  <c r="H38"/>
  <c r="D66"/>
  <c r="H83" s="1"/>
  <c r="B41"/>
  <c r="U39"/>
  <c r="AY65"/>
  <c r="AT82" s="1"/>
  <c r="AL66"/>
  <c r="AC83" s="1"/>
  <c r="H42"/>
  <c r="L39"/>
  <c r="AP65"/>
  <c r="Z82" s="1"/>
  <c r="M39"/>
  <c r="AQ65"/>
  <c r="AS82" s="1"/>
  <c r="O65"/>
  <c r="B82" s="1"/>
  <c r="M38"/>
  <c r="P66"/>
  <c r="J83" s="1"/>
  <c r="N41"/>
  <c r="R38"/>
  <c r="T65"/>
  <c r="O82" s="1"/>
  <c r="AV65"/>
  <c r="AD82" s="1"/>
  <c r="R39"/>
  <c r="E65"/>
  <c r="Q82" s="1"/>
  <c r="C38"/>
  <c r="AF65"/>
  <c r="AB82" s="1"/>
  <c r="B39"/>
  <c r="AZ65"/>
  <c r="AH82" s="1"/>
  <c r="V39"/>
  <c r="M65"/>
  <c r="P82" s="1"/>
  <c r="K38"/>
  <c r="Z38"/>
  <c r="AB65"/>
  <c r="V82" s="1"/>
  <c r="P39"/>
  <c r="AT65"/>
  <c r="AI82" s="1"/>
  <c r="L66"/>
  <c r="D83" s="1"/>
  <c r="J41"/>
  <c r="D39"/>
  <c r="AH65"/>
  <c r="AJ82" s="1"/>
  <c r="BD65"/>
  <c r="AE82" s="1"/>
  <c r="Z39"/>
  <c r="N38"/>
  <c r="P65"/>
  <c r="J82" s="1"/>
  <c r="AA65"/>
  <c r="R82" s="1"/>
  <c r="Y38"/>
  <c r="X66"/>
  <c r="N83" s="1"/>
  <c r="V41"/>
  <c r="B38"/>
  <c r="D65"/>
  <c r="H82" s="1"/>
  <c r="X39"/>
  <c r="BB65"/>
  <c r="AQ82" s="1"/>
  <c r="B65"/>
  <c r="F82" s="1"/>
  <c r="AB38"/>
  <c r="Y65"/>
  <c r="E82" s="1"/>
  <c r="W38"/>
  <c r="AJ66"/>
  <c r="F42"/>
  <c r="AJ65"/>
  <c r="F39"/>
  <c r="AV66"/>
  <c r="AD83" s="1"/>
  <c r="R42"/>
  <c r="U65"/>
  <c r="W82" s="1"/>
  <c r="S38"/>
  <c r="I65"/>
  <c r="S82" s="1"/>
  <c r="G38"/>
  <c r="Q65"/>
  <c r="T82" s="1"/>
  <c r="O38"/>
  <c r="BB67"/>
  <c r="AQ84" s="1"/>
  <c r="X45"/>
  <c r="W65"/>
  <c r="U38"/>
  <c r="J38"/>
  <c r="L65"/>
  <c r="D82" s="1"/>
  <c r="AE65"/>
  <c r="AF82" s="1"/>
  <c r="AC39"/>
  <c r="Q39"/>
  <c r="AU65"/>
  <c r="AR82" s="1"/>
  <c r="AW65"/>
  <c r="AK82" s="1"/>
  <c r="S39"/>
  <c r="AG65"/>
  <c r="AW82" s="1"/>
  <c r="C39"/>
  <c r="BA65"/>
  <c r="AA82" s="1"/>
  <c r="W39"/>
  <c r="C65"/>
  <c r="Y82" s="1"/>
  <c r="AC38"/>
  <c r="K65"/>
  <c r="M82" s="1"/>
  <c r="I38"/>
  <c r="BE65"/>
  <c r="AO82" s="1"/>
  <c r="AA39"/>
  <c r="AR65"/>
  <c r="N39"/>
  <c r="S65"/>
  <c r="Q38"/>
  <c r="G65"/>
  <c r="K82" s="1"/>
  <c r="E38"/>
  <c r="AC65"/>
  <c r="I82" s="1"/>
  <c r="AA38"/>
  <c r="F38"/>
  <c r="H65"/>
  <c r="U82" s="1"/>
  <c r="AS65"/>
  <c r="AL82" s="1"/>
  <c r="O39"/>
  <c r="E39"/>
  <c r="AI65"/>
  <c r="AP82" s="1"/>
  <c r="I39"/>
  <c r="AM65"/>
  <c r="V38"/>
  <c r="X65"/>
  <c r="N82" s="1"/>
  <c r="AK65"/>
  <c r="AU82" s="1"/>
  <c r="G39"/>
  <c r="AO65"/>
  <c r="AG82" s="1"/>
  <c r="K39"/>
  <c r="Y39"/>
  <c r="BC65"/>
  <c r="U61" i="12" l="1"/>
  <c r="U85" i="11"/>
  <c r="AU61" i="12"/>
  <c r="AU85" i="11"/>
  <c r="AL61" i="12"/>
  <c r="AL85" i="11"/>
  <c r="I61" i="12"/>
  <c r="I85" i="11"/>
  <c r="AO61" i="12"/>
  <c r="AO85" i="11"/>
  <c r="Y61" i="12"/>
  <c r="Y85" i="11"/>
  <c r="AW61" i="12"/>
  <c r="AW85" i="11"/>
  <c r="AQ45" i="12"/>
  <c r="AQ101" i="11"/>
  <c r="S85"/>
  <c r="S61" i="12"/>
  <c r="AD53"/>
  <c r="AD93" i="11"/>
  <c r="F61" i="12"/>
  <c r="F85" i="11"/>
  <c r="R61" i="12"/>
  <c r="R85" i="11"/>
  <c r="AE61" i="12"/>
  <c r="AE85" i="11"/>
  <c r="D53" i="12"/>
  <c r="D93" i="11"/>
  <c r="AH61" i="12"/>
  <c r="AH85" i="11"/>
  <c r="Q61" i="12"/>
  <c r="Q85" i="11"/>
  <c r="B61" i="12"/>
  <c r="B85" i="11"/>
  <c r="AP61" i="12"/>
  <c r="AP85" i="11"/>
  <c r="AR61" i="12"/>
  <c r="AR85" i="11"/>
  <c r="D61" i="12"/>
  <c r="D85" i="11"/>
  <c r="H61" i="12"/>
  <c r="H85" i="11"/>
  <c r="V61" i="12"/>
  <c r="V85" i="11"/>
  <c r="O61" i="12"/>
  <c r="O85" i="11"/>
  <c r="Z61" i="12"/>
  <c r="Z85" i="11"/>
  <c r="AT61" i="12"/>
  <c r="AT85" i="11"/>
  <c r="N61" i="12"/>
  <c r="N85" i="11"/>
  <c r="AG61" i="12"/>
  <c r="AG85" i="11"/>
  <c r="K61" i="12"/>
  <c r="K85" i="11"/>
  <c r="M61" i="12"/>
  <c r="M85" i="11"/>
  <c r="AA61" i="12"/>
  <c r="AA85" i="11"/>
  <c r="AK61" i="12"/>
  <c r="AK85" i="11"/>
  <c r="AF61" i="12"/>
  <c r="AF85" i="11"/>
  <c r="T61" i="12"/>
  <c r="T85" i="11"/>
  <c r="W61" i="12"/>
  <c r="W85" i="11"/>
  <c r="E61" i="12"/>
  <c r="E85" i="11"/>
  <c r="N93"/>
  <c r="N53" i="12"/>
  <c r="P61"/>
  <c r="P85" i="11"/>
  <c r="AB61" i="12"/>
  <c r="AB85" i="11"/>
  <c r="AD61" i="12"/>
  <c r="AD85" i="11"/>
  <c r="J93"/>
  <c r="J53" i="12"/>
  <c r="AC93" i="11"/>
  <c r="AC53" i="12"/>
  <c r="H53"/>
  <c r="H93" i="11"/>
  <c r="L61" i="12"/>
  <c r="L85" i="11"/>
  <c r="AQ61" i="12"/>
  <c r="AQ85" i="11"/>
  <c r="J61" i="12"/>
  <c r="J85" i="11"/>
  <c r="AJ61" i="12"/>
  <c r="AJ85" i="11"/>
  <c r="AI85"/>
  <c r="AI61" i="12"/>
  <c r="AS61"/>
  <c r="AS85" i="11"/>
  <c r="AS66" i="6"/>
  <c r="AL83" s="1"/>
  <c r="O42"/>
  <c r="J66"/>
  <c r="H41"/>
  <c r="AF66"/>
  <c r="AB83" s="1"/>
  <c r="B42"/>
  <c r="AI66"/>
  <c r="AP83" s="1"/>
  <c r="E42"/>
  <c r="AQ66"/>
  <c r="AS83" s="1"/>
  <c r="M42"/>
  <c r="AA66"/>
  <c r="R83" s="1"/>
  <c r="Y41"/>
  <c r="O41"/>
  <c r="Q66"/>
  <c r="T83" s="1"/>
  <c r="BC66"/>
  <c r="Y42"/>
  <c r="AA41"/>
  <c r="AC66"/>
  <c r="I83" s="1"/>
  <c r="AE66"/>
  <c r="AF83" s="1"/>
  <c r="AC42"/>
  <c r="V48"/>
  <c r="AZ68"/>
  <c r="AH85" s="1"/>
  <c r="K66"/>
  <c r="M83" s="1"/>
  <c r="I41"/>
  <c r="AT66"/>
  <c r="AI83" s="1"/>
  <c r="P42"/>
  <c r="L44"/>
  <c r="N67"/>
  <c r="X84" s="1"/>
  <c r="AJ67"/>
  <c r="F45"/>
  <c r="B67"/>
  <c r="F84" s="1"/>
  <c r="AB44"/>
  <c r="T66"/>
  <c r="O83" s="1"/>
  <c r="R41"/>
  <c r="V66"/>
  <c r="L83" s="1"/>
  <c r="T41"/>
  <c r="AG66"/>
  <c r="AW83" s="1"/>
  <c r="C42"/>
  <c r="F66"/>
  <c r="G83" s="1"/>
  <c r="D41"/>
  <c r="B66"/>
  <c r="F83" s="1"/>
  <c r="AB41"/>
  <c r="Z66"/>
  <c r="X41"/>
  <c r="R66"/>
  <c r="C83" s="1"/>
  <c r="P41"/>
  <c r="AN66"/>
  <c r="AN83" s="1"/>
  <c r="J42"/>
  <c r="AW66"/>
  <c r="AK83" s="1"/>
  <c r="S42"/>
  <c r="BA66"/>
  <c r="AA83" s="1"/>
  <c r="W42"/>
  <c r="AK66"/>
  <c r="AU83" s="1"/>
  <c r="G42"/>
  <c r="AZ66"/>
  <c r="AH83" s="1"/>
  <c r="V42"/>
  <c r="N66"/>
  <c r="X83" s="1"/>
  <c r="L41"/>
  <c r="AR66"/>
  <c r="N42"/>
  <c r="AO66"/>
  <c r="AG83" s="1"/>
  <c r="K42"/>
  <c r="S66"/>
  <c r="Q41"/>
  <c r="D42"/>
  <c r="AH66"/>
  <c r="AJ83" s="1"/>
  <c r="W66"/>
  <c r="U41"/>
  <c r="T44"/>
  <c r="V67"/>
  <c r="L84" s="1"/>
  <c r="AD66"/>
  <c r="AV83" s="1"/>
  <c r="AB42"/>
  <c r="AM66"/>
  <c r="I42"/>
  <c r="C41"/>
  <c r="E66"/>
  <c r="Q83" s="1"/>
  <c r="AP66"/>
  <c r="Z83" s="1"/>
  <c r="L42"/>
  <c r="G41"/>
  <c r="I66"/>
  <c r="S83" s="1"/>
  <c r="AY66"/>
  <c r="AT83" s="1"/>
  <c r="U42"/>
  <c r="AU66"/>
  <c r="AR83" s="1"/>
  <c r="Q42"/>
  <c r="BE66"/>
  <c r="AO83" s="1"/>
  <c r="AA42"/>
  <c r="S41"/>
  <c r="U66"/>
  <c r="W83" s="1"/>
  <c r="O66"/>
  <c r="B83" s="1"/>
  <c r="M41"/>
  <c r="G66"/>
  <c r="K83" s="1"/>
  <c r="E41"/>
  <c r="AT67"/>
  <c r="AI84" s="1"/>
  <c r="P45"/>
  <c r="AH67"/>
  <c r="AJ84" s="1"/>
  <c r="D45"/>
  <c r="AB66"/>
  <c r="V83" s="1"/>
  <c r="Z41"/>
  <c r="W41"/>
  <c r="Y66"/>
  <c r="E83" s="1"/>
  <c r="BB66"/>
  <c r="AQ83" s="1"/>
  <c r="X42"/>
  <c r="J67"/>
  <c r="H44"/>
  <c r="AX66"/>
  <c r="AM83" s="1"/>
  <c r="T42"/>
  <c r="C66"/>
  <c r="Y83" s="1"/>
  <c r="AC41"/>
  <c r="K41"/>
  <c r="M66"/>
  <c r="P83" s="1"/>
  <c r="H66"/>
  <c r="U83" s="1"/>
  <c r="F41"/>
  <c r="V53" i="12" l="1"/>
  <c r="V93" i="11"/>
  <c r="Z93"/>
  <c r="Z53" i="12"/>
  <c r="AG93" i="11"/>
  <c r="AG53" i="12"/>
  <c r="F53"/>
  <c r="F93" i="11"/>
  <c r="AI53" i="12"/>
  <c r="AI93" i="11"/>
  <c r="AL53" i="12"/>
  <c r="AL93" i="11"/>
  <c r="P53" i="12"/>
  <c r="P93" i="11"/>
  <c r="L45" i="12"/>
  <c r="L101" i="11"/>
  <c r="AJ93"/>
  <c r="AJ53" i="12"/>
  <c r="AH109" i="11"/>
  <c r="AH37" i="12"/>
  <c r="I53"/>
  <c r="I93" i="11"/>
  <c r="T53" i="12"/>
  <c r="T93" i="11"/>
  <c r="AQ53" i="12"/>
  <c r="AQ93" i="11"/>
  <c r="B53" i="12"/>
  <c r="B93" i="11"/>
  <c r="AO93"/>
  <c r="AO53" i="12"/>
  <c r="X53"/>
  <c r="X93" i="11"/>
  <c r="C53" i="12"/>
  <c r="C93" i="11"/>
  <c r="O53" i="12"/>
  <c r="O93" i="11"/>
  <c r="AS93"/>
  <c r="AS53" i="12"/>
  <c r="Y53"/>
  <c r="Y93" i="11"/>
  <c r="K53" i="12"/>
  <c r="K93" i="11"/>
  <c r="AH93"/>
  <c r="AH53" i="12"/>
  <c r="AA53"/>
  <c r="AA93" i="11"/>
  <c r="AN93"/>
  <c r="AN53" i="12"/>
  <c r="G53"/>
  <c r="G93" i="11"/>
  <c r="L53" i="12"/>
  <c r="L93" i="11"/>
  <c r="F45" i="12"/>
  <c r="F101" i="11"/>
  <c r="M53" i="12"/>
  <c r="M93" i="11"/>
  <c r="AF93"/>
  <c r="AF53" i="12"/>
  <c r="R93" i="11"/>
  <c r="R53" i="12"/>
  <c r="AP53"/>
  <c r="AP93" i="11"/>
  <c r="AM53" i="12"/>
  <c r="AM93" i="11"/>
  <c r="AI45" i="12"/>
  <c r="AI101" i="11"/>
  <c r="AT53" i="12"/>
  <c r="AT93" i="11"/>
  <c r="AU53" i="12"/>
  <c r="AU93" i="11"/>
  <c r="AK93"/>
  <c r="AK53" i="12"/>
  <c r="AW93" i="11"/>
  <c r="AW53" i="12"/>
  <c r="AB53"/>
  <c r="AB93" i="11"/>
  <c r="U53" i="12"/>
  <c r="U93" i="11"/>
  <c r="AJ45" i="12"/>
  <c r="AJ101" i="11"/>
  <c r="AR93"/>
  <c r="AR53" i="12"/>
  <c r="AV93" i="11"/>
  <c r="AV53" i="12"/>
  <c r="E53"/>
  <c r="E93" i="11"/>
  <c r="W53" i="12"/>
  <c r="W93" i="11"/>
  <c r="S53" i="12"/>
  <c r="S93" i="11"/>
  <c r="Q53" i="12"/>
  <c r="Q93" i="11"/>
  <c r="X45" i="12"/>
  <c r="X101" i="11"/>
  <c r="AX69" i="6"/>
  <c r="AM86" s="1"/>
  <c r="T51"/>
  <c r="AA67"/>
  <c r="R84" s="1"/>
  <c r="Y44"/>
  <c r="O67"/>
  <c r="B84" s="1"/>
  <c r="M44"/>
  <c r="K67"/>
  <c r="M84" s="1"/>
  <c r="I44"/>
  <c r="T68"/>
  <c r="O85" s="1"/>
  <c r="R47"/>
  <c r="AF67"/>
  <c r="AB84" s="1"/>
  <c r="B45"/>
  <c r="AU67"/>
  <c r="AR84" s="1"/>
  <c r="Q45"/>
  <c r="AB67"/>
  <c r="V84" s="1"/>
  <c r="Z44"/>
  <c r="AE67"/>
  <c r="AF84" s="1"/>
  <c r="AC45"/>
  <c r="R67"/>
  <c r="C84" s="1"/>
  <c r="P44"/>
  <c r="AR67"/>
  <c r="N45"/>
  <c r="AO67"/>
  <c r="AG84" s="1"/>
  <c r="K45"/>
  <c r="AD67"/>
  <c r="AV84" s="1"/>
  <c r="AB45"/>
  <c r="AQ67"/>
  <c r="AS84" s="1"/>
  <c r="M45"/>
  <c r="AV67"/>
  <c r="AD84" s="1"/>
  <c r="R45"/>
  <c r="AZ67"/>
  <c r="AH84" s="1"/>
  <c r="V45"/>
  <c r="Z67"/>
  <c r="X44"/>
  <c r="AR68"/>
  <c r="N48"/>
  <c r="K44"/>
  <c r="M67"/>
  <c r="P84" s="1"/>
  <c r="BC67"/>
  <c r="Y45"/>
  <c r="AW67"/>
  <c r="AK84" s="1"/>
  <c r="S45"/>
  <c r="AN67"/>
  <c r="AN84" s="1"/>
  <c r="J45"/>
  <c r="AK67"/>
  <c r="AU84" s="1"/>
  <c r="G45"/>
  <c r="AM67"/>
  <c r="I45"/>
  <c r="L67"/>
  <c r="D84" s="1"/>
  <c r="J44"/>
  <c r="AI67"/>
  <c r="AP84" s="1"/>
  <c r="E45"/>
  <c r="L68"/>
  <c r="D85" s="1"/>
  <c r="J47"/>
  <c r="D44"/>
  <c r="F67"/>
  <c r="G84" s="1"/>
  <c r="AA44"/>
  <c r="AC67"/>
  <c r="I84" s="1"/>
  <c r="H68"/>
  <c r="U85" s="1"/>
  <c r="F47"/>
  <c r="B48"/>
  <c r="AF68"/>
  <c r="AB85" s="1"/>
  <c r="C44"/>
  <c r="E67"/>
  <c r="Q84" s="1"/>
  <c r="AS67"/>
  <c r="AL84" s="1"/>
  <c r="O45"/>
  <c r="BD67"/>
  <c r="AE84" s="1"/>
  <c r="Z45"/>
  <c r="S44"/>
  <c r="U67"/>
  <c r="W84" s="1"/>
  <c r="O44"/>
  <c r="Q67"/>
  <c r="T84" s="1"/>
  <c r="AP67"/>
  <c r="Z84" s="1"/>
  <c r="L45"/>
  <c r="AX67"/>
  <c r="AM84" s="1"/>
  <c r="T45"/>
  <c r="AY67"/>
  <c r="AT84" s="1"/>
  <c r="U45"/>
  <c r="P67"/>
  <c r="J84" s="1"/>
  <c r="N44"/>
  <c r="AH68"/>
  <c r="AJ85" s="1"/>
  <c r="D48"/>
  <c r="W67"/>
  <c r="U44"/>
  <c r="S67"/>
  <c r="Q44"/>
  <c r="G67"/>
  <c r="K84" s="1"/>
  <c r="E44"/>
  <c r="C67"/>
  <c r="Y84" s="1"/>
  <c r="AC44"/>
  <c r="AL67"/>
  <c r="AC84" s="1"/>
  <c r="H45"/>
  <c r="X67"/>
  <c r="N84" s="1"/>
  <c r="V44"/>
  <c r="D67"/>
  <c r="H84" s="1"/>
  <c r="B44"/>
  <c r="T67"/>
  <c r="O84" s="1"/>
  <c r="R44"/>
  <c r="AB68"/>
  <c r="V85" s="1"/>
  <c r="Z47"/>
  <c r="G44"/>
  <c r="I67"/>
  <c r="S84" s="1"/>
  <c r="BE67"/>
  <c r="AO84" s="1"/>
  <c r="AA45"/>
  <c r="BA67"/>
  <c r="AA84" s="1"/>
  <c r="W45"/>
  <c r="W44"/>
  <c r="Y67"/>
  <c r="E84" s="1"/>
  <c r="AG67"/>
  <c r="AW84" s="1"/>
  <c r="C45"/>
  <c r="H67"/>
  <c r="U84" s="1"/>
  <c r="F44"/>
  <c r="S45" i="12" l="1"/>
  <c r="S101" i="11"/>
  <c r="AB109"/>
  <c r="AB37" i="12"/>
  <c r="U101" i="11"/>
  <c r="U45" i="12"/>
  <c r="V109" i="11"/>
  <c r="V37" i="12"/>
  <c r="H45"/>
  <c r="H101" i="11"/>
  <c r="AC101"/>
  <c r="AC45" i="12"/>
  <c r="K45"/>
  <c r="K101" i="11"/>
  <c r="J45" i="12"/>
  <c r="J101" i="11"/>
  <c r="AM45" i="12"/>
  <c r="AM101" i="11"/>
  <c r="AE45" i="12"/>
  <c r="AE101" i="11"/>
  <c r="U37" i="12"/>
  <c r="U109" i="11"/>
  <c r="AP45" i="12"/>
  <c r="AP101" i="11"/>
  <c r="AN45" i="12"/>
  <c r="AN101" i="11"/>
  <c r="AH45" i="12"/>
  <c r="AH101" i="11"/>
  <c r="AS101"/>
  <c r="AS45" i="12"/>
  <c r="AG101" i="11"/>
  <c r="AG45" i="12"/>
  <c r="C45"/>
  <c r="C101" i="11"/>
  <c r="V45" i="12"/>
  <c r="V101" i="11"/>
  <c r="AB45" i="12"/>
  <c r="AB101" i="11"/>
  <c r="M101"/>
  <c r="M45" i="12"/>
  <c r="R45"/>
  <c r="R101" i="11"/>
  <c r="E101"/>
  <c r="E45" i="12"/>
  <c r="T45"/>
  <c r="T101" i="11"/>
  <c r="Q101"/>
  <c r="Q45" i="12"/>
  <c r="G45"/>
  <c r="G101" i="11"/>
  <c r="W45" i="12"/>
  <c r="W101" i="11"/>
  <c r="I101"/>
  <c r="I45" i="12"/>
  <c r="P45"/>
  <c r="P101" i="11"/>
  <c r="AO101"/>
  <c r="AO45" i="12"/>
  <c r="AW101" i="11"/>
  <c r="AW45" i="12"/>
  <c r="AA45"/>
  <c r="AA101" i="11"/>
  <c r="O45" i="12"/>
  <c r="O101" i="11"/>
  <c r="N45" i="12"/>
  <c r="N101" i="11"/>
  <c r="Y101"/>
  <c r="Y45" i="12"/>
  <c r="AJ109" i="11"/>
  <c r="AJ37" i="12"/>
  <c r="AT45"/>
  <c r="AT101" i="11"/>
  <c r="Z45" i="12"/>
  <c r="Z101" i="11"/>
  <c r="AL45" i="12"/>
  <c r="AL101" i="11"/>
  <c r="D109"/>
  <c r="D37" i="12"/>
  <c r="D45"/>
  <c r="D101" i="11"/>
  <c r="AU45" i="12"/>
  <c r="AU101" i="11"/>
  <c r="AK101"/>
  <c r="AK45" i="12"/>
  <c r="AD45"/>
  <c r="AD101" i="11"/>
  <c r="AV45" i="12"/>
  <c r="AV101" i="11"/>
  <c r="AF45" i="12"/>
  <c r="AF101" i="11"/>
  <c r="AR45" i="12"/>
  <c r="AR101" i="11"/>
  <c r="O109"/>
  <c r="O37" i="12"/>
  <c r="B45"/>
  <c r="B101" i="11"/>
  <c r="AM117"/>
  <c r="AM29" i="12"/>
  <c r="I47" i="6"/>
  <c r="K68"/>
  <c r="M85" s="1"/>
  <c r="AE68"/>
  <c r="AF85" s="1"/>
  <c r="AC48"/>
  <c r="U48"/>
  <c r="AY68"/>
  <c r="AT85" s="1"/>
  <c r="R68"/>
  <c r="C85" s="1"/>
  <c r="P47"/>
  <c r="V68"/>
  <c r="L85" s="1"/>
  <c r="T47"/>
  <c r="AA47"/>
  <c r="AC68"/>
  <c r="I85" s="1"/>
  <c r="O47"/>
  <c r="Q68"/>
  <c r="T85" s="1"/>
  <c r="B51"/>
  <c r="AF69"/>
  <c r="AB86" s="1"/>
  <c r="AW68"/>
  <c r="AK85" s="1"/>
  <c r="S48"/>
  <c r="AN68"/>
  <c r="AN85" s="1"/>
  <c r="J48"/>
  <c r="AQ68"/>
  <c r="AS85" s="1"/>
  <c r="M48"/>
  <c r="J68"/>
  <c r="H47"/>
  <c r="AT68"/>
  <c r="AI85" s="1"/>
  <c r="P48"/>
  <c r="Z48"/>
  <c r="BD68"/>
  <c r="AE85" s="1"/>
  <c r="AP68"/>
  <c r="Z85" s="1"/>
  <c r="L48"/>
  <c r="AS68"/>
  <c r="AL85" s="1"/>
  <c r="O48"/>
  <c r="R69"/>
  <c r="C86" s="1"/>
  <c r="P50"/>
  <c r="K47"/>
  <c r="M68"/>
  <c r="P85" s="1"/>
  <c r="S54"/>
  <c r="AU71" s="1"/>
  <c r="AR88" s="1"/>
  <c r="AV70"/>
  <c r="AD87" s="1"/>
  <c r="U47"/>
  <c r="W68"/>
  <c r="M47"/>
  <c r="O68"/>
  <c r="B85" s="1"/>
  <c r="AC47"/>
  <c r="C68"/>
  <c r="Y85" s="1"/>
  <c r="D68"/>
  <c r="H85" s="1"/>
  <c r="B47"/>
  <c r="E47"/>
  <c r="G68"/>
  <c r="K85" s="1"/>
  <c r="Q47"/>
  <c r="S68"/>
  <c r="AD69"/>
  <c r="AV86" s="1"/>
  <c r="AB51"/>
  <c r="Y47"/>
  <c r="AA68"/>
  <c r="R85" s="1"/>
  <c r="J69"/>
  <c r="H50"/>
  <c r="AI68"/>
  <c r="AP85" s="1"/>
  <c r="E48"/>
  <c r="Q48"/>
  <c r="AU68"/>
  <c r="AR85" s="1"/>
  <c r="X68"/>
  <c r="N85" s="1"/>
  <c r="V47"/>
  <c r="AA48"/>
  <c r="BE68"/>
  <c r="AO85" s="1"/>
  <c r="F68"/>
  <c r="G85" s="1"/>
  <c r="D47"/>
  <c r="BC68"/>
  <c r="Y48"/>
  <c r="Z69"/>
  <c r="X50"/>
  <c r="B68"/>
  <c r="F85" s="1"/>
  <c r="AB47"/>
  <c r="F48"/>
  <c r="AJ68"/>
  <c r="C47"/>
  <c r="E68"/>
  <c r="Q85" s="1"/>
  <c r="S47"/>
  <c r="U68"/>
  <c r="W85" s="1"/>
  <c r="N68"/>
  <c r="X85" s="1"/>
  <c r="L47"/>
  <c r="AV68"/>
  <c r="AD85" s="1"/>
  <c r="R48"/>
  <c r="X48"/>
  <c r="BB68"/>
  <c r="AQ85" s="1"/>
  <c r="D50"/>
  <c r="F69"/>
  <c r="G86" s="1"/>
  <c r="AG68"/>
  <c r="AW85" s="1"/>
  <c r="C48"/>
  <c r="AK68"/>
  <c r="AU85" s="1"/>
  <c r="G48"/>
  <c r="AL68"/>
  <c r="AC85" s="1"/>
  <c r="H48"/>
  <c r="W48"/>
  <c r="BA68"/>
  <c r="AA85" s="1"/>
  <c r="AP69"/>
  <c r="Z86" s="1"/>
  <c r="L51"/>
  <c r="AX68"/>
  <c r="AM85" s="1"/>
  <c r="T48"/>
  <c r="AO68"/>
  <c r="AG85" s="1"/>
  <c r="K48"/>
  <c r="I48"/>
  <c r="AM68"/>
  <c r="P68"/>
  <c r="J85" s="1"/>
  <c r="N47"/>
  <c r="Z68"/>
  <c r="X47"/>
  <c r="AB48"/>
  <c r="AD68"/>
  <c r="AV85" s="1"/>
  <c r="G47"/>
  <c r="I68"/>
  <c r="S85" s="1"/>
  <c r="W47"/>
  <c r="Y68"/>
  <c r="E85" s="1"/>
  <c r="AG37" i="12" l="1"/>
  <c r="AG109" i="11"/>
  <c r="AC37" i="12"/>
  <c r="AC109" i="11"/>
  <c r="F109"/>
  <c r="F37" i="12"/>
  <c r="AV29"/>
  <c r="AV117" i="11"/>
  <c r="AL109"/>
  <c r="AL37" i="12"/>
  <c r="C109" i="11"/>
  <c r="C37" i="12"/>
  <c r="AV109" i="11"/>
  <c r="AV37" i="12"/>
  <c r="AQ109" i="11"/>
  <c r="AQ37" i="12"/>
  <c r="Q37"/>
  <c r="Q109" i="11"/>
  <c r="AO37" i="12"/>
  <c r="AO109" i="11"/>
  <c r="AR109"/>
  <c r="AR37" i="12"/>
  <c r="K109" i="11"/>
  <c r="K37" i="12"/>
  <c r="Y37"/>
  <c r="Y109" i="11"/>
  <c r="P109"/>
  <c r="P37" i="12"/>
  <c r="AE109" i="11"/>
  <c r="AE37" i="12"/>
  <c r="AB29"/>
  <c r="AB117" i="11"/>
  <c r="I37" i="12"/>
  <c r="I109" i="11"/>
  <c r="S109"/>
  <c r="S37" i="12"/>
  <c r="AA109" i="11"/>
  <c r="AA37" i="12"/>
  <c r="J109" i="11"/>
  <c r="J37" i="12"/>
  <c r="Z29"/>
  <c r="Z117" i="11"/>
  <c r="AW37" i="12"/>
  <c r="AW109" i="11"/>
  <c r="X109"/>
  <c r="X37" i="12"/>
  <c r="AN109" i="11"/>
  <c r="AN37" i="12"/>
  <c r="AF109" i="11"/>
  <c r="AF37" i="12"/>
  <c r="E37"/>
  <c r="E109" i="11"/>
  <c r="AM109"/>
  <c r="AM37" i="12"/>
  <c r="AU109" i="11"/>
  <c r="AU37" i="12"/>
  <c r="AD109" i="11"/>
  <c r="AD37" i="12"/>
  <c r="G109" i="11"/>
  <c r="G37" i="12"/>
  <c r="N109" i="11"/>
  <c r="N37" i="12"/>
  <c r="AP109" i="11"/>
  <c r="AP37" i="12"/>
  <c r="H109" i="11"/>
  <c r="H37" i="12"/>
  <c r="AR13"/>
  <c r="AR133" i="11"/>
  <c r="C117"/>
  <c r="C29" i="12"/>
  <c r="Z109" i="11"/>
  <c r="Z37" i="12"/>
  <c r="AI109" i="11"/>
  <c r="AI37" i="12"/>
  <c r="AS37"/>
  <c r="AS109" i="11"/>
  <c r="AK37" i="12"/>
  <c r="AK109" i="11"/>
  <c r="L109"/>
  <c r="L37" i="12"/>
  <c r="G117" i="11"/>
  <c r="G29" i="12"/>
  <c r="W109" i="11"/>
  <c r="W37" i="12"/>
  <c r="R109" i="11"/>
  <c r="R37" i="12"/>
  <c r="B37"/>
  <c r="B109" i="11"/>
  <c r="AD125"/>
  <c r="AD21" i="12"/>
  <c r="T109" i="11"/>
  <c r="T37" i="12"/>
  <c r="AT109" i="11"/>
  <c r="AT37" i="12"/>
  <c r="M37"/>
  <c r="M109" i="11"/>
  <c r="G69" i="6"/>
  <c r="K86" s="1"/>
  <c r="E50"/>
  <c r="G51"/>
  <c r="AK69"/>
  <c r="AU86" s="1"/>
  <c r="AY69"/>
  <c r="AT86" s="1"/>
  <c r="U51"/>
  <c r="D70"/>
  <c r="H87" s="1"/>
  <c r="C53"/>
  <c r="C71" s="1"/>
  <c r="Y88" s="1"/>
  <c r="S69"/>
  <c r="Q50"/>
  <c r="D51"/>
  <c r="AH69"/>
  <c r="AJ86" s="1"/>
  <c r="Y69"/>
  <c r="E86" s="1"/>
  <c r="W50"/>
  <c r="Q69"/>
  <c r="T86" s="1"/>
  <c r="O50"/>
  <c r="V50"/>
  <c r="X69"/>
  <c r="N86" s="1"/>
  <c r="R51"/>
  <c r="AV69"/>
  <c r="AD86" s="1"/>
  <c r="P51"/>
  <c r="AT69"/>
  <c r="AI86" s="1"/>
  <c r="X70"/>
  <c r="N87" s="1"/>
  <c r="W53"/>
  <c r="W71" s="1"/>
  <c r="T50"/>
  <c r="V69"/>
  <c r="L86" s="1"/>
  <c r="B69"/>
  <c r="F86" s="1"/>
  <c r="AB50"/>
  <c r="P70"/>
  <c r="J87" s="1"/>
  <c r="O53"/>
  <c r="O71" s="1"/>
  <c r="B88" s="1"/>
  <c r="J51"/>
  <c r="AN69"/>
  <c r="AN86" s="1"/>
  <c r="AR69"/>
  <c r="N51"/>
  <c r="AO69"/>
  <c r="AG86" s="1"/>
  <c r="K51"/>
  <c r="Q51"/>
  <c r="AU69"/>
  <c r="AR86" s="1"/>
  <c r="T69"/>
  <c r="O86" s="1"/>
  <c r="R50"/>
  <c r="W69"/>
  <c r="U50"/>
  <c r="V51"/>
  <c r="AZ69"/>
  <c r="AH86" s="1"/>
  <c r="AC50"/>
  <c r="C69"/>
  <c r="Y86" s="1"/>
  <c r="Y51"/>
  <c r="BC69"/>
  <c r="O51"/>
  <c r="AS69"/>
  <c r="AL86" s="1"/>
  <c r="E69"/>
  <c r="Q86" s="1"/>
  <c r="C50"/>
  <c r="AC69"/>
  <c r="I86" s="1"/>
  <c r="AA50"/>
  <c r="U69"/>
  <c r="W86" s="1"/>
  <c r="S50"/>
  <c r="K69"/>
  <c r="M86" s="1"/>
  <c r="I50"/>
  <c r="X51"/>
  <c r="BB69"/>
  <c r="AQ86" s="1"/>
  <c r="AD70"/>
  <c r="AV87" s="1"/>
  <c r="AC54"/>
  <c r="BE71" s="1"/>
  <c r="AO88" s="1"/>
  <c r="AA69"/>
  <c r="R86" s="1"/>
  <c r="Y50"/>
  <c r="M69"/>
  <c r="P86" s="1"/>
  <c r="K50"/>
  <c r="O69"/>
  <c r="B86" s="1"/>
  <c r="M50"/>
  <c r="S51"/>
  <c r="AW69"/>
  <c r="AK86" s="1"/>
  <c r="I69"/>
  <c r="S86" s="1"/>
  <c r="G50"/>
  <c r="E51"/>
  <c r="AI69"/>
  <c r="AP86" s="1"/>
  <c r="D69"/>
  <c r="H86" s="1"/>
  <c r="B50"/>
  <c r="C51"/>
  <c r="AG69"/>
  <c r="AW86" s="1"/>
  <c r="Z51"/>
  <c r="BD69"/>
  <c r="AE86" s="1"/>
  <c r="L50"/>
  <c r="N69"/>
  <c r="X86" s="1"/>
  <c r="I51"/>
  <c r="AM69"/>
  <c r="K54"/>
  <c r="AM71" s="1"/>
  <c r="AN70"/>
  <c r="AN87" s="1"/>
  <c r="F51"/>
  <c r="AJ69"/>
  <c r="AC51"/>
  <c r="AE69"/>
  <c r="AF86" s="1"/>
  <c r="L69"/>
  <c r="D86" s="1"/>
  <c r="J50"/>
  <c r="AB69"/>
  <c r="V86" s="1"/>
  <c r="Z50"/>
  <c r="BA69"/>
  <c r="AA86" s="1"/>
  <c r="W51"/>
  <c r="H70"/>
  <c r="U87" s="1"/>
  <c r="G53"/>
  <c r="G71" s="1"/>
  <c r="K88" s="1"/>
  <c r="BD70"/>
  <c r="AE87" s="1"/>
  <c r="AA54"/>
  <c r="BC71" s="1"/>
  <c r="M51"/>
  <c r="AQ69"/>
  <c r="AS86" s="1"/>
  <c r="F50"/>
  <c r="H69"/>
  <c r="U86" s="1"/>
  <c r="H51"/>
  <c r="AL69"/>
  <c r="AC86" s="1"/>
  <c r="N50"/>
  <c r="P69"/>
  <c r="J86" s="1"/>
  <c r="AA51"/>
  <c r="BE69"/>
  <c r="AO86" s="1"/>
  <c r="AO29" i="12" l="1"/>
  <c r="AO117" i="11"/>
  <c r="AN125"/>
  <c r="AN21" i="12"/>
  <c r="AE117" i="11"/>
  <c r="AE29" i="12"/>
  <c r="AQ117" i="11"/>
  <c r="AQ29" i="12"/>
  <c r="U125" i="11"/>
  <c r="U21" i="12"/>
  <c r="V29"/>
  <c r="V117" i="11"/>
  <c r="P29" i="12"/>
  <c r="P117" i="11"/>
  <c r="AV125"/>
  <c r="AV21" i="12"/>
  <c r="M29"/>
  <c r="M117" i="11"/>
  <c r="I29" i="12"/>
  <c r="I117" i="11"/>
  <c r="J125"/>
  <c r="J21" i="12"/>
  <c r="E29"/>
  <c r="E117" i="11"/>
  <c r="AT29" i="12"/>
  <c r="AT117" i="11"/>
  <c r="K117"/>
  <c r="K29" i="12"/>
  <c r="AS29"/>
  <c r="AS117" i="11"/>
  <c r="X29" i="12"/>
  <c r="X117" i="11"/>
  <c r="AP29" i="12"/>
  <c r="AP117" i="11"/>
  <c r="AO133"/>
  <c r="AO13" i="12"/>
  <c r="AL29"/>
  <c r="AL117" i="11"/>
  <c r="Y29" i="12"/>
  <c r="Y117" i="11"/>
  <c r="AR29" i="12"/>
  <c r="AR117" i="11"/>
  <c r="B13" i="12"/>
  <c r="B133" i="11"/>
  <c r="L29" i="12"/>
  <c r="L117" i="11"/>
  <c r="AI117"/>
  <c r="AI29" i="12"/>
  <c r="N29"/>
  <c r="N117" i="11"/>
  <c r="AC29" i="12"/>
  <c r="AC117" i="11"/>
  <c r="AF29" i="12"/>
  <c r="AF117" i="11"/>
  <c r="AW29" i="12"/>
  <c r="AW117" i="11"/>
  <c r="AK29" i="12"/>
  <c r="AK117" i="11"/>
  <c r="AE21" i="12"/>
  <c r="AE125" i="11"/>
  <c r="AA117"/>
  <c r="AA29" i="12"/>
  <c r="D29"/>
  <c r="D117" i="11"/>
  <c r="H29" i="12"/>
  <c r="H117" i="11"/>
  <c r="S117"/>
  <c r="S29" i="12"/>
  <c r="B29"/>
  <c r="B117" i="11"/>
  <c r="R29" i="12"/>
  <c r="R117" i="11"/>
  <c r="W117"/>
  <c r="W29" i="12"/>
  <c r="Q29"/>
  <c r="Q117" i="11"/>
  <c r="O117"/>
  <c r="O29" i="12"/>
  <c r="AG29"/>
  <c r="AG117" i="11"/>
  <c r="F29" i="12"/>
  <c r="F117" i="11"/>
  <c r="N125"/>
  <c r="N21" i="12"/>
  <c r="T29"/>
  <c r="T117" i="11"/>
  <c r="H125"/>
  <c r="H21" i="12"/>
  <c r="K13"/>
  <c r="K133" i="11"/>
  <c r="J29" i="12"/>
  <c r="J117" i="11"/>
  <c r="U29" i="12"/>
  <c r="U117" i="11"/>
  <c r="AH29" i="12"/>
  <c r="AH117" i="11"/>
  <c r="AN29" i="12"/>
  <c r="AN117" i="11"/>
  <c r="AD29" i="12"/>
  <c r="AD117" i="11"/>
  <c r="AJ29" i="12"/>
  <c r="AJ117" i="11"/>
  <c r="Y133"/>
  <c r="Y13" i="12"/>
  <c r="AU117" i="11"/>
  <c r="AU29" i="12"/>
  <c r="AK70" i="6"/>
  <c r="AU87" s="1"/>
  <c r="H54"/>
  <c r="AJ71" s="1"/>
  <c r="BB70"/>
  <c r="AQ87" s="1"/>
  <c r="Y54"/>
  <c r="BA71" s="1"/>
  <c r="AA88" s="1"/>
  <c r="I70"/>
  <c r="S87" s="1"/>
  <c r="H53"/>
  <c r="H71" s="1"/>
  <c r="U88" s="1"/>
  <c r="Z53"/>
  <c r="Z71" s="1"/>
  <c r="AA70"/>
  <c r="R87" s="1"/>
  <c r="U70"/>
  <c r="W87" s="1"/>
  <c r="T53"/>
  <c r="T71" s="1"/>
  <c r="O88" s="1"/>
  <c r="M54"/>
  <c r="AO71" s="1"/>
  <c r="AG88" s="1"/>
  <c r="AP70"/>
  <c r="Z87" s="1"/>
  <c r="W70"/>
  <c r="V53"/>
  <c r="V71" s="1"/>
  <c r="L88" s="1"/>
  <c r="Q70"/>
  <c r="T87" s="1"/>
  <c r="P53"/>
  <c r="P71" s="1"/>
  <c r="J88" s="1"/>
  <c r="AW70"/>
  <c r="AK87" s="1"/>
  <c r="T54"/>
  <c r="AV71" s="1"/>
  <c r="AD88" s="1"/>
  <c r="E70"/>
  <c r="Q87" s="1"/>
  <c r="D53"/>
  <c r="D71" s="1"/>
  <c r="H88" s="1"/>
  <c r="W54"/>
  <c r="AY71" s="1"/>
  <c r="AT88" s="1"/>
  <c r="AZ70"/>
  <c r="AH87" s="1"/>
  <c r="BA70"/>
  <c r="AA87" s="1"/>
  <c r="X54"/>
  <c r="AZ71" s="1"/>
  <c r="AH88" s="1"/>
  <c r="AX70"/>
  <c r="AM87" s="1"/>
  <c r="U54"/>
  <c r="AW71" s="1"/>
  <c r="AK88" s="1"/>
  <c r="AL70"/>
  <c r="AC87" s="1"/>
  <c r="I54"/>
  <c r="AK71" s="1"/>
  <c r="AU88" s="1"/>
  <c r="AT70"/>
  <c r="AI87" s="1"/>
  <c r="Q54"/>
  <c r="AS71" s="1"/>
  <c r="AL88" s="1"/>
  <c r="AF70"/>
  <c r="AB87" s="1"/>
  <c r="C54"/>
  <c r="AE71" s="1"/>
  <c r="AF88" s="1"/>
  <c r="AI70"/>
  <c r="AP87" s="1"/>
  <c r="F54"/>
  <c r="AH71" s="1"/>
  <c r="AJ88" s="1"/>
  <c r="Z70"/>
  <c r="Y53"/>
  <c r="Y71" s="1"/>
  <c r="E88" s="1"/>
  <c r="J53"/>
  <c r="J71" s="1"/>
  <c r="K70"/>
  <c r="M87" s="1"/>
  <c r="AQ70"/>
  <c r="AS87" s="1"/>
  <c r="N54"/>
  <c r="AP71" s="1"/>
  <c r="Z88" s="1"/>
  <c r="AB53"/>
  <c r="AB71" s="1"/>
  <c r="V88" s="1"/>
  <c r="AC70"/>
  <c r="I87" s="1"/>
  <c r="AS70"/>
  <c r="AL87" s="1"/>
  <c r="P54"/>
  <c r="AR71" s="1"/>
  <c r="T70"/>
  <c r="O87" s="1"/>
  <c r="S53"/>
  <c r="S71" s="1"/>
  <c r="O54"/>
  <c r="AQ71" s="1"/>
  <c r="AS88" s="1"/>
  <c r="AR70"/>
  <c r="V70"/>
  <c r="L87" s="1"/>
  <c r="U53"/>
  <c r="U71" s="1"/>
  <c r="W88" s="1"/>
  <c r="N70"/>
  <c r="X87" s="1"/>
  <c r="M53"/>
  <c r="M71" s="1"/>
  <c r="P88" s="1"/>
  <c r="F70"/>
  <c r="G87" s="1"/>
  <c r="E53"/>
  <c r="E71" s="1"/>
  <c r="Q88" s="1"/>
  <c r="AH70"/>
  <c r="AJ87" s="1"/>
  <c r="E54"/>
  <c r="AG71" s="1"/>
  <c r="AW88" s="1"/>
  <c r="AY70"/>
  <c r="AT87" s="1"/>
  <c r="V54"/>
  <c r="AX71" s="1"/>
  <c r="AM88" s="1"/>
  <c r="J70"/>
  <c r="I53"/>
  <c r="I71" s="1"/>
  <c r="S88" s="1"/>
  <c r="AC53"/>
  <c r="AC71" s="1"/>
  <c r="I88" s="1"/>
  <c r="B70"/>
  <c r="F87" s="1"/>
  <c r="G70"/>
  <c r="K87" s="1"/>
  <c r="F53"/>
  <c r="F71" s="1"/>
  <c r="G88" s="1"/>
  <c r="L53"/>
  <c r="L71" s="1"/>
  <c r="D88" s="1"/>
  <c r="M70"/>
  <c r="P87" s="1"/>
  <c r="Z54"/>
  <c r="BB71" s="1"/>
  <c r="AQ88" s="1"/>
  <c r="BC70"/>
  <c r="AJ70"/>
  <c r="G54"/>
  <c r="AI71" s="1"/>
  <c r="AP88" s="1"/>
  <c r="L54"/>
  <c r="AN71" s="1"/>
  <c r="AN88" s="1"/>
  <c r="AO70"/>
  <c r="AG87" s="1"/>
  <c r="AB54"/>
  <c r="BD71" s="1"/>
  <c r="AE88" s="1"/>
  <c r="BE70"/>
  <c r="AO87" s="1"/>
  <c r="L70"/>
  <c r="D87" s="1"/>
  <c r="K53"/>
  <c r="K71" s="1"/>
  <c r="M88" s="1"/>
  <c r="AE70"/>
  <c r="AF87" s="1"/>
  <c r="B54"/>
  <c r="AD71" s="1"/>
  <c r="AV88" s="1"/>
  <c r="D54"/>
  <c r="AF71" s="1"/>
  <c r="AB88" s="1"/>
  <c r="AG70"/>
  <c r="AW87" s="1"/>
  <c r="AU70"/>
  <c r="AR87" s="1"/>
  <c r="R54"/>
  <c r="AT71" s="1"/>
  <c r="AI88" s="1"/>
  <c r="Y70"/>
  <c r="E87" s="1"/>
  <c r="X53"/>
  <c r="X71" s="1"/>
  <c r="N88" s="1"/>
  <c r="S70"/>
  <c r="R53"/>
  <c r="R71" s="1"/>
  <c r="C88" s="1"/>
  <c r="C70"/>
  <c r="Y87" s="1"/>
  <c r="B53"/>
  <c r="B71" s="1"/>
  <c r="F88" s="1"/>
  <c r="R70"/>
  <c r="C87" s="1"/>
  <c r="Q53"/>
  <c r="Q71" s="1"/>
  <c r="T88" s="1"/>
  <c r="AM70"/>
  <c r="J54"/>
  <c r="AL71" s="1"/>
  <c r="AC88" s="1"/>
  <c r="AB70"/>
  <c r="V87" s="1"/>
  <c r="AA53"/>
  <c r="AA71" s="1"/>
  <c r="R88" s="1"/>
  <c r="O70"/>
  <c r="B87" s="1"/>
  <c r="N53"/>
  <c r="N71" s="1"/>
  <c r="X88" s="1"/>
  <c r="D18" i="11"/>
  <c r="BG21" i="8"/>
  <c r="BI21"/>
  <c r="AX21"/>
  <c r="BK21"/>
  <c r="AV21"/>
  <c r="BA21"/>
  <c r="BJ21"/>
  <c r="D21"/>
  <c r="BE21"/>
  <c r="AQ21"/>
  <c r="AR21"/>
  <c r="AP21"/>
  <c r="BB21"/>
  <c r="AO21"/>
  <c r="BH21"/>
  <c r="AW21"/>
  <c r="AY21"/>
  <c r="AK21"/>
  <c r="BD21"/>
  <c r="AI21"/>
  <c r="AL21"/>
  <c r="AJ21"/>
  <c r="AS21"/>
  <c r="BM21"/>
  <c r="AM21"/>
  <c r="AU21"/>
  <c r="BC21"/>
  <c r="T13" i="12" l="1"/>
  <c r="T133" i="11"/>
  <c r="AI13" i="12"/>
  <c r="AI133" i="11"/>
  <c r="AP13" i="12"/>
  <c r="AP133" i="11"/>
  <c r="F125"/>
  <c r="F21" i="12"/>
  <c r="B21"/>
  <c r="B125" i="11"/>
  <c r="Y125"/>
  <c r="Y21" i="12"/>
  <c r="E125" i="11"/>
  <c r="E21" i="12"/>
  <c r="AB13"/>
  <c r="AB133" i="11"/>
  <c r="D125"/>
  <c r="D21" i="12"/>
  <c r="AN13"/>
  <c r="AN133" i="11"/>
  <c r="AQ13" i="12"/>
  <c r="AQ133" i="11"/>
  <c r="K21" i="12"/>
  <c r="K125" i="11"/>
  <c r="AJ125"/>
  <c r="AJ21" i="12"/>
  <c r="X125" i="11"/>
  <c r="X21" i="12"/>
  <c r="AS133" i="11"/>
  <c r="AS13" i="12"/>
  <c r="AL125" i="11"/>
  <c r="AL21" i="12"/>
  <c r="AS125" i="11"/>
  <c r="AS21" i="12"/>
  <c r="AB125" i="11"/>
  <c r="AB21" i="12"/>
  <c r="AC125" i="11"/>
  <c r="AC21" i="12"/>
  <c r="AA21"/>
  <c r="AA125" i="11"/>
  <c r="Q125"/>
  <c r="Q21" i="12"/>
  <c r="T125" i="11"/>
  <c r="T21" i="12"/>
  <c r="AG133" i="11"/>
  <c r="AG13" i="12"/>
  <c r="AQ21"/>
  <c r="AQ125" i="11"/>
  <c r="AC133"/>
  <c r="AC13" i="12"/>
  <c r="N13"/>
  <c r="N133" i="11"/>
  <c r="AW125"/>
  <c r="AW21" i="12"/>
  <c r="AG125" i="11"/>
  <c r="AG21" i="12"/>
  <c r="G13"/>
  <c r="G133" i="11"/>
  <c r="S13" i="12"/>
  <c r="S133" i="11"/>
  <c r="AW133"/>
  <c r="AW13" i="12"/>
  <c r="P13"/>
  <c r="P133" i="11"/>
  <c r="Z13" i="12"/>
  <c r="Z133" i="11"/>
  <c r="E133"/>
  <c r="E13" i="12"/>
  <c r="AF13"/>
  <c r="AF133" i="11"/>
  <c r="AU13" i="12"/>
  <c r="AU133" i="11"/>
  <c r="AH13" i="12"/>
  <c r="AH133" i="11"/>
  <c r="H13" i="12"/>
  <c r="H133" i="11"/>
  <c r="J13" i="12"/>
  <c r="J133" i="11"/>
  <c r="Z125"/>
  <c r="Z21" i="12"/>
  <c r="R125" i="11"/>
  <c r="R21" i="12"/>
  <c r="AA13"/>
  <c r="AA133" i="11"/>
  <c r="X13" i="12"/>
  <c r="X133" i="11"/>
  <c r="F13" i="12"/>
  <c r="F133" i="11"/>
  <c r="M133"/>
  <c r="M13" i="12"/>
  <c r="V125" i="11"/>
  <c r="V21" i="12"/>
  <c r="C21"/>
  <c r="C125" i="11"/>
  <c r="AR125"/>
  <c r="AR21" i="12"/>
  <c r="AF125" i="11"/>
  <c r="AF21" i="12"/>
  <c r="AE13"/>
  <c r="AE133" i="11"/>
  <c r="D13" i="12"/>
  <c r="D133" i="11"/>
  <c r="I133"/>
  <c r="I13" i="12"/>
  <c r="AT125" i="11"/>
  <c r="AT21" i="12"/>
  <c r="G21"/>
  <c r="G125" i="11"/>
  <c r="L125"/>
  <c r="L21" i="12"/>
  <c r="O21"/>
  <c r="O125" i="11"/>
  <c r="V13" i="12"/>
  <c r="V133" i="11"/>
  <c r="AP125"/>
  <c r="AP21" i="12"/>
  <c r="AI21"/>
  <c r="AI125" i="11"/>
  <c r="AM21" i="12"/>
  <c r="AM125" i="11"/>
  <c r="AT13" i="12"/>
  <c r="AT133" i="11"/>
  <c r="AK125"/>
  <c r="AK21" i="12"/>
  <c r="W21"/>
  <c r="W125" i="11"/>
  <c r="S21" i="12"/>
  <c r="S125" i="11"/>
  <c r="AU21" i="12"/>
  <c r="AU125" i="11"/>
  <c r="R13" i="12"/>
  <c r="R133" i="11"/>
  <c r="C13" i="12"/>
  <c r="C133" i="11"/>
  <c r="AV13" i="12"/>
  <c r="AV133" i="11"/>
  <c r="AO125"/>
  <c r="AO21" i="12"/>
  <c r="P125" i="11"/>
  <c r="P21" i="12"/>
  <c r="AM13"/>
  <c r="AM133" i="11"/>
  <c r="Q133"/>
  <c r="Q13" i="12"/>
  <c r="W13"/>
  <c r="W133" i="11"/>
  <c r="I125"/>
  <c r="I21" i="12"/>
  <c r="M125" i="11"/>
  <c r="M21" i="12"/>
  <c r="AJ13"/>
  <c r="AJ133" i="11"/>
  <c r="AL13" i="12"/>
  <c r="AL133" i="11"/>
  <c r="AK133"/>
  <c r="AK13" i="12"/>
  <c r="AH125" i="11"/>
  <c r="AH21" i="12"/>
  <c r="AD13"/>
  <c r="AD133" i="11"/>
  <c r="L13" i="12"/>
  <c r="L133" i="11"/>
  <c r="O13" i="12"/>
  <c r="O133" i="11"/>
  <c r="U133"/>
  <c r="U13" i="12"/>
  <c r="D19" i="11"/>
  <c r="E20"/>
  <c r="E22" s="1"/>
  <c r="X18"/>
  <c r="AJ23" i="8"/>
  <c r="X21"/>
  <c r="AI20" i="11" l="1"/>
  <c r="AI22" s="1"/>
  <c r="X19"/>
  <c r="AE18"/>
  <c r="L18"/>
  <c r="BD23" i="8"/>
  <c r="L21"/>
  <c r="AE21"/>
  <c r="AE19" i="11" l="1"/>
  <c r="AT20"/>
  <c r="AT22" s="1"/>
  <c r="L19"/>
  <c r="Q20"/>
  <c r="Q22" s="1"/>
  <c r="AB18"/>
  <c r="W18"/>
  <c r="W21" i="8"/>
  <c r="AR23"/>
  <c r="AB21"/>
  <c r="BK23"/>
  <c r="W19" i="11" l="1"/>
  <c r="AH20"/>
  <c r="AH22" s="1"/>
  <c r="AO20"/>
  <c r="AO22" s="1"/>
  <c r="AB19"/>
  <c r="AA18"/>
  <c r="AH25" i="8"/>
  <c r="BH23"/>
  <c r="AA21"/>
  <c r="BC23"/>
  <c r="AN20" i="11" l="1"/>
  <c r="AN22" s="1"/>
  <c r="AA19"/>
  <c r="G18"/>
  <c r="G21" i="8"/>
  <c r="BG23"/>
  <c r="G19" i="11" l="1"/>
  <c r="J20"/>
  <c r="J22" s="1"/>
  <c r="H18"/>
  <c r="H21" i="8"/>
  <c r="AM23"/>
  <c r="H19" i="11" l="1"/>
  <c r="K20"/>
  <c r="K22" s="1"/>
  <c r="Z18"/>
  <c r="AN23" i="8"/>
  <c r="Z21"/>
  <c r="AM20" i="11" l="1"/>
  <c r="AM22" s="1"/>
  <c r="AK20"/>
  <c r="AK22" s="1"/>
  <c r="Z19"/>
  <c r="C18"/>
  <c r="BF23" i="8"/>
  <c r="C21"/>
  <c r="C19" i="11" l="1"/>
  <c r="D20"/>
  <c r="D22" s="1"/>
  <c r="AI23" i="8"/>
  <c r="K18" i="11" l="1"/>
  <c r="K21" i="8"/>
  <c r="K19" i="11" l="1"/>
  <c r="P20"/>
  <c r="P22" s="1"/>
  <c r="P18"/>
  <c r="AQ23" i="8"/>
  <c r="P21"/>
  <c r="P19" i="11" l="1"/>
  <c r="W20"/>
  <c r="W22" s="1"/>
  <c r="J18"/>
  <c r="AV23" i="8"/>
  <c r="J21"/>
  <c r="O20" i="11" l="1"/>
  <c r="O22" s="1"/>
  <c r="M20"/>
  <c r="M22" s="1"/>
  <c r="J19"/>
  <c r="S18"/>
  <c r="AP23" i="8"/>
  <c r="S21"/>
  <c r="S19" i="11" l="1"/>
  <c r="AB20"/>
  <c r="AB22" s="1"/>
  <c r="V18"/>
  <c r="V21" i="8"/>
  <c r="AY23"/>
  <c r="AE20" i="11" l="1"/>
  <c r="AE22" s="1"/>
  <c r="AG20"/>
  <c r="AG22" s="1"/>
  <c r="V19"/>
  <c r="T18"/>
  <c r="T21" i="8"/>
  <c r="BB23"/>
  <c r="T19" i="11" l="1"/>
  <c r="AC20"/>
  <c r="AC22" s="1"/>
  <c r="R18"/>
  <c r="AZ23" i="8"/>
  <c r="R21"/>
  <c r="AA20" i="11" l="1"/>
  <c r="Y20"/>
  <c r="Y22" s="1"/>
  <c r="R19"/>
  <c r="AX23" i="8"/>
  <c r="AA22" i="11" l="1"/>
  <c r="AG18"/>
  <c r="AG21" i="8"/>
  <c r="B20" i="11" l="1"/>
  <c r="B22" s="1"/>
  <c r="AV20"/>
  <c r="AV22" s="1"/>
  <c r="AG19"/>
  <c r="BM23" i="8"/>
  <c r="U18" i="11" l="1"/>
  <c r="U21" i="8"/>
  <c r="AD20" i="11" l="1"/>
  <c r="AD22" s="1"/>
  <c r="AF20"/>
  <c r="AF22" s="1"/>
  <c r="U19"/>
  <c r="AL18"/>
  <c r="G11" i="10" s="1"/>
  <c r="E18" i="11"/>
  <c r="BA23" i="8"/>
  <c r="E21"/>
  <c r="AT26" i="11" l="1"/>
  <c r="O12" i="10" s="1"/>
  <c r="F20" i="11"/>
  <c r="F22" s="1"/>
  <c r="H20"/>
  <c r="H22" s="1"/>
  <c r="E19"/>
  <c r="O18"/>
  <c r="M18"/>
  <c r="M21" i="8"/>
  <c r="O21"/>
  <c r="AK23"/>
  <c r="V20" i="11" l="1"/>
  <c r="V22" s="1"/>
  <c r="R20"/>
  <c r="R22" s="1"/>
  <c r="T20"/>
  <c r="T22" s="1"/>
  <c r="O19"/>
  <c r="M19"/>
  <c r="AJ18"/>
  <c r="E11" i="10" s="1"/>
  <c r="AU23" i="8"/>
  <c r="AS23"/>
  <c r="AR26" i="11" l="1"/>
  <c r="M12" i="10" s="1"/>
  <c r="Y18" i="11"/>
  <c r="Y21" i="8"/>
  <c r="AL20" i="11" l="1"/>
  <c r="AL22" s="1"/>
  <c r="AJ20"/>
  <c r="Y19"/>
  <c r="AM18"/>
  <c r="H11" i="10" s="1"/>
  <c r="BE23" i="8"/>
  <c r="AU26" i="11" l="1"/>
  <c r="P12" i="10" s="1"/>
  <c r="AJ22" i="11"/>
  <c r="AK23" s="1"/>
  <c r="AH23" l="1"/>
  <c r="W24" s="1"/>
  <c r="AG23"/>
  <c r="V24" s="1"/>
  <c r="AJ23"/>
  <c r="Y24" s="1"/>
  <c r="AI23"/>
  <c r="X24" s="1"/>
  <c r="E25" l="1"/>
  <c r="T25"/>
  <c r="AD25"/>
  <c r="L25"/>
  <c r="L26" s="1"/>
  <c r="Q28" s="1"/>
  <c r="Q30" s="1"/>
  <c r="E26" l="1"/>
  <c r="AD26"/>
  <c r="T26"/>
  <c r="L27"/>
  <c r="AD18"/>
  <c r="T23" i="8"/>
  <c r="E23"/>
  <c r="AD23"/>
  <c r="AD21"/>
  <c r="F28" i="11" l="1"/>
  <c r="F30" s="1"/>
  <c r="AS28"/>
  <c r="AS30" s="1"/>
  <c r="AC28"/>
  <c r="AC30" s="1"/>
  <c r="H28"/>
  <c r="H30" s="1"/>
  <c r="T27"/>
  <c r="E27"/>
  <c r="AD27"/>
  <c r="AQ28"/>
  <c r="AQ30" s="1"/>
  <c r="AD19"/>
  <c r="AQ20"/>
  <c r="AQ22" s="1"/>
  <c r="AS20"/>
  <c r="AS22" s="1"/>
  <c r="N18"/>
  <c r="BJ23" i="8"/>
  <c r="BJ25"/>
  <c r="AZ25"/>
  <c r="N21"/>
  <c r="AK25"/>
  <c r="S20" i="11" l="1"/>
  <c r="S22" s="1"/>
  <c r="U20"/>
  <c r="U22" s="1"/>
  <c r="N19"/>
  <c r="AT23" i="8"/>
  <c r="F18" i="11" l="1"/>
  <c r="F21" i="8"/>
  <c r="F19" i="11" l="1"/>
  <c r="G20"/>
  <c r="G22" s="1"/>
  <c r="I20"/>
  <c r="I22" s="1"/>
  <c r="AF18"/>
  <c r="AC18"/>
  <c r="AC21" i="8"/>
  <c r="AF21"/>
  <c r="AL23"/>
  <c r="AU20" i="11" l="1"/>
  <c r="AU22" s="1"/>
  <c r="AP20"/>
  <c r="AR20"/>
  <c r="AR22" s="1"/>
  <c r="AC19"/>
  <c r="AN18"/>
  <c r="I11" i="10" s="1"/>
  <c r="AF19" i="11"/>
  <c r="AO18"/>
  <c r="J11" i="10" s="1"/>
  <c r="BI23" i="8"/>
  <c r="BL23"/>
  <c r="AW26" i="11" l="1"/>
  <c r="R12" i="10" s="1"/>
  <c r="AV26" i="11"/>
  <c r="Q12" i="10" s="1"/>
  <c r="AP22" i="11"/>
  <c r="AQ23" s="1"/>
  <c r="AP23" l="1"/>
  <c r="AC24" s="1"/>
  <c r="AN23"/>
  <c r="AA24" s="1"/>
  <c r="AM23"/>
  <c r="Z24" s="1"/>
  <c r="AO23"/>
  <c r="AB24" s="1"/>
  <c r="M25" l="1"/>
  <c r="AG25"/>
  <c r="H25"/>
  <c r="W25"/>
  <c r="W26" l="1"/>
  <c r="W27" s="1"/>
  <c r="M26"/>
  <c r="AG26"/>
  <c r="AG27" s="1"/>
  <c r="H26"/>
  <c r="B18"/>
  <c r="Q18"/>
  <c r="I18"/>
  <c r="Q21" i="8"/>
  <c r="M23"/>
  <c r="AH27"/>
  <c r="I21"/>
  <c r="AG23"/>
  <c r="H23"/>
  <c r="BM25"/>
  <c r="B21"/>
  <c r="W23"/>
  <c r="BC25"/>
  <c r="B28" i="11" l="1"/>
  <c r="B30" s="1"/>
  <c r="AV28"/>
  <c r="AV30" s="1"/>
  <c r="K28"/>
  <c r="K30" s="1"/>
  <c r="AH28"/>
  <c r="AH30" s="1"/>
  <c r="T28"/>
  <c r="T30" s="1"/>
  <c r="R28"/>
  <c r="H27"/>
  <c r="M27"/>
  <c r="C20"/>
  <c r="C22" s="1"/>
  <c r="AW20"/>
  <c r="Z20"/>
  <c r="Z22" s="1"/>
  <c r="X20"/>
  <c r="X22" s="1"/>
  <c r="N20"/>
  <c r="N22" s="1"/>
  <c r="L20"/>
  <c r="L22" s="1"/>
  <c r="I19"/>
  <c r="AI18"/>
  <c r="D11" i="10" s="1"/>
  <c r="B19" i="11"/>
  <c r="AP26" s="1"/>
  <c r="K12" i="10" s="1"/>
  <c r="AH18" i="11"/>
  <c r="Q19"/>
  <c r="AK18"/>
  <c r="F11" i="10" s="1"/>
  <c r="AN25" i="8"/>
  <c r="AS25"/>
  <c r="L23"/>
  <c r="AO23"/>
  <c r="AW23"/>
  <c r="AH23"/>
  <c r="AS26" i="11" l="1"/>
  <c r="N12" i="10" s="1"/>
  <c r="AQ26" i="11"/>
  <c r="L12" i="10" s="1"/>
  <c r="C11"/>
  <c r="R30" i="11"/>
  <c r="AW22"/>
  <c r="AW23" s="1"/>
  <c r="AE23"/>
  <c r="AR25" i="8"/>
  <c r="AV23" i="11" l="1"/>
  <c r="AG24" s="1"/>
  <c r="AT23"/>
  <c r="AE24" s="1"/>
  <c r="AU23"/>
  <c r="AF24" s="1"/>
  <c r="AS23"/>
  <c r="AD24" s="1"/>
  <c r="Y23"/>
  <c r="G23"/>
  <c r="S23"/>
  <c r="AC23"/>
  <c r="T24" s="1"/>
  <c r="AB23"/>
  <c r="S24" s="1"/>
  <c r="AD23"/>
  <c r="U24" s="1"/>
  <c r="AA23"/>
  <c r="R24" s="1"/>
  <c r="M23"/>
  <c r="O25" l="1"/>
  <c r="V25"/>
  <c r="AB25"/>
  <c r="D25"/>
  <c r="I25"/>
  <c r="P25"/>
  <c r="Z25"/>
  <c r="F25"/>
  <c r="Q23"/>
  <c r="L24" s="1"/>
  <c r="R23"/>
  <c r="M24" s="1"/>
  <c r="O23"/>
  <c r="J24" s="1"/>
  <c r="P23"/>
  <c r="K24" s="1"/>
  <c r="K23"/>
  <c r="H24" s="1"/>
  <c r="L23"/>
  <c r="I24" s="1"/>
  <c r="I23"/>
  <c r="F24" s="1"/>
  <c r="J23"/>
  <c r="G24" s="1"/>
  <c r="U23"/>
  <c r="N24" s="1"/>
  <c r="W23"/>
  <c r="P24" s="1"/>
  <c r="X23"/>
  <c r="Q24" s="1"/>
  <c r="B25" s="1"/>
  <c r="V23"/>
  <c r="O24" s="1"/>
  <c r="E23"/>
  <c r="D24" s="1"/>
  <c r="F23"/>
  <c r="E24" s="1"/>
  <c r="C23"/>
  <c r="B24" s="1"/>
  <c r="D23"/>
  <c r="C24" s="1"/>
  <c r="I26" l="1"/>
  <c r="N28" s="1"/>
  <c r="N30" s="1"/>
  <c r="O26"/>
  <c r="P26"/>
  <c r="V26"/>
  <c r="Z26"/>
  <c r="AB26"/>
  <c r="F26"/>
  <c r="I28" s="1"/>
  <c r="I30" s="1"/>
  <c r="D26"/>
  <c r="U25"/>
  <c r="C25"/>
  <c r="R25"/>
  <c r="AA25"/>
  <c r="S25"/>
  <c r="G25"/>
  <c r="X25"/>
  <c r="Y25"/>
  <c r="K25"/>
  <c r="N25"/>
  <c r="AF25"/>
  <c r="AC25"/>
  <c r="Q25"/>
  <c r="J25"/>
  <c r="AE25"/>
  <c r="B26"/>
  <c r="D23" i="8"/>
  <c r="O23"/>
  <c r="Z23"/>
  <c r="V23"/>
  <c r="AB23"/>
  <c r="P23"/>
  <c r="F23"/>
  <c r="I23"/>
  <c r="B23"/>
  <c r="F27" i="11" l="1"/>
  <c r="AK28"/>
  <c r="AK30" s="1"/>
  <c r="I27"/>
  <c r="AO28"/>
  <c r="AO30" s="1"/>
  <c r="V28"/>
  <c r="V30" s="1"/>
  <c r="G28"/>
  <c r="G30" s="1"/>
  <c r="W28"/>
  <c r="W30" s="1"/>
  <c r="E28"/>
  <c r="E30" s="1"/>
  <c r="AE28"/>
  <c r="AE30" s="1"/>
  <c r="P27"/>
  <c r="Z27"/>
  <c r="L28"/>
  <c r="L30" s="1"/>
  <c r="AM28"/>
  <c r="AM30" s="1"/>
  <c r="O27"/>
  <c r="AB27"/>
  <c r="AG28"/>
  <c r="AA26"/>
  <c r="AA27" s="1"/>
  <c r="Q26"/>
  <c r="K26"/>
  <c r="S26"/>
  <c r="U26"/>
  <c r="Y26"/>
  <c r="Y27" s="1"/>
  <c r="N26"/>
  <c r="AC26"/>
  <c r="J26"/>
  <c r="G26"/>
  <c r="C26"/>
  <c r="AE26"/>
  <c r="AF26"/>
  <c r="X26"/>
  <c r="R26"/>
  <c r="V27"/>
  <c r="D27"/>
  <c r="C28"/>
  <c r="C30" s="1"/>
  <c r="AW28"/>
  <c r="AW30" s="1"/>
  <c r="B27"/>
  <c r="S23" i="8"/>
  <c r="AC23"/>
  <c r="AV25"/>
  <c r="AU25"/>
  <c r="AF23"/>
  <c r="K23"/>
  <c r="Y23"/>
  <c r="BF25"/>
  <c r="Q23"/>
  <c r="G23"/>
  <c r="AJ25"/>
  <c r="J23"/>
  <c r="N23"/>
  <c r="AO25"/>
  <c r="AL25"/>
  <c r="AA23"/>
  <c r="X23"/>
  <c r="AE23"/>
  <c r="BH25"/>
  <c r="BE25"/>
  <c r="BB25"/>
  <c r="U23"/>
  <c r="R23"/>
  <c r="C23"/>
  <c r="BG25"/>
  <c r="O28" i="11" l="1"/>
  <c r="O30" s="1"/>
  <c r="AN28"/>
  <c r="AN30" s="1"/>
  <c r="AI28"/>
  <c r="AI30" s="1"/>
  <c r="J28"/>
  <c r="J30" s="1"/>
  <c r="AJ28"/>
  <c r="AJ30" s="1"/>
  <c r="X28"/>
  <c r="X30" s="1"/>
  <c r="AU28"/>
  <c r="AU30" s="1"/>
  <c r="S28"/>
  <c r="S30" s="1"/>
  <c r="D28"/>
  <c r="D30" s="1"/>
  <c r="G31" s="1"/>
  <c r="P28"/>
  <c r="P30" s="1"/>
  <c r="AT28"/>
  <c r="AT30" s="1"/>
  <c r="AR28"/>
  <c r="AR30" s="1"/>
  <c r="AB28"/>
  <c r="AB30" s="1"/>
  <c r="AD28"/>
  <c r="AD30" s="1"/>
  <c r="K27"/>
  <c r="J27"/>
  <c r="M28"/>
  <c r="M30" s="1"/>
  <c r="AH26"/>
  <c r="C12" i="10" s="1"/>
  <c r="AP28" i="11"/>
  <c r="AP30" s="1"/>
  <c r="AE27"/>
  <c r="AN26"/>
  <c r="I12" i="10" s="1"/>
  <c r="S27" i="11"/>
  <c r="AL26"/>
  <c r="G12" i="10" s="1"/>
  <c r="R27" i="11"/>
  <c r="U27"/>
  <c r="AO26"/>
  <c r="J12" i="10" s="1"/>
  <c r="AF27" i="11"/>
  <c r="AF28"/>
  <c r="AF30" s="1"/>
  <c r="AK26"/>
  <c r="F12" i="10" s="1"/>
  <c r="X27" i="11"/>
  <c r="AU34" s="1"/>
  <c r="P13" i="10" s="1"/>
  <c r="AL28" i="11"/>
  <c r="AL30" s="1"/>
  <c r="AA28"/>
  <c r="AA30" s="1"/>
  <c r="N27"/>
  <c r="Y28"/>
  <c r="Y30" s="1"/>
  <c r="U28"/>
  <c r="U30" s="1"/>
  <c r="Z28"/>
  <c r="Z30" s="1"/>
  <c r="AI26"/>
  <c r="D12" i="10" s="1"/>
  <c r="G27" i="11"/>
  <c r="AM26"/>
  <c r="H12" i="10" s="1"/>
  <c r="C27" i="11"/>
  <c r="AJ26"/>
  <c r="E12" i="10" s="1"/>
  <c r="Q27" i="11"/>
  <c r="AC27"/>
  <c r="AG30"/>
  <c r="AQ25" i="8"/>
  <c r="AY25"/>
  <c r="BK25"/>
  <c r="AX25"/>
  <c r="BA25"/>
  <c r="AT25"/>
  <c r="AW25"/>
  <c r="AP25"/>
  <c r="BL25"/>
  <c r="AM25"/>
  <c r="BI25"/>
  <c r="AI25"/>
  <c r="BD25"/>
  <c r="AW31" i="11" l="1"/>
  <c r="AV31" s="1"/>
  <c r="AG32" s="1"/>
  <c r="V33" s="1"/>
  <c r="V34" s="1"/>
  <c r="M31"/>
  <c r="J31" s="1"/>
  <c r="G32" s="1"/>
  <c r="AQ31"/>
  <c r="AO31" s="1"/>
  <c r="AB32" s="1"/>
  <c r="W33" s="1"/>
  <c r="W34" s="1"/>
  <c r="AH36" s="1"/>
  <c r="AH38" s="1"/>
  <c r="S31"/>
  <c r="R31" s="1"/>
  <c r="M32" s="1"/>
  <c r="AE31"/>
  <c r="AB31" s="1"/>
  <c r="S32" s="1"/>
  <c r="AV34"/>
  <c r="Q13" i="10" s="1"/>
  <c r="AS34" i="11"/>
  <c r="N13" i="10" s="1"/>
  <c r="AQ34" i="11"/>
  <c r="L13" i="10" s="1"/>
  <c r="AW34" i="11"/>
  <c r="R13" i="10" s="1"/>
  <c r="AR34" i="11"/>
  <c r="M13" i="10" s="1"/>
  <c r="AP34" i="11"/>
  <c r="K13" i="10" s="1"/>
  <c r="Y31" i="11"/>
  <c r="U31" s="1"/>
  <c r="N32" s="1"/>
  <c r="AT34"/>
  <c r="O13" i="10" s="1"/>
  <c r="AK31" i="11"/>
  <c r="AG31" s="1"/>
  <c r="V32" s="1"/>
  <c r="AS31"/>
  <c r="AD32" s="1"/>
  <c r="F31"/>
  <c r="E32" s="1"/>
  <c r="E31"/>
  <c r="D32" s="1"/>
  <c r="D31"/>
  <c r="C32" s="1"/>
  <c r="C31"/>
  <c r="B32" s="1"/>
  <c r="V25" i="8"/>
  <c r="AU31" i="11" l="1"/>
  <c r="AF32" s="1"/>
  <c r="AT31"/>
  <c r="AE32" s="1"/>
  <c r="O31"/>
  <c r="J32" s="1"/>
  <c r="Y33" s="1"/>
  <c r="Y34" s="1"/>
  <c r="Q31"/>
  <c r="L32" s="1"/>
  <c r="AE33" s="1"/>
  <c r="AE34" s="1"/>
  <c r="W31"/>
  <c r="P32" s="1"/>
  <c r="K33" s="1"/>
  <c r="K34" s="1"/>
  <c r="P31"/>
  <c r="K32" s="1"/>
  <c r="Q33" s="1"/>
  <c r="Q34" s="1"/>
  <c r="AA31"/>
  <c r="R32" s="1"/>
  <c r="I33" s="1"/>
  <c r="I34" s="1"/>
  <c r="AC31"/>
  <c r="T32" s="1"/>
  <c r="Z33" s="1"/>
  <c r="Z34" s="1"/>
  <c r="AD31"/>
  <c r="U32" s="1"/>
  <c r="D33" s="1"/>
  <c r="D34" s="1"/>
  <c r="K31"/>
  <c r="H32" s="1"/>
  <c r="C33" s="1"/>
  <c r="C34" s="1"/>
  <c r="L31"/>
  <c r="I32" s="1"/>
  <c r="S33" s="1"/>
  <c r="S34" s="1"/>
  <c r="I31"/>
  <c r="F32" s="1"/>
  <c r="N33" s="1"/>
  <c r="N34" s="1"/>
  <c r="AN31"/>
  <c r="AA32" s="1"/>
  <c r="M33" s="1"/>
  <c r="M34" s="1"/>
  <c r="AM31"/>
  <c r="Z32" s="1"/>
  <c r="AG33" s="1"/>
  <c r="AG34" s="1"/>
  <c r="AP31"/>
  <c r="AC32" s="1"/>
  <c r="H33" s="1"/>
  <c r="H34" s="1"/>
  <c r="X31"/>
  <c r="Q32" s="1"/>
  <c r="B33" s="1"/>
  <c r="B34" s="1"/>
  <c r="V31"/>
  <c r="O32" s="1"/>
  <c r="U33" s="1"/>
  <c r="U34" s="1"/>
  <c r="AI31"/>
  <c r="X32" s="1"/>
  <c r="L33" s="1"/>
  <c r="L34" s="1"/>
  <c r="AH31"/>
  <c r="W32" s="1"/>
  <c r="AJ31"/>
  <c r="Y32" s="1"/>
  <c r="T33" s="1"/>
  <c r="T34" s="1"/>
  <c r="AE36"/>
  <c r="AE38" s="1"/>
  <c r="AG36"/>
  <c r="AG38" s="1"/>
  <c r="V35"/>
  <c r="W35"/>
  <c r="AA33"/>
  <c r="AA34" s="1"/>
  <c r="O33"/>
  <c r="O34" s="1"/>
  <c r="AC33"/>
  <c r="AC34" s="1"/>
  <c r="AF33"/>
  <c r="AF34" s="1"/>
  <c r="J33"/>
  <c r="J34" s="1"/>
  <c r="X33"/>
  <c r="X34" s="1"/>
  <c r="P33"/>
  <c r="P34" s="1"/>
  <c r="AB33"/>
  <c r="AB34" s="1"/>
  <c r="R33"/>
  <c r="R34" s="1"/>
  <c r="G33"/>
  <c r="G34" s="1"/>
  <c r="E33"/>
  <c r="E34" s="1"/>
  <c r="F33"/>
  <c r="F34" s="1"/>
  <c r="U25" i="8"/>
  <c r="L25"/>
  <c r="P25"/>
  <c r="N25"/>
  <c r="S25"/>
  <c r="Z25"/>
  <c r="O25"/>
  <c r="J25"/>
  <c r="X25"/>
  <c r="AF25"/>
  <c r="H25"/>
  <c r="Y25"/>
  <c r="B25"/>
  <c r="BB27"/>
  <c r="M25"/>
  <c r="G25"/>
  <c r="K25"/>
  <c r="AA25"/>
  <c r="AG25"/>
  <c r="BC27"/>
  <c r="AC25"/>
  <c r="AE25"/>
  <c r="AB25"/>
  <c r="T25"/>
  <c r="Q25"/>
  <c r="F25"/>
  <c r="C25"/>
  <c r="I25"/>
  <c r="E25"/>
  <c r="D25"/>
  <c r="R25"/>
  <c r="W25"/>
  <c r="J36" i="11" l="1"/>
  <c r="J38" s="1"/>
  <c r="AO36"/>
  <c r="AO38" s="1"/>
  <c r="E36"/>
  <c r="E38" s="1"/>
  <c r="V36"/>
  <c r="V38" s="1"/>
  <c r="AB36"/>
  <c r="AB38" s="1"/>
  <c r="AC36"/>
  <c r="AC38" s="1"/>
  <c r="D36"/>
  <c r="D38" s="1"/>
  <c r="K36"/>
  <c r="K38" s="1"/>
  <c r="AU36"/>
  <c r="AU38" s="1"/>
  <c r="AN36"/>
  <c r="AN38" s="1"/>
  <c r="W36"/>
  <c r="W38" s="1"/>
  <c r="P36"/>
  <c r="P38" s="1"/>
  <c r="Q36"/>
  <c r="Q38" s="1"/>
  <c r="AT36"/>
  <c r="AT38" s="1"/>
  <c r="AD33"/>
  <c r="AD34" s="1"/>
  <c r="AS36" s="1"/>
  <c r="AS38" s="1"/>
  <c r="S36"/>
  <c r="S38" s="1"/>
  <c r="U36"/>
  <c r="U38" s="1"/>
  <c r="Z36"/>
  <c r="Z38" s="1"/>
  <c r="X36"/>
  <c r="X38" s="1"/>
  <c r="Z35"/>
  <c r="AM36"/>
  <c r="AM38" s="1"/>
  <c r="AK36"/>
  <c r="AK38" s="1"/>
  <c r="X35"/>
  <c r="AI36"/>
  <c r="AI38" s="1"/>
  <c r="O36"/>
  <c r="O38" s="1"/>
  <c r="M36"/>
  <c r="M38" s="1"/>
  <c r="AQ36"/>
  <c r="AQ38" s="1"/>
  <c r="G36"/>
  <c r="G38" s="1"/>
  <c r="I36"/>
  <c r="I38" s="1"/>
  <c r="R36"/>
  <c r="R38" s="1"/>
  <c r="T36"/>
  <c r="T38" s="1"/>
  <c r="AP36"/>
  <c r="AP38" s="1"/>
  <c r="AR36"/>
  <c r="AR38" s="1"/>
  <c r="AL36"/>
  <c r="AL38" s="1"/>
  <c r="AJ36"/>
  <c r="AJ38" s="1"/>
  <c r="B36"/>
  <c r="B38" s="1"/>
  <c r="AV36"/>
  <c r="AV38" s="1"/>
  <c r="C36"/>
  <c r="C38" s="1"/>
  <c r="AW36"/>
  <c r="AW38" s="1"/>
  <c r="F36"/>
  <c r="F38" s="1"/>
  <c r="H36"/>
  <c r="H38" s="1"/>
  <c r="AA36"/>
  <c r="AA38" s="1"/>
  <c r="Y36"/>
  <c r="Y38" s="1"/>
  <c r="N36"/>
  <c r="N38" s="1"/>
  <c r="L36"/>
  <c r="L38" s="1"/>
  <c r="AD36"/>
  <c r="AD38" s="1"/>
  <c r="AF36"/>
  <c r="AF38" s="1"/>
  <c r="J35"/>
  <c r="AN34"/>
  <c r="I13" i="10" s="1"/>
  <c r="I35" i="11"/>
  <c r="U35"/>
  <c r="E35"/>
  <c r="C35"/>
  <c r="R35"/>
  <c r="AF35"/>
  <c r="AL34"/>
  <c r="G13" i="10" s="1"/>
  <c r="S35" i="11"/>
  <c r="T35"/>
  <c r="AC35"/>
  <c r="N35"/>
  <c r="AK34"/>
  <c r="F13" i="10" s="1"/>
  <c r="P35" i="11"/>
  <c r="L35"/>
  <c r="O35"/>
  <c r="F35"/>
  <c r="AI34"/>
  <c r="D13" i="10" s="1"/>
  <c r="M35" i="11"/>
  <c r="Y35"/>
  <c r="AG35"/>
  <c r="AA35"/>
  <c r="G35"/>
  <c r="K35"/>
  <c r="AE35"/>
  <c r="AB35"/>
  <c r="D35"/>
  <c r="Q35"/>
  <c r="AJ34"/>
  <c r="E13" i="10" s="1"/>
  <c r="H35" i="11"/>
  <c r="AM34"/>
  <c r="H13" i="10" s="1"/>
  <c r="B35" i="11"/>
  <c r="AH34"/>
  <c r="C13" i="10" s="1"/>
  <c r="BD27" i="8"/>
  <c r="BA27"/>
  <c r="AW27"/>
  <c r="BH27"/>
  <c r="AD25"/>
  <c r="BG27"/>
  <c r="AU27"/>
  <c r="AT27"/>
  <c r="BE27"/>
  <c r="AQ27"/>
  <c r="AR27"/>
  <c r="AZ27"/>
  <c r="BF27"/>
  <c r="BI27"/>
  <c r="AS27"/>
  <c r="AO27"/>
  <c r="BM27"/>
  <c r="AJ27"/>
  <c r="AI27"/>
  <c r="AY27"/>
  <c r="AN27"/>
  <c r="BK27"/>
  <c r="AV27"/>
  <c r="AK27"/>
  <c r="AL27"/>
  <c r="AM27"/>
  <c r="AP27"/>
  <c r="AX27"/>
  <c r="BL27"/>
  <c r="AO34" i="11" l="1"/>
  <c r="J13" i="10" s="1"/>
  <c r="AD35" i="11"/>
  <c r="AW42" s="1"/>
  <c r="R14" i="10" s="1"/>
  <c r="AU42" i="11"/>
  <c r="P14" i="10" s="1"/>
  <c r="AV42" i="11"/>
  <c r="Q14" i="10" s="1"/>
  <c r="AT42" i="11"/>
  <c r="O14" i="10" s="1"/>
  <c r="AS42" i="11"/>
  <c r="N14" i="10" s="1"/>
  <c r="AR42" i="11"/>
  <c r="M14" i="10" s="1"/>
  <c r="AP42" i="11"/>
  <c r="K14" i="10" s="1"/>
  <c r="AQ39" i="11"/>
  <c r="AM39" s="1"/>
  <c r="Z40" s="1"/>
  <c r="AQ42"/>
  <c r="L14" i="10" s="1"/>
  <c r="AW39" i="11"/>
  <c r="AV39" s="1"/>
  <c r="AG40" s="1"/>
  <c r="AE39"/>
  <c r="M39"/>
  <c r="AK39"/>
  <c r="S39"/>
  <c r="Y39"/>
  <c r="G39"/>
  <c r="BJ27" i="8"/>
  <c r="V41" i="11" l="1"/>
  <c r="V42" s="1"/>
  <c r="AG41"/>
  <c r="AG42" s="1"/>
  <c r="AU39"/>
  <c r="AF40" s="1"/>
  <c r="AT39"/>
  <c r="AE40" s="1"/>
  <c r="AP39"/>
  <c r="AC40" s="1"/>
  <c r="AN39"/>
  <c r="AA40" s="1"/>
  <c r="AO39"/>
  <c r="AB40" s="1"/>
  <c r="AS39"/>
  <c r="AD40" s="1"/>
  <c r="AC39"/>
  <c r="AB39"/>
  <c r="AD39"/>
  <c r="AA39"/>
  <c r="I39"/>
  <c r="L39"/>
  <c r="K39"/>
  <c r="J39"/>
  <c r="U39"/>
  <c r="W39"/>
  <c r="X39"/>
  <c r="V39"/>
  <c r="AH39"/>
  <c r="AJ39"/>
  <c r="Y40" s="1"/>
  <c r="AI39"/>
  <c r="X40" s="1"/>
  <c r="AG39"/>
  <c r="F39"/>
  <c r="E39"/>
  <c r="D39"/>
  <c r="C39"/>
  <c r="Q39"/>
  <c r="R39"/>
  <c r="O39"/>
  <c r="P39"/>
  <c r="AH29" i="8"/>
  <c r="V27"/>
  <c r="AG27"/>
  <c r="W40" i="11" l="1"/>
  <c r="AD41" s="1"/>
  <c r="AD42" s="1"/>
  <c r="B40"/>
  <c r="J41" s="1"/>
  <c r="J42" s="1"/>
  <c r="O40"/>
  <c r="U41" s="1"/>
  <c r="U42" s="1"/>
  <c r="L40"/>
  <c r="AE41" s="1"/>
  <c r="AE42" s="1"/>
  <c r="E40"/>
  <c r="AF41" s="1"/>
  <c r="AF42" s="1"/>
  <c r="N40"/>
  <c r="F40"/>
  <c r="N41" s="1"/>
  <c r="N42" s="1"/>
  <c r="T40"/>
  <c r="Z41" s="1"/>
  <c r="Z42" s="1"/>
  <c r="M40"/>
  <c r="I40"/>
  <c r="S41" s="1"/>
  <c r="S42" s="1"/>
  <c r="S40"/>
  <c r="O41" s="1"/>
  <c r="O42" s="1"/>
  <c r="D40"/>
  <c r="X41" s="1"/>
  <c r="X42" s="1"/>
  <c r="P40"/>
  <c r="K41" s="1"/>
  <c r="K42" s="1"/>
  <c r="J40"/>
  <c r="Y41" s="1"/>
  <c r="Y42" s="1"/>
  <c r="C40"/>
  <c r="R41" s="1"/>
  <c r="R42" s="1"/>
  <c r="Q40"/>
  <c r="B41" s="1"/>
  <c r="B42" s="1"/>
  <c r="H40"/>
  <c r="C41" s="1"/>
  <c r="C42" s="1"/>
  <c r="U40"/>
  <c r="D41" s="1"/>
  <c r="D42" s="1"/>
  <c r="K40"/>
  <c r="Q41" s="1"/>
  <c r="Q42" s="1"/>
  <c r="V40"/>
  <c r="E41" s="1"/>
  <c r="E42" s="1"/>
  <c r="G40"/>
  <c r="AC41" s="1"/>
  <c r="AC42" s="1"/>
  <c r="R40"/>
  <c r="I41" s="1"/>
  <c r="I42" s="1"/>
  <c r="AG44"/>
  <c r="AG46" s="1"/>
  <c r="AE44"/>
  <c r="AE46" s="1"/>
  <c r="V43"/>
  <c r="AV44"/>
  <c r="AV46" s="1"/>
  <c r="B44"/>
  <c r="B46" s="1"/>
  <c r="AG43"/>
  <c r="G41"/>
  <c r="G42" s="1"/>
  <c r="AA41"/>
  <c r="AA42" s="1"/>
  <c r="W41"/>
  <c r="W42" s="1"/>
  <c r="P41"/>
  <c r="P42" s="1"/>
  <c r="T41"/>
  <c r="T42" s="1"/>
  <c r="F41"/>
  <c r="F42" s="1"/>
  <c r="AB41"/>
  <c r="AB42" s="1"/>
  <c r="L41"/>
  <c r="L42" s="1"/>
  <c r="H41"/>
  <c r="H42" s="1"/>
  <c r="M41"/>
  <c r="M42" s="1"/>
  <c r="L27" i="8"/>
  <c r="T27"/>
  <c r="B27"/>
  <c r="D27"/>
  <c r="H27"/>
  <c r="X27"/>
  <c r="AE27"/>
  <c r="C27"/>
  <c r="P27"/>
  <c r="Z27"/>
  <c r="F27"/>
  <c r="Y27"/>
  <c r="G27"/>
  <c r="AC27"/>
  <c r="E27"/>
  <c r="W27"/>
  <c r="Q27"/>
  <c r="AA27"/>
  <c r="J27"/>
  <c r="AD27"/>
  <c r="AB27"/>
  <c r="S27"/>
  <c r="BM29"/>
  <c r="AF27"/>
  <c r="M27"/>
  <c r="O27"/>
  <c r="K27"/>
  <c r="U27"/>
  <c r="R27"/>
  <c r="N27"/>
  <c r="BB29"/>
  <c r="I27"/>
  <c r="AP44" i="11" l="1"/>
  <c r="AP46" s="1"/>
  <c r="AI44"/>
  <c r="AI46" s="1"/>
  <c r="W44"/>
  <c r="W46" s="1"/>
  <c r="F44"/>
  <c r="F46" s="1"/>
  <c r="G44"/>
  <c r="G46" s="1"/>
  <c r="F43"/>
  <c r="I44"/>
  <c r="I46" s="1"/>
  <c r="AN44"/>
  <c r="AN46" s="1"/>
  <c r="AA43"/>
  <c r="P44"/>
  <c r="P46" s="1"/>
  <c r="K43"/>
  <c r="H44"/>
  <c r="H46" s="1"/>
  <c r="E43"/>
  <c r="E44"/>
  <c r="E46" s="1"/>
  <c r="D43"/>
  <c r="V44"/>
  <c r="V46" s="1"/>
  <c r="O43"/>
  <c r="M44"/>
  <c r="M46" s="1"/>
  <c r="O44"/>
  <c r="O46" s="1"/>
  <c r="J43"/>
  <c r="D44"/>
  <c r="D46" s="1"/>
  <c r="C43"/>
  <c r="Q44"/>
  <c r="Q46" s="1"/>
  <c r="L43"/>
  <c r="AU44"/>
  <c r="AU46" s="1"/>
  <c r="AF43"/>
  <c r="P43"/>
  <c r="AR44"/>
  <c r="AR46" s="1"/>
  <c r="X43"/>
  <c r="AN42"/>
  <c r="I14" i="10" s="1"/>
  <c r="AM44" i="11"/>
  <c r="AM46" s="1"/>
  <c r="AK44"/>
  <c r="AK46" s="1"/>
  <c r="Z43"/>
  <c r="AC44"/>
  <c r="AC46" s="1"/>
  <c r="T43"/>
  <c r="AB44"/>
  <c r="AB46" s="1"/>
  <c r="S43"/>
  <c r="M43"/>
  <c r="T44"/>
  <c r="T46" s="1"/>
  <c r="R44"/>
  <c r="R46" s="1"/>
  <c r="AF44"/>
  <c r="AF46" s="1"/>
  <c r="U43"/>
  <c r="AD44"/>
  <c r="AD46" s="1"/>
  <c r="X44"/>
  <c r="X46" s="1"/>
  <c r="Q43"/>
  <c r="Z44"/>
  <c r="Z46" s="1"/>
  <c r="AQ44"/>
  <c r="AQ46" s="1"/>
  <c r="AD43"/>
  <c r="AO42"/>
  <c r="J14" i="10" s="1"/>
  <c r="AS44" i="11"/>
  <c r="AS46" s="1"/>
  <c r="AK42"/>
  <c r="F14" i="10" s="1"/>
  <c r="U44" i="11"/>
  <c r="U46" s="1"/>
  <c r="N43"/>
  <c r="S44"/>
  <c r="S46" s="1"/>
  <c r="AO44"/>
  <c r="AO46" s="1"/>
  <c r="AB43"/>
  <c r="AT44"/>
  <c r="AT46" s="1"/>
  <c r="AE43"/>
  <c r="AJ44"/>
  <c r="AJ46" s="1"/>
  <c r="AL44"/>
  <c r="AL46" s="1"/>
  <c r="Y43"/>
  <c r="R43"/>
  <c r="AA44"/>
  <c r="AA46" s="1"/>
  <c r="AL42"/>
  <c r="G14" i="10" s="1"/>
  <c r="Y44" i="11"/>
  <c r="Y46" s="1"/>
  <c r="N44"/>
  <c r="N46" s="1"/>
  <c r="L44"/>
  <c r="L46" s="1"/>
  <c r="I43"/>
  <c r="W43"/>
  <c r="AH44"/>
  <c r="AH46" s="1"/>
  <c r="AM42"/>
  <c r="H14" i="10" s="1"/>
  <c r="J44" i="11"/>
  <c r="J46" s="1"/>
  <c r="AI42"/>
  <c r="D14" i="10" s="1"/>
  <c r="G43" i="11"/>
  <c r="K44"/>
  <c r="K46" s="1"/>
  <c r="H43"/>
  <c r="AC43"/>
  <c r="AJ42"/>
  <c r="E14" i="10" s="1"/>
  <c r="AW44" i="11"/>
  <c r="AW46" s="1"/>
  <c r="C44"/>
  <c r="C46" s="1"/>
  <c r="AH42"/>
  <c r="C14" i="10" s="1"/>
  <c r="B43" i="11"/>
  <c r="BK29" i="8"/>
  <c r="BH29"/>
  <c r="AX29"/>
  <c r="BF29"/>
  <c r="AL29"/>
  <c r="AJ29"/>
  <c r="AU29"/>
  <c r="BG29"/>
  <c r="AM29"/>
  <c r="AQ29"/>
  <c r="BE29"/>
  <c r="BJ29"/>
  <c r="BD29"/>
  <c r="AR29"/>
  <c r="AI29"/>
  <c r="BA29"/>
  <c r="BL29"/>
  <c r="AN29"/>
  <c r="BI29"/>
  <c r="AK29"/>
  <c r="AO29"/>
  <c r="AS29"/>
  <c r="AT29"/>
  <c r="AY29"/>
  <c r="AH31"/>
  <c r="BC29"/>
  <c r="AP29"/>
  <c r="AZ29"/>
  <c r="AV29"/>
  <c r="AW29"/>
  <c r="AU50" i="11" l="1"/>
  <c r="P15" i="10" s="1"/>
  <c r="AS50" i="11"/>
  <c r="N15" i="10" s="1"/>
  <c r="AV50" i="11"/>
  <c r="Q15" i="10" s="1"/>
  <c r="AP50" i="11"/>
  <c r="K15" i="10" s="1"/>
  <c r="AQ47" i="11"/>
  <c r="AO47" s="1"/>
  <c r="AB48" s="1"/>
  <c r="AQ50"/>
  <c r="L15" i="10" s="1"/>
  <c r="AT50" i="11"/>
  <c r="O15" i="10" s="1"/>
  <c r="AW50" i="11"/>
  <c r="R15" i="10" s="1"/>
  <c r="AR50" i="11"/>
  <c r="M15" i="10" s="1"/>
  <c r="AW47" i="11"/>
  <c r="AV47" s="1"/>
  <c r="AG48" s="1"/>
  <c r="G47"/>
  <c r="E47" s="1"/>
  <c r="D48" s="1"/>
  <c r="Y47"/>
  <c r="V47" s="1"/>
  <c r="O48" s="1"/>
  <c r="S47"/>
  <c r="AK47"/>
  <c r="AE47"/>
  <c r="M47"/>
  <c r="AM47" l="1"/>
  <c r="Z48" s="1"/>
  <c r="AG49" s="1"/>
  <c r="AG50" s="1"/>
  <c r="AU47"/>
  <c r="AF48" s="1"/>
  <c r="P49" s="1"/>
  <c r="P50" s="1"/>
  <c r="AT47"/>
  <c r="AE48" s="1"/>
  <c r="AB49" s="1"/>
  <c r="AB50" s="1"/>
  <c r="AN47"/>
  <c r="AA48" s="1"/>
  <c r="M49" s="1"/>
  <c r="M50" s="1"/>
  <c r="AP47"/>
  <c r="AC48" s="1"/>
  <c r="H49" s="1"/>
  <c r="H50" s="1"/>
  <c r="V49"/>
  <c r="V50" s="1"/>
  <c r="X49"/>
  <c r="X50" s="1"/>
  <c r="W49"/>
  <c r="W50" s="1"/>
  <c r="U49"/>
  <c r="U50" s="1"/>
  <c r="AS47"/>
  <c r="AD48" s="1"/>
  <c r="C47"/>
  <c r="B48" s="1"/>
  <c r="F47"/>
  <c r="E48" s="1"/>
  <c r="D47"/>
  <c r="C48" s="1"/>
  <c r="U47"/>
  <c r="N48" s="1"/>
  <c r="X47"/>
  <c r="Q48" s="1"/>
  <c r="W47"/>
  <c r="P48" s="1"/>
  <c r="AH47"/>
  <c r="W48" s="1"/>
  <c r="AI47"/>
  <c r="X48" s="1"/>
  <c r="AJ47"/>
  <c r="Y48" s="1"/>
  <c r="AG47"/>
  <c r="V48" s="1"/>
  <c r="AC47"/>
  <c r="T48" s="1"/>
  <c r="AD47"/>
  <c r="U48" s="1"/>
  <c r="AB47"/>
  <c r="S48" s="1"/>
  <c r="AA47"/>
  <c r="R48" s="1"/>
  <c r="Q47"/>
  <c r="L48" s="1"/>
  <c r="R47"/>
  <c r="M48" s="1"/>
  <c r="O47"/>
  <c r="J48" s="1"/>
  <c r="P47"/>
  <c r="K48" s="1"/>
  <c r="K47"/>
  <c r="H48" s="1"/>
  <c r="I47"/>
  <c r="F48" s="1"/>
  <c r="L47"/>
  <c r="I48" s="1"/>
  <c r="J47"/>
  <c r="G48" s="1"/>
  <c r="X29" i="8"/>
  <c r="AB29"/>
  <c r="W29"/>
  <c r="V29"/>
  <c r="H29"/>
  <c r="P29"/>
  <c r="AG29"/>
  <c r="U29"/>
  <c r="M29"/>
  <c r="K52" i="11" l="1"/>
  <c r="K54" s="1"/>
  <c r="W52"/>
  <c r="W54" s="1"/>
  <c r="AI52"/>
  <c r="AI54" s="1"/>
  <c r="AO52"/>
  <c r="AO54" s="1"/>
  <c r="AH52"/>
  <c r="AH54" s="1"/>
  <c r="AF52"/>
  <c r="AF54" s="1"/>
  <c r="AD52"/>
  <c r="AD54" s="1"/>
  <c r="B52"/>
  <c r="B54" s="1"/>
  <c r="AV52"/>
  <c r="AV54" s="1"/>
  <c r="AG52"/>
  <c r="AG54" s="1"/>
  <c r="AE52"/>
  <c r="AE54" s="1"/>
  <c r="T52"/>
  <c r="T54" s="1"/>
  <c r="R52"/>
  <c r="R54" s="1"/>
  <c r="B49"/>
  <c r="AB51"/>
  <c r="M51"/>
  <c r="W51"/>
  <c r="U51"/>
  <c r="V51"/>
  <c r="H51"/>
  <c r="P51"/>
  <c r="AG51"/>
  <c r="X51"/>
  <c r="D49"/>
  <c r="D50" s="1"/>
  <c r="S49"/>
  <c r="S50" s="1"/>
  <c r="AE49"/>
  <c r="AE50" s="1"/>
  <c r="O49"/>
  <c r="O50" s="1"/>
  <c r="L49"/>
  <c r="L50" s="1"/>
  <c r="AF49"/>
  <c r="AF50" s="1"/>
  <c r="N49"/>
  <c r="N50" s="1"/>
  <c r="G49"/>
  <c r="G50" s="1"/>
  <c r="I49"/>
  <c r="I50" s="1"/>
  <c r="T49"/>
  <c r="T50" s="1"/>
  <c r="K49"/>
  <c r="K50" s="1"/>
  <c r="R49"/>
  <c r="R50" s="1"/>
  <c r="AC49"/>
  <c r="AC50" s="1"/>
  <c r="C49"/>
  <c r="C50" s="1"/>
  <c r="Y49"/>
  <c r="Y50" s="1"/>
  <c r="Z49"/>
  <c r="Z50" s="1"/>
  <c r="E49"/>
  <c r="E50" s="1"/>
  <c r="F49"/>
  <c r="F50" s="1"/>
  <c r="Q49"/>
  <c r="Q50" s="1"/>
  <c r="AD49"/>
  <c r="AD50" s="1"/>
  <c r="AA49"/>
  <c r="AA50" s="1"/>
  <c r="J49"/>
  <c r="J50" s="1"/>
  <c r="B50"/>
  <c r="AE29" i="8"/>
  <c r="S29"/>
  <c r="BB31"/>
  <c r="G29"/>
  <c r="D29"/>
  <c r="O29"/>
  <c r="AV31"/>
  <c r="F29"/>
  <c r="AS31"/>
  <c r="BD31"/>
  <c r="AN31"/>
  <c r="AC29"/>
  <c r="B29"/>
  <c r="N29"/>
  <c r="BH31"/>
  <c r="AF29"/>
  <c r="C29"/>
  <c r="AD29"/>
  <c r="Z29"/>
  <c r="E29"/>
  <c r="Q29"/>
  <c r="BM31"/>
  <c r="T29"/>
  <c r="R29"/>
  <c r="J29"/>
  <c r="AA29"/>
  <c r="I29"/>
  <c r="BC31"/>
  <c r="L29"/>
  <c r="K29"/>
  <c r="AH33"/>
  <c r="BA31"/>
  <c r="Y29"/>
  <c r="AN52" i="11" l="1"/>
  <c r="AN54" s="1"/>
  <c r="D52"/>
  <c r="D54" s="1"/>
  <c r="AC52"/>
  <c r="AC54" s="1"/>
  <c r="AU52"/>
  <c r="AU54" s="1"/>
  <c r="AB52"/>
  <c r="AB54" s="1"/>
  <c r="AT52"/>
  <c r="AT54" s="1"/>
  <c r="P52"/>
  <c r="P54" s="1"/>
  <c r="J52"/>
  <c r="J54" s="1"/>
  <c r="V52"/>
  <c r="V54" s="1"/>
  <c r="Q52"/>
  <c r="Q54" s="1"/>
  <c r="E52"/>
  <c r="E54" s="1"/>
  <c r="M52"/>
  <c r="M54" s="1"/>
  <c r="O52"/>
  <c r="O54" s="1"/>
  <c r="AW52"/>
  <c r="AW54" s="1"/>
  <c r="C52"/>
  <c r="C54" s="1"/>
  <c r="X52"/>
  <c r="X54" s="1"/>
  <c r="Z52"/>
  <c r="Z54" s="1"/>
  <c r="AJ52"/>
  <c r="AJ54" s="1"/>
  <c r="AL52"/>
  <c r="AL54" s="1"/>
  <c r="U52"/>
  <c r="U54" s="1"/>
  <c r="S52"/>
  <c r="S54" s="1"/>
  <c r="AK52"/>
  <c r="AK54" s="1"/>
  <c r="AM52"/>
  <c r="AM54" s="1"/>
  <c r="Y52"/>
  <c r="Y54" s="1"/>
  <c r="AA52"/>
  <c r="AA54" s="1"/>
  <c r="AS52"/>
  <c r="AS54" s="1"/>
  <c r="AQ52"/>
  <c r="AQ54" s="1"/>
  <c r="H52"/>
  <c r="H54" s="1"/>
  <c r="F52"/>
  <c r="F54" s="1"/>
  <c r="AR52"/>
  <c r="AR54" s="1"/>
  <c r="AP52"/>
  <c r="AP54" s="1"/>
  <c r="L52"/>
  <c r="L54" s="1"/>
  <c r="N52"/>
  <c r="N54" s="1"/>
  <c r="I52"/>
  <c r="I54" s="1"/>
  <c r="G52"/>
  <c r="G54" s="1"/>
  <c r="S51"/>
  <c r="R51"/>
  <c r="AL50"/>
  <c r="G15" i="10" s="1"/>
  <c r="T51" i="11"/>
  <c r="AM50"/>
  <c r="H15" i="10" s="1"/>
  <c r="Y51" i="11"/>
  <c r="AK50"/>
  <c r="F15" i="10" s="1"/>
  <c r="N51" i="11"/>
  <c r="AA51"/>
  <c r="AC51"/>
  <c r="L51"/>
  <c r="Q51"/>
  <c r="K51"/>
  <c r="AE51"/>
  <c r="E51"/>
  <c r="AI50"/>
  <c r="D15" i="10" s="1"/>
  <c r="I51" i="11"/>
  <c r="D51"/>
  <c r="AN50"/>
  <c r="I15" i="10" s="1"/>
  <c r="O51" i="11"/>
  <c r="AJ50"/>
  <c r="E15" i="10" s="1"/>
  <c r="J51" i="11"/>
  <c r="AO50"/>
  <c r="J15" i="10" s="1"/>
  <c r="AD51" i="11"/>
  <c r="Z51"/>
  <c r="C51"/>
  <c r="G51"/>
  <c r="AF51"/>
  <c r="F51"/>
  <c r="B51"/>
  <c r="AH50"/>
  <c r="C15" i="10" s="1"/>
  <c r="AU31" i="8"/>
  <c r="AL31"/>
  <c r="AM31"/>
  <c r="BG31"/>
  <c r="AT31"/>
  <c r="AZ31"/>
  <c r="BJ31"/>
  <c r="BF31"/>
  <c r="BE31"/>
  <c r="AQ31"/>
  <c r="AX31"/>
  <c r="BI31"/>
  <c r="AO31"/>
  <c r="AK31"/>
  <c r="AW31"/>
  <c r="AY31"/>
  <c r="AP31"/>
  <c r="BL31"/>
  <c r="BK31"/>
  <c r="AR31"/>
  <c r="AI31"/>
  <c r="AJ31"/>
  <c r="AU58" i="11" l="1"/>
  <c r="P16" i="10" s="1"/>
  <c r="AT58" i="11"/>
  <c r="O16" i="10" s="1"/>
  <c r="AK55" i="11"/>
  <c r="AH55" s="1"/>
  <c r="W56" s="1"/>
  <c r="AW58"/>
  <c r="R16" i="10" s="1"/>
  <c r="AW55" i="11"/>
  <c r="AT55" s="1"/>
  <c r="AE56" s="1"/>
  <c r="AQ58"/>
  <c r="L16" i="10" s="1"/>
  <c r="AP58" i="11"/>
  <c r="K16" i="10" s="1"/>
  <c r="AV58" i="11"/>
  <c r="Q16" i="10" s="1"/>
  <c r="AR58" i="11"/>
  <c r="M16" i="10" s="1"/>
  <c r="AQ55" i="11"/>
  <c r="AO55" s="1"/>
  <c r="AB56" s="1"/>
  <c r="AS58"/>
  <c r="N16" i="10" s="1"/>
  <c r="G55" i="11"/>
  <c r="E55" s="1"/>
  <c r="D56" s="1"/>
  <c r="Y55"/>
  <c r="X55" s="1"/>
  <c r="Q56" s="1"/>
  <c r="M55"/>
  <c r="AE55"/>
  <c r="S55"/>
  <c r="AP55" l="1"/>
  <c r="AC56" s="1"/>
  <c r="H57" s="1"/>
  <c r="H58" s="1"/>
  <c r="AM55"/>
  <c r="Z56" s="1"/>
  <c r="AG57" s="1"/>
  <c r="AG58" s="1"/>
  <c r="AN55"/>
  <c r="AA56" s="1"/>
  <c r="M57" s="1"/>
  <c r="M58" s="1"/>
  <c r="AD57"/>
  <c r="AD58" s="1"/>
  <c r="X57"/>
  <c r="X58" s="1"/>
  <c r="W57"/>
  <c r="W58" s="1"/>
  <c r="AB57"/>
  <c r="AB58" s="1"/>
  <c r="B57"/>
  <c r="B58" s="1"/>
  <c r="AS55"/>
  <c r="AD56" s="1"/>
  <c r="AV55"/>
  <c r="AG56" s="1"/>
  <c r="AI55"/>
  <c r="X56" s="1"/>
  <c r="AJ55"/>
  <c r="Y56" s="1"/>
  <c r="AG55"/>
  <c r="V56" s="1"/>
  <c r="AU55"/>
  <c r="AF56" s="1"/>
  <c r="D55"/>
  <c r="C56" s="1"/>
  <c r="V55"/>
  <c r="O56" s="1"/>
  <c r="W55"/>
  <c r="P56" s="1"/>
  <c r="C55"/>
  <c r="B56" s="1"/>
  <c r="U55"/>
  <c r="N56" s="1"/>
  <c r="F55"/>
  <c r="E56" s="1"/>
  <c r="L55"/>
  <c r="I56" s="1"/>
  <c r="K55"/>
  <c r="H56" s="1"/>
  <c r="I55"/>
  <c r="F56" s="1"/>
  <c r="J55"/>
  <c r="G56" s="1"/>
  <c r="AC55"/>
  <c r="T56" s="1"/>
  <c r="AD55"/>
  <c r="U56" s="1"/>
  <c r="AB55"/>
  <c r="S56" s="1"/>
  <c r="AA55"/>
  <c r="R56" s="1"/>
  <c r="Q55"/>
  <c r="L56" s="1"/>
  <c r="R55"/>
  <c r="M56" s="1"/>
  <c r="O55"/>
  <c r="J56" s="1"/>
  <c r="P55"/>
  <c r="K56" s="1"/>
  <c r="AD31" i="8"/>
  <c r="H31"/>
  <c r="AB31"/>
  <c r="W31"/>
  <c r="X31"/>
  <c r="M31"/>
  <c r="B31"/>
  <c r="AG31"/>
  <c r="AI60" i="11" l="1"/>
  <c r="AI62" s="1"/>
  <c r="K60"/>
  <c r="K62" s="1"/>
  <c r="AH60"/>
  <c r="AH62" s="1"/>
  <c r="AO60"/>
  <c r="AO62" s="1"/>
  <c r="B60"/>
  <c r="AV60"/>
  <c r="AV62" s="1"/>
  <c r="AW60"/>
  <c r="AW62" s="1"/>
  <c r="C60"/>
  <c r="C62" s="1"/>
  <c r="T60"/>
  <c r="R60"/>
  <c r="AS60"/>
  <c r="AS62" s="1"/>
  <c r="AQ60"/>
  <c r="AQ62" s="1"/>
  <c r="X59"/>
  <c r="M59"/>
  <c r="H59"/>
  <c r="W59"/>
  <c r="AG59"/>
  <c r="AB59"/>
  <c r="AD59"/>
  <c r="AE57"/>
  <c r="AE58" s="1"/>
  <c r="G57"/>
  <c r="G58" s="1"/>
  <c r="K57"/>
  <c r="K58" s="1"/>
  <c r="E57"/>
  <c r="E58" s="1"/>
  <c r="Y57"/>
  <c r="Y58" s="1"/>
  <c r="Z57"/>
  <c r="Z58" s="1"/>
  <c r="C57"/>
  <c r="C58" s="1"/>
  <c r="J57"/>
  <c r="J58" s="1"/>
  <c r="P57"/>
  <c r="P58" s="1"/>
  <c r="V57"/>
  <c r="V58" s="1"/>
  <c r="AC57"/>
  <c r="AC58" s="1"/>
  <c r="I57"/>
  <c r="I58" s="1"/>
  <c r="Q57"/>
  <c r="Q58" s="1"/>
  <c r="D57"/>
  <c r="D58" s="1"/>
  <c r="N57"/>
  <c r="N58" s="1"/>
  <c r="AA57"/>
  <c r="AA58" s="1"/>
  <c r="R57"/>
  <c r="R58" s="1"/>
  <c r="L57"/>
  <c r="L58" s="1"/>
  <c r="AF57"/>
  <c r="AF58" s="1"/>
  <c r="U57"/>
  <c r="U58" s="1"/>
  <c r="T57"/>
  <c r="T58" s="1"/>
  <c r="O57"/>
  <c r="O58" s="1"/>
  <c r="S57"/>
  <c r="S58" s="1"/>
  <c r="F57"/>
  <c r="F58" s="1"/>
  <c r="B59"/>
  <c r="BH33" i="8"/>
  <c r="AF31"/>
  <c r="AC31"/>
  <c r="R31"/>
  <c r="G31"/>
  <c r="BD33"/>
  <c r="U31"/>
  <c r="K31"/>
  <c r="AE31"/>
  <c r="BJ33"/>
  <c r="V31"/>
  <c r="S31"/>
  <c r="I31"/>
  <c r="N31"/>
  <c r="F31"/>
  <c r="Y31"/>
  <c r="D31"/>
  <c r="C31"/>
  <c r="L31"/>
  <c r="AN33"/>
  <c r="Z31"/>
  <c r="BM33"/>
  <c r="AA31"/>
  <c r="T31"/>
  <c r="O31"/>
  <c r="J31"/>
  <c r="BC33"/>
  <c r="Q31"/>
  <c r="P31"/>
  <c r="E31"/>
  <c r="AS33"/>
  <c r="AH35"/>
  <c r="AC60" i="11" l="1"/>
  <c r="AC62" s="1"/>
  <c r="V60"/>
  <c r="V62" s="1"/>
  <c r="Q60"/>
  <c r="Q62" s="1"/>
  <c r="E60"/>
  <c r="E62" s="1"/>
  <c r="J60"/>
  <c r="J62" s="1"/>
  <c r="AB60"/>
  <c r="AB62" s="1"/>
  <c r="D60"/>
  <c r="D62" s="1"/>
  <c r="P60"/>
  <c r="P62" s="1"/>
  <c r="AU60"/>
  <c r="AU62" s="1"/>
  <c r="W60"/>
  <c r="W62" s="1"/>
  <c r="AT60"/>
  <c r="AT62" s="1"/>
  <c r="T62"/>
  <c r="R62"/>
  <c r="B62"/>
  <c r="I60"/>
  <c r="G60"/>
  <c r="X60"/>
  <c r="Z60"/>
  <c r="AG60"/>
  <c r="AE60"/>
  <c r="AK60"/>
  <c r="AK62" s="1"/>
  <c r="AM60"/>
  <c r="AM62" s="1"/>
  <c r="U60"/>
  <c r="S60"/>
  <c r="Y60"/>
  <c r="AA60"/>
  <c r="AR60"/>
  <c r="AR62" s="1"/>
  <c r="AP60"/>
  <c r="AP62" s="1"/>
  <c r="U59"/>
  <c r="AF60"/>
  <c r="AD60"/>
  <c r="AA59"/>
  <c r="AN60"/>
  <c r="AN62" s="1"/>
  <c r="L60"/>
  <c r="N60"/>
  <c r="J59"/>
  <c r="M60"/>
  <c r="O60"/>
  <c r="E59"/>
  <c r="H60"/>
  <c r="F60"/>
  <c r="AJ60"/>
  <c r="AJ62" s="1"/>
  <c r="AL60"/>
  <c r="AL62" s="1"/>
  <c r="I59"/>
  <c r="L59"/>
  <c r="G59"/>
  <c r="AI58"/>
  <c r="D16" i="10" s="1"/>
  <c r="O59" i="11"/>
  <c r="Z59"/>
  <c r="V59"/>
  <c r="D59"/>
  <c r="Q59"/>
  <c r="Y59"/>
  <c r="AF59"/>
  <c r="AC59"/>
  <c r="AJ58"/>
  <c r="E16" i="10" s="1"/>
  <c r="K59" i="11"/>
  <c r="T59"/>
  <c r="R59"/>
  <c r="AL58"/>
  <c r="G16" i="10" s="1"/>
  <c r="P59" i="11"/>
  <c r="AE59"/>
  <c r="AO58"/>
  <c r="J16" i="10" s="1"/>
  <c r="S59" i="11"/>
  <c r="AK58"/>
  <c r="F16" i="10" s="1"/>
  <c r="N59" i="11"/>
  <c r="C59"/>
  <c r="AH58"/>
  <c r="C16" i="10" s="1"/>
  <c r="F59" i="11"/>
  <c r="AN58"/>
  <c r="I16" i="10" s="1"/>
  <c r="AM58" i="11"/>
  <c r="H16" i="10" s="1"/>
  <c r="AO33" i="8"/>
  <c r="AU33"/>
  <c r="BK33"/>
  <c r="AZ33"/>
  <c r="BB33"/>
  <c r="AJ33"/>
  <c r="AV33"/>
  <c r="BI33"/>
  <c r="AY33"/>
  <c r="AT33"/>
  <c r="AX33"/>
  <c r="AP33"/>
  <c r="AW33"/>
  <c r="AI33"/>
  <c r="AL33"/>
  <c r="BF33"/>
  <c r="AR33"/>
  <c r="BE33"/>
  <c r="BG33"/>
  <c r="BL33"/>
  <c r="AQ33"/>
  <c r="AK33"/>
  <c r="AM33"/>
  <c r="BA33"/>
  <c r="AP66" i="11" l="1"/>
  <c r="K17" i="10" s="1"/>
  <c r="F62" i="11"/>
  <c r="O62"/>
  <c r="L62"/>
  <c r="AF62"/>
  <c r="AA62"/>
  <c r="Z62"/>
  <c r="N62"/>
  <c r="AD62"/>
  <c r="U62"/>
  <c r="AG62"/>
  <c r="I62"/>
  <c r="H62"/>
  <c r="S62"/>
  <c r="AE62"/>
  <c r="G62"/>
  <c r="M62"/>
  <c r="Y62"/>
  <c r="X62"/>
  <c r="AR66"/>
  <c r="M17" i="10" s="1"/>
  <c r="AS66" i="11"/>
  <c r="N17" i="10" s="1"/>
  <c r="AU66" i="11"/>
  <c r="P17" i="10" s="1"/>
  <c r="AV66" i="11"/>
  <c r="Q17" i="10" s="1"/>
  <c r="AW63" i="11"/>
  <c r="AT63" s="1"/>
  <c r="AE64" s="1"/>
  <c r="AQ66"/>
  <c r="L17" i="10" s="1"/>
  <c r="AW66" i="11"/>
  <c r="R17" i="10" s="1"/>
  <c r="AQ63" i="11"/>
  <c r="AO63" s="1"/>
  <c r="AB64" s="1"/>
  <c r="AT66"/>
  <c r="O17" i="10" s="1"/>
  <c r="S63" i="11" l="1"/>
  <c r="R63" s="1"/>
  <c r="M64" s="1"/>
  <c r="Y63"/>
  <c r="V63" s="1"/>
  <c r="O64" s="1"/>
  <c r="U65" s="1"/>
  <c r="U66" s="1"/>
  <c r="G63"/>
  <c r="F63" s="1"/>
  <c r="E64" s="1"/>
  <c r="AF65" s="1"/>
  <c r="AF66" s="1"/>
  <c r="AE63"/>
  <c r="AA63" s="1"/>
  <c r="R64" s="1"/>
  <c r="AK63"/>
  <c r="AH63" s="1"/>
  <c r="W64" s="1"/>
  <c r="AD65" s="1"/>
  <c r="AD66" s="1"/>
  <c r="M63"/>
  <c r="J63" s="1"/>
  <c r="G64" s="1"/>
  <c r="AC65" s="1"/>
  <c r="AC66" s="1"/>
  <c r="W65"/>
  <c r="W66" s="1"/>
  <c r="AB65"/>
  <c r="AB66" s="1"/>
  <c r="AP63"/>
  <c r="AC64" s="1"/>
  <c r="AV63"/>
  <c r="AG64" s="1"/>
  <c r="AM63"/>
  <c r="Z64" s="1"/>
  <c r="AN63"/>
  <c r="AA64" s="1"/>
  <c r="AS63"/>
  <c r="AD64" s="1"/>
  <c r="AU63"/>
  <c r="AF64" s="1"/>
  <c r="U33" i="8"/>
  <c r="AF33"/>
  <c r="AD33"/>
  <c r="AB33"/>
  <c r="AC33"/>
  <c r="W33"/>
  <c r="AB63" i="11" l="1"/>
  <c r="S64" s="1"/>
  <c r="AC63"/>
  <c r="T64" s="1"/>
  <c r="Z65" s="1"/>
  <c r="Z66" s="1"/>
  <c r="O63"/>
  <c r="J64" s="1"/>
  <c r="Y65" s="1"/>
  <c r="Y66" s="1"/>
  <c r="AD63"/>
  <c r="U64" s="1"/>
  <c r="P63"/>
  <c r="K64" s="1"/>
  <c r="Q65" s="1"/>
  <c r="Q66" s="1"/>
  <c r="Q63"/>
  <c r="L64" s="1"/>
  <c r="W63"/>
  <c r="P64" s="1"/>
  <c r="C63"/>
  <c r="B64" s="1"/>
  <c r="J65" s="1"/>
  <c r="J66" s="1"/>
  <c r="U63"/>
  <c r="N64" s="1"/>
  <c r="AA65" s="1"/>
  <c r="AA66" s="1"/>
  <c r="X63"/>
  <c r="Q64" s="1"/>
  <c r="B65" s="1"/>
  <c r="B66" s="1"/>
  <c r="E63"/>
  <c r="D64" s="1"/>
  <c r="X65" s="1"/>
  <c r="X66" s="1"/>
  <c r="D63"/>
  <c r="C64" s="1"/>
  <c r="R65" s="1"/>
  <c r="R66" s="1"/>
  <c r="I63"/>
  <c r="F64" s="1"/>
  <c r="N65" s="1"/>
  <c r="N66" s="1"/>
  <c r="AH68"/>
  <c r="AH70" s="1"/>
  <c r="AO68"/>
  <c r="AO70" s="1"/>
  <c r="AU68"/>
  <c r="AU70" s="1"/>
  <c r="K63"/>
  <c r="H64" s="1"/>
  <c r="C65" s="1"/>
  <c r="C66" s="1"/>
  <c r="L63"/>
  <c r="I64" s="1"/>
  <c r="AI63"/>
  <c r="X64" s="1"/>
  <c r="L65" s="1"/>
  <c r="L66" s="1"/>
  <c r="AG63"/>
  <c r="V64" s="1"/>
  <c r="E65" s="1"/>
  <c r="E66" s="1"/>
  <c r="AJ63"/>
  <c r="Y64" s="1"/>
  <c r="T65" s="1"/>
  <c r="T66" s="1"/>
  <c r="AR68"/>
  <c r="AR70" s="1"/>
  <c r="AP68"/>
  <c r="AP70" s="1"/>
  <c r="AF68"/>
  <c r="AF70" s="1"/>
  <c r="AD68"/>
  <c r="AD70" s="1"/>
  <c r="AS68"/>
  <c r="AS70" s="1"/>
  <c r="AQ68"/>
  <c r="AQ70" s="1"/>
  <c r="AB67"/>
  <c r="U67"/>
  <c r="AC67"/>
  <c r="AD67"/>
  <c r="AF67"/>
  <c r="W67"/>
  <c r="AE65"/>
  <c r="AE66" s="1"/>
  <c r="F65"/>
  <c r="F66" s="1"/>
  <c r="D65"/>
  <c r="D66" s="1"/>
  <c r="G65"/>
  <c r="G66" s="1"/>
  <c r="S65"/>
  <c r="S66" s="1"/>
  <c r="P65"/>
  <c r="P66" s="1"/>
  <c r="I65"/>
  <c r="I66" s="1"/>
  <c r="O65"/>
  <c r="O66" s="1"/>
  <c r="AG65"/>
  <c r="AG66" s="1"/>
  <c r="M65"/>
  <c r="M66" s="1"/>
  <c r="H65"/>
  <c r="H66" s="1"/>
  <c r="V65"/>
  <c r="V66" s="1"/>
  <c r="R33" i="8"/>
  <c r="P33"/>
  <c r="BA35"/>
  <c r="S33"/>
  <c r="AH37"/>
  <c r="AE33"/>
  <c r="C33"/>
  <c r="AA33"/>
  <c r="BC35"/>
  <c r="E33"/>
  <c r="AG33"/>
  <c r="X33"/>
  <c r="Z33"/>
  <c r="BJ35"/>
  <c r="L33"/>
  <c r="D33"/>
  <c r="G33"/>
  <c r="O33"/>
  <c r="T33"/>
  <c r="BI35"/>
  <c r="BH35"/>
  <c r="N33"/>
  <c r="Y33"/>
  <c r="F33"/>
  <c r="B33"/>
  <c r="I33"/>
  <c r="H33"/>
  <c r="Q33"/>
  <c r="J33"/>
  <c r="M33"/>
  <c r="BL35"/>
  <c r="V33"/>
  <c r="AI68" i="11" l="1"/>
  <c r="AI70" s="1"/>
  <c r="V68"/>
  <c r="V70" s="1"/>
  <c r="AB68"/>
  <c r="AB70" s="1"/>
  <c r="AT68"/>
  <c r="AT70" s="1"/>
  <c r="AN68"/>
  <c r="AN70" s="1"/>
  <c r="Q68"/>
  <c r="Q70" s="1"/>
  <c r="K68"/>
  <c r="K70" s="1"/>
  <c r="D68"/>
  <c r="D70" s="1"/>
  <c r="W68"/>
  <c r="W70" s="1"/>
  <c r="E68"/>
  <c r="E70" s="1"/>
  <c r="H68"/>
  <c r="H70" s="1"/>
  <c r="J68"/>
  <c r="J70" s="1"/>
  <c r="AC68"/>
  <c r="AC70" s="1"/>
  <c r="L67"/>
  <c r="E67"/>
  <c r="F68"/>
  <c r="F70" s="1"/>
  <c r="T67"/>
  <c r="I68"/>
  <c r="I70" s="1"/>
  <c r="G68"/>
  <c r="G70" s="1"/>
  <c r="AJ68"/>
  <c r="AJ70" s="1"/>
  <c r="AL68"/>
  <c r="AL70" s="1"/>
  <c r="AK68"/>
  <c r="AK70" s="1"/>
  <c r="AM68"/>
  <c r="AM70" s="1"/>
  <c r="S68"/>
  <c r="S70" s="1"/>
  <c r="U68"/>
  <c r="U70" s="1"/>
  <c r="R67"/>
  <c r="AA68"/>
  <c r="AA70" s="1"/>
  <c r="Y68"/>
  <c r="Y70" s="1"/>
  <c r="L68"/>
  <c r="L70" s="1"/>
  <c r="N68"/>
  <c r="N70" s="1"/>
  <c r="B68"/>
  <c r="B70" s="1"/>
  <c r="AV68"/>
  <c r="AV70" s="1"/>
  <c r="AG68"/>
  <c r="AG70" s="1"/>
  <c r="AE68"/>
  <c r="AE70" s="1"/>
  <c r="T68"/>
  <c r="T70" s="1"/>
  <c r="R68"/>
  <c r="R70" s="1"/>
  <c r="X68"/>
  <c r="X70" s="1"/>
  <c r="Z68"/>
  <c r="Z70" s="1"/>
  <c r="C68"/>
  <c r="C70" s="1"/>
  <c r="AW68"/>
  <c r="AW70" s="1"/>
  <c r="M68"/>
  <c r="M70" s="1"/>
  <c r="O68"/>
  <c r="O70" s="1"/>
  <c r="G67"/>
  <c r="I67"/>
  <c r="AI66"/>
  <c r="D17" i="10" s="1"/>
  <c r="Y67" i="11"/>
  <c r="AK66"/>
  <c r="F17" i="10" s="1"/>
  <c r="N67" i="11"/>
  <c r="P67"/>
  <c r="AM66"/>
  <c r="H17" i="10" s="1"/>
  <c r="V67" i="11"/>
  <c r="Q67"/>
  <c r="S67"/>
  <c r="AL66"/>
  <c r="G17" i="10" s="1"/>
  <c r="AN66" i="11"/>
  <c r="I17" i="10" s="1"/>
  <c r="Z67" i="11"/>
  <c r="C67"/>
  <c r="D67"/>
  <c r="M67"/>
  <c r="O67"/>
  <c r="AO66"/>
  <c r="J17" i="10" s="1"/>
  <c r="AE67" i="11"/>
  <c r="F67"/>
  <c r="X67"/>
  <c r="H67"/>
  <c r="AG67"/>
  <c r="AA67"/>
  <c r="J67"/>
  <c r="K65"/>
  <c r="K66" s="1"/>
  <c r="B67"/>
  <c r="AH66"/>
  <c r="C17" i="10" s="1"/>
  <c r="AO35" i="8"/>
  <c r="K33"/>
  <c r="AX35"/>
  <c r="AK35"/>
  <c r="AJ35"/>
  <c r="AT35"/>
  <c r="AS35"/>
  <c r="AU35"/>
  <c r="AV35"/>
  <c r="BG35"/>
  <c r="BK35"/>
  <c r="AL35"/>
  <c r="BF35"/>
  <c r="BE35"/>
  <c r="BB35"/>
  <c r="AI35"/>
  <c r="BM35"/>
  <c r="AN35"/>
  <c r="AM35"/>
  <c r="AY35"/>
  <c r="AW35"/>
  <c r="AP35"/>
  <c r="AZ35"/>
  <c r="BD35"/>
  <c r="AR35"/>
  <c r="P68" i="11" l="1"/>
  <c r="P70" s="1"/>
  <c r="S71" s="1"/>
  <c r="AQ71"/>
  <c r="AN71" s="1"/>
  <c r="AA72" s="1"/>
  <c r="M73" s="1"/>
  <c r="M74" s="1"/>
  <c r="AT74"/>
  <c r="O18" i="10" s="1"/>
  <c r="AQ74" i="11"/>
  <c r="L18" i="10" s="1"/>
  <c r="AW74" i="11"/>
  <c r="R18" i="10" s="1"/>
  <c r="AP74" i="11"/>
  <c r="K18" i="10" s="1"/>
  <c r="AU74" i="11"/>
  <c r="P18" i="10" s="1"/>
  <c r="AK71" i="11"/>
  <c r="AH71" s="1"/>
  <c r="W72" s="1"/>
  <c r="G71"/>
  <c r="F71" s="1"/>
  <c r="E72" s="1"/>
  <c r="AV74"/>
  <c r="Q18" i="10" s="1"/>
  <c r="AW71" i="11"/>
  <c r="AV71" s="1"/>
  <c r="AG72" s="1"/>
  <c r="AS74"/>
  <c r="N18" i="10" s="1"/>
  <c r="K67" i="11"/>
  <c r="AJ66"/>
  <c r="E17" i="10" s="1"/>
  <c r="M71" i="11"/>
  <c r="J71" s="1"/>
  <c r="G72" s="1"/>
  <c r="Y71"/>
  <c r="AE71"/>
  <c r="M35" i="8"/>
  <c r="AQ35"/>
  <c r="AR74" i="11" l="1"/>
  <c r="M18" i="10" s="1"/>
  <c r="AI71" i="11"/>
  <c r="X72" s="1"/>
  <c r="L73" s="1"/>
  <c r="L74" s="1"/>
  <c r="AO71"/>
  <c r="AB72" s="1"/>
  <c r="W73" s="1"/>
  <c r="W74" s="1"/>
  <c r="AM71"/>
  <c r="Z72" s="1"/>
  <c r="AG73" s="1"/>
  <c r="AG74" s="1"/>
  <c r="AP71"/>
  <c r="AC72" s="1"/>
  <c r="H73" s="1"/>
  <c r="H74" s="1"/>
  <c r="T76"/>
  <c r="T78" s="1"/>
  <c r="R76"/>
  <c r="R78" s="1"/>
  <c r="AT71"/>
  <c r="AE72" s="1"/>
  <c r="AB73" s="1"/>
  <c r="AB74" s="1"/>
  <c r="M75"/>
  <c r="V73"/>
  <c r="V74" s="1"/>
  <c r="AD73"/>
  <c r="AD74" s="1"/>
  <c r="AS71"/>
  <c r="AD72" s="1"/>
  <c r="AC73"/>
  <c r="AC74" s="1"/>
  <c r="AF73"/>
  <c r="AF74" s="1"/>
  <c r="AG71"/>
  <c r="V72" s="1"/>
  <c r="AJ71"/>
  <c r="Y72" s="1"/>
  <c r="AU71"/>
  <c r="AF72" s="1"/>
  <c r="E71"/>
  <c r="D72" s="1"/>
  <c r="D71"/>
  <c r="C72" s="1"/>
  <c r="C71"/>
  <c r="B72" s="1"/>
  <c r="I71"/>
  <c r="F72" s="1"/>
  <c r="L71"/>
  <c r="I72" s="1"/>
  <c r="K71"/>
  <c r="H72" s="1"/>
  <c r="AC71"/>
  <c r="T72" s="1"/>
  <c r="AB71"/>
  <c r="S72" s="1"/>
  <c r="AD71"/>
  <c r="U72" s="1"/>
  <c r="AA71"/>
  <c r="R72" s="1"/>
  <c r="U71"/>
  <c r="N72" s="1"/>
  <c r="W71"/>
  <c r="X71"/>
  <c r="Q72" s="1"/>
  <c r="V71"/>
  <c r="O72" s="1"/>
  <c r="Q71"/>
  <c r="L72" s="1"/>
  <c r="R71"/>
  <c r="M72" s="1"/>
  <c r="O71"/>
  <c r="J72" s="1"/>
  <c r="P71"/>
  <c r="K72" s="1"/>
  <c r="AC35" i="8"/>
  <c r="V35"/>
  <c r="AF35"/>
  <c r="AD35"/>
  <c r="H35"/>
  <c r="AS37"/>
  <c r="AB35"/>
  <c r="W35"/>
  <c r="L35"/>
  <c r="AG35"/>
  <c r="K76" i="11" l="1"/>
  <c r="K78" s="1"/>
  <c r="AU76"/>
  <c r="AU78" s="1"/>
  <c r="Q76"/>
  <c r="Q78" s="1"/>
  <c r="AH76"/>
  <c r="AH78" s="1"/>
  <c r="AO76"/>
  <c r="AO78" s="1"/>
  <c r="AV76"/>
  <c r="AV78" s="1"/>
  <c r="AG76"/>
  <c r="AG78" s="1"/>
  <c r="AE76"/>
  <c r="AE78" s="1"/>
  <c r="AS76"/>
  <c r="AS78" s="1"/>
  <c r="AQ76"/>
  <c r="AQ78" s="1"/>
  <c r="AR76"/>
  <c r="AR78" s="1"/>
  <c r="AP76"/>
  <c r="AP78" s="1"/>
  <c r="B76"/>
  <c r="B78" s="1"/>
  <c r="AG75"/>
  <c r="W75"/>
  <c r="AD75"/>
  <c r="L75"/>
  <c r="AB75"/>
  <c r="AC75"/>
  <c r="H75"/>
  <c r="AF75"/>
  <c r="G73"/>
  <c r="G74" s="1"/>
  <c r="D73"/>
  <c r="D74" s="1"/>
  <c r="Y73"/>
  <c r="Y74" s="1"/>
  <c r="U73"/>
  <c r="U74" s="1"/>
  <c r="I73"/>
  <c r="I74" s="1"/>
  <c r="P73"/>
  <c r="P74" s="1"/>
  <c r="AA73"/>
  <c r="AA74" s="1"/>
  <c r="Z73"/>
  <c r="Z74" s="1"/>
  <c r="S73"/>
  <c r="S74" s="1"/>
  <c r="X73"/>
  <c r="X74" s="1"/>
  <c r="Q73"/>
  <c r="Q74" s="1"/>
  <c r="AE73"/>
  <c r="AE74" s="1"/>
  <c r="O73"/>
  <c r="O74" s="1"/>
  <c r="C73"/>
  <c r="C74" s="1"/>
  <c r="R73"/>
  <c r="R74" s="1"/>
  <c r="E73"/>
  <c r="E74" s="1"/>
  <c r="N73"/>
  <c r="N74" s="1"/>
  <c r="J73"/>
  <c r="J74" s="1"/>
  <c r="T73"/>
  <c r="T74" s="1"/>
  <c r="F73"/>
  <c r="F74" s="1"/>
  <c r="V75"/>
  <c r="B73"/>
  <c r="B74" s="1"/>
  <c r="P72"/>
  <c r="Q35" i="8"/>
  <c r="R35"/>
  <c r="F35"/>
  <c r="U35"/>
  <c r="BM37"/>
  <c r="G35"/>
  <c r="B35"/>
  <c r="BJ37"/>
  <c r="X35"/>
  <c r="AR37"/>
  <c r="E35"/>
  <c r="BI37"/>
  <c r="P35"/>
  <c r="AA35"/>
  <c r="J35"/>
  <c r="D35"/>
  <c r="Y35"/>
  <c r="T35"/>
  <c r="BH37"/>
  <c r="AE35"/>
  <c r="N35"/>
  <c r="C35"/>
  <c r="AN37"/>
  <c r="S35"/>
  <c r="BB37"/>
  <c r="BC37"/>
  <c r="I35"/>
  <c r="Z35"/>
  <c r="O35"/>
  <c r="BL37"/>
  <c r="D76" i="11" l="1"/>
  <c r="D78" s="1"/>
  <c r="AT76"/>
  <c r="AT78" s="1"/>
  <c r="V76"/>
  <c r="V78" s="1"/>
  <c r="J76"/>
  <c r="J78" s="1"/>
  <c r="AI76"/>
  <c r="AI78" s="1"/>
  <c r="W76"/>
  <c r="W78" s="1"/>
  <c r="E76"/>
  <c r="E78" s="1"/>
  <c r="AN76"/>
  <c r="AN78" s="1"/>
  <c r="AB76"/>
  <c r="AB78" s="1"/>
  <c r="AC76"/>
  <c r="AC78" s="1"/>
  <c r="I76"/>
  <c r="I78" s="1"/>
  <c r="G76"/>
  <c r="G78" s="1"/>
  <c r="M76"/>
  <c r="M78" s="1"/>
  <c r="O76"/>
  <c r="O78" s="1"/>
  <c r="E75"/>
  <c r="H76"/>
  <c r="H78" s="1"/>
  <c r="F76"/>
  <c r="F78" s="1"/>
  <c r="N75"/>
  <c r="U76"/>
  <c r="U78" s="1"/>
  <c r="S76"/>
  <c r="S78" s="1"/>
  <c r="AW76"/>
  <c r="AW78" s="1"/>
  <c r="C76"/>
  <c r="C78" s="1"/>
  <c r="Y76"/>
  <c r="Y78" s="1"/>
  <c r="AA76"/>
  <c r="AA78" s="1"/>
  <c r="Q75"/>
  <c r="X76"/>
  <c r="X78" s="1"/>
  <c r="Z76"/>
  <c r="Z78" s="1"/>
  <c r="AJ76"/>
  <c r="AJ78" s="1"/>
  <c r="AL76"/>
  <c r="AL78" s="1"/>
  <c r="AK76"/>
  <c r="AK78" s="1"/>
  <c r="AM76"/>
  <c r="AM78" s="1"/>
  <c r="AF76"/>
  <c r="AF78" s="1"/>
  <c r="AD76"/>
  <c r="AD78" s="1"/>
  <c r="L76"/>
  <c r="L78" s="1"/>
  <c r="N76"/>
  <c r="N78" s="1"/>
  <c r="Y75"/>
  <c r="AA75"/>
  <c r="I75"/>
  <c r="S75"/>
  <c r="O75"/>
  <c r="AM74"/>
  <c r="H18" i="10" s="1"/>
  <c r="D75" i="11"/>
  <c r="AN74"/>
  <c r="I18" i="10" s="1"/>
  <c r="Z75" i="11"/>
  <c r="C75"/>
  <c r="AE75"/>
  <c r="AO74"/>
  <c r="J18" i="10" s="1"/>
  <c r="U75" i="11"/>
  <c r="G75"/>
  <c r="R75"/>
  <c r="AK74"/>
  <c r="F18" i="10" s="1"/>
  <c r="J75" i="11"/>
  <c r="T75"/>
  <c r="AL74"/>
  <c r="G18" i="10" s="1"/>
  <c r="F75" i="11"/>
  <c r="AI74"/>
  <c r="D18" i="10" s="1"/>
  <c r="K73" i="11"/>
  <c r="K74" s="1"/>
  <c r="X75"/>
  <c r="P75"/>
  <c r="AH74"/>
  <c r="B75"/>
  <c r="AX37" i="8"/>
  <c r="BF37"/>
  <c r="BD37"/>
  <c r="BK37"/>
  <c r="AH39"/>
  <c r="AU37"/>
  <c r="AP37"/>
  <c r="AZ37"/>
  <c r="BE37"/>
  <c r="AO37"/>
  <c r="BA37"/>
  <c r="AT37"/>
  <c r="AW37"/>
  <c r="AI37"/>
  <c r="AV37"/>
  <c r="AM37"/>
  <c r="AK37"/>
  <c r="BG37"/>
  <c r="AJ37"/>
  <c r="AY37"/>
  <c r="K35"/>
  <c r="AL37"/>
  <c r="AW79" i="11" l="1"/>
  <c r="AV79" s="1"/>
  <c r="AG80" s="1"/>
  <c r="V81" s="1"/>
  <c r="V82" s="1"/>
  <c r="AW82"/>
  <c r="R19" i="10" s="1"/>
  <c r="C18"/>
  <c r="P76" i="11"/>
  <c r="P78" s="1"/>
  <c r="S79" s="1"/>
  <c r="AQ79"/>
  <c r="AP79" s="1"/>
  <c r="AC80" s="1"/>
  <c r="H81" s="1"/>
  <c r="H82" s="1"/>
  <c r="AS82"/>
  <c r="N19" i="10" s="1"/>
  <c r="AU82" i="11"/>
  <c r="P19" i="10" s="1"/>
  <c r="AV82" i="11"/>
  <c r="Q19" i="10" s="1"/>
  <c r="AP82" i="11"/>
  <c r="K19" i="10" s="1"/>
  <c r="AQ82" i="11"/>
  <c r="L19" i="10" s="1"/>
  <c r="AT82" i="11"/>
  <c r="O19" i="10" s="1"/>
  <c r="AJ74" i="11"/>
  <c r="E18" i="10" s="1"/>
  <c r="K75" i="11"/>
  <c r="Y79"/>
  <c r="X79" s="1"/>
  <c r="Q80" s="1"/>
  <c r="M79"/>
  <c r="L79" s="1"/>
  <c r="I80" s="1"/>
  <c r="AE79"/>
  <c r="AK79"/>
  <c r="G79"/>
  <c r="H37" i="8"/>
  <c r="AQ37"/>
  <c r="V37"/>
  <c r="AU79" i="11" l="1"/>
  <c r="AF80" s="1"/>
  <c r="P81" s="1"/>
  <c r="P82" s="1"/>
  <c r="AT79"/>
  <c r="AE80" s="1"/>
  <c r="AB81" s="1"/>
  <c r="AB82" s="1"/>
  <c r="AS79"/>
  <c r="AD80" s="1"/>
  <c r="F81" s="1"/>
  <c r="F82" s="1"/>
  <c r="AR82"/>
  <c r="M19" i="10" s="1"/>
  <c r="K84" i="11"/>
  <c r="K86" s="1"/>
  <c r="AO79"/>
  <c r="AB80" s="1"/>
  <c r="W81" s="1"/>
  <c r="W82" s="1"/>
  <c r="AN79"/>
  <c r="AA80" s="1"/>
  <c r="M81" s="1"/>
  <c r="M82" s="1"/>
  <c r="AM79"/>
  <c r="Z80" s="1"/>
  <c r="AG81" s="1"/>
  <c r="AG82" s="1"/>
  <c r="AG84"/>
  <c r="AG86" s="1"/>
  <c r="AE84"/>
  <c r="AE86" s="1"/>
  <c r="H83"/>
  <c r="V83"/>
  <c r="S81"/>
  <c r="S82" s="1"/>
  <c r="B81"/>
  <c r="B82" s="1"/>
  <c r="V79"/>
  <c r="O80" s="1"/>
  <c r="I79"/>
  <c r="F80" s="1"/>
  <c r="W79"/>
  <c r="P80" s="1"/>
  <c r="K79"/>
  <c r="H80" s="1"/>
  <c r="U79"/>
  <c r="N80" s="1"/>
  <c r="J79"/>
  <c r="G80" s="1"/>
  <c r="E79"/>
  <c r="D80" s="1"/>
  <c r="F79"/>
  <c r="E80" s="1"/>
  <c r="D79"/>
  <c r="C80" s="1"/>
  <c r="C79"/>
  <c r="B80" s="1"/>
  <c r="Q79"/>
  <c r="L80" s="1"/>
  <c r="R79"/>
  <c r="M80" s="1"/>
  <c r="O79"/>
  <c r="J80" s="1"/>
  <c r="P79"/>
  <c r="K80" s="1"/>
  <c r="AH79"/>
  <c r="W80" s="1"/>
  <c r="AI79"/>
  <c r="X80" s="1"/>
  <c r="AJ79"/>
  <c r="Y80" s="1"/>
  <c r="AG79"/>
  <c r="V80" s="1"/>
  <c r="AC79"/>
  <c r="T80" s="1"/>
  <c r="AD79"/>
  <c r="U80" s="1"/>
  <c r="AB79"/>
  <c r="S80" s="1"/>
  <c r="AA79"/>
  <c r="R80" s="1"/>
  <c r="B37" i="8"/>
  <c r="W37"/>
  <c r="AB37"/>
  <c r="M37"/>
  <c r="AG37"/>
  <c r="P37"/>
  <c r="S37"/>
  <c r="F37"/>
  <c r="AN39"/>
  <c r="BB39"/>
  <c r="AO84" i="11" l="1"/>
  <c r="AO86" s="1"/>
  <c r="AB84"/>
  <c r="AB86" s="1"/>
  <c r="AH84"/>
  <c r="AH86" s="1"/>
  <c r="W84"/>
  <c r="W86" s="1"/>
  <c r="AV84"/>
  <c r="AV86" s="1"/>
  <c r="T84"/>
  <c r="T86" s="1"/>
  <c r="R84"/>
  <c r="R86" s="1"/>
  <c r="AW84"/>
  <c r="AW86" s="1"/>
  <c r="C84"/>
  <c r="C86" s="1"/>
  <c r="F83"/>
  <c r="I84"/>
  <c r="I86" s="1"/>
  <c r="G84"/>
  <c r="G86" s="1"/>
  <c r="B84"/>
  <c r="B86" s="1"/>
  <c r="S83"/>
  <c r="AG83"/>
  <c r="AB83"/>
  <c r="P83"/>
  <c r="W83"/>
  <c r="D81"/>
  <c r="D82" s="1"/>
  <c r="G81"/>
  <c r="G82" s="1"/>
  <c r="O81"/>
  <c r="O82" s="1"/>
  <c r="L81"/>
  <c r="L82" s="1"/>
  <c r="Y81"/>
  <c r="Y82" s="1"/>
  <c r="AF81"/>
  <c r="AF82" s="1"/>
  <c r="C81"/>
  <c r="C82" s="1"/>
  <c r="U81"/>
  <c r="I81"/>
  <c r="I82" s="1"/>
  <c r="T81"/>
  <c r="T82" s="1"/>
  <c r="R81"/>
  <c r="R82" s="1"/>
  <c r="N81"/>
  <c r="N82" s="1"/>
  <c r="Q81"/>
  <c r="Q82" s="1"/>
  <c r="AA81"/>
  <c r="AA82" s="1"/>
  <c r="Z81"/>
  <c r="Z82" s="1"/>
  <c r="E81"/>
  <c r="E82" s="1"/>
  <c r="AE81"/>
  <c r="AE82" s="1"/>
  <c r="J81"/>
  <c r="J82" s="1"/>
  <c r="AC81"/>
  <c r="AC82" s="1"/>
  <c r="K81"/>
  <c r="K82" s="1"/>
  <c r="M83"/>
  <c r="AD81"/>
  <c r="AD82" s="1"/>
  <c r="X81"/>
  <c r="X82" s="1"/>
  <c r="B83"/>
  <c r="T37" i="8"/>
  <c r="AS39"/>
  <c r="I37"/>
  <c r="AL39"/>
  <c r="Q37"/>
  <c r="L37"/>
  <c r="N37"/>
  <c r="AY39"/>
  <c r="O37"/>
  <c r="R37"/>
  <c r="AV39"/>
  <c r="G37"/>
  <c r="X37"/>
  <c r="J37"/>
  <c r="AA37"/>
  <c r="K37"/>
  <c r="E37"/>
  <c r="AE37"/>
  <c r="AH41"/>
  <c r="BH39"/>
  <c r="C37"/>
  <c r="Y37"/>
  <c r="AC37"/>
  <c r="Z37"/>
  <c r="BM39"/>
  <c r="D37"/>
  <c r="AD37"/>
  <c r="AF37"/>
  <c r="BC39"/>
  <c r="AI84" i="11" l="1"/>
  <c r="AI86" s="1"/>
  <c r="D84"/>
  <c r="D86" s="1"/>
  <c r="V84"/>
  <c r="V86" s="1"/>
  <c r="AC84"/>
  <c r="AC86" s="1"/>
  <c r="P84"/>
  <c r="P86" s="1"/>
  <c r="Q84"/>
  <c r="Q86" s="1"/>
  <c r="E84"/>
  <c r="E86" s="1"/>
  <c r="AT84"/>
  <c r="AT86" s="1"/>
  <c r="AN84"/>
  <c r="AN86" s="1"/>
  <c r="AU84"/>
  <c r="AU86" s="1"/>
  <c r="J84"/>
  <c r="J86" s="1"/>
  <c r="U82"/>
  <c r="AK84"/>
  <c r="AK86" s="1"/>
  <c r="AM84"/>
  <c r="AM86" s="1"/>
  <c r="Y84"/>
  <c r="Y86" s="1"/>
  <c r="AA84"/>
  <c r="AA86" s="1"/>
  <c r="H84"/>
  <c r="H86" s="1"/>
  <c r="F84"/>
  <c r="F86" s="1"/>
  <c r="U84"/>
  <c r="U86" s="1"/>
  <c r="S84"/>
  <c r="S86" s="1"/>
  <c r="L84"/>
  <c r="L86" s="1"/>
  <c r="N84"/>
  <c r="N86" s="1"/>
  <c r="X84"/>
  <c r="X86" s="1"/>
  <c r="Z84"/>
  <c r="Z86" s="1"/>
  <c r="AJ84"/>
  <c r="AJ86" s="1"/>
  <c r="AL84"/>
  <c r="AL86" s="1"/>
  <c r="AS84"/>
  <c r="AS86" s="1"/>
  <c r="AQ84"/>
  <c r="AQ86" s="1"/>
  <c r="M84"/>
  <c r="M86" s="1"/>
  <c r="O84"/>
  <c r="O86" s="1"/>
  <c r="AR84"/>
  <c r="AR86" s="1"/>
  <c r="AP84"/>
  <c r="AP86" s="1"/>
  <c r="J83"/>
  <c r="AJ82"/>
  <c r="E19" i="10" s="1"/>
  <c r="AA83" i="11"/>
  <c r="T83"/>
  <c r="L83"/>
  <c r="AD83"/>
  <c r="AO82"/>
  <c r="J19" i="10" s="1"/>
  <c r="AC83" i="11"/>
  <c r="Z83"/>
  <c r="AN82"/>
  <c r="I19" i="10" s="1"/>
  <c r="R83" i="11"/>
  <c r="Y83"/>
  <c r="D83"/>
  <c r="X83"/>
  <c r="AM82"/>
  <c r="H19" i="10" s="1"/>
  <c r="K83" i="11"/>
  <c r="E83"/>
  <c r="N83"/>
  <c r="AK82"/>
  <c r="F19" i="10" s="1"/>
  <c r="AF83" i="11"/>
  <c r="AI82"/>
  <c r="D19" i="10" s="1"/>
  <c r="G83" i="11"/>
  <c r="AE83"/>
  <c r="Q83"/>
  <c r="I83"/>
  <c r="AH82"/>
  <c r="C19" i="10" s="1"/>
  <c r="C83" i="11"/>
  <c r="O83"/>
  <c r="U37" i="8"/>
  <c r="BJ39"/>
  <c r="AJ39"/>
  <c r="AR39"/>
  <c r="AW39"/>
  <c r="BE39"/>
  <c r="AZ39"/>
  <c r="BI39"/>
  <c r="BK39"/>
  <c r="BG39"/>
  <c r="BD39"/>
  <c r="AM39"/>
  <c r="AU39"/>
  <c r="AQ39"/>
  <c r="BL39"/>
  <c r="AT39"/>
  <c r="BF39"/>
  <c r="AX39"/>
  <c r="AO39"/>
  <c r="AP39"/>
  <c r="AK39"/>
  <c r="AI39"/>
  <c r="U83" i="11" l="1"/>
  <c r="AT90" s="1"/>
  <c r="O20" i="10" s="1"/>
  <c r="AD84" i="11"/>
  <c r="AD86" s="1"/>
  <c r="AE87" s="1"/>
  <c r="AF84"/>
  <c r="AF86" s="1"/>
  <c r="AK87" s="1"/>
  <c r="AI87" s="1"/>
  <c r="X88" s="1"/>
  <c r="AL82"/>
  <c r="G19" i="10" s="1"/>
  <c r="AP90" i="11"/>
  <c r="K20" i="10" s="1"/>
  <c r="AV90" i="11"/>
  <c r="Q20" i="10" s="1"/>
  <c r="AQ87" i="11"/>
  <c r="AN87" s="1"/>
  <c r="AA88" s="1"/>
  <c r="M89" s="1"/>
  <c r="M90" s="1"/>
  <c r="AW90"/>
  <c r="R20" i="10" s="1"/>
  <c r="AR90" i="11"/>
  <c r="M20" i="10" s="1"/>
  <c r="AU90" i="11"/>
  <c r="P20" i="10" s="1"/>
  <c r="AS90" i="11"/>
  <c r="N20" i="10" s="1"/>
  <c r="AQ90" i="11"/>
  <c r="L20" i="10" s="1"/>
  <c r="AW87" i="11"/>
  <c r="AT87" s="1"/>
  <c r="AE88" s="1"/>
  <c r="G87"/>
  <c r="F87" s="1"/>
  <c r="E88" s="1"/>
  <c r="Y87"/>
  <c r="X87" s="1"/>
  <c r="Q88" s="1"/>
  <c r="S87"/>
  <c r="M87"/>
  <c r="M39" i="8"/>
  <c r="BA39"/>
  <c r="AJ87" i="11" l="1"/>
  <c r="Y88" s="1"/>
  <c r="T89" s="1"/>
  <c r="T90" s="1"/>
  <c r="AG87"/>
  <c r="V88" s="1"/>
  <c r="AH87"/>
  <c r="W88" s="1"/>
  <c r="AD89" s="1"/>
  <c r="AD90" s="1"/>
  <c r="AP87"/>
  <c r="AC88" s="1"/>
  <c r="H89" s="1"/>
  <c r="H90" s="1"/>
  <c r="T92"/>
  <c r="T94" s="1"/>
  <c r="R92"/>
  <c r="R94" s="1"/>
  <c r="AM87"/>
  <c r="Z88" s="1"/>
  <c r="AG89" s="1"/>
  <c r="AG90" s="1"/>
  <c r="AO87"/>
  <c r="AB88" s="1"/>
  <c r="W89" s="1"/>
  <c r="W90" s="1"/>
  <c r="M91"/>
  <c r="E89"/>
  <c r="E90" s="1"/>
  <c r="L89"/>
  <c r="L90" s="1"/>
  <c r="AF89"/>
  <c r="AF90" s="1"/>
  <c r="AB89"/>
  <c r="AB90" s="1"/>
  <c r="B89"/>
  <c r="B90" s="1"/>
  <c r="AV87"/>
  <c r="AG88" s="1"/>
  <c r="AS87"/>
  <c r="AD88" s="1"/>
  <c r="AU87"/>
  <c r="AF88" s="1"/>
  <c r="D87"/>
  <c r="C88" s="1"/>
  <c r="C87"/>
  <c r="B88" s="1"/>
  <c r="E87"/>
  <c r="D88" s="1"/>
  <c r="V87"/>
  <c r="O88" s="1"/>
  <c r="U87"/>
  <c r="N88" s="1"/>
  <c r="W87"/>
  <c r="P88" s="1"/>
  <c r="L87"/>
  <c r="I88" s="1"/>
  <c r="I87"/>
  <c r="F88" s="1"/>
  <c r="K87"/>
  <c r="H88" s="1"/>
  <c r="J87"/>
  <c r="G88" s="1"/>
  <c r="AC87"/>
  <c r="T88" s="1"/>
  <c r="AB87"/>
  <c r="S88" s="1"/>
  <c r="AD87"/>
  <c r="U88" s="1"/>
  <c r="AA87"/>
  <c r="R88" s="1"/>
  <c r="Q87"/>
  <c r="L88" s="1"/>
  <c r="R87"/>
  <c r="M88" s="1"/>
  <c r="O87"/>
  <c r="J88" s="1"/>
  <c r="P87"/>
  <c r="K88" s="1"/>
  <c r="AB39" i="8"/>
  <c r="W39"/>
  <c r="AG39"/>
  <c r="L39"/>
  <c r="H39"/>
  <c r="AF39"/>
  <c r="AS41"/>
  <c r="T39"/>
  <c r="AD39"/>
  <c r="E39"/>
  <c r="B39"/>
  <c r="AU92" i="11" l="1"/>
  <c r="AU94" s="1"/>
  <c r="AC92"/>
  <c r="AC94" s="1"/>
  <c r="AO92"/>
  <c r="AO94" s="1"/>
  <c r="AH92"/>
  <c r="AH94" s="1"/>
  <c r="H91"/>
  <c r="K92"/>
  <c r="K94" s="1"/>
  <c r="L91"/>
  <c r="Q92"/>
  <c r="Q94" s="1"/>
  <c r="AW92"/>
  <c r="AW94" s="1"/>
  <c r="C92"/>
  <c r="C94" s="1"/>
  <c r="B92"/>
  <c r="B94" s="1"/>
  <c r="AV92"/>
  <c r="AV94" s="1"/>
  <c r="H92"/>
  <c r="H94" s="1"/>
  <c r="F92"/>
  <c r="F94" s="1"/>
  <c r="AS92"/>
  <c r="AS94" s="1"/>
  <c r="AQ92"/>
  <c r="AQ94" s="1"/>
  <c r="E91"/>
  <c r="AF91"/>
  <c r="W91"/>
  <c r="T91"/>
  <c r="AD91"/>
  <c r="AB91"/>
  <c r="AG91"/>
  <c r="Q89"/>
  <c r="Q90" s="1"/>
  <c r="I89"/>
  <c r="I90" s="1"/>
  <c r="C89"/>
  <c r="C90" s="1"/>
  <c r="AA89"/>
  <c r="AA90" s="1"/>
  <c r="R89"/>
  <c r="R90" s="1"/>
  <c r="F89"/>
  <c r="F90" s="1"/>
  <c r="G89"/>
  <c r="G90" s="1"/>
  <c r="AE89"/>
  <c r="AE90" s="1"/>
  <c r="Z89"/>
  <c r="Z90" s="1"/>
  <c r="AC89"/>
  <c r="AC90" s="1"/>
  <c r="K89"/>
  <c r="K90" s="1"/>
  <c r="J89"/>
  <c r="J90" s="1"/>
  <c r="P89"/>
  <c r="P90" s="1"/>
  <c r="O89"/>
  <c r="O90" s="1"/>
  <c r="S89"/>
  <c r="S90" s="1"/>
  <c r="X89"/>
  <c r="X90" s="1"/>
  <c r="Y89"/>
  <c r="Y90" s="1"/>
  <c r="D89"/>
  <c r="D90" s="1"/>
  <c r="N89"/>
  <c r="N90" s="1"/>
  <c r="U89"/>
  <c r="U90" s="1"/>
  <c r="V89"/>
  <c r="V90" s="1"/>
  <c r="B91"/>
  <c r="X39" i="8"/>
  <c r="AN41"/>
  <c r="Q39"/>
  <c r="AR41"/>
  <c r="V39"/>
  <c r="BM41"/>
  <c r="D39"/>
  <c r="G39"/>
  <c r="BL41"/>
  <c r="F39"/>
  <c r="K39"/>
  <c r="Y39"/>
  <c r="BH41"/>
  <c r="U39"/>
  <c r="AK41"/>
  <c r="J39"/>
  <c r="P39"/>
  <c r="S39"/>
  <c r="I39"/>
  <c r="C39"/>
  <c r="BC41"/>
  <c r="Z39"/>
  <c r="R39"/>
  <c r="AH43"/>
  <c r="AZ41"/>
  <c r="AA39"/>
  <c r="BJ41"/>
  <c r="AC39"/>
  <c r="N39"/>
  <c r="O39"/>
  <c r="AE39"/>
  <c r="E92" i="11" l="1"/>
  <c r="E94" s="1"/>
  <c r="V92"/>
  <c r="V94" s="1"/>
  <c r="AI92"/>
  <c r="AI94" s="1"/>
  <c r="AB92"/>
  <c r="AB94" s="1"/>
  <c r="J92"/>
  <c r="J94" s="1"/>
  <c r="D92"/>
  <c r="D94" s="1"/>
  <c r="AT92"/>
  <c r="AT94" s="1"/>
  <c r="AN92"/>
  <c r="AN94" s="1"/>
  <c r="W92"/>
  <c r="W94" s="1"/>
  <c r="AG92"/>
  <c r="AG94" s="1"/>
  <c r="AE92"/>
  <c r="AE94" s="1"/>
  <c r="AJ92"/>
  <c r="AJ94" s="1"/>
  <c r="AL92"/>
  <c r="AL94" s="1"/>
  <c r="AK92"/>
  <c r="AK94" s="1"/>
  <c r="AM92"/>
  <c r="AM94" s="1"/>
  <c r="AR92"/>
  <c r="AR94" s="1"/>
  <c r="AP92"/>
  <c r="AP94" s="1"/>
  <c r="I92"/>
  <c r="I94" s="1"/>
  <c r="G92"/>
  <c r="G94" s="1"/>
  <c r="L92"/>
  <c r="L94" s="1"/>
  <c r="N92"/>
  <c r="N94" s="1"/>
  <c r="U92"/>
  <c r="U94" s="1"/>
  <c r="S92"/>
  <c r="S94" s="1"/>
  <c r="K91"/>
  <c r="P92"/>
  <c r="P94" s="1"/>
  <c r="AF92"/>
  <c r="AF94" s="1"/>
  <c r="AD92"/>
  <c r="AD94" s="1"/>
  <c r="M92"/>
  <c r="M94" s="1"/>
  <c r="O92"/>
  <c r="O94" s="1"/>
  <c r="Y92"/>
  <c r="Y94" s="1"/>
  <c r="AA92"/>
  <c r="AA94" s="1"/>
  <c r="X92"/>
  <c r="X94" s="1"/>
  <c r="Z92"/>
  <c r="Z94" s="1"/>
  <c r="Y91"/>
  <c r="G91"/>
  <c r="Z91"/>
  <c r="U91"/>
  <c r="X91"/>
  <c r="AO90"/>
  <c r="J20" i="10" s="1"/>
  <c r="AE91" i="11"/>
  <c r="O91"/>
  <c r="D91"/>
  <c r="AC91"/>
  <c r="AM90"/>
  <c r="H20" i="10" s="1"/>
  <c r="S91" i="11"/>
  <c r="AI90"/>
  <c r="D20" i="10" s="1"/>
  <c r="F91" i="11"/>
  <c r="I91"/>
  <c r="AH90"/>
  <c r="C20" i="10" s="1"/>
  <c r="C91" i="11"/>
  <c r="AA91"/>
  <c r="AN90"/>
  <c r="I20" i="10" s="1"/>
  <c r="R91" i="11"/>
  <c r="AL90"/>
  <c r="G20" i="10" s="1"/>
  <c r="AK90" i="11"/>
  <c r="F20" i="10" s="1"/>
  <c r="Q91" i="11"/>
  <c r="V91"/>
  <c r="N91"/>
  <c r="AJ90"/>
  <c r="E20" i="10" s="1"/>
  <c r="J91" i="11"/>
  <c r="P91"/>
  <c r="AP98"/>
  <c r="K21" i="10" s="1"/>
  <c r="AM41" i="8"/>
  <c r="BD41"/>
  <c r="BF41"/>
  <c r="AW41"/>
  <c r="AO41"/>
  <c r="BK41"/>
  <c r="AX41"/>
  <c r="AP41"/>
  <c r="BG41"/>
  <c r="BB41"/>
  <c r="AT41"/>
  <c r="AI41"/>
  <c r="AQ41"/>
  <c r="AY41"/>
  <c r="BA41"/>
  <c r="AU41"/>
  <c r="AJ41"/>
  <c r="AL41"/>
  <c r="AV41"/>
  <c r="BI41"/>
  <c r="BE41"/>
  <c r="AR98" i="11" l="1"/>
  <c r="M21" i="10" s="1"/>
  <c r="AW98" i="11"/>
  <c r="R21" i="10" s="1"/>
  <c r="AU98" i="11"/>
  <c r="P21" i="10" s="1"/>
  <c r="AQ98" i="11"/>
  <c r="L21" i="10" s="1"/>
  <c r="AW95" i="11"/>
  <c r="AT95" s="1"/>
  <c r="AE96" s="1"/>
  <c r="AQ95"/>
  <c r="AN95" s="1"/>
  <c r="AA96" s="1"/>
  <c r="AK95"/>
  <c r="AJ95" s="1"/>
  <c r="Y96" s="1"/>
  <c r="AT98"/>
  <c r="O21" i="10" s="1"/>
  <c r="AS98" i="11"/>
  <c r="N21" i="10" s="1"/>
  <c r="AV98" i="11"/>
  <c r="Q21" i="10" s="1"/>
  <c r="M95" i="11"/>
  <c r="I95" s="1"/>
  <c r="F96" s="1"/>
  <c r="AE95"/>
  <c r="Y95"/>
  <c r="S95"/>
  <c r="G95"/>
  <c r="AO95" l="1"/>
  <c r="AB96" s="1"/>
  <c r="W97" s="1"/>
  <c r="W98" s="1"/>
  <c r="AP95"/>
  <c r="AC96" s="1"/>
  <c r="H97" s="1"/>
  <c r="H98" s="1"/>
  <c r="AH95"/>
  <c r="W96" s="1"/>
  <c r="AD97" s="1"/>
  <c r="AD98" s="1"/>
  <c r="AU95"/>
  <c r="AF96" s="1"/>
  <c r="P97" s="1"/>
  <c r="P98" s="1"/>
  <c r="N97"/>
  <c r="N98" s="1"/>
  <c r="AB97"/>
  <c r="AB98" s="1"/>
  <c r="M97"/>
  <c r="M98" s="1"/>
  <c r="AI95"/>
  <c r="X96" s="1"/>
  <c r="T97"/>
  <c r="T98" s="1"/>
  <c r="AS95"/>
  <c r="AD96" s="1"/>
  <c r="AM95"/>
  <c r="Z96" s="1"/>
  <c r="AV95"/>
  <c r="AG96" s="1"/>
  <c r="AG95"/>
  <c r="V96" s="1"/>
  <c r="J95"/>
  <c r="G96" s="1"/>
  <c r="K95"/>
  <c r="H96" s="1"/>
  <c r="L95"/>
  <c r="I96" s="1"/>
  <c r="U95"/>
  <c r="N96" s="1"/>
  <c r="W95"/>
  <c r="P96" s="1"/>
  <c r="X95"/>
  <c r="Q96" s="1"/>
  <c r="V95"/>
  <c r="O96" s="1"/>
  <c r="AC95"/>
  <c r="T96" s="1"/>
  <c r="AB95"/>
  <c r="S96" s="1"/>
  <c r="AD95"/>
  <c r="U96" s="1"/>
  <c r="AA95"/>
  <c r="R96" s="1"/>
  <c r="Q95"/>
  <c r="L96" s="1"/>
  <c r="R95"/>
  <c r="M96" s="1"/>
  <c r="O95"/>
  <c r="J96" s="1"/>
  <c r="P95"/>
  <c r="K96" s="1"/>
  <c r="E95"/>
  <c r="D96" s="1"/>
  <c r="F95"/>
  <c r="E96" s="1"/>
  <c r="D95"/>
  <c r="C96" s="1"/>
  <c r="C95"/>
  <c r="B96" s="1"/>
  <c r="AD41" i="8"/>
  <c r="N41"/>
  <c r="M41"/>
  <c r="T41"/>
  <c r="H41"/>
  <c r="P41"/>
  <c r="W41"/>
  <c r="AB41"/>
  <c r="T99" i="11" l="1"/>
  <c r="P99"/>
  <c r="H99"/>
  <c r="W99"/>
  <c r="M99"/>
  <c r="N99"/>
  <c r="AD99"/>
  <c r="AB99"/>
  <c r="AC97"/>
  <c r="AC98" s="1"/>
  <c r="E97"/>
  <c r="E98" s="1"/>
  <c r="X97"/>
  <c r="X98" s="1"/>
  <c r="I97"/>
  <c r="I98" s="1"/>
  <c r="AF97"/>
  <c r="AF98" s="1"/>
  <c r="Z97"/>
  <c r="Z98" s="1"/>
  <c r="F97"/>
  <c r="F98" s="1"/>
  <c r="J97"/>
  <c r="J98" s="1"/>
  <c r="Y97"/>
  <c r="Y98" s="1"/>
  <c r="K97"/>
  <c r="K98" s="1"/>
  <c r="Q97"/>
  <c r="Q98" s="1"/>
  <c r="C97"/>
  <c r="C98" s="1"/>
  <c r="R97"/>
  <c r="R98" s="1"/>
  <c r="AE97"/>
  <c r="AE98" s="1"/>
  <c r="O97"/>
  <c r="O98" s="1"/>
  <c r="U97"/>
  <c r="U98" s="1"/>
  <c r="S97"/>
  <c r="S98" s="1"/>
  <c r="AG97"/>
  <c r="AG98" s="1"/>
  <c r="L97"/>
  <c r="L98" s="1"/>
  <c r="G97"/>
  <c r="G98" s="1"/>
  <c r="D97"/>
  <c r="D98" s="1"/>
  <c r="AA97"/>
  <c r="AA98" s="1"/>
  <c r="V97"/>
  <c r="V98" s="1"/>
  <c r="B97"/>
  <c r="B98" s="1"/>
  <c r="S41" i="8"/>
  <c r="AN43"/>
  <c r="U41"/>
  <c r="F41"/>
  <c r="R41"/>
  <c r="L41"/>
  <c r="AG41"/>
  <c r="D41"/>
  <c r="AE41"/>
  <c r="E41"/>
  <c r="AF41"/>
  <c r="J41"/>
  <c r="AV43"/>
  <c r="I41"/>
  <c r="AT43"/>
  <c r="AC41"/>
  <c r="BJ43"/>
  <c r="C41"/>
  <c r="Y41"/>
  <c r="Q41"/>
  <c r="AA41"/>
  <c r="AH45"/>
  <c r="BC43"/>
  <c r="Z41"/>
  <c r="V41"/>
  <c r="B41"/>
  <c r="O41"/>
  <c r="BH43"/>
  <c r="AS43"/>
  <c r="K41"/>
  <c r="G41"/>
  <c r="X41"/>
  <c r="AZ43"/>
  <c r="AC100" i="11" l="1"/>
  <c r="AC102" s="1"/>
  <c r="W100"/>
  <c r="W102" s="1"/>
  <c r="K100"/>
  <c r="K102" s="1"/>
  <c r="AO100"/>
  <c r="AO102" s="1"/>
  <c r="AH100"/>
  <c r="AH102" s="1"/>
  <c r="U100"/>
  <c r="U102" s="1"/>
  <c r="S100"/>
  <c r="S102" s="1"/>
  <c r="T100"/>
  <c r="T102" s="1"/>
  <c r="R100"/>
  <c r="R102" s="1"/>
  <c r="AS100"/>
  <c r="AS102" s="1"/>
  <c r="AQ100"/>
  <c r="AQ102" s="1"/>
  <c r="AH98"/>
  <c r="C21" i="10" s="1"/>
  <c r="B99" i="11"/>
  <c r="G99"/>
  <c r="U99"/>
  <c r="C99"/>
  <c r="AJ98"/>
  <c r="E21" i="10" s="1"/>
  <c r="J99" i="11"/>
  <c r="I99"/>
  <c r="D99"/>
  <c r="S99"/>
  <c r="AL98"/>
  <c r="G21" i="10" s="1"/>
  <c r="R99" i="11"/>
  <c r="Y99"/>
  <c r="AF99"/>
  <c r="AC99"/>
  <c r="AA99"/>
  <c r="AG99"/>
  <c r="AE99"/>
  <c r="AO98"/>
  <c r="J21" i="10" s="1"/>
  <c r="K99" i="11"/>
  <c r="AN98"/>
  <c r="I21" i="10" s="1"/>
  <c r="Z99" i="11"/>
  <c r="AM98"/>
  <c r="H21" i="10" s="1"/>
  <c r="V99" i="11"/>
  <c r="O99"/>
  <c r="AK98"/>
  <c r="F21" i="10" s="1"/>
  <c r="Q99" i="11"/>
  <c r="X99"/>
  <c r="AI98"/>
  <c r="D21" i="10" s="1"/>
  <c r="L99" i="11"/>
  <c r="F99"/>
  <c r="E99"/>
  <c r="AK43" i="8"/>
  <c r="AM43"/>
  <c r="AX43"/>
  <c r="BB43"/>
  <c r="BI43"/>
  <c r="BL43"/>
  <c r="BG43"/>
  <c r="BK43"/>
  <c r="AP43"/>
  <c r="AO43"/>
  <c r="AW43"/>
  <c r="AI43"/>
  <c r="BF43"/>
  <c r="AL43"/>
  <c r="AU43"/>
  <c r="BE43"/>
  <c r="AJ43"/>
  <c r="BA43"/>
  <c r="AQ43"/>
  <c r="AR43"/>
  <c r="AY43"/>
  <c r="BD43"/>
  <c r="BM43"/>
  <c r="AT100" i="11" l="1"/>
  <c r="AT102" s="1"/>
  <c r="AU100"/>
  <c r="AU102" s="1"/>
  <c r="AB100"/>
  <c r="AB102" s="1"/>
  <c r="J100"/>
  <c r="J102" s="1"/>
  <c r="AI100"/>
  <c r="AI102" s="1"/>
  <c r="P100"/>
  <c r="P102" s="1"/>
  <c r="AN100"/>
  <c r="AN102" s="1"/>
  <c r="V100"/>
  <c r="V102" s="1"/>
  <c r="E100"/>
  <c r="E102" s="1"/>
  <c r="D100"/>
  <c r="D102" s="1"/>
  <c r="AS106"/>
  <c r="N22" i="10" s="1"/>
  <c r="AR106" i="11"/>
  <c r="M22" i="10" s="1"/>
  <c r="Q100" i="11"/>
  <c r="Q102" s="1"/>
  <c r="M100"/>
  <c r="M102" s="1"/>
  <c r="O100"/>
  <c r="O102" s="1"/>
  <c r="AQ106"/>
  <c r="L22" i="10" s="1"/>
  <c r="I100" i="11"/>
  <c r="I102" s="1"/>
  <c r="G100"/>
  <c r="G102" s="1"/>
  <c r="X100"/>
  <c r="X102" s="1"/>
  <c r="Z100"/>
  <c r="Z102" s="1"/>
  <c r="AR100"/>
  <c r="AR102" s="1"/>
  <c r="AP100"/>
  <c r="AP102" s="1"/>
  <c r="H100"/>
  <c r="H102" s="1"/>
  <c r="F100"/>
  <c r="F102" s="1"/>
  <c r="AG100"/>
  <c r="AG102" s="1"/>
  <c r="AE100"/>
  <c r="AE102" s="1"/>
  <c r="Y100"/>
  <c r="Y102" s="1"/>
  <c r="AA100"/>
  <c r="AA102" s="1"/>
  <c r="L100"/>
  <c r="L102" s="1"/>
  <c r="N100"/>
  <c r="N102" s="1"/>
  <c r="AF100"/>
  <c r="AF102" s="1"/>
  <c r="AD100"/>
  <c r="AD102" s="1"/>
  <c r="B100"/>
  <c r="B102" s="1"/>
  <c r="AV100"/>
  <c r="AV102" s="1"/>
  <c r="AJ100"/>
  <c r="AJ102" s="1"/>
  <c r="AL100"/>
  <c r="AL102" s="1"/>
  <c r="AK100"/>
  <c r="AK102" s="1"/>
  <c r="AM100"/>
  <c r="AM102" s="1"/>
  <c r="AW100"/>
  <c r="AW102" s="1"/>
  <c r="C100"/>
  <c r="C102" s="1"/>
  <c r="AT106"/>
  <c r="O22" i="10" s="1"/>
  <c r="AP106" i="11"/>
  <c r="K22" i="10" s="1"/>
  <c r="AU106" i="11"/>
  <c r="P22" i="10" s="1"/>
  <c r="AW106" i="11"/>
  <c r="R22" i="10" s="1"/>
  <c r="AV106" i="11"/>
  <c r="Q22" i="10" s="1"/>
  <c r="Y103" i="11" l="1"/>
  <c r="V103" s="1"/>
  <c r="O104" s="1"/>
  <c r="AE103"/>
  <c r="AC103" s="1"/>
  <c r="T104" s="1"/>
  <c r="AK103"/>
  <c r="AJ103" s="1"/>
  <c r="Y104" s="1"/>
  <c r="AQ103"/>
  <c r="AN103" s="1"/>
  <c r="AA104" s="1"/>
  <c r="M105" s="1"/>
  <c r="M106" s="1"/>
  <c r="S103"/>
  <c r="P103" s="1"/>
  <c r="K104" s="1"/>
  <c r="M103"/>
  <c r="J103" s="1"/>
  <c r="G104" s="1"/>
  <c r="AC105" s="1"/>
  <c r="AC106" s="1"/>
  <c r="G103"/>
  <c r="E103" s="1"/>
  <c r="D104" s="1"/>
  <c r="AW103"/>
  <c r="AC43" i="8"/>
  <c r="M43"/>
  <c r="W103" i="11" l="1"/>
  <c r="P104" s="1"/>
  <c r="K105" s="1"/>
  <c r="K106" s="1"/>
  <c r="X103"/>
  <c r="Q104" s="1"/>
  <c r="B105" s="1"/>
  <c r="B106" s="1"/>
  <c r="U103"/>
  <c r="N104" s="1"/>
  <c r="AA103"/>
  <c r="R104" s="1"/>
  <c r="I105" s="1"/>
  <c r="I106" s="1"/>
  <c r="AB103"/>
  <c r="S104" s="1"/>
  <c r="O105" s="1"/>
  <c r="O106" s="1"/>
  <c r="AD103"/>
  <c r="U104" s="1"/>
  <c r="D105" s="1"/>
  <c r="D106" s="1"/>
  <c r="Q103"/>
  <c r="L104" s="1"/>
  <c r="AE105" s="1"/>
  <c r="AE106" s="1"/>
  <c r="R103"/>
  <c r="M104" s="1"/>
  <c r="G105" s="1"/>
  <c r="G106" s="1"/>
  <c r="O103"/>
  <c r="J104" s="1"/>
  <c r="Y105" s="1"/>
  <c r="Y106" s="1"/>
  <c r="AG103"/>
  <c r="V104" s="1"/>
  <c r="E105" s="1"/>
  <c r="E106" s="1"/>
  <c r="AH103"/>
  <c r="W104" s="1"/>
  <c r="AD105" s="1"/>
  <c r="AD106" s="1"/>
  <c r="AI103"/>
  <c r="X104" s="1"/>
  <c r="L105" s="1"/>
  <c r="L106" s="1"/>
  <c r="AO103"/>
  <c r="AB104" s="1"/>
  <c r="W105" s="1"/>
  <c r="W106" s="1"/>
  <c r="AP103"/>
  <c r="AC104" s="1"/>
  <c r="H105" s="1"/>
  <c r="H106" s="1"/>
  <c r="AM103"/>
  <c r="Z104" s="1"/>
  <c r="AG105" s="1"/>
  <c r="AG106" s="1"/>
  <c r="I103"/>
  <c r="F104" s="1"/>
  <c r="N105" s="1"/>
  <c r="N106" s="1"/>
  <c r="L103"/>
  <c r="I104" s="1"/>
  <c r="S105" s="1"/>
  <c r="S106" s="1"/>
  <c r="F103"/>
  <c r="E104" s="1"/>
  <c r="AF105" s="1"/>
  <c r="AF106" s="1"/>
  <c r="K103"/>
  <c r="H104" s="1"/>
  <c r="C105" s="1"/>
  <c r="C106" s="1"/>
  <c r="C103"/>
  <c r="B104" s="1"/>
  <c r="J105" s="1"/>
  <c r="J106" s="1"/>
  <c r="D103"/>
  <c r="C104" s="1"/>
  <c r="R105" s="1"/>
  <c r="R106" s="1"/>
  <c r="M107"/>
  <c r="AC107"/>
  <c r="X105"/>
  <c r="X106" s="1"/>
  <c r="T105"/>
  <c r="T106" s="1"/>
  <c r="U105"/>
  <c r="U106" s="1"/>
  <c r="AA105"/>
  <c r="AA106" s="1"/>
  <c r="Q105"/>
  <c r="Q106" s="1"/>
  <c r="Z105"/>
  <c r="Z106" s="1"/>
  <c r="AU103"/>
  <c r="AF104" s="1"/>
  <c r="AV103"/>
  <c r="AG104" s="1"/>
  <c r="AT103"/>
  <c r="AE104" s="1"/>
  <c r="AS103"/>
  <c r="AD104" s="1"/>
  <c r="R43" i="8"/>
  <c r="Y43"/>
  <c r="S43"/>
  <c r="Q43"/>
  <c r="AE43"/>
  <c r="AS45"/>
  <c r="W43"/>
  <c r="AH47"/>
  <c r="AF43"/>
  <c r="H43"/>
  <c r="I43"/>
  <c r="J43"/>
  <c r="G43"/>
  <c r="B43"/>
  <c r="N43"/>
  <c r="E43"/>
  <c r="BI45"/>
  <c r="O43"/>
  <c r="D43"/>
  <c r="L43"/>
  <c r="C43"/>
  <c r="Z43"/>
  <c r="K43"/>
  <c r="AD43"/>
  <c r="T43"/>
  <c r="U43"/>
  <c r="AA43"/>
  <c r="AG43"/>
  <c r="X43"/>
  <c r="AR108" i="11" l="1"/>
  <c r="AR110" s="1"/>
  <c r="AP108"/>
  <c r="AP110" s="1"/>
  <c r="T108"/>
  <c r="T110" s="1"/>
  <c r="R108"/>
  <c r="R110" s="1"/>
  <c r="Q107"/>
  <c r="D107"/>
  <c r="R107"/>
  <c r="AL106"/>
  <c r="G22" i="10" s="1"/>
  <c r="E107" i="11"/>
  <c r="I107"/>
  <c r="AF107"/>
  <c r="U107"/>
  <c r="S107"/>
  <c r="H107"/>
  <c r="N107"/>
  <c r="AG107"/>
  <c r="K107"/>
  <c r="C107"/>
  <c r="L107"/>
  <c r="Y107"/>
  <c r="W107"/>
  <c r="AD107"/>
  <c r="AO106"/>
  <c r="J22" i="10" s="1"/>
  <c r="Z107" i="11"/>
  <c r="T107"/>
  <c r="B107"/>
  <c r="AH106"/>
  <c r="C22" i="10" s="1"/>
  <c r="AE107" i="11"/>
  <c r="J107"/>
  <c r="AJ106"/>
  <c r="E22" i="10" s="1"/>
  <c r="AA107" i="11"/>
  <c r="O107"/>
  <c r="X107"/>
  <c r="G107"/>
  <c r="AB105"/>
  <c r="AB106" s="1"/>
  <c r="F105"/>
  <c r="F106" s="1"/>
  <c r="P105"/>
  <c r="P106" s="1"/>
  <c r="V105"/>
  <c r="V106" s="1"/>
  <c r="AN45" i="8"/>
  <c r="AY45"/>
  <c r="AI45"/>
  <c r="P43"/>
  <c r="BD45"/>
  <c r="BC45"/>
  <c r="BM45"/>
  <c r="BL45"/>
  <c r="AJ45"/>
  <c r="AB43"/>
  <c r="AP45"/>
  <c r="AT45"/>
  <c r="AO45"/>
  <c r="BJ45"/>
  <c r="AM45"/>
  <c r="BK45"/>
  <c r="V43"/>
  <c r="BE45"/>
  <c r="BF45"/>
  <c r="AK45"/>
  <c r="AR45"/>
  <c r="BG45"/>
  <c r="AW45"/>
  <c r="AU45"/>
  <c r="BA45"/>
  <c r="AZ45"/>
  <c r="AQ45"/>
  <c r="AX45"/>
  <c r="F43"/>
  <c r="AM106" i="11" l="1"/>
  <c r="H22" i="10" s="1"/>
  <c r="J108" i="11"/>
  <c r="J110" s="1"/>
  <c r="D108"/>
  <c r="D110" s="1"/>
  <c r="E108"/>
  <c r="E110" s="1"/>
  <c r="V108"/>
  <c r="V110" s="1"/>
  <c r="AT108"/>
  <c r="AT110" s="1"/>
  <c r="AI108"/>
  <c r="AI110" s="1"/>
  <c r="AC108"/>
  <c r="AC110" s="1"/>
  <c r="AH108"/>
  <c r="AH110" s="1"/>
  <c r="P108"/>
  <c r="P110" s="1"/>
  <c r="AB108"/>
  <c r="AB110" s="1"/>
  <c r="K108"/>
  <c r="K110" s="1"/>
  <c r="AN108"/>
  <c r="AN110" s="1"/>
  <c r="Q108"/>
  <c r="Q110" s="1"/>
  <c r="AU108"/>
  <c r="AU110" s="1"/>
  <c r="AR114"/>
  <c r="M23" i="10" s="1"/>
  <c r="M108" i="11"/>
  <c r="M110" s="1"/>
  <c r="O108"/>
  <c r="O110" s="1"/>
  <c r="H108"/>
  <c r="H110" s="1"/>
  <c r="F108"/>
  <c r="F110" s="1"/>
  <c r="X108"/>
  <c r="X110" s="1"/>
  <c r="Z108"/>
  <c r="Z110" s="1"/>
  <c r="AS108"/>
  <c r="AS110" s="1"/>
  <c r="AQ108"/>
  <c r="AQ110" s="1"/>
  <c r="L108"/>
  <c r="L110" s="1"/>
  <c r="N108"/>
  <c r="N110" s="1"/>
  <c r="AW108"/>
  <c r="AW110" s="1"/>
  <c r="C108"/>
  <c r="C110" s="1"/>
  <c r="U108"/>
  <c r="U110" s="1"/>
  <c r="S108"/>
  <c r="S110" s="1"/>
  <c r="Y108"/>
  <c r="Y110" s="1"/>
  <c r="AA108"/>
  <c r="AA110" s="1"/>
  <c r="AK108"/>
  <c r="AK110" s="1"/>
  <c r="AM108"/>
  <c r="AM110" s="1"/>
  <c r="AJ108"/>
  <c r="AJ110" s="1"/>
  <c r="AL108"/>
  <c r="AL110" s="1"/>
  <c r="B108"/>
  <c r="B110" s="1"/>
  <c r="AV108"/>
  <c r="AV110" s="1"/>
  <c r="AF108"/>
  <c r="AF110" s="1"/>
  <c r="AD108"/>
  <c r="AD110" s="1"/>
  <c r="AP114"/>
  <c r="K23" i="10" s="1"/>
  <c r="AW114" i="11"/>
  <c r="R23" i="10" s="1"/>
  <c r="AI106" i="11"/>
  <c r="D22" i="10" s="1"/>
  <c r="AT114" i="11"/>
  <c r="O23" i="10" s="1"/>
  <c r="AN106" i="11"/>
  <c r="I22" i="10" s="1"/>
  <c r="AB107" i="11"/>
  <c r="AK106"/>
  <c r="F22" i="10" s="1"/>
  <c r="P107" i="11"/>
  <c r="F107"/>
  <c r="V107"/>
  <c r="BH45" i="8"/>
  <c r="AL45"/>
  <c r="BB45"/>
  <c r="AV45"/>
  <c r="S111" i="11" l="1"/>
  <c r="P111" s="1"/>
  <c r="K112" s="1"/>
  <c r="AW111"/>
  <c r="AS111" s="1"/>
  <c r="AD112" s="1"/>
  <c r="F113" s="1"/>
  <c r="F114" s="1"/>
  <c r="AU114"/>
  <c r="P23" i="10" s="1"/>
  <c r="AG108" i="11"/>
  <c r="AG110" s="1"/>
  <c r="AK111" s="1"/>
  <c r="AE108"/>
  <c r="AE110" s="1"/>
  <c r="AE111" s="1"/>
  <c r="AC111" s="1"/>
  <c r="T112" s="1"/>
  <c r="AS114"/>
  <c r="N23" i="10" s="1"/>
  <c r="W108" i="11"/>
  <c r="W110" s="1"/>
  <c r="Y111" s="1"/>
  <c r="X111" s="1"/>
  <c r="Q112" s="1"/>
  <c r="AV114"/>
  <c r="Q23" i="10" s="1"/>
  <c r="AO108" i="11"/>
  <c r="AO110" s="1"/>
  <c r="AQ111" s="1"/>
  <c r="AM111" s="1"/>
  <c r="Z112" s="1"/>
  <c r="AQ114"/>
  <c r="L23" i="10" s="1"/>
  <c r="I108" i="11"/>
  <c r="I110" s="1"/>
  <c r="M111" s="1"/>
  <c r="L111" s="1"/>
  <c r="I112" s="1"/>
  <c r="G108"/>
  <c r="G110" s="1"/>
  <c r="G111" s="1"/>
  <c r="D111" s="1"/>
  <c r="C112" s="1"/>
  <c r="Q111"/>
  <c r="L112" s="1"/>
  <c r="F45" i="8"/>
  <c r="O111" i="11" l="1"/>
  <c r="J112" s="1"/>
  <c r="R111"/>
  <c r="M112" s="1"/>
  <c r="V111"/>
  <c r="O112" s="1"/>
  <c r="U113" s="1"/>
  <c r="U114" s="1"/>
  <c r="AV111"/>
  <c r="AG112" s="1"/>
  <c r="AU111"/>
  <c r="AF112" s="1"/>
  <c r="P113" s="1"/>
  <c r="P114" s="1"/>
  <c r="AT111"/>
  <c r="AE112" s="1"/>
  <c r="AB113" s="1"/>
  <c r="AB114" s="1"/>
  <c r="AA111"/>
  <c r="R112" s="1"/>
  <c r="I113" s="1"/>
  <c r="I114" s="1"/>
  <c r="W111"/>
  <c r="P112" s="1"/>
  <c r="K113" s="1"/>
  <c r="K114" s="1"/>
  <c r="AD111"/>
  <c r="U112" s="1"/>
  <c r="D113" s="1"/>
  <c r="D114" s="1"/>
  <c r="AB111"/>
  <c r="S112" s="1"/>
  <c r="O113" s="1"/>
  <c r="O114" s="1"/>
  <c r="U111"/>
  <c r="N112" s="1"/>
  <c r="AA113" s="1"/>
  <c r="AA114" s="1"/>
  <c r="I111"/>
  <c r="F112" s="1"/>
  <c r="N113" s="1"/>
  <c r="N114" s="1"/>
  <c r="F115"/>
  <c r="Z113"/>
  <c r="Z114" s="1"/>
  <c r="AE113"/>
  <c r="AE114" s="1"/>
  <c r="V113"/>
  <c r="V114" s="1"/>
  <c r="S113"/>
  <c r="S114" s="1"/>
  <c r="G113"/>
  <c r="G114" s="1"/>
  <c r="AG113"/>
  <c r="AG114" s="1"/>
  <c r="R113"/>
  <c r="R114" s="1"/>
  <c r="Y113"/>
  <c r="Y114" s="1"/>
  <c r="AN111"/>
  <c r="AA112" s="1"/>
  <c r="Q113"/>
  <c r="Q114" s="1"/>
  <c r="B113"/>
  <c r="B114" s="1"/>
  <c r="AP111"/>
  <c r="AC112" s="1"/>
  <c r="E111"/>
  <c r="D112" s="1"/>
  <c r="F111"/>
  <c r="E112" s="1"/>
  <c r="C111"/>
  <c r="B112" s="1"/>
  <c r="K111"/>
  <c r="H112" s="1"/>
  <c r="AO111"/>
  <c r="AB112" s="1"/>
  <c r="AI111"/>
  <c r="X112" s="1"/>
  <c r="AJ111"/>
  <c r="Y112" s="1"/>
  <c r="AH111"/>
  <c r="W112" s="1"/>
  <c r="AG111"/>
  <c r="V112" s="1"/>
  <c r="J111"/>
  <c r="G112" s="1"/>
  <c r="AH49" i="8"/>
  <c r="Q45"/>
  <c r="O45"/>
  <c r="U45"/>
  <c r="P45"/>
  <c r="V45"/>
  <c r="S45"/>
  <c r="R45"/>
  <c r="D45"/>
  <c r="K45"/>
  <c r="G45"/>
  <c r="N45"/>
  <c r="AG45"/>
  <c r="AA45"/>
  <c r="Y45"/>
  <c r="Z45"/>
  <c r="B45"/>
  <c r="AB45"/>
  <c r="AL47"/>
  <c r="I45"/>
  <c r="AE45"/>
  <c r="AG115" i="11" l="1"/>
  <c r="B116" s="1"/>
  <c r="B118" s="1"/>
  <c r="I116"/>
  <c r="I118" s="1"/>
  <c r="G116"/>
  <c r="G118" s="1"/>
  <c r="N115"/>
  <c r="I115"/>
  <c r="G115"/>
  <c r="AE115"/>
  <c r="U115"/>
  <c r="V115"/>
  <c r="Z115"/>
  <c r="Y115"/>
  <c r="S115"/>
  <c r="D115"/>
  <c r="P115"/>
  <c r="K115"/>
  <c r="AA115"/>
  <c r="E113"/>
  <c r="E114" s="1"/>
  <c r="AB115"/>
  <c r="Q115"/>
  <c r="O115"/>
  <c r="AK114"/>
  <c r="F23" i="10" s="1"/>
  <c r="C113" i="11"/>
  <c r="C114" s="1"/>
  <c r="AC113"/>
  <c r="AC114" s="1"/>
  <c r="L113"/>
  <c r="L114" s="1"/>
  <c r="R115"/>
  <c r="J113"/>
  <c r="J114" s="1"/>
  <c r="M113"/>
  <c r="M114" s="1"/>
  <c r="T113"/>
  <c r="T114" s="1"/>
  <c r="H113"/>
  <c r="H114" s="1"/>
  <c r="AD113"/>
  <c r="AD114" s="1"/>
  <c r="X113"/>
  <c r="X114" s="1"/>
  <c r="W113"/>
  <c r="W114" s="1"/>
  <c r="AF113"/>
  <c r="AF114" s="1"/>
  <c r="B115"/>
  <c r="AT47" i="8"/>
  <c r="AM47"/>
  <c r="BG47"/>
  <c r="AU47"/>
  <c r="BE47"/>
  <c r="E45"/>
  <c r="AX47"/>
  <c r="W45"/>
  <c r="T45"/>
  <c r="BF47"/>
  <c r="J45"/>
  <c r="C45"/>
  <c r="BM47"/>
  <c r="AQ47"/>
  <c r="X45"/>
  <c r="M45"/>
  <c r="AY47"/>
  <c r="AO47"/>
  <c r="AW47"/>
  <c r="AF45"/>
  <c r="AD45"/>
  <c r="BK47"/>
  <c r="BB47"/>
  <c r="BA47"/>
  <c r="H45"/>
  <c r="AV47"/>
  <c r="AC45"/>
  <c r="BH47"/>
  <c r="L45"/>
  <c r="AJ47"/>
  <c r="AV116" i="11" l="1"/>
  <c r="AV118" s="1"/>
  <c r="P116"/>
  <c r="P118" s="1"/>
  <c r="AT116"/>
  <c r="AT118" s="1"/>
  <c r="V116"/>
  <c r="V118" s="1"/>
  <c r="AN116"/>
  <c r="AN118" s="1"/>
  <c r="AB116"/>
  <c r="AB118" s="1"/>
  <c r="E116"/>
  <c r="E118" s="1"/>
  <c r="AO116"/>
  <c r="AO118" s="1"/>
  <c r="W116"/>
  <c r="W118" s="1"/>
  <c r="J116"/>
  <c r="J118" s="1"/>
  <c r="AJ116"/>
  <c r="AJ118" s="1"/>
  <c r="AL116"/>
  <c r="AL118" s="1"/>
  <c r="AF116"/>
  <c r="AF118" s="1"/>
  <c r="AD116"/>
  <c r="AD118" s="1"/>
  <c r="U116"/>
  <c r="U118" s="1"/>
  <c r="S116"/>
  <c r="S118" s="1"/>
  <c r="Y116"/>
  <c r="Y118" s="1"/>
  <c r="AA116"/>
  <c r="AA118" s="1"/>
  <c r="AG116"/>
  <c r="AG118" s="1"/>
  <c r="AE116"/>
  <c r="AE118" s="1"/>
  <c r="L116"/>
  <c r="L118" s="1"/>
  <c r="N116"/>
  <c r="N118" s="1"/>
  <c r="AW116"/>
  <c r="AW118" s="1"/>
  <c r="C116"/>
  <c r="C118" s="1"/>
  <c r="AK116"/>
  <c r="AK118" s="1"/>
  <c r="AM116"/>
  <c r="AM118" s="1"/>
  <c r="AS122"/>
  <c r="N24" i="10" s="1"/>
  <c r="X116" i="11"/>
  <c r="X118" s="1"/>
  <c r="Z116"/>
  <c r="Z118" s="1"/>
  <c r="X115"/>
  <c r="M115"/>
  <c r="L115"/>
  <c r="T115"/>
  <c r="AL114"/>
  <c r="G23" i="10" s="1"/>
  <c r="E115" i="11"/>
  <c r="H115"/>
  <c r="AI114"/>
  <c r="D23" i="10" s="1"/>
  <c r="C115" i="11"/>
  <c r="AH114"/>
  <c r="C23" i="10" s="1"/>
  <c r="AD115" i="11"/>
  <c r="AO114"/>
  <c r="J23" i="10" s="1"/>
  <c r="AJ114" i="11"/>
  <c r="E23" i="10" s="1"/>
  <c r="J115" i="11"/>
  <c r="AC115"/>
  <c r="AN114"/>
  <c r="I23" i="10" s="1"/>
  <c r="W115" i="11"/>
  <c r="AM114"/>
  <c r="H23" i="10" s="1"/>
  <c r="AF115" i="11"/>
  <c r="AN47" i="8"/>
  <c r="AR47"/>
  <c r="AK47"/>
  <c r="BD47"/>
  <c r="AS47"/>
  <c r="AP47"/>
  <c r="BJ47"/>
  <c r="BL47"/>
  <c r="BC47"/>
  <c r="AZ47"/>
  <c r="BI47"/>
  <c r="AI47"/>
  <c r="D116" i="11" l="1"/>
  <c r="D118" s="1"/>
  <c r="AI116"/>
  <c r="AI118" s="1"/>
  <c r="AU116"/>
  <c r="AU118" s="1"/>
  <c r="Q116"/>
  <c r="Q118" s="1"/>
  <c r="H116"/>
  <c r="H118" s="1"/>
  <c r="F116"/>
  <c r="F118" s="1"/>
  <c r="T116"/>
  <c r="T118" s="1"/>
  <c r="Y119" s="1"/>
  <c r="X119" s="1"/>
  <c r="Q120" s="1"/>
  <c r="R116"/>
  <c r="R118" s="1"/>
  <c r="AU122"/>
  <c r="P24" i="10" s="1"/>
  <c r="AH116" i="11"/>
  <c r="AH118" s="1"/>
  <c r="AV122"/>
  <c r="Q24" i="10" s="1"/>
  <c r="AR116" i="11"/>
  <c r="AR118" s="1"/>
  <c r="AP116"/>
  <c r="AP118" s="1"/>
  <c r="AS116"/>
  <c r="AS118" s="1"/>
  <c r="AQ116"/>
  <c r="AQ118" s="1"/>
  <c r="AQ122"/>
  <c r="L24" i="10" s="1"/>
  <c r="K116" i="11"/>
  <c r="K118" s="1"/>
  <c r="AT122"/>
  <c r="O24" i="10" s="1"/>
  <c r="AC116" i="11"/>
  <c r="AC118" s="1"/>
  <c r="AE119" s="1"/>
  <c r="AC119" s="1"/>
  <c r="T120" s="1"/>
  <c r="AR122"/>
  <c r="M24" i="10" s="1"/>
  <c r="M116" i="11"/>
  <c r="M118" s="1"/>
  <c r="O116"/>
  <c r="O118" s="1"/>
  <c r="AP122"/>
  <c r="K24" i="10" s="1"/>
  <c r="AW122" i="11"/>
  <c r="R24" i="10" s="1"/>
  <c r="S119" i="11" l="1"/>
  <c r="R119" s="1"/>
  <c r="M120" s="1"/>
  <c r="G121" s="1"/>
  <c r="G122" s="1"/>
  <c r="AK119"/>
  <c r="AI119" s="1"/>
  <c r="X120" s="1"/>
  <c r="L121" s="1"/>
  <c r="L122" s="1"/>
  <c r="M119"/>
  <c r="K119" s="1"/>
  <c r="H120" s="1"/>
  <c r="C121" s="1"/>
  <c r="C122" s="1"/>
  <c r="G119"/>
  <c r="D119" s="1"/>
  <c r="C120" s="1"/>
  <c r="V119"/>
  <c r="O120" s="1"/>
  <c r="U121" s="1"/>
  <c r="U122" s="1"/>
  <c r="W119"/>
  <c r="P120" s="1"/>
  <c r="K121" s="1"/>
  <c r="K122" s="1"/>
  <c r="AW119"/>
  <c r="AS119" s="1"/>
  <c r="AD120" s="1"/>
  <c r="U119"/>
  <c r="N120" s="1"/>
  <c r="AA121" s="1"/>
  <c r="AA122" s="1"/>
  <c r="AB119"/>
  <c r="S120" s="1"/>
  <c r="AA119"/>
  <c r="R120" s="1"/>
  <c r="Z121"/>
  <c r="Z122" s="1"/>
  <c r="B121"/>
  <c r="B122" s="1"/>
  <c r="AD119"/>
  <c r="U120" s="1"/>
  <c r="AQ119"/>
  <c r="AP119" s="1"/>
  <c r="AC120" s="1"/>
  <c r="B47" i="8"/>
  <c r="K47"/>
  <c r="G47"/>
  <c r="L47"/>
  <c r="AH51"/>
  <c r="Z47"/>
  <c r="AA47"/>
  <c r="U47"/>
  <c r="C47"/>
  <c r="I119" i="11" l="1"/>
  <c r="F120" s="1"/>
  <c r="P119"/>
  <c r="K120" s="1"/>
  <c r="Q121" s="1"/>
  <c r="Q122" s="1"/>
  <c r="Q119"/>
  <c r="L120" s="1"/>
  <c r="AE121" s="1"/>
  <c r="AE122" s="1"/>
  <c r="O119"/>
  <c r="J120" s="1"/>
  <c r="Y121" s="1"/>
  <c r="Y122" s="1"/>
  <c r="AH119"/>
  <c r="W120" s="1"/>
  <c r="AD121" s="1"/>
  <c r="AD122" s="1"/>
  <c r="AJ119"/>
  <c r="Y120" s="1"/>
  <c r="T121" s="1"/>
  <c r="T122" s="1"/>
  <c r="AG119"/>
  <c r="V120" s="1"/>
  <c r="E121" s="1"/>
  <c r="E122" s="1"/>
  <c r="E123" s="1"/>
  <c r="J119"/>
  <c r="G120" s="1"/>
  <c r="AC121" s="1"/>
  <c r="AC122" s="1"/>
  <c r="L119"/>
  <c r="I120" s="1"/>
  <c r="S121" s="1"/>
  <c r="S122" s="1"/>
  <c r="E119"/>
  <c r="D120" s="1"/>
  <c r="X121" s="1"/>
  <c r="X122" s="1"/>
  <c r="AU119"/>
  <c r="AF120" s="1"/>
  <c r="P121" s="1"/>
  <c r="P122" s="1"/>
  <c r="F119"/>
  <c r="E120" s="1"/>
  <c r="AF121" s="1"/>
  <c r="AF122" s="1"/>
  <c r="C119"/>
  <c r="B120" s="1"/>
  <c r="J121" s="1"/>
  <c r="J122" s="1"/>
  <c r="AV119"/>
  <c r="AG120" s="1"/>
  <c r="V121" s="1"/>
  <c r="V122" s="1"/>
  <c r="AT119"/>
  <c r="AE120" s="1"/>
  <c r="AB121" s="1"/>
  <c r="AB122" s="1"/>
  <c r="Z123"/>
  <c r="L123"/>
  <c r="U123"/>
  <c r="K123"/>
  <c r="G123"/>
  <c r="C123"/>
  <c r="AA123"/>
  <c r="F121"/>
  <c r="F122" s="1"/>
  <c r="I121"/>
  <c r="I122" s="1"/>
  <c r="AN119"/>
  <c r="AA120" s="1"/>
  <c r="H121"/>
  <c r="H122" s="1"/>
  <c r="D121"/>
  <c r="D122" s="1"/>
  <c r="R121"/>
  <c r="R122" s="1"/>
  <c r="O121"/>
  <c r="O122" s="1"/>
  <c r="N121"/>
  <c r="N122" s="1"/>
  <c r="AO119"/>
  <c r="AB120" s="1"/>
  <c r="B123"/>
  <c r="AM119"/>
  <c r="Z120" s="1"/>
  <c r="S47" i="8"/>
  <c r="AQ49"/>
  <c r="D47"/>
  <c r="BG49"/>
  <c r="AK49"/>
  <c r="AE47"/>
  <c r="AR49"/>
  <c r="P47"/>
  <c r="X47"/>
  <c r="AD47"/>
  <c r="J47"/>
  <c r="O47"/>
  <c r="AB47"/>
  <c r="F47"/>
  <c r="AC47"/>
  <c r="AF47"/>
  <c r="AI49"/>
  <c r="BA49"/>
  <c r="H47"/>
  <c r="Q47"/>
  <c r="Y47"/>
  <c r="R47"/>
  <c r="AM49"/>
  <c r="N47"/>
  <c r="T47"/>
  <c r="E47"/>
  <c r="V47"/>
  <c r="BF49"/>
  <c r="I47"/>
  <c r="T123" i="11" l="1"/>
  <c r="AC124" s="1"/>
  <c r="AC126" s="1"/>
  <c r="AN124"/>
  <c r="AN126" s="1"/>
  <c r="P124"/>
  <c r="P126" s="1"/>
  <c r="J124"/>
  <c r="J126" s="1"/>
  <c r="Q124"/>
  <c r="Q126" s="1"/>
  <c r="D124"/>
  <c r="D126" s="1"/>
  <c r="H124"/>
  <c r="H126" s="1"/>
  <c r="F124"/>
  <c r="F126" s="1"/>
  <c r="AK124"/>
  <c r="AK126" s="1"/>
  <c r="AM124"/>
  <c r="AM126" s="1"/>
  <c r="AW124"/>
  <c r="AW126" s="1"/>
  <c r="C124"/>
  <c r="C126" s="1"/>
  <c r="AF124"/>
  <c r="AF126" s="1"/>
  <c r="AD124"/>
  <c r="AD126" s="1"/>
  <c r="S123"/>
  <c r="R123"/>
  <c r="AL122"/>
  <c r="G24" i="10" s="1"/>
  <c r="AD123" i="11"/>
  <c r="I123"/>
  <c r="N123"/>
  <c r="AK122"/>
  <c r="F24" i="10" s="1"/>
  <c r="Q123" i="11"/>
  <c r="AB123"/>
  <c r="AN122"/>
  <c r="I24" i="10" s="1"/>
  <c r="P123" i="11"/>
  <c r="F123"/>
  <c r="AI122"/>
  <c r="D24" i="10" s="1"/>
  <c r="X123" i="11"/>
  <c r="AC123"/>
  <c r="Y123"/>
  <c r="V123"/>
  <c r="O123"/>
  <c r="D123"/>
  <c r="AH122"/>
  <c r="C24" i="10" s="1"/>
  <c r="H123" i="11"/>
  <c r="J123"/>
  <c r="AE123"/>
  <c r="AF123"/>
  <c r="W121"/>
  <c r="W122" s="1"/>
  <c r="M121"/>
  <c r="M122" s="1"/>
  <c r="AG121"/>
  <c r="AG122" s="1"/>
  <c r="BK49" i="8"/>
  <c r="AG47"/>
  <c r="BD49"/>
  <c r="AZ49"/>
  <c r="AL49"/>
  <c r="BB49"/>
  <c r="BE49"/>
  <c r="AU49"/>
  <c r="AO49"/>
  <c r="AJ49"/>
  <c r="BI49"/>
  <c r="AY49"/>
  <c r="M47"/>
  <c r="BJ49"/>
  <c r="AT49"/>
  <c r="AN49"/>
  <c r="W47"/>
  <c r="BL49"/>
  <c r="AW49"/>
  <c r="AX49"/>
  <c r="AV49"/>
  <c r="BH49"/>
  <c r="AP49"/>
  <c r="E124" i="11" l="1"/>
  <c r="E126" s="1"/>
  <c r="W124"/>
  <c r="W126" s="1"/>
  <c r="AU124"/>
  <c r="AU126" s="1"/>
  <c r="K124"/>
  <c r="K126" s="1"/>
  <c r="AO124"/>
  <c r="AO126" s="1"/>
  <c r="AB124"/>
  <c r="AB126" s="1"/>
  <c r="V124"/>
  <c r="V126" s="1"/>
  <c r="AI124"/>
  <c r="AI126" s="1"/>
  <c r="AT124"/>
  <c r="AT126" s="1"/>
  <c r="AP130"/>
  <c r="K25" i="10" s="1"/>
  <c r="AJ124" i="11"/>
  <c r="AJ126" s="1"/>
  <c r="AL124"/>
  <c r="AL126" s="1"/>
  <c r="AG124"/>
  <c r="AG126" s="1"/>
  <c r="AE124"/>
  <c r="AE126" s="1"/>
  <c r="L124"/>
  <c r="L126" s="1"/>
  <c r="N124"/>
  <c r="N126" s="1"/>
  <c r="M124"/>
  <c r="M126" s="1"/>
  <c r="O124"/>
  <c r="O126" s="1"/>
  <c r="U124"/>
  <c r="U126" s="1"/>
  <c r="S124"/>
  <c r="S126" s="1"/>
  <c r="Y124"/>
  <c r="Y126" s="1"/>
  <c r="AA124"/>
  <c r="AA126" s="1"/>
  <c r="AR124"/>
  <c r="AR126" s="1"/>
  <c r="AP124"/>
  <c r="AP126" s="1"/>
  <c r="I124"/>
  <c r="I126" s="1"/>
  <c r="G124"/>
  <c r="G126" s="1"/>
  <c r="X124"/>
  <c r="X126" s="1"/>
  <c r="Z124"/>
  <c r="Z126" s="1"/>
  <c r="AS124"/>
  <c r="AS126" s="1"/>
  <c r="AQ124"/>
  <c r="AQ126" s="1"/>
  <c r="AV130"/>
  <c r="Q25" i="10" s="1"/>
  <c r="AO122" i="11"/>
  <c r="J24" i="10" s="1"/>
  <c r="AQ130" i="11"/>
  <c r="L25" i="10" s="1"/>
  <c r="M123" i="11"/>
  <c r="AJ122"/>
  <c r="E24" i="10" s="1"/>
  <c r="AT130" i="11"/>
  <c r="O25" i="10" s="1"/>
  <c r="W123" i="11"/>
  <c r="AG123"/>
  <c r="AM122"/>
  <c r="H24" i="10" s="1"/>
  <c r="AS130" i="11"/>
  <c r="N25" i="10" s="1"/>
  <c r="BM49" i="8"/>
  <c r="BC49"/>
  <c r="AS49"/>
  <c r="AE127" i="11" l="1"/>
  <c r="AC127" s="1"/>
  <c r="T128" s="1"/>
  <c r="Z129" s="1"/>
  <c r="Z130" s="1"/>
  <c r="M127"/>
  <c r="L127" s="1"/>
  <c r="I128" s="1"/>
  <c r="S129" s="1"/>
  <c r="S130" s="1"/>
  <c r="AV124"/>
  <c r="AV126" s="1"/>
  <c r="AW127" s="1"/>
  <c r="AQ127"/>
  <c r="AO127" s="1"/>
  <c r="AB128" s="1"/>
  <c r="AU130"/>
  <c r="P25" i="10" s="1"/>
  <c r="AH124" i="11"/>
  <c r="AH126" s="1"/>
  <c r="AK127" s="1"/>
  <c r="AG127" s="1"/>
  <c r="V128" s="1"/>
  <c r="AR130"/>
  <c r="M25" i="10" s="1"/>
  <c r="T124" i="11"/>
  <c r="T126" s="1"/>
  <c r="Y127" s="1"/>
  <c r="R124"/>
  <c r="R126" s="1"/>
  <c r="S127" s="1"/>
  <c r="Q127" s="1"/>
  <c r="L128" s="1"/>
  <c r="AW130"/>
  <c r="R25" i="10" s="1"/>
  <c r="B124" i="11"/>
  <c r="S49" i="8"/>
  <c r="Z49"/>
  <c r="AB132" i="11" l="1"/>
  <c r="AM127"/>
  <c r="Z128" s="1"/>
  <c r="AG129" s="1"/>
  <c r="AG130" s="1"/>
  <c r="AA127"/>
  <c r="R128" s="1"/>
  <c r="I129" s="1"/>
  <c r="I130" s="1"/>
  <c r="AM132"/>
  <c r="AK132"/>
  <c r="J127"/>
  <c r="G128" s="1"/>
  <c r="AC129" s="1"/>
  <c r="AC130" s="1"/>
  <c r="I127"/>
  <c r="F128" s="1"/>
  <c r="N129" s="1"/>
  <c r="N130" s="1"/>
  <c r="K127"/>
  <c r="H128" s="1"/>
  <c r="C129" s="1"/>
  <c r="C130" s="1"/>
  <c r="AB127"/>
  <c r="S128" s="1"/>
  <c r="O129" s="1"/>
  <c r="O130" s="1"/>
  <c r="AD127"/>
  <c r="U128" s="1"/>
  <c r="D129" s="1"/>
  <c r="D130" s="1"/>
  <c r="AP127"/>
  <c r="AC128" s="1"/>
  <c r="H129" s="1"/>
  <c r="H130" s="1"/>
  <c r="AN127"/>
  <c r="AA128" s="1"/>
  <c r="M129" s="1"/>
  <c r="M130" s="1"/>
  <c r="AT127"/>
  <c r="AE128" s="1"/>
  <c r="AB129" s="1"/>
  <c r="AB130" s="1"/>
  <c r="AU127"/>
  <c r="AF128" s="1"/>
  <c r="P129" s="1"/>
  <c r="P130" s="1"/>
  <c r="AJ127"/>
  <c r="Y128" s="1"/>
  <c r="T129" s="1"/>
  <c r="T130" s="1"/>
  <c r="Z131"/>
  <c r="AS127"/>
  <c r="AD128" s="1"/>
  <c r="F129" s="1"/>
  <c r="F130" s="1"/>
  <c r="P127"/>
  <c r="K128" s="1"/>
  <c r="Q129" s="1"/>
  <c r="Q130" s="1"/>
  <c r="S131"/>
  <c r="E129"/>
  <c r="E130" s="1"/>
  <c r="AH127"/>
  <c r="W128" s="1"/>
  <c r="R127"/>
  <c r="M128" s="1"/>
  <c r="AE129"/>
  <c r="AE130" s="1"/>
  <c r="W129"/>
  <c r="W130" s="1"/>
  <c r="AI127"/>
  <c r="X128" s="1"/>
  <c r="O127"/>
  <c r="J128" s="1"/>
  <c r="AV127"/>
  <c r="AG128" s="1"/>
  <c r="W127"/>
  <c r="P128" s="1"/>
  <c r="U127"/>
  <c r="N128" s="1"/>
  <c r="V127"/>
  <c r="O128" s="1"/>
  <c r="X127"/>
  <c r="Q128" s="1"/>
  <c r="B126"/>
  <c r="G127" s="1"/>
  <c r="Q49" i="8"/>
  <c r="H49"/>
  <c r="AC49"/>
  <c r="I49"/>
  <c r="P49"/>
  <c r="F49"/>
  <c r="BF51"/>
  <c r="N49"/>
  <c r="D49"/>
  <c r="T49"/>
  <c r="O49"/>
  <c r="AB49"/>
  <c r="AG49"/>
  <c r="AY51"/>
  <c r="AE49"/>
  <c r="W49"/>
  <c r="E49"/>
  <c r="C49"/>
  <c r="M49"/>
  <c r="AT132" i="11" l="1"/>
  <c r="AO132"/>
  <c r="V132"/>
  <c r="W132"/>
  <c r="E132"/>
  <c r="AC132"/>
  <c r="K132"/>
  <c r="AH132"/>
  <c r="BF139"/>
  <c r="D132"/>
  <c r="R132"/>
  <c r="T132"/>
  <c r="N132"/>
  <c r="L132"/>
  <c r="F132"/>
  <c r="H132"/>
  <c r="G132"/>
  <c r="I132"/>
  <c r="AP132"/>
  <c r="AR132"/>
  <c r="S132"/>
  <c r="U132"/>
  <c r="B132"/>
  <c r="AV132"/>
  <c r="Z132"/>
  <c r="X132"/>
  <c r="AY139"/>
  <c r="BB140" s="1"/>
  <c r="AB134"/>
  <c r="AM134"/>
  <c r="AK134"/>
  <c r="N131"/>
  <c r="AK130"/>
  <c r="F25" i="10" s="1"/>
  <c r="T131" i="11"/>
  <c r="I131"/>
  <c r="D131"/>
  <c r="AC131"/>
  <c r="O131"/>
  <c r="W131"/>
  <c r="AG131"/>
  <c r="E131"/>
  <c r="M131"/>
  <c r="AE131"/>
  <c r="H131"/>
  <c r="P131"/>
  <c r="AB131"/>
  <c r="F131"/>
  <c r="C131"/>
  <c r="Q131"/>
  <c r="G129"/>
  <c r="G130" s="1"/>
  <c r="K129"/>
  <c r="K130" s="1"/>
  <c r="Y129"/>
  <c r="Y130" s="1"/>
  <c r="V129"/>
  <c r="V130" s="1"/>
  <c r="U129"/>
  <c r="U130" s="1"/>
  <c r="L129"/>
  <c r="L130" s="1"/>
  <c r="AD129"/>
  <c r="AD130" s="1"/>
  <c r="AA129"/>
  <c r="AA130" s="1"/>
  <c r="B129"/>
  <c r="B130" s="1"/>
  <c r="C127"/>
  <c r="B128" s="1"/>
  <c r="E127"/>
  <c r="D128" s="1"/>
  <c r="F127"/>
  <c r="E128" s="1"/>
  <c r="D127"/>
  <c r="C128" s="1"/>
  <c r="AK51" i="8"/>
  <c r="AO51"/>
  <c r="AW51"/>
  <c r="B49"/>
  <c r="BM51"/>
  <c r="L49"/>
  <c r="AJ51"/>
  <c r="AL51"/>
  <c r="BH51"/>
  <c r="BC51"/>
  <c r="BI51"/>
  <c r="AN51"/>
  <c r="AA49"/>
  <c r="K49"/>
  <c r="BK51"/>
  <c r="Y49"/>
  <c r="AT51"/>
  <c r="AZ51"/>
  <c r="U49"/>
  <c r="AD49"/>
  <c r="AU51"/>
  <c r="AV51"/>
  <c r="AI51"/>
  <c r="V49"/>
  <c r="AS51"/>
  <c r="G49"/>
  <c r="AN132" i="11" l="1"/>
  <c r="J132"/>
  <c r="Q132"/>
  <c r="P132"/>
  <c r="BK139"/>
  <c r="X140" s="1"/>
  <c r="BI139"/>
  <c r="AO134"/>
  <c r="BH139"/>
  <c r="AH134"/>
  <c r="BC139"/>
  <c r="AV134"/>
  <c r="BM139"/>
  <c r="H140" s="1"/>
  <c r="C132"/>
  <c r="AW132"/>
  <c r="AQ132"/>
  <c r="AS132"/>
  <c r="AL132"/>
  <c r="AJ132"/>
  <c r="AD132"/>
  <c r="AF132"/>
  <c r="AE132"/>
  <c r="AG132"/>
  <c r="AW139"/>
  <c r="D140" s="1"/>
  <c r="Z134"/>
  <c r="X134"/>
  <c r="AS139"/>
  <c r="AJ140" s="1"/>
  <c r="R134"/>
  <c r="T134"/>
  <c r="AU139"/>
  <c r="T140" s="1"/>
  <c r="V134"/>
  <c r="AZ139"/>
  <c r="AT140" s="1"/>
  <c r="AC134"/>
  <c r="AL139"/>
  <c r="Z140" s="1"/>
  <c r="G134"/>
  <c r="I134"/>
  <c r="AT134"/>
  <c r="AO139"/>
  <c r="B140" s="1"/>
  <c r="N134"/>
  <c r="L134"/>
  <c r="AI139"/>
  <c r="AX140" s="1"/>
  <c r="D134"/>
  <c r="AN139"/>
  <c r="J140" s="1"/>
  <c r="K134"/>
  <c r="AJ139"/>
  <c r="AP140" s="1"/>
  <c r="E134"/>
  <c r="AT139"/>
  <c r="AB140" s="1"/>
  <c r="S134"/>
  <c r="U134"/>
  <c r="AV139"/>
  <c r="L140" s="1"/>
  <c r="W134"/>
  <c r="AK139"/>
  <c r="AH140" s="1"/>
  <c r="F134"/>
  <c r="H134"/>
  <c r="AN140"/>
  <c r="AP134"/>
  <c r="AR134"/>
  <c r="B134"/>
  <c r="AS138"/>
  <c r="N26" i="10" s="1"/>
  <c r="U131" i="11"/>
  <c r="G131"/>
  <c r="AI130"/>
  <c r="D25" i="10" s="1"/>
  <c r="L131" i="11"/>
  <c r="K131"/>
  <c r="AD131"/>
  <c r="Y131"/>
  <c r="AN130"/>
  <c r="I25" i="10" s="1"/>
  <c r="AA131" i="11"/>
  <c r="V131"/>
  <c r="J129"/>
  <c r="J130" s="1"/>
  <c r="X129"/>
  <c r="X130" s="1"/>
  <c r="AF129"/>
  <c r="AF130" s="1"/>
  <c r="R129"/>
  <c r="R130" s="1"/>
  <c r="AH130"/>
  <c r="C25" i="10" s="1"/>
  <c r="B131" i="11"/>
  <c r="BA51" i="8"/>
  <c r="AQ51"/>
  <c r="BE51"/>
  <c r="AR51"/>
  <c r="AM51"/>
  <c r="BB51"/>
  <c r="X49"/>
  <c r="J49"/>
  <c r="BG51"/>
  <c r="AF49"/>
  <c r="R49"/>
  <c r="BJ51"/>
  <c r="BE139" i="11" l="1"/>
  <c r="AI132"/>
  <c r="AU132"/>
  <c r="BG139"/>
  <c r="BA139"/>
  <c r="BB139"/>
  <c r="AD140" s="1"/>
  <c r="BJ139"/>
  <c r="J134"/>
  <c r="AA132"/>
  <c r="Y132"/>
  <c r="O132"/>
  <c r="M132"/>
  <c r="AL134"/>
  <c r="AJ134"/>
  <c r="AR139"/>
  <c r="AR140" s="1"/>
  <c r="Q134"/>
  <c r="AV138"/>
  <c r="Q26" i="10" s="1"/>
  <c r="AN134" i="11"/>
  <c r="AQ139"/>
  <c r="AZ140" s="1"/>
  <c r="P134"/>
  <c r="AD134"/>
  <c r="AF134"/>
  <c r="C134"/>
  <c r="G135" s="1"/>
  <c r="F135" s="1"/>
  <c r="E136" s="1"/>
  <c r="AF137" s="1"/>
  <c r="AF138" s="1"/>
  <c r="AW134"/>
  <c r="AE134"/>
  <c r="AG134"/>
  <c r="AF140"/>
  <c r="AQ134"/>
  <c r="AS134"/>
  <c r="AL130"/>
  <c r="G25" i="10" s="1"/>
  <c r="R131" i="11"/>
  <c r="AM130"/>
  <c r="H25" i="10" s="1"/>
  <c r="X131" i="11"/>
  <c r="AO130"/>
  <c r="J25" i="10" s="1"/>
  <c r="AF131" i="11"/>
  <c r="AJ130"/>
  <c r="E25" i="10" s="1"/>
  <c r="J131" i="11"/>
  <c r="AM139"/>
  <c r="R140" s="1"/>
  <c r="AQ138"/>
  <c r="L26" i="10" s="1"/>
  <c r="AH139" i="11"/>
  <c r="BF140" s="1"/>
  <c r="AP138"/>
  <c r="K26" i="10" s="1"/>
  <c r="BD51" i="8"/>
  <c r="AF51"/>
  <c r="AX51"/>
  <c r="AP51"/>
  <c r="BL51"/>
  <c r="AF139" i="11" l="1"/>
  <c r="Q140" s="1"/>
  <c r="BD139"/>
  <c r="N140" s="1"/>
  <c r="E135"/>
  <c r="D136" s="1"/>
  <c r="X137" s="1"/>
  <c r="X138" s="1"/>
  <c r="AU134"/>
  <c r="AW135" s="1"/>
  <c r="BL139"/>
  <c r="P140" s="1"/>
  <c r="D135"/>
  <c r="C136" s="1"/>
  <c r="R137" s="1"/>
  <c r="R138" s="1"/>
  <c r="AQ135"/>
  <c r="AM135" s="1"/>
  <c r="Z136" s="1"/>
  <c r="AU138"/>
  <c r="P26" i="10" s="1"/>
  <c r="AI134" i="11"/>
  <c r="AK135" s="1"/>
  <c r="AJ135" s="1"/>
  <c r="Y136" s="1"/>
  <c r="T137" s="1"/>
  <c r="T138" s="1"/>
  <c r="C135"/>
  <c r="B136" s="1"/>
  <c r="J137" s="1"/>
  <c r="J138" s="1"/>
  <c r="O134"/>
  <c r="S135" s="1"/>
  <c r="R135" s="1"/>
  <c r="M136" s="1"/>
  <c r="G137" s="1"/>
  <c r="G138" s="1"/>
  <c r="M134"/>
  <c r="M135" s="1"/>
  <c r="I135" s="1"/>
  <c r="F136" s="1"/>
  <c r="N137" s="1"/>
  <c r="N138" s="1"/>
  <c r="AA134"/>
  <c r="AE135" s="1"/>
  <c r="AD135" s="1"/>
  <c r="U136" s="1"/>
  <c r="Y134"/>
  <c r="Y135" s="1"/>
  <c r="U135" s="1"/>
  <c r="N136" s="1"/>
  <c r="BL140"/>
  <c r="AW138"/>
  <c r="R26" i="10" s="1"/>
  <c r="AR138" i="11"/>
  <c r="M26" i="10" s="1"/>
  <c r="AP139" i="11"/>
  <c r="BH140" s="1"/>
  <c r="AT138"/>
  <c r="O26" i="10" s="1"/>
  <c r="AX139" i="11"/>
  <c r="BJ140" s="1"/>
  <c r="G51" i="8"/>
  <c r="J51"/>
  <c r="N51"/>
  <c r="T51"/>
  <c r="R51"/>
  <c r="X51"/>
  <c r="R139" i="11" l="1"/>
  <c r="BK140" s="1"/>
  <c r="G139"/>
  <c r="S140" s="1"/>
  <c r="X139"/>
  <c r="O140" s="1"/>
  <c r="E141" s="1"/>
  <c r="N139"/>
  <c r="AC140" s="1"/>
  <c r="T139"/>
  <c r="AU140" s="1"/>
  <c r="AO135"/>
  <c r="AB136" s="1"/>
  <c r="W137" s="1"/>
  <c r="W138" s="1"/>
  <c r="AN135"/>
  <c r="AA136" s="1"/>
  <c r="M137" s="1"/>
  <c r="M138" s="1"/>
  <c r="AP135"/>
  <c r="AC136" s="1"/>
  <c r="H137" s="1"/>
  <c r="H138" s="1"/>
  <c r="X135"/>
  <c r="Q136" s="1"/>
  <c r="B137" s="1"/>
  <c r="B138" s="1"/>
  <c r="V135"/>
  <c r="O136" s="1"/>
  <c r="U137" s="1"/>
  <c r="U138" s="1"/>
  <c r="W135"/>
  <c r="P136" s="1"/>
  <c r="K137" s="1"/>
  <c r="K138" s="1"/>
  <c r="AH135"/>
  <c r="W136" s="1"/>
  <c r="AD137" s="1"/>
  <c r="AD138" s="1"/>
  <c r="AS135"/>
  <c r="AD136" s="1"/>
  <c r="F137" s="1"/>
  <c r="F138" s="1"/>
  <c r="AT135"/>
  <c r="AE136" s="1"/>
  <c r="AB137" s="1"/>
  <c r="AB138" s="1"/>
  <c r="AU135"/>
  <c r="AF136" s="1"/>
  <c r="P137" s="1"/>
  <c r="P138" s="1"/>
  <c r="AV135"/>
  <c r="AG136" s="1"/>
  <c r="V137" s="1"/>
  <c r="V138" s="1"/>
  <c r="AB135"/>
  <c r="S136" s="1"/>
  <c r="O137" s="1"/>
  <c r="O138" s="1"/>
  <c r="AG135"/>
  <c r="V136" s="1"/>
  <c r="E137" s="1"/>
  <c r="E138" s="1"/>
  <c r="P135"/>
  <c r="K136" s="1"/>
  <c r="Q137" s="1"/>
  <c r="Q138" s="1"/>
  <c r="AI135"/>
  <c r="X136" s="1"/>
  <c r="L137" s="1"/>
  <c r="L138" s="1"/>
  <c r="Q135"/>
  <c r="L136" s="1"/>
  <c r="AE137" s="1"/>
  <c r="AE138" s="1"/>
  <c r="AA135"/>
  <c r="R136" s="1"/>
  <c r="I137" s="1"/>
  <c r="I138" s="1"/>
  <c r="O135"/>
  <c r="J136" s="1"/>
  <c r="Y137" s="1"/>
  <c r="Y138" s="1"/>
  <c r="AC135"/>
  <c r="T136" s="1"/>
  <c r="Z137" s="1"/>
  <c r="Z138" s="1"/>
  <c r="L135"/>
  <c r="I136" s="1"/>
  <c r="S137" s="1"/>
  <c r="S138" s="1"/>
  <c r="J135"/>
  <c r="G136" s="1"/>
  <c r="AC137" s="1"/>
  <c r="AC138" s="1"/>
  <c r="K135"/>
  <c r="H136" s="1"/>
  <c r="C137" s="1"/>
  <c r="C138" s="1"/>
  <c r="AV140"/>
  <c r="J139"/>
  <c r="BI140" s="1"/>
  <c r="AG137"/>
  <c r="AG138" s="1"/>
  <c r="AA137"/>
  <c r="AA138" s="1"/>
  <c r="D137"/>
  <c r="D138" s="1"/>
  <c r="AD51" i="8"/>
  <c r="AC51"/>
  <c r="O51"/>
  <c r="K51"/>
  <c r="AG51"/>
  <c r="P51"/>
  <c r="Z51"/>
  <c r="V51"/>
  <c r="Y51"/>
  <c r="E51"/>
  <c r="AE51"/>
  <c r="AA51"/>
  <c r="W51"/>
  <c r="AB51"/>
  <c r="B51"/>
  <c r="H51"/>
  <c r="I51"/>
  <c r="Q51"/>
  <c r="L51"/>
  <c r="M51"/>
  <c r="C51"/>
  <c r="U51"/>
  <c r="S51"/>
  <c r="D51"/>
  <c r="F51"/>
  <c r="AN2" i="10" l="1"/>
  <c r="R46" s="1"/>
  <c r="D139" i="11"/>
  <c r="AQ140" s="1"/>
  <c r="AA139"/>
  <c r="BE140" s="1"/>
  <c r="AC139"/>
  <c r="AO140" s="1"/>
  <c r="F139"/>
  <c r="AA140" s="1"/>
  <c r="H141" s="1"/>
  <c r="O139"/>
  <c r="U140" s="1"/>
  <c r="F141" s="1"/>
  <c r="E139"/>
  <c r="AI140" s="1"/>
  <c r="AB139"/>
  <c r="AW140" s="1"/>
  <c r="M141" s="1"/>
  <c r="W139"/>
  <c r="W140" s="1"/>
  <c r="H139"/>
  <c r="K140" s="1"/>
  <c r="AG139"/>
  <c r="I140" s="1"/>
  <c r="Y139"/>
  <c r="G140" s="1"/>
  <c r="Q139"/>
  <c r="E140" s="1"/>
  <c r="K139"/>
  <c r="BA140" s="1"/>
  <c r="M139"/>
  <c r="AK140" s="1"/>
  <c r="J141" s="1"/>
  <c r="S139"/>
  <c r="BC140" s="1"/>
  <c r="L139"/>
  <c r="AS140" s="1"/>
  <c r="AD139"/>
  <c r="AG140" s="1"/>
  <c r="B139"/>
  <c r="BG140" s="1"/>
  <c r="P141" s="1"/>
  <c r="BD140"/>
  <c r="V140"/>
  <c r="AL140"/>
  <c r="F140"/>
  <c r="C139"/>
  <c r="AY140" s="1"/>
  <c r="AH138"/>
  <c r="C26" i="10" s="1"/>
  <c r="I139" i="11"/>
  <c r="C140" s="1"/>
  <c r="AI138"/>
  <c r="D26" i="10" s="1"/>
  <c r="Z139" i="11"/>
  <c r="BM140" s="1"/>
  <c r="AN138"/>
  <c r="I26" i="10" s="1"/>
  <c r="AM138" i="11"/>
  <c r="H26" i="10" s="1"/>
  <c r="V139" i="11"/>
  <c r="AE140" s="1"/>
  <c r="P139"/>
  <c r="M140" s="1"/>
  <c r="AK138"/>
  <c r="F26" i="10" s="1"/>
  <c r="AE139" i="11"/>
  <c r="Y140" s="1"/>
  <c r="AO138"/>
  <c r="J26" i="10" s="1"/>
  <c r="U139" i="11"/>
  <c r="AM140" s="1"/>
  <c r="AL138"/>
  <c r="G26" i="10" s="1"/>
  <c r="AJ138" i="11"/>
  <c r="E26" i="10" s="1"/>
  <c r="P46" l="1"/>
  <c r="Q46"/>
  <c r="O46"/>
  <c r="AV2"/>
  <c r="AX46" s="1"/>
  <c r="E6" i="12"/>
  <c r="AO2" i="10"/>
  <c r="V46" s="1"/>
  <c r="AS2"/>
  <c r="AL46" s="1"/>
  <c r="L141" i="11"/>
  <c r="N141"/>
  <c r="O141"/>
  <c r="I141"/>
  <c r="C141"/>
  <c r="K141"/>
  <c r="Q141"/>
  <c r="D141"/>
  <c r="G141"/>
  <c r="B141"/>
  <c r="AV46" i="10" l="1"/>
  <c r="AV42" s="1"/>
  <c r="AV43" s="1"/>
  <c r="AW46"/>
  <c r="AW42" s="1"/>
  <c r="AW43" s="1"/>
  <c r="AJ46"/>
  <c r="AJ42" s="1"/>
  <c r="AJ43" s="1"/>
  <c r="AK46"/>
  <c r="AK42" s="1"/>
  <c r="AK43" s="1"/>
  <c r="T46"/>
  <c r="T42" s="1"/>
  <c r="T43" s="1"/>
  <c r="U46"/>
  <c r="U42" s="1"/>
  <c r="U43" s="1"/>
  <c r="AU46"/>
  <c r="AU42" s="1"/>
  <c r="AU43" s="1"/>
  <c r="AX42"/>
  <c r="AX43" s="1"/>
  <c r="AI46"/>
  <c r="AI42" s="1"/>
  <c r="AI43" s="1"/>
  <c r="AL42"/>
  <c r="AL43" s="1"/>
  <c r="V42"/>
  <c r="V43" s="1"/>
  <c r="S46"/>
  <c r="S42" s="1"/>
  <c r="S43" s="1"/>
  <c r="J6" i="12"/>
  <c r="AJ7" s="1"/>
  <c r="AS8" s="1"/>
  <c r="M10" s="1"/>
  <c r="AY2" i="10"/>
  <c r="BJ46" s="1"/>
  <c r="AQ2"/>
  <c r="AD46" s="1"/>
  <c r="AT2"/>
  <c r="AP46" s="1"/>
  <c r="AZ2"/>
  <c r="M6" i="12"/>
  <c r="AT7" s="1"/>
  <c r="AZ8" s="1"/>
  <c r="T10" s="1"/>
  <c r="AC12" s="1"/>
  <c r="AR2" i="10"/>
  <c r="AH46" s="1"/>
  <c r="AU2"/>
  <c r="AT46" s="1"/>
  <c r="F6" i="12"/>
  <c r="T7" s="1"/>
  <c r="AU8" s="1"/>
  <c r="O10" s="1"/>
  <c r="V12" s="1"/>
  <c r="AM2" i="10"/>
  <c r="N46" s="1"/>
  <c r="AL2"/>
  <c r="J46" s="1"/>
  <c r="AW2"/>
  <c r="P7" i="12"/>
  <c r="BL8" s="1"/>
  <c r="AF10" s="1"/>
  <c r="AU12" s="1"/>
  <c r="AU14" s="1"/>
  <c r="Q7"/>
  <c r="AF8" s="1"/>
  <c r="AF9" s="1"/>
  <c r="N7"/>
  <c r="BD8" s="1"/>
  <c r="X10" s="1"/>
  <c r="AI12" s="1"/>
  <c r="AI14" s="1"/>
  <c r="O7"/>
  <c r="X8" s="1"/>
  <c r="X9" s="1"/>
  <c r="AP2" i="10"/>
  <c r="Z46" s="1"/>
  <c r="AX2"/>
  <c r="BF46" s="1"/>
  <c r="AK2"/>
  <c r="F46" s="1"/>
  <c r="N52" i="8"/>
  <c r="T52"/>
  <c r="BN46" i="10" l="1"/>
  <c r="BN42" s="1"/>
  <c r="BN43" s="1"/>
  <c r="BL46"/>
  <c r="BL42" s="1"/>
  <c r="BL43" s="1"/>
  <c r="BM46"/>
  <c r="BM42" s="1"/>
  <c r="BM43" s="1"/>
  <c r="BH46"/>
  <c r="BH42" s="1"/>
  <c r="BH43" s="1"/>
  <c r="BI46"/>
  <c r="BI42" s="1"/>
  <c r="BI43" s="1"/>
  <c r="BD46"/>
  <c r="BD42" s="1"/>
  <c r="BD43" s="1"/>
  <c r="BE46"/>
  <c r="BE42" s="1"/>
  <c r="BE43" s="1"/>
  <c r="BA46"/>
  <c r="BA42" s="1"/>
  <c r="BA43" s="1"/>
  <c r="BB46"/>
  <c r="BB42" s="1"/>
  <c r="BB43" s="1"/>
  <c r="AZ46"/>
  <c r="AZ42" s="1"/>
  <c r="AZ43" s="1"/>
  <c r="AR46"/>
  <c r="AR42" s="1"/>
  <c r="AR43" s="1"/>
  <c r="AS46"/>
  <c r="AS42" s="1"/>
  <c r="AS43" s="1"/>
  <c r="AN46"/>
  <c r="AN42" s="1"/>
  <c r="AN43" s="1"/>
  <c r="AO46"/>
  <c r="AO42" s="1"/>
  <c r="AO43" s="1"/>
  <c r="AF46"/>
  <c r="AF42" s="1"/>
  <c r="AF43" s="1"/>
  <c r="AG46"/>
  <c r="AG42" s="1"/>
  <c r="AG43" s="1"/>
  <c r="AB46"/>
  <c r="AB42" s="1"/>
  <c r="AB43" s="1"/>
  <c r="AC46"/>
  <c r="AC42" s="1"/>
  <c r="AC43" s="1"/>
  <c r="X46"/>
  <c r="X42" s="1"/>
  <c r="X43" s="1"/>
  <c r="Y46"/>
  <c r="Y42" s="1"/>
  <c r="Y43" s="1"/>
  <c r="R42"/>
  <c r="R43" s="1"/>
  <c r="BK46"/>
  <c r="BK42" s="1"/>
  <c r="BK43" s="1"/>
  <c r="BG46"/>
  <c r="BG42" s="1"/>
  <c r="BG43" s="1"/>
  <c r="BJ42"/>
  <c r="BJ43" s="1"/>
  <c r="BF42"/>
  <c r="BF43" s="1"/>
  <c r="P42"/>
  <c r="P43" s="1"/>
  <c r="BC46"/>
  <c r="BC42" s="1"/>
  <c r="BC43" s="1"/>
  <c r="AY46"/>
  <c r="AY42" s="1"/>
  <c r="AY43" s="1"/>
  <c r="AQ46"/>
  <c r="AQ42" s="1"/>
  <c r="AQ43" s="1"/>
  <c r="AT42"/>
  <c r="AT43" s="1"/>
  <c r="AM46"/>
  <c r="AM42" s="1"/>
  <c r="AM43" s="1"/>
  <c r="AP42"/>
  <c r="AP43" s="1"/>
  <c r="AE46"/>
  <c r="AE42" s="1"/>
  <c r="AE43" s="1"/>
  <c r="AH42"/>
  <c r="AH43" s="1"/>
  <c r="AA46"/>
  <c r="AA42" s="1"/>
  <c r="AA43" s="1"/>
  <c r="AD42"/>
  <c r="AD43" s="1"/>
  <c r="W46"/>
  <c r="W42" s="1"/>
  <c r="W43" s="1"/>
  <c r="Z42"/>
  <c r="Z43" s="1"/>
  <c r="AH7" i="12"/>
  <c r="AK7"/>
  <c r="AI7"/>
  <c r="E8" s="1"/>
  <c r="E9" s="1"/>
  <c r="L46" i="10"/>
  <c r="L42" s="1"/>
  <c r="L43" s="1"/>
  <c r="M46"/>
  <c r="M42" s="1"/>
  <c r="M43" s="1"/>
  <c r="K46"/>
  <c r="K42" s="1"/>
  <c r="K43" s="1"/>
  <c r="N42"/>
  <c r="N43" s="1"/>
  <c r="O42"/>
  <c r="O43" s="1"/>
  <c r="H46"/>
  <c r="H42" s="1"/>
  <c r="H43" s="1"/>
  <c r="I46"/>
  <c r="I42" s="1"/>
  <c r="I43" s="1"/>
  <c r="G46"/>
  <c r="G42" s="1"/>
  <c r="G43" s="1"/>
  <c r="J42"/>
  <c r="J43" s="1"/>
  <c r="D46"/>
  <c r="D42" s="1"/>
  <c r="D43" s="1"/>
  <c r="E46"/>
  <c r="E42" s="1"/>
  <c r="E43" s="1"/>
  <c r="F42"/>
  <c r="F43" s="1"/>
  <c r="C46"/>
  <c r="C42" s="1"/>
  <c r="C43" s="1"/>
  <c r="AV7" i="12"/>
  <c r="BH8" s="1"/>
  <c r="AB10" s="1"/>
  <c r="AO12" s="1"/>
  <c r="P6"/>
  <c r="BH7" s="1"/>
  <c r="AP8" s="1"/>
  <c r="J10" s="1"/>
  <c r="Q42" i="10"/>
  <c r="Q43" s="1"/>
  <c r="H6" i="12"/>
  <c r="AA7" s="1"/>
  <c r="F8" s="1"/>
  <c r="F9" s="1"/>
  <c r="AW7"/>
  <c r="AB8" s="1"/>
  <c r="AB9" s="1"/>
  <c r="AU7"/>
  <c r="T8" s="1"/>
  <c r="T9" s="1"/>
  <c r="U7"/>
  <c r="O8" s="1"/>
  <c r="O9" s="1"/>
  <c r="S7"/>
  <c r="G8" s="1"/>
  <c r="G9" s="1"/>
  <c r="AF11"/>
  <c r="R7"/>
  <c r="AM8" s="1"/>
  <c r="G10" s="1"/>
  <c r="J12" s="1"/>
  <c r="X11"/>
  <c r="L6"/>
  <c r="G6"/>
  <c r="X7" s="1"/>
  <c r="BK8" s="1"/>
  <c r="AE10" s="1"/>
  <c r="C6"/>
  <c r="H7" s="1"/>
  <c r="BM8" s="1"/>
  <c r="O6"/>
  <c r="BB7" s="1"/>
  <c r="N6"/>
  <c r="AX7" s="1"/>
  <c r="D6"/>
  <c r="Q6"/>
  <c r="BL7" s="1"/>
  <c r="K6"/>
  <c r="AL7" s="1"/>
  <c r="BA8" s="1"/>
  <c r="U10" s="1"/>
  <c r="I6"/>
  <c r="AF7" s="1"/>
  <c r="BJ8" s="1"/>
  <c r="AD10" s="1"/>
  <c r="B6"/>
  <c r="B7" s="1"/>
  <c r="AO8" s="1"/>
  <c r="R12"/>
  <c r="R14" s="1"/>
  <c r="T12"/>
  <c r="T14" s="1"/>
  <c r="AC14"/>
  <c r="T11"/>
  <c r="O11"/>
  <c r="V14"/>
  <c r="M11"/>
  <c r="AK8"/>
  <c r="E10" s="1"/>
  <c r="M8"/>
  <c r="AF52" i="8"/>
  <c r="H52"/>
  <c r="B52"/>
  <c r="Z52"/>
  <c r="AB7" i="12" l="1"/>
  <c r="AT8" s="1"/>
  <c r="N10" s="1"/>
  <c r="U12" s="1"/>
  <c r="U14" s="1"/>
  <c r="BI7"/>
  <c r="J8" s="1"/>
  <c r="J9" s="1"/>
  <c r="AC7"/>
  <c r="N8" s="1"/>
  <c r="N9" s="1"/>
  <c r="BG7"/>
  <c r="B8" s="1"/>
  <c r="B9" s="1"/>
  <c r="O12"/>
  <c r="O14" s="1"/>
  <c r="M12"/>
  <c r="M14" s="1"/>
  <c r="Z7"/>
  <c r="AL8" s="1"/>
  <c r="F10" s="1"/>
  <c r="F11" s="1"/>
  <c r="BF7"/>
  <c r="AH8" s="1"/>
  <c r="B10" s="1"/>
  <c r="B11" s="1"/>
  <c r="BO43" i="10"/>
  <c r="E7" i="12"/>
  <c r="Q8" s="1"/>
  <c r="C7"/>
  <c r="I8" s="1"/>
  <c r="I9" s="1"/>
  <c r="BE7"/>
  <c r="AA8" s="1"/>
  <c r="AA9" s="1"/>
  <c r="AM7"/>
  <c r="U8" s="1"/>
  <c r="U9" s="1"/>
  <c r="BK7"/>
  <c r="R8" s="1"/>
  <c r="R9" s="1"/>
  <c r="AE7"/>
  <c r="V8" s="1"/>
  <c r="V9" s="1"/>
  <c r="BJ7"/>
  <c r="J11"/>
  <c r="AY7"/>
  <c r="C8" s="1"/>
  <c r="C9" s="1"/>
  <c r="BD7"/>
  <c r="BG8" s="1"/>
  <c r="AA10" s="1"/>
  <c r="AN12" s="1"/>
  <c r="AN7"/>
  <c r="BI8" s="1"/>
  <c r="AC10" s="1"/>
  <c r="BC7"/>
  <c r="S8" s="1"/>
  <c r="S9" s="1"/>
  <c r="AO7"/>
  <c r="AC8" s="1"/>
  <c r="AC9" s="1"/>
  <c r="BM7"/>
  <c r="Z8" s="1"/>
  <c r="Z9" s="1"/>
  <c r="C12"/>
  <c r="C14" s="1"/>
  <c r="W7"/>
  <c r="W8" s="1"/>
  <c r="W9" s="1"/>
  <c r="AZ7"/>
  <c r="AQ8" s="1"/>
  <c r="K10" s="1"/>
  <c r="P12" s="1"/>
  <c r="I12"/>
  <c r="I14" s="1"/>
  <c r="Y7"/>
  <c r="AE8" s="1"/>
  <c r="BA7"/>
  <c r="K8" s="1"/>
  <c r="K9" s="1"/>
  <c r="V7"/>
  <c r="BC8" s="1"/>
  <c r="W10" s="1"/>
  <c r="AH12" s="1"/>
  <c r="D7"/>
  <c r="AW8" s="1"/>
  <c r="Q10" s="1"/>
  <c r="AQ7"/>
  <c r="D8" s="1"/>
  <c r="D9" s="1"/>
  <c r="AS7"/>
  <c r="L8" s="1"/>
  <c r="L9" s="1"/>
  <c r="AR7"/>
  <c r="AR8" s="1"/>
  <c r="L10" s="1"/>
  <c r="Q12" s="1"/>
  <c r="Q14" s="1"/>
  <c r="AP7"/>
  <c r="AJ8" s="1"/>
  <c r="D10" s="1"/>
  <c r="E12" s="1"/>
  <c r="E14" s="1"/>
  <c r="J7"/>
  <c r="AN8" s="1"/>
  <c r="H10" s="1"/>
  <c r="H11" s="1"/>
  <c r="L7"/>
  <c r="AV8" s="1"/>
  <c r="P10" s="1"/>
  <c r="W12" s="1"/>
  <c r="W14" s="1"/>
  <c r="K7"/>
  <c r="H8" s="1"/>
  <c r="H9" s="1"/>
  <c r="M7"/>
  <c r="P8" s="1"/>
  <c r="P9" s="1"/>
  <c r="I7"/>
  <c r="AG8" s="1"/>
  <c r="AG9" s="1"/>
  <c r="F7"/>
  <c r="BE8" s="1"/>
  <c r="Y10" s="1"/>
  <c r="AJ12" s="1"/>
  <c r="AJ14" s="1"/>
  <c r="G7"/>
  <c r="Y8" s="1"/>
  <c r="Y9" s="1"/>
  <c r="AD7"/>
  <c r="BB8" s="1"/>
  <c r="V10" s="1"/>
  <c r="AG12" s="1"/>
  <c r="AG14" s="1"/>
  <c r="AG7"/>
  <c r="AD8" s="1"/>
  <c r="AD9" s="1"/>
  <c r="AE11"/>
  <c r="AT12"/>
  <c r="AT14" s="1"/>
  <c r="AD12"/>
  <c r="AD14" s="1"/>
  <c r="AF12"/>
  <c r="AF14" s="1"/>
  <c r="F12"/>
  <c r="F14" s="1"/>
  <c r="H12"/>
  <c r="H14" s="1"/>
  <c r="AQ12"/>
  <c r="AQ14" s="1"/>
  <c r="AS12"/>
  <c r="AS14" s="1"/>
  <c r="AD11"/>
  <c r="AB11"/>
  <c r="AO14"/>
  <c r="U11"/>
  <c r="J14"/>
  <c r="G11"/>
  <c r="E11"/>
  <c r="AX8"/>
  <c r="R10" s="1"/>
  <c r="AI8"/>
  <c r="C10" s="1"/>
  <c r="D12" s="1"/>
  <c r="AY8"/>
  <c r="S10" s="1"/>
  <c r="M9"/>
  <c r="BF8"/>
  <c r="Z10" s="1"/>
  <c r="AG10"/>
  <c r="I10"/>
  <c r="AE12" l="1"/>
  <c r="AE14" s="1"/>
  <c r="N11"/>
  <c r="S12"/>
  <c r="S14" s="1"/>
  <c r="G12"/>
  <c r="G14" s="1"/>
  <c r="AW12"/>
  <c r="AW14" s="1"/>
  <c r="V11"/>
  <c r="AH9"/>
  <c r="S26" i="10" s="1"/>
  <c r="K12" i="12"/>
  <c r="K14" s="1"/>
  <c r="AI9"/>
  <c r="T26" i="10" s="1"/>
  <c r="P11" i="12"/>
  <c r="L11"/>
  <c r="Y11"/>
  <c r="D11"/>
  <c r="AL12"/>
  <c r="AL14" s="1"/>
  <c r="S11"/>
  <c r="AB12"/>
  <c r="AB14" s="1"/>
  <c r="N12"/>
  <c r="N14" s="1"/>
  <c r="L12"/>
  <c r="AA12"/>
  <c r="AA14" s="1"/>
  <c r="Y12"/>
  <c r="Y14" s="1"/>
  <c r="B12"/>
  <c r="B14" s="1"/>
  <c r="AV12"/>
  <c r="AV14" s="1"/>
  <c r="AS9"/>
  <c r="AD26" i="10" s="1"/>
  <c r="Z12" i="12"/>
  <c r="Z14" s="1"/>
  <c r="X12"/>
  <c r="X14" s="1"/>
  <c r="AP12"/>
  <c r="AP14" s="1"/>
  <c r="AR12"/>
  <c r="AR14" s="1"/>
  <c r="AM12"/>
  <c r="AM14" s="1"/>
  <c r="AK12"/>
  <c r="AK14" s="1"/>
  <c r="AJ9"/>
  <c r="U26" i="10" s="1"/>
  <c r="AN9" i="12"/>
  <c r="Y26" i="10" s="1"/>
  <c r="AR9" i="12"/>
  <c r="AC26" i="10" s="1"/>
  <c r="K11" i="12"/>
  <c r="P14"/>
  <c r="R11"/>
  <c r="AL11" s="1"/>
  <c r="W25" i="10" s="1"/>
  <c r="AT9" i="12"/>
  <c r="AE26" i="10" s="1"/>
  <c r="AN14" i="12"/>
  <c r="AA11"/>
  <c r="AL9"/>
  <c r="W26" i="10" s="1"/>
  <c r="AP9" i="12"/>
  <c r="AA26" i="10" s="1"/>
  <c r="D14" i="12"/>
  <c r="C11"/>
  <c r="AH14"/>
  <c r="AU9"/>
  <c r="AF26" i="10" s="1"/>
  <c r="W11" i="12"/>
  <c r="AM9"/>
  <c r="X26" i="10" s="1"/>
  <c r="AV9" i="12"/>
  <c r="AG26" i="10" s="1"/>
  <c r="Z11" i="12"/>
  <c r="AC11"/>
  <c r="AQ9"/>
  <c r="AB26" i="10" s="1"/>
  <c r="AE9" i="12"/>
  <c r="AO9" s="1"/>
  <c r="Z26" i="10" s="1"/>
  <c r="Q9" i="12"/>
  <c r="I11"/>
  <c r="L14"/>
  <c r="Q11"/>
  <c r="AW9"/>
  <c r="AH26" i="10" s="1"/>
  <c r="AG11" i="12"/>
  <c r="AM11" l="1"/>
  <c r="X25" i="10" s="1"/>
  <c r="AH11" i="12"/>
  <c r="S25" i="10" s="1"/>
  <c r="AJ11" i="12"/>
  <c r="U25" i="10" s="1"/>
  <c r="AK15" i="12"/>
  <c r="AH15" s="1"/>
  <c r="W16" s="1"/>
  <c r="AD17" s="1"/>
  <c r="AW15"/>
  <c r="AT15" s="1"/>
  <c r="AE16" s="1"/>
  <c r="AN11"/>
  <c r="Y25" i="10" s="1"/>
  <c r="AQ15" i="12"/>
  <c r="AM15" s="1"/>
  <c r="Z16" s="1"/>
  <c r="M15"/>
  <c r="J15" s="1"/>
  <c r="G16" s="1"/>
  <c r="S15"/>
  <c r="O15" s="1"/>
  <c r="J16" s="1"/>
  <c r="Y17" s="1"/>
  <c r="G15"/>
  <c r="E15" s="1"/>
  <c r="AE15"/>
  <c r="AA15" s="1"/>
  <c r="Y15"/>
  <c r="X15" s="1"/>
  <c r="Q16" s="1"/>
  <c r="B17" s="1"/>
  <c r="AK9"/>
  <c r="V26" i="10" s="1"/>
  <c r="AI11" i="12"/>
  <c r="T25" i="10" s="1"/>
  <c r="AO11" i="12"/>
  <c r="Z25" i="10" s="1"/>
  <c r="AK11" i="12"/>
  <c r="V25" i="10" s="1"/>
  <c r="AU15" i="12" l="1"/>
  <c r="AF16" s="1"/>
  <c r="P17" s="1"/>
  <c r="AC17"/>
  <c r="AC18" s="1"/>
  <c r="AB17"/>
  <c r="AB18" s="1"/>
  <c r="AO20" s="1"/>
  <c r="AG17"/>
  <c r="AG18" s="1"/>
  <c r="B18"/>
  <c r="AP15"/>
  <c r="AC16" s="1"/>
  <c r="H17" s="1"/>
  <c r="H18" s="1"/>
  <c r="K20" s="1"/>
  <c r="AN15"/>
  <c r="AA16" s="1"/>
  <c r="AJ15"/>
  <c r="Y16" s="1"/>
  <c r="AI15"/>
  <c r="X16" s="1"/>
  <c r="C15"/>
  <c r="B16" s="1"/>
  <c r="J17" s="1"/>
  <c r="AS15"/>
  <c r="AD16" s="1"/>
  <c r="AG15"/>
  <c r="V16" s="1"/>
  <c r="AD15"/>
  <c r="U16" s="1"/>
  <c r="D17" s="1"/>
  <c r="AB15"/>
  <c r="S16" s="1"/>
  <c r="O17" s="1"/>
  <c r="AO15"/>
  <c r="AB16" s="1"/>
  <c r="AV15"/>
  <c r="AG16" s="1"/>
  <c r="V17" s="1"/>
  <c r="D15"/>
  <c r="C16" s="1"/>
  <c r="R17" s="1"/>
  <c r="F15"/>
  <c r="E16" s="1"/>
  <c r="AF17" s="1"/>
  <c r="R15"/>
  <c r="M16" s="1"/>
  <c r="G17" s="1"/>
  <c r="L15"/>
  <c r="I16" s="1"/>
  <c r="S17" s="1"/>
  <c r="I15"/>
  <c r="F16" s="1"/>
  <c r="N17" s="1"/>
  <c r="K15"/>
  <c r="H16" s="1"/>
  <c r="C17" s="1"/>
  <c r="P15"/>
  <c r="K16" s="1"/>
  <c r="Q15"/>
  <c r="L16" s="1"/>
  <c r="AE17" s="1"/>
  <c r="V15"/>
  <c r="O16" s="1"/>
  <c r="U17" s="1"/>
  <c r="U15"/>
  <c r="N16" s="1"/>
  <c r="AA17" s="1"/>
  <c r="W15"/>
  <c r="P16" s="1"/>
  <c r="K17" s="1"/>
  <c r="AC15"/>
  <c r="P18"/>
  <c r="D16"/>
  <c r="X17" s="1"/>
  <c r="R16"/>
  <c r="I17" s="1"/>
  <c r="AP20" l="1"/>
  <c r="AP22" s="1"/>
  <c r="AR20"/>
  <c r="AR22" s="1"/>
  <c r="B20"/>
  <c r="B22" s="1"/>
  <c r="AV20"/>
  <c r="AV22" s="1"/>
  <c r="W20"/>
  <c r="W22" s="1"/>
  <c r="C20"/>
  <c r="C22" s="1"/>
  <c r="AW20"/>
  <c r="AW22" s="1"/>
  <c r="AC19"/>
  <c r="AO22"/>
  <c r="AB19"/>
  <c r="AG19"/>
  <c r="E17"/>
  <c r="E18" s="1"/>
  <c r="L17"/>
  <c r="L18" s="1"/>
  <c r="Q20" s="1"/>
  <c r="Q17"/>
  <c r="Q18" s="1"/>
  <c r="M17"/>
  <c r="M18" s="1"/>
  <c r="W17"/>
  <c r="W18" s="1"/>
  <c r="AH20" s="1"/>
  <c r="F17"/>
  <c r="F18" s="1"/>
  <c r="T17"/>
  <c r="T18" s="1"/>
  <c r="AC20" s="1"/>
  <c r="B19"/>
  <c r="T16"/>
  <c r="Z17" s="1"/>
  <c r="AA18"/>
  <c r="J18"/>
  <c r="AD18"/>
  <c r="G18"/>
  <c r="J20" s="1"/>
  <c r="Y18"/>
  <c r="P19"/>
  <c r="V18"/>
  <c r="H19"/>
  <c r="K22"/>
  <c r="AQ20" l="1"/>
  <c r="AQ22" s="1"/>
  <c r="AS20"/>
  <c r="AS22" s="1"/>
  <c r="AL20"/>
  <c r="AL22" s="1"/>
  <c r="AJ20"/>
  <c r="AJ22" s="1"/>
  <c r="AA19"/>
  <c r="AN20"/>
  <c r="AN22" s="1"/>
  <c r="R20"/>
  <c r="R22" s="1"/>
  <c r="T20"/>
  <c r="T22" s="1"/>
  <c r="O20"/>
  <c r="O22" s="1"/>
  <c r="M20"/>
  <c r="M22" s="1"/>
  <c r="F20"/>
  <c r="F22" s="1"/>
  <c r="H20"/>
  <c r="H22" s="1"/>
  <c r="G20"/>
  <c r="G22" s="1"/>
  <c r="I20"/>
  <c r="I22" s="1"/>
  <c r="Z20"/>
  <c r="Z22" s="1"/>
  <c r="X20"/>
  <c r="X22" s="1"/>
  <c r="AE20"/>
  <c r="AE22" s="1"/>
  <c r="AG20"/>
  <c r="AG22" s="1"/>
  <c r="E19"/>
  <c r="W19"/>
  <c r="AH22"/>
  <c r="L19"/>
  <c r="Q22"/>
  <c r="Q19"/>
  <c r="F19"/>
  <c r="T19"/>
  <c r="AC22"/>
  <c r="M19"/>
  <c r="K18"/>
  <c r="C18"/>
  <c r="N18"/>
  <c r="D18"/>
  <c r="E20" s="1"/>
  <c r="U18"/>
  <c r="X18"/>
  <c r="S18"/>
  <c r="AE18"/>
  <c r="R18"/>
  <c r="AD19"/>
  <c r="G19"/>
  <c r="J22"/>
  <c r="J19"/>
  <c r="I18"/>
  <c r="Y19"/>
  <c r="O18"/>
  <c r="V20" s="1"/>
  <c r="V19"/>
  <c r="AF18"/>
  <c r="AU20" s="1"/>
  <c r="AE19" l="1"/>
  <c r="AT20"/>
  <c r="AT22" s="1"/>
  <c r="X19"/>
  <c r="AM19" s="1"/>
  <c r="X24" i="10" s="1"/>
  <c r="AI20" i="12"/>
  <c r="AI22" s="1"/>
  <c r="S20"/>
  <c r="S22" s="1"/>
  <c r="U20"/>
  <c r="U22" s="1"/>
  <c r="S19"/>
  <c r="AB20"/>
  <c r="AB22" s="1"/>
  <c r="AD20"/>
  <c r="AD22" s="1"/>
  <c r="AF20"/>
  <c r="AF22" s="1"/>
  <c r="AR11"/>
  <c r="AC25" i="10" s="1"/>
  <c r="P20" i="12"/>
  <c r="P22" s="1"/>
  <c r="I19"/>
  <c r="AI19" s="1"/>
  <c r="T24" i="10" s="1"/>
  <c r="N20" i="12"/>
  <c r="N22" s="1"/>
  <c r="L20"/>
  <c r="L22" s="1"/>
  <c r="R19"/>
  <c r="AA20"/>
  <c r="AA22" s="1"/>
  <c r="Y20"/>
  <c r="Y22" s="1"/>
  <c r="C19"/>
  <c r="D20"/>
  <c r="D22" s="1"/>
  <c r="AU11"/>
  <c r="AF25" i="10" s="1"/>
  <c r="AP11" i="12"/>
  <c r="AA25" i="10" s="1"/>
  <c r="Z18" i="12"/>
  <c r="N19"/>
  <c r="AT11"/>
  <c r="AE25" i="10" s="1"/>
  <c r="U19" i="12"/>
  <c r="K19"/>
  <c r="D19"/>
  <c r="E22"/>
  <c r="AU22"/>
  <c r="O19"/>
  <c r="AW11"/>
  <c r="AH25" i="10" s="1"/>
  <c r="AS11" i="12"/>
  <c r="AD25" i="10" s="1"/>
  <c r="V22" i="12"/>
  <c r="AF19"/>
  <c r="AQ11"/>
  <c r="AB25" i="10" s="1"/>
  <c r="AH50" i="8"/>
  <c r="AH19" i="12" l="1"/>
  <c r="S24" i="10" s="1"/>
  <c r="AM20" i="12"/>
  <c r="AK20"/>
  <c r="AW23"/>
  <c r="AV23" s="1"/>
  <c r="AG24" s="1"/>
  <c r="Z19"/>
  <c r="AN19" s="1"/>
  <c r="Y24" i="10" s="1"/>
  <c r="AV11" i="12"/>
  <c r="AG25" i="10" s="1"/>
  <c r="AE23" i="12"/>
  <c r="AJ19"/>
  <c r="U24" i="10" s="1"/>
  <c r="AL19" i="12"/>
  <c r="W24" i="10" s="1"/>
  <c r="G23" i="12"/>
  <c r="M23"/>
  <c r="AO19"/>
  <c r="Z24" i="10" s="1"/>
  <c r="AK19" i="12"/>
  <c r="V24" i="10" s="1"/>
  <c r="G52" i="8"/>
  <c r="AE52"/>
  <c r="M52"/>
  <c r="V25" i="12" l="1"/>
  <c r="AK22"/>
  <c r="AK23" s="1"/>
  <c r="AM22"/>
  <c r="AQ23" s="1"/>
  <c r="AT23"/>
  <c r="AE24" s="1"/>
  <c r="Y23"/>
  <c r="AS23"/>
  <c r="AD24" s="1"/>
  <c r="AU23"/>
  <c r="AF24" s="1"/>
  <c r="E23"/>
  <c r="D23"/>
  <c r="C23"/>
  <c r="F23"/>
  <c r="AD23"/>
  <c r="AC23"/>
  <c r="AB23"/>
  <c r="AA23"/>
  <c r="I23"/>
  <c r="J23"/>
  <c r="L23"/>
  <c r="K23"/>
  <c r="S23"/>
  <c r="J52" i="8"/>
  <c r="AA52"/>
  <c r="V50"/>
  <c r="D52"/>
  <c r="C52"/>
  <c r="S52"/>
  <c r="K52"/>
  <c r="F52"/>
  <c r="AC52"/>
  <c r="Y52"/>
  <c r="E52"/>
  <c r="AD52"/>
  <c r="I52"/>
  <c r="AB52"/>
  <c r="L52"/>
  <c r="S24" i="12" l="1"/>
  <c r="O25" s="1"/>
  <c r="F24"/>
  <c r="N25" s="1"/>
  <c r="N26" s="1"/>
  <c r="G24"/>
  <c r="T24"/>
  <c r="Z25" s="1"/>
  <c r="Z26" s="1"/>
  <c r="C24"/>
  <c r="R25" s="1"/>
  <c r="U23"/>
  <c r="V26"/>
  <c r="AE28" s="1"/>
  <c r="AE30" s="1"/>
  <c r="B24"/>
  <c r="J25" s="1"/>
  <c r="I24"/>
  <c r="S25" s="1"/>
  <c r="H24"/>
  <c r="C25" s="1"/>
  <c r="C26" s="1"/>
  <c r="R24"/>
  <c r="I25" s="1"/>
  <c r="E24"/>
  <c r="AF25" s="1"/>
  <c r="U24"/>
  <c r="D25" s="1"/>
  <c r="D24"/>
  <c r="X25" s="1"/>
  <c r="AC25"/>
  <c r="F25"/>
  <c r="P25"/>
  <c r="AB25"/>
  <c r="AJ23"/>
  <c r="Y24" s="1"/>
  <c r="AI23"/>
  <c r="X24" s="1"/>
  <c r="AH23"/>
  <c r="AG23"/>
  <c r="AO23"/>
  <c r="AB24" s="1"/>
  <c r="AN23"/>
  <c r="AA24" s="1"/>
  <c r="AP23"/>
  <c r="AC24" s="1"/>
  <c r="AM23"/>
  <c r="Z24" s="1"/>
  <c r="X23"/>
  <c r="V23"/>
  <c r="W23"/>
  <c r="P23"/>
  <c r="O23"/>
  <c r="Q23"/>
  <c r="R23"/>
  <c r="O50" i="8"/>
  <c r="V52"/>
  <c r="X50"/>
  <c r="W52"/>
  <c r="AG52"/>
  <c r="R50"/>
  <c r="C50"/>
  <c r="Z50"/>
  <c r="S50"/>
  <c r="BK52"/>
  <c r="P50"/>
  <c r="D50"/>
  <c r="AC50"/>
  <c r="J50"/>
  <c r="N50"/>
  <c r="O52"/>
  <c r="F50"/>
  <c r="AF50"/>
  <c r="P52"/>
  <c r="I50"/>
  <c r="U52"/>
  <c r="R52"/>
  <c r="AH52"/>
  <c r="X52"/>
  <c r="AB50"/>
  <c r="AT48"/>
  <c r="BF48"/>
  <c r="Q52"/>
  <c r="V27" i="12" l="1"/>
  <c r="AF26"/>
  <c r="AF27" s="1"/>
  <c r="I26"/>
  <c r="N28" s="1"/>
  <c r="N30" s="1"/>
  <c r="W24"/>
  <c r="AD25" s="1"/>
  <c r="F26"/>
  <c r="G28" s="1"/>
  <c r="G30" s="1"/>
  <c r="J24"/>
  <c r="Y25" s="1"/>
  <c r="V24"/>
  <c r="E25" s="1"/>
  <c r="S26"/>
  <c r="AB28" s="1"/>
  <c r="AB30" s="1"/>
  <c r="AG28"/>
  <c r="AG30" s="1"/>
  <c r="M24"/>
  <c r="G25" s="1"/>
  <c r="G26" s="1"/>
  <c r="L24"/>
  <c r="AE25" s="1"/>
  <c r="Q24"/>
  <c r="B25" s="1"/>
  <c r="D26"/>
  <c r="E28" s="1"/>
  <c r="E30" s="1"/>
  <c r="O26"/>
  <c r="O27" s="1"/>
  <c r="N24"/>
  <c r="AA25" s="1"/>
  <c r="X26"/>
  <c r="AI28" s="1"/>
  <c r="AI30" s="1"/>
  <c r="P26"/>
  <c r="W28" s="1"/>
  <c r="W30" s="1"/>
  <c r="J26"/>
  <c r="M28" s="1"/>
  <c r="M30" s="1"/>
  <c r="AC26"/>
  <c r="AP28" s="1"/>
  <c r="AP30" s="1"/>
  <c r="K24"/>
  <c r="Q25" s="1"/>
  <c r="Q26" s="1"/>
  <c r="AB26"/>
  <c r="AB27" s="1"/>
  <c r="R26"/>
  <c r="R27" s="1"/>
  <c r="AG25"/>
  <c r="W25"/>
  <c r="T25"/>
  <c r="M25"/>
  <c r="L25"/>
  <c r="H25"/>
  <c r="C27"/>
  <c r="D28"/>
  <c r="D30" s="1"/>
  <c r="Z27"/>
  <c r="AM28"/>
  <c r="AM30" s="1"/>
  <c r="AK28"/>
  <c r="AK30" s="1"/>
  <c r="S28"/>
  <c r="S30" s="1"/>
  <c r="U28"/>
  <c r="U30" s="1"/>
  <c r="N27"/>
  <c r="O24"/>
  <c r="U25" s="1"/>
  <c r="P24"/>
  <c r="K25" s="1"/>
  <c r="AM52" i="8"/>
  <c r="Z46"/>
  <c r="H50"/>
  <c r="BG52"/>
  <c r="K50"/>
  <c r="BH52"/>
  <c r="AT52"/>
  <c r="AE50"/>
  <c r="AJ52"/>
  <c r="BC52"/>
  <c r="AY52"/>
  <c r="E50"/>
  <c r="B50"/>
  <c r="AG50"/>
  <c r="M50"/>
  <c r="Y50"/>
  <c r="AF46"/>
  <c r="T50"/>
  <c r="BA52"/>
  <c r="AU52"/>
  <c r="W50"/>
  <c r="L50"/>
  <c r="N46"/>
  <c r="BB52"/>
  <c r="AD50"/>
  <c r="Q50"/>
  <c r="BM52"/>
  <c r="AS52"/>
  <c r="AK52"/>
  <c r="U50"/>
  <c r="G50"/>
  <c r="AA50"/>
  <c r="BL48"/>
  <c r="S27" i="12" l="1"/>
  <c r="AO28"/>
  <c r="AO30" s="1"/>
  <c r="AA28"/>
  <c r="AA30" s="1"/>
  <c r="V28"/>
  <c r="V30" s="1"/>
  <c r="X27"/>
  <c r="O28"/>
  <c r="O30" s="1"/>
  <c r="J27"/>
  <c r="AU28"/>
  <c r="AU30" s="1"/>
  <c r="L28"/>
  <c r="L30" s="1"/>
  <c r="I27"/>
  <c r="F27"/>
  <c r="D27"/>
  <c r="AC27"/>
  <c r="Y28"/>
  <c r="Y30" s="1"/>
  <c r="AR28"/>
  <c r="AR30" s="1"/>
  <c r="P27"/>
  <c r="H26"/>
  <c r="AQ19" s="1"/>
  <c r="AB24" i="10" s="1"/>
  <c r="T26" i="12"/>
  <c r="AD26"/>
  <c r="AQ28" s="1"/>
  <c r="AQ30" s="1"/>
  <c r="I28"/>
  <c r="I30" s="1"/>
  <c r="M26"/>
  <c r="T28" s="1"/>
  <c r="T30" s="1"/>
  <c r="Y26"/>
  <c r="AL28" s="1"/>
  <c r="AL30" s="1"/>
  <c r="AA26"/>
  <c r="AE26"/>
  <c r="AE27" s="1"/>
  <c r="L26"/>
  <c r="Q28" s="1"/>
  <c r="Q30" s="1"/>
  <c r="W26"/>
  <c r="AH28" s="1"/>
  <c r="AH30" s="1"/>
  <c r="AG26"/>
  <c r="AV28" s="1"/>
  <c r="AV30" s="1"/>
  <c r="E26"/>
  <c r="F28" s="1"/>
  <c r="F30" s="1"/>
  <c r="B26"/>
  <c r="AW28" s="1"/>
  <c r="AW30" s="1"/>
  <c r="AS19"/>
  <c r="AD24" i="10" s="1"/>
  <c r="Z28" i="12"/>
  <c r="Z30" s="1"/>
  <c r="X28"/>
  <c r="J28"/>
  <c r="J30" s="1"/>
  <c r="G27"/>
  <c r="U26"/>
  <c r="K26"/>
  <c r="P28" s="1"/>
  <c r="Q27"/>
  <c r="AO52" i="8"/>
  <c r="AP52"/>
  <c r="AW52"/>
  <c r="AZ48"/>
  <c r="AL52"/>
  <c r="AZ52"/>
  <c r="AR52"/>
  <c r="AH48"/>
  <c r="AX52"/>
  <c r="AN48"/>
  <c r="BF52"/>
  <c r="BE52"/>
  <c r="AK27" i="12" l="1"/>
  <c r="V23" i="10" s="1"/>
  <c r="B27" i="12"/>
  <c r="H27"/>
  <c r="AI27" s="1"/>
  <c r="T23" i="10" s="1"/>
  <c r="R28" i="12"/>
  <c r="R30" s="1"/>
  <c r="K28"/>
  <c r="K30" s="1"/>
  <c r="T27"/>
  <c r="M27"/>
  <c r="AS28"/>
  <c r="AS30" s="1"/>
  <c r="L27"/>
  <c r="B28"/>
  <c r="B30" s="1"/>
  <c r="E27"/>
  <c r="AC28"/>
  <c r="AC30" s="1"/>
  <c r="W27"/>
  <c r="H28"/>
  <c r="H30" s="1"/>
  <c r="AP19"/>
  <c r="AA24" i="10" s="1"/>
  <c r="AG27" i="12"/>
  <c r="C28"/>
  <c r="C30" s="1"/>
  <c r="AW19"/>
  <c r="AH24" i="10" s="1"/>
  <c r="AD27" i="12"/>
  <c r="AU19"/>
  <c r="AF24" i="10" s="1"/>
  <c r="AT28" i="12"/>
  <c r="AT30" s="1"/>
  <c r="Y27"/>
  <c r="AN28"/>
  <c r="AN30" s="1"/>
  <c r="AQ31" s="1"/>
  <c r="AV19"/>
  <c r="AG24" i="10" s="1"/>
  <c r="AA27" i="12"/>
  <c r="AN27" s="1"/>
  <c r="Y23" i="10" s="1"/>
  <c r="AJ28" i="12"/>
  <c r="AJ30" s="1"/>
  <c r="AD28"/>
  <c r="AF28"/>
  <c r="X30"/>
  <c r="U27"/>
  <c r="AT19"/>
  <c r="AE24" i="10" s="1"/>
  <c r="K27" i="12"/>
  <c r="AR19"/>
  <c r="AC24" i="10" s="1"/>
  <c r="T46" i="8"/>
  <c r="H46"/>
  <c r="AI52"/>
  <c r="B46"/>
  <c r="BD52"/>
  <c r="AQ52"/>
  <c r="BI52"/>
  <c r="H48"/>
  <c r="AN52"/>
  <c r="AN50"/>
  <c r="AH27" i="12" l="1"/>
  <c r="S23" i="10" s="1"/>
  <c r="AO27" i="12"/>
  <c r="Z23" i="10" s="1"/>
  <c r="AJ27" i="12"/>
  <c r="U23" i="10" s="1"/>
  <c r="AM27" i="12"/>
  <c r="X23" i="10" s="1"/>
  <c r="M31" i="12"/>
  <c r="K31" s="1"/>
  <c r="H32" s="1"/>
  <c r="C33" s="1"/>
  <c r="AL27"/>
  <c r="W23" i="10" s="1"/>
  <c r="AW31" i="12"/>
  <c r="AV31" s="1"/>
  <c r="AG32" s="1"/>
  <c r="V33" s="1"/>
  <c r="V34" s="1"/>
  <c r="AG36" s="1"/>
  <c r="AG38" s="1"/>
  <c r="Y31"/>
  <c r="V31" s="1"/>
  <c r="O32" s="1"/>
  <c r="G31"/>
  <c r="D31" s="1"/>
  <c r="C32" s="1"/>
  <c r="R33" s="1"/>
  <c r="R34" s="1"/>
  <c r="AP31"/>
  <c r="AC32" s="1"/>
  <c r="AN31"/>
  <c r="AA32" s="1"/>
  <c r="AO31"/>
  <c r="AB32" s="1"/>
  <c r="W33" s="1"/>
  <c r="W34" s="1"/>
  <c r="AM31"/>
  <c r="Z32" s="1"/>
  <c r="AF30"/>
  <c r="AD30"/>
  <c r="P30"/>
  <c r="Z48" i="8"/>
  <c r="AB48"/>
  <c r="BL52"/>
  <c r="F48"/>
  <c r="AO50"/>
  <c r="BM50"/>
  <c r="AG48"/>
  <c r="AK50"/>
  <c r="Q48"/>
  <c r="BI50"/>
  <c r="E48"/>
  <c r="AM50"/>
  <c r="BF50"/>
  <c r="AC48"/>
  <c r="I48"/>
  <c r="BH50"/>
  <c r="AV50"/>
  <c r="G48"/>
  <c r="N48"/>
  <c r="BG50"/>
  <c r="AW50"/>
  <c r="AL50"/>
  <c r="AA48"/>
  <c r="C48"/>
  <c r="AI50"/>
  <c r="P48"/>
  <c r="AU50"/>
  <c r="O48"/>
  <c r="AV52"/>
  <c r="AT50"/>
  <c r="BJ52"/>
  <c r="X31" i="12" l="1"/>
  <c r="Q32" s="1"/>
  <c r="B33" s="1"/>
  <c r="B34" s="1"/>
  <c r="U31"/>
  <c r="N32" s="1"/>
  <c r="AA33" s="1"/>
  <c r="AA34" s="1"/>
  <c r="L31"/>
  <c r="I32" s="1"/>
  <c r="S33" s="1"/>
  <c r="S34" s="1"/>
  <c r="AB36" s="1"/>
  <c r="J31"/>
  <c r="G32" s="1"/>
  <c r="AC33" s="1"/>
  <c r="AC34" s="1"/>
  <c r="F31"/>
  <c r="E32" s="1"/>
  <c r="AF33" s="1"/>
  <c r="AF34" s="1"/>
  <c r="I31"/>
  <c r="F32" s="1"/>
  <c r="N33" s="1"/>
  <c r="N34" s="1"/>
  <c r="W31"/>
  <c r="P32" s="1"/>
  <c r="AT31"/>
  <c r="AE32" s="1"/>
  <c r="AB33" s="1"/>
  <c r="AB34" s="1"/>
  <c r="AB35" s="1"/>
  <c r="AU31"/>
  <c r="AF32" s="1"/>
  <c r="P33" s="1"/>
  <c r="P34" s="1"/>
  <c r="W36" s="1"/>
  <c r="W38" s="1"/>
  <c r="AS31"/>
  <c r="AD32" s="1"/>
  <c r="F33" s="1"/>
  <c r="F34" s="1"/>
  <c r="S31"/>
  <c r="R31" s="1"/>
  <c r="M32" s="1"/>
  <c r="C31"/>
  <c r="B32" s="1"/>
  <c r="J33" s="1"/>
  <c r="J34" s="1"/>
  <c r="M36" s="1"/>
  <c r="M38" s="1"/>
  <c r="AG33"/>
  <c r="AG34" s="1"/>
  <c r="B36" s="1"/>
  <c r="B38" s="1"/>
  <c r="AK31"/>
  <c r="AI31" s="1"/>
  <c r="X32" s="1"/>
  <c r="V35"/>
  <c r="E31"/>
  <c r="D32" s="1"/>
  <c r="X33" s="1"/>
  <c r="X34" s="1"/>
  <c r="AE31"/>
  <c r="AA31" s="1"/>
  <c r="R32" s="1"/>
  <c r="AE36"/>
  <c r="AE38" s="1"/>
  <c r="H33"/>
  <c r="H34" s="1"/>
  <c r="M33"/>
  <c r="M34" s="1"/>
  <c r="R36" s="1"/>
  <c r="R38" s="1"/>
  <c r="AH36"/>
  <c r="AH38" s="1"/>
  <c r="W35"/>
  <c r="K33"/>
  <c r="K34" s="1"/>
  <c r="U33"/>
  <c r="U34" s="1"/>
  <c r="AA36"/>
  <c r="AA38" s="1"/>
  <c r="Y36"/>
  <c r="Y38" s="1"/>
  <c r="R35"/>
  <c r="C34"/>
  <c r="D36" s="1"/>
  <c r="Y48" i="8"/>
  <c r="B48"/>
  <c r="V48"/>
  <c r="BB50"/>
  <c r="AX50"/>
  <c r="D48"/>
  <c r="AS50"/>
  <c r="J48"/>
  <c r="BJ50"/>
  <c r="AY50"/>
  <c r="BC50"/>
  <c r="AP50"/>
  <c r="S48"/>
  <c r="L48"/>
  <c r="BL50"/>
  <c r="AF48"/>
  <c r="AD48"/>
  <c r="AJ50"/>
  <c r="U48"/>
  <c r="AQ50"/>
  <c r="BK50"/>
  <c r="BA50"/>
  <c r="K48"/>
  <c r="X48"/>
  <c r="AZ50"/>
  <c r="BD50"/>
  <c r="AR50"/>
  <c r="M48"/>
  <c r="AE48"/>
  <c r="R48"/>
  <c r="T48"/>
  <c r="W48"/>
  <c r="BE50"/>
  <c r="Q31" i="12" l="1"/>
  <c r="L32" s="1"/>
  <c r="O31"/>
  <c r="J32" s="1"/>
  <c r="Y33" s="1"/>
  <c r="Y34" s="1"/>
  <c r="P31"/>
  <c r="K32" s="1"/>
  <c r="AJ31"/>
  <c r="Y32" s="1"/>
  <c r="T33" s="1"/>
  <c r="T34" s="1"/>
  <c r="AG31"/>
  <c r="V32" s="1"/>
  <c r="E33" s="1"/>
  <c r="E34" s="1"/>
  <c r="I36"/>
  <c r="I38" s="1"/>
  <c r="G36"/>
  <c r="G38" s="1"/>
  <c r="AG35"/>
  <c r="AB31"/>
  <c r="S32" s="1"/>
  <c r="O33" s="1"/>
  <c r="O34" s="1"/>
  <c r="AH31"/>
  <c r="W32" s="1"/>
  <c r="AD33" s="1"/>
  <c r="AD34" s="1"/>
  <c r="AV36"/>
  <c r="AV38" s="1"/>
  <c r="AD31"/>
  <c r="U32" s="1"/>
  <c r="D33" s="1"/>
  <c r="D34" s="1"/>
  <c r="AU36"/>
  <c r="AU38" s="1"/>
  <c r="AF35"/>
  <c r="AC31"/>
  <c r="T32" s="1"/>
  <c r="Z33" s="1"/>
  <c r="Z34" s="1"/>
  <c r="AI36"/>
  <c r="AI38" s="1"/>
  <c r="X35"/>
  <c r="AO36"/>
  <c r="AO38" s="1"/>
  <c r="F35"/>
  <c r="P35"/>
  <c r="M35"/>
  <c r="T36"/>
  <c r="T38" s="1"/>
  <c r="J35"/>
  <c r="O36"/>
  <c r="O38" s="1"/>
  <c r="K36"/>
  <c r="K38" s="1"/>
  <c r="H35"/>
  <c r="AF36"/>
  <c r="AF38" s="1"/>
  <c r="AD36"/>
  <c r="AD38" s="1"/>
  <c r="U35"/>
  <c r="C36"/>
  <c r="C38" s="1"/>
  <c r="AW36"/>
  <c r="AW38" s="1"/>
  <c r="B35"/>
  <c r="P36"/>
  <c r="P38" s="1"/>
  <c r="K35"/>
  <c r="AN36"/>
  <c r="AN38" s="1"/>
  <c r="AA35"/>
  <c r="AE33"/>
  <c r="AE34" s="1"/>
  <c r="L33"/>
  <c r="L34" s="1"/>
  <c r="Q33"/>
  <c r="Q34" s="1"/>
  <c r="G33"/>
  <c r="G34" s="1"/>
  <c r="I33"/>
  <c r="I34" s="1"/>
  <c r="S36"/>
  <c r="S38" s="1"/>
  <c r="U36"/>
  <c r="U38" s="1"/>
  <c r="AP36"/>
  <c r="AP38" s="1"/>
  <c r="AR36"/>
  <c r="AR38" s="1"/>
  <c r="D38"/>
  <c r="C35"/>
  <c r="AC35"/>
  <c r="S35"/>
  <c r="AB38"/>
  <c r="N35"/>
  <c r="AQ36" l="1"/>
  <c r="AQ38" s="1"/>
  <c r="AD35"/>
  <c r="AS36"/>
  <c r="AS38" s="1"/>
  <c r="AW27"/>
  <c r="AH23" i="10" s="1"/>
  <c r="V36" i="12"/>
  <c r="V38" s="1"/>
  <c r="AS27"/>
  <c r="AD23" i="10" s="1"/>
  <c r="O35" i="12"/>
  <c r="E36"/>
  <c r="E38" s="1"/>
  <c r="D35"/>
  <c r="G35"/>
  <c r="J36"/>
  <c r="J38" s="1"/>
  <c r="AQ27"/>
  <c r="AB23" i="10" s="1"/>
  <c r="AR27" i="12"/>
  <c r="AC23" i="10" s="1"/>
  <c r="Q36" i="12"/>
  <c r="Q38" s="1"/>
  <c r="L35"/>
  <c r="AJ35" s="1"/>
  <c r="U22" i="10" s="1"/>
  <c r="AC36" i="12"/>
  <c r="AC38" s="1"/>
  <c r="AT27"/>
  <c r="AE23" i="10" s="1"/>
  <c r="T35" i="12"/>
  <c r="AL35" s="1"/>
  <c r="W22" i="10" s="1"/>
  <c r="AK36" i="12"/>
  <c r="AK38" s="1"/>
  <c r="AM36"/>
  <c r="AM38" s="1"/>
  <c r="Z35"/>
  <c r="AN35" s="1"/>
  <c r="Y22" i="10" s="1"/>
  <c r="AV27" i="12"/>
  <c r="AG23" i="10" s="1"/>
  <c r="I35" i="12"/>
  <c r="L36"/>
  <c r="L38" s="1"/>
  <c r="N36"/>
  <c r="N38" s="1"/>
  <c r="X36"/>
  <c r="X38" s="1"/>
  <c r="Q35"/>
  <c r="AK35" s="1"/>
  <c r="V22" i="10" s="1"/>
  <c r="Z36" i="12"/>
  <c r="Z38" s="1"/>
  <c r="AE39" s="1"/>
  <c r="AT36"/>
  <c r="AT38" s="1"/>
  <c r="AE35"/>
  <c r="AO35" s="1"/>
  <c r="Z22" i="10" s="1"/>
  <c r="AP27" i="12"/>
  <c r="AA23" i="10" s="1"/>
  <c r="F36" i="12"/>
  <c r="F38" s="1"/>
  <c r="H36"/>
  <c r="AL36"/>
  <c r="AJ36"/>
  <c r="Y35"/>
  <c r="AM35" s="1"/>
  <c r="X22" i="10" s="1"/>
  <c r="AU27" i="12"/>
  <c r="AF23" i="10" s="1"/>
  <c r="E35" i="12"/>
  <c r="BK48" i="8"/>
  <c r="AE46"/>
  <c r="AW39" i="12" l="1"/>
  <c r="AU39" s="1"/>
  <c r="AF40" s="1"/>
  <c r="P41" s="1"/>
  <c r="AB39"/>
  <c r="AH35"/>
  <c r="S22" i="10" s="1"/>
  <c r="AI35" i="12"/>
  <c r="T22" i="10" s="1"/>
  <c r="Y39" i="12"/>
  <c r="S39"/>
  <c r="H38"/>
  <c r="M39" s="1"/>
  <c r="AJ38"/>
  <c r="AK39" s="1"/>
  <c r="AL38"/>
  <c r="AQ39" s="1"/>
  <c r="G39"/>
  <c r="AC39"/>
  <c r="AA39"/>
  <c r="AD39"/>
  <c r="AS48" i="8"/>
  <c r="AB46"/>
  <c r="AY48"/>
  <c r="AM48"/>
  <c r="Y46"/>
  <c r="BE48"/>
  <c r="BI48"/>
  <c r="M46"/>
  <c r="BJ48"/>
  <c r="S46"/>
  <c r="BH48"/>
  <c r="AA46"/>
  <c r="AD46"/>
  <c r="BG48"/>
  <c r="G46"/>
  <c r="AC46"/>
  <c r="AT39" i="12" l="1"/>
  <c r="AE40" s="1"/>
  <c r="AB41" s="1"/>
  <c r="AB42" s="1"/>
  <c r="AO44" s="1"/>
  <c r="AV39"/>
  <c r="AG40" s="1"/>
  <c r="V41" s="1"/>
  <c r="V42" s="1"/>
  <c r="AS39"/>
  <c r="AD40" s="1"/>
  <c r="F41" s="1"/>
  <c r="F42" s="1"/>
  <c r="T40"/>
  <c r="Z41" s="1"/>
  <c r="Z42" s="1"/>
  <c r="Q39"/>
  <c r="S40"/>
  <c r="O41" s="1"/>
  <c r="O42" s="1"/>
  <c r="V44" s="1"/>
  <c r="R40"/>
  <c r="I41" s="1"/>
  <c r="I42" s="1"/>
  <c r="U40"/>
  <c r="D41" s="1"/>
  <c r="D42" s="1"/>
  <c r="E44" s="1"/>
  <c r="C39"/>
  <c r="W39"/>
  <c r="X39"/>
  <c r="U39"/>
  <c r="V39"/>
  <c r="P39"/>
  <c r="R39"/>
  <c r="O39"/>
  <c r="AN39"/>
  <c r="AA40" s="1"/>
  <c r="AP39"/>
  <c r="AC40" s="1"/>
  <c r="L39"/>
  <c r="I39"/>
  <c r="AO39"/>
  <c r="AB40" s="1"/>
  <c r="AI39"/>
  <c r="X40" s="1"/>
  <c r="AH39"/>
  <c r="AJ39"/>
  <c r="Y40" s="1"/>
  <c r="AG39"/>
  <c r="J39"/>
  <c r="AM39"/>
  <c r="Z40" s="1"/>
  <c r="K39"/>
  <c r="D39"/>
  <c r="E39"/>
  <c r="F39"/>
  <c r="P42"/>
  <c r="W44" s="1"/>
  <c r="AJ48" i="8"/>
  <c r="AL48"/>
  <c r="BC48"/>
  <c r="E46"/>
  <c r="BD48"/>
  <c r="L46"/>
  <c r="AW48"/>
  <c r="AR48"/>
  <c r="AU48"/>
  <c r="J46"/>
  <c r="AX48"/>
  <c r="AO48"/>
  <c r="AI48"/>
  <c r="Q46"/>
  <c r="R46"/>
  <c r="V46"/>
  <c r="AH46"/>
  <c r="F46"/>
  <c r="C46"/>
  <c r="U46"/>
  <c r="W46"/>
  <c r="AV48"/>
  <c r="K46"/>
  <c r="AK48"/>
  <c r="O46"/>
  <c r="X46"/>
  <c r="I46"/>
  <c r="BA48"/>
  <c r="AQ48"/>
  <c r="BM48"/>
  <c r="P46"/>
  <c r="D46"/>
  <c r="AP48"/>
  <c r="AG46"/>
  <c r="BB48"/>
  <c r="E40" i="12" l="1"/>
  <c r="AF41" s="1"/>
  <c r="AF42" s="1"/>
  <c r="W40"/>
  <c r="AD41" s="1"/>
  <c r="AD42" s="1"/>
  <c r="I40"/>
  <c r="S41" s="1"/>
  <c r="S42" s="1"/>
  <c r="J40"/>
  <c r="Y41" s="1"/>
  <c r="Y42" s="1"/>
  <c r="AL44" s="1"/>
  <c r="AL46" s="1"/>
  <c r="N40"/>
  <c r="AA41" s="1"/>
  <c r="AA42" s="1"/>
  <c r="AN44" s="1"/>
  <c r="AN46" s="1"/>
  <c r="H40"/>
  <c r="C41" s="1"/>
  <c r="C42" s="1"/>
  <c r="F40"/>
  <c r="N41" s="1"/>
  <c r="N42" s="1"/>
  <c r="O40"/>
  <c r="U41" s="1"/>
  <c r="U42" s="1"/>
  <c r="AD44" s="1"/>
  <c r="AD46" s="1"/>
  <c r="B40"/>
  <c r="J41" s="1"/>
  <c r="J42" s="1"/>
  <c r="L40"/>
  <c r="AE41" s="1"/>
  <c r="AE42" s="1"/>
  <c r="AT44" s="1"/>
  <c r="AT46" s="1"/>
  <c r="C40"/>
  <c r="R41" s="1"/>
  <c r="R42" s="1"/>
  <c r="V40"/>
  <c r="E41" s="1"/>
  <c r="E42" s="1"/>
  <c r="K40"/>
  <c r="Q41" s="1"/>
  <c r="Q42" s="1"/>
  <c r="Z44" s="1"/>
  <c r="Z46" s="1"/>
  <c r="P40"/>
  <c r="K41" s="1"/>
  <c r="K42" s="1"/>
  <c r="P44" s="1"/>
  <c r="P46" s="1"/>
  <c r="D40"/>
  <c r="X41" s="1"/>
  <c r="X42" s="1"/>
  <c r="G40"/>
  <c r="AC41" s="1"/>
  <c r="AC42" s="1"/>
  <c r="M40"/>
  <c r="G41" s="1"/>
  <c r="G42" s="1"/>
  <c r="J44" s="1"/>
  <c r="J46" s="1"/>
  <c r="Q40"/>
  <c r="B41" s="1"/>
  <c r="B42" s="1"/>
  <c r="C44" s="1"/>
  <c r="C46" s="1"/>
  <c r="T41"/>
  <c r="T42" s="1"/>
  <c r="W41"/>
  <c r="W42" s="1"/>
  <c r="M41"/>
  <c r="M42" s="1"/>
  <c r="AG41"/>
  <c r="AG42" s="1"/>
  <c r="L41"/>
  <c r="L42" s="1"/>
  <c r="H41"/>
  <c r="H42" s="1"/>
  <c r="N44"/>
  <c r="N46" s="1"/>
  <c r="L44"/>
  <c r="L46" s="1"/>
  <c r="AM44"/>
  <c r="AM46" s="1"/>
  <c r="AK44"/>
  <c r="AK46" s="1"/>
  <c r="AE44"/>
  <c r="AE46" s="1"/>
  <c r="AG44"/>
  <c r="AG46" s="1"/>
  <c r="G44"/>
  <c r="G46" s="1"/>
  <c r="I44"/>
  <c r="I46" s="1"/>
  <c r="O43"/>
  <c r="V46"/>
  <c r="F43"/>
  <c r="Z43"/>
  <c r="AB43"/>
  <c r="AO46"/>
  <c r="W46"/>
  <c r="P43"/>
  <c r="V43"/>
  <c r="D43"/>
  <c r="E46"/>
  <c r="I43"/>
  <c r="AY44" i="8"/>
  <c r="D42"/>
  <c r="I42"/>
  <c r="AO44"/>
  <c r="AP44"/>
  <c r="BG44"/>
  <c r="AV44"/>
  <c r="BB44"/>
  <c r="BB46"/>
  <c r="AD44"/>
  <c r="AM46"/>
  <c r="BC46"/>
  <c r="G44"/>
  <c r="Z44"/>
  <c r="BA44"/>
  <c r="BM44"/>
  <c r="P42"/>
  <c r="P44"/>
  <c r="BI44"/>
  <c r="V42"/>
  <c r="AL44"/>
  <c r="N44"/>
  <c r="AK46"/>
  <c r="AX44"/>
  <c r="V44"/>
  <c r="J44"/>
  <c r="BM46"/>
  <c r="BJ44"/>
  <c r="Z42"/>
  <c r="BJ46"/>
  <c r="AB44"/>
  <c r="BF46"/>
  <c r="BL44"/>
  <c r="AJ44"/>
  <c r="AS44"/>
  <c r="AN44"/>
  <c r="AT44"/>
  <c r="BH44"/>
  <c r="BK44"/>
  <c r="AI44"/>
  <c r="AB42"/>
  <c r="O42"/>
  <c r="AZ44"/>
  <c r="I44"/>
  <c r="E44"/>
  <c r="BF44"/>
  <c r="AI46"/>
  <c r="AP46"/>
  <c r="AG44"/>
  <c r="AU44"/>
  <c r="BE44"/>
  <c r="AK44"/>
  <c r="AM44"/>
  <c r="AT46"/>
  <c r="F42"/>
  <c r="L44"/>
  <c r="AR46"/>
  <c r="AR44"/>
  <c r="BD44"/>
  <c r="AV46"/>
  <c r="W44"/>
  <c r="C44"/>
  <c r="BC44"/>
  <c r="AO46"/>
  <c r="AQ44"/>
  <c r="BK46"/>
  <c r="AE44"/>
  <c r="AW44"/>
  <c r="G43" i="12" l="1"/>
  <c r="AB44"/>
  <c r="AB46" s="1"/>
  <c r="J43"/>
  <c r="U43"/>
  <c r="K43"/>
  <c r="X44"/>
  <c r="X46" s="1"/>
  <c r="Q43"/>
  <c r="AA43"/>
  <c r="AJ44"/>
  <c r="AJ46" s="1"/>
  <c r="Y43"/>
  <c r="AE43"/>
  <c r="AW44"/>
  <c r="AW46" s="1"/>
  <c r="B43"/>
  <c r="AF44"/>
  <c r="AF46" s="1"/>
  <c r="M44"/>
  <c r="M46" s="1"/>
  <c r="O44"/>
  <c r="O46" s="1"/>
  <c r="AU44"/>
  <c r="AU46" s="1"/>
  <c r="AF43"/>
  <c r="AS44"/>
  <c r="AS46" s="1"/>
  <c r="AD43"/>
  <c r="R44"/>
  <c r="R46" s="1"/>
  <c r="M43"/>
  <c r="F44"/>
  <c r="F46" s="1"/>
  <c r="H44"/>
  <c r="H46" s="1"/>
  <c r="E43"/>
  <c r="T43"/>
  <c r="AC44"/>
  <c r="AC46" s="1"/>
  <c r="T44"/>
  <c r="T46" s="1"/>
  <c r="AQ44"/>
  <c r="AQ46" s="1"/>
  <c r="S44"/>
  <c r="S46" s="1"/>
  <c r="N43"/>
  <c r="AS35"/>
  <c r="AD22" i="10" s="1"/>
  <c r="U44" i="12"/>
  <c r="U46" s="1"/>
  <c r="AV44"/>
  <c r="AV46" s="1"/>
  <c r="B44"/>
  <c r="B46" s="1"/>
  <c r="AG43"/>
  <c r="AW35"/>
  <c r="AH22" i="10" s="1"/>
  <c r="C43" i="12"/>
  <c r="D44"/>
  <c r="D46" s="1"/>
  <c r="AP35"/>
  <c r="AA22" i="10" s="1"/>
  <c r="AH44" i="12"/>
  <c r="AH46" s="1"/>
  <c r="W43"/>
  <c r="AA44"/>
  <c r="AA46" s="1"/>
  <c r="AT35"/>
  <c r="AE22" i="10" s="1"/>
  <c r="Y44" i="12"/>
  <c r="Y46" s="1"/>
  <c r="R43"/>
  <c r="S43"/>
  <c r="K44"/>
  <c r="K46" s="1"/>
  <c r="AQ35"/>
  <c r="AB22" i="10" s="1"/>
  <c r="H43" i="12"/>
  <c r="AI44"/>
  <c r="AI46" s="1"/>
  <c r="X43"/>
  <c r="AU35"/>
  <c r="AF22" i="10" s="1"/>
  <c r="AR44" i="12"/>
  <c r="AR46" s="1"/>
  <c r="AC43"/>
  <c r="AV35"/>
  <c r="AG22" i="10" s="1"/>
  <c r="AP44" i="12"/>
  <c r="AP46" s="1"/>
  <c r="AQ47" s="1"/>
  <c r="AN47" s="1"/>
  <c r="AA48" s="1"/>
  <c r="Q44"/>
  <c r="Q46" s="1"/>
  <c r="L43"/>
  <c r="AR35"/>
  <c r="AC22" i="10" s="1"/>
  <c r="M44" i="8"/>
  <c r="AA42"/>
  <c r="AZ46"/>
  <c r="BH46"/>
  <c r="N42"/>
  <c r="AG42"/>
  <c r="G42"/>
  <c r="AW46"/>
  <c r="C42"/>
  <c r="AJ46"/>
  <c r="K44"/>
  <c r="B42"/>
  <c r="AC42"/>
  <c r="BG46"/>
  <c r="AF42"/>
  <c r="T44"/>
  <c r="BL46"/>
  <c r="U42"/>
  <c r="AQ46"/>
  <c r="S42"/>
  <c r="AS46"/>
  <c r="Y42"/>
  <c r="B44"/>
  <c r="AE42"/>
  <c r="BA46"/>
  <c r="AC44"/>
  <c r="M42"/>
  <c r="E42"/>
  <c r="AY46"/>
  <c r="AX46"/>
  <c r="R42"/>
  <c r="X42"/>
  <c r="Q44"/>
  <c r="H42"/>
  <c r="H44"/>
  <c r="W42"/>
  <c r="BD46"/>
  <c r="X44"/>
  <c r="L42"/>
  <c r="BI46"/>
  <c r="Q42"/>
  <c r="O44"/>
  <c r="BE46"/>
  <c r="AH44"/>
  <c r="AA44"/>
  <c r="K42"/>
  <c r="J42"/>
  <c r="F44"/>
  <c r="U44"/>
  <c r="AL46"/>
  <c r="AD42"/>
  <c r="S44"/>
  <c r="T42"/>
  <c r="Y44"/>
  <c r="D44"/>
  <c r="AF44"/>
  <c r="R44"/>
  <c r="AN46"/>
  <c r="AU46"/>
  <c r="AI43" i="12" l="1"/>
  <c r="T21" i="10" s="1"/>
  <c r="AH43" i="12"/>
  <c r="S21" i="10" s="1"/>
  <c r="AN43" i="12"/>
  <c r="Y21" i="10" s="1"/>
  <c r="AK43" i="12"/>
  <c r="V21" i="10" s="1"/>
  <c r="AE47" i="12"/>
  <c r="AA47" s="1"/>
  <c r="R48" s="1"/>
  <c r="I49" s="1"/>
  <c r="AO43"/>
  <c r="Z21" i="10" s="1"/>
  <c r="Y47" i="12"/>
  <c r="U47" s="1"/>
  <c r="N48" s="1"/>
  <c r="AA49" s="1"/>
  <c r="G47"/>
  <c r="D47" s="1"/>
  <c r="C48" s="1"/>
  <c r="R49" s="1"/>
  <c r="R50" s="1"/>
  <c r="S47"/>
  <c r="Q47" s="1"/>
  <c r="L48" s="1"/>
  <c r="AE49" s="1"/>
  <c r="AW47"/>
  <c r="AT47" s="1"/>
  <c r="AE48" s="1"/>
  <c r="AB49" s="1"/>
  <c r="AL43"/>
  <c r="W21" i="10" s="1"/>
  <c r="AM43" i="12"/>
  <c r="X21" i="10" s="1"/>
  <c r="AJ43" i="12"/>
  <c r="U21" i="10" s="1"/>
  <c r="AK47" i="12"/>
  <c r="AG47" s="1"/>
  <c r="V48" s="1"/>
  <c r="E49" s="1"/>
  <c r="M49"/>
  <c r="M50" s="1"/>
  <c r="M47"/>
  <c r="I47" s="1"/>
  <c r="F48" s="1"/>
  <c r="AO47"/>
  <c r="AB48" s="1"/>
  <c r="AP47"/>
  <c r="AC48" s="1"/>
  <c r="AM47"/>
  <c r="Z48" s="1"/>
  <c r="AC47" l="1"/>
  <c r="T48" s="1"/>
  <c r="Z49" s="1"/>
  <c r="AB47"/>
  <c r="S48" s="1"/>
  <c r="O49" s="1"/>
  <c r="AD47"/>
  <c r="U48" s="1"/>
  <c r="D49" s="1"/>
  <c r="X47"/>
  <c r="Q48" s="1"/>
  <c r="B49" s="1"/>
  <c r="AS47"/>
  <c r="AD48" s="1"/>
  <c r="F49" s="1"/>
  <c r="F50" s="1"/>
  <c r="AU47"/>
  <c r="AF48" s="1"/>
  <c r="P49" s="1"/>
  <c r="W47"/>
  <c r="P48" s="1"/>
  <c r="K49" s="1"/>
  <c r="V47"/>
  <c r="O48" s="1"/>
  <c r="U49" s="1"/>
  <c r="C47"/>
  <c r="B48" s="1"/>
  <c r="J49" s="1"/>
  <c r="J50" s="1"/>
  <c r="F47"/>
  <c r="E48" s="1"/>
  <c r="AF49" s="1"/>
  <c r="AF50" s="1"/>
  <c r="E47"/>
  <c r="D48" s="1"/>
  <c r="X49" s="1"/>
  <c r="X50" s="1"/>
  <c r="AI52" s="1"/>
  <c r="AI54" s="1"/>
  <c r="P47"/>
  <c r="K48" s="1"/>
  <c r="Q49" s="1"/>
  <c r="Q50" s="1"/>
  <c r="AV47"/>
  <c r="AG48" s="1"/>
  <c r="V49" s="1"/>
  <c r="V50" s="1"/>
  <c r="O47"/>
  <c r="J48" s="1"/>
  <c r="Y49" s="1"/>
  <c r="Y50" s="1"/>
  <c r="R47"/>
  <c r="M48" s="1"/>
  <c r="G49" s="1"/>
  <c r="G50" s="1"/>
  <c r="AH47"/>
  <c r="W48" s="1"/>
  <c r="AD49" s="1"/>
  <c r="AD50" s="1"/>
  <c r="AI47"/>
  <c r="X48" s="1"/>
  <c r="L49" s="1"/>
  <c r="L50" s="1"/>
  <c r="Q52" s="1"/>
  <c r="AJ47"/>
  <c r="Y48" s="1"/>
  <c r="T49" s="1"/>
  <c r="T50" s="1"/>
  <c r="AC52" s="1"/>
  <c r="T52"/>
  <c r="T54" s="1"/>
  <c r="R52"/>
  <c r="R54" s="1"/>
  <c r="M51"/>
  <c r="W49"/>
  <c r="W50" s="1"/>
  <c r="AH52" s="1"/>
  <c r="AH54" s="1"/>
  <c r="N49"/>
  <c r="N50" s="1"/>
  <c r="AG49"/>
  <c r="AG50" s="1"/>
  <c r="H49"/>
  <c r="H50" s="1"/>
  <c r="AA52"/>
  <c r="AA54" s="1"/>
  <c r="Y52"/>
  <c r="Y54" s="1"/>
  <c r="K47"/>
  <c r="H48" s="1"/>
  <c r="J47"/>
  <c r="G48" s="1"/>
  <c r="L47"/>
  <c r="I48" s="1"/>
  <c r="AE50"/>
  <c r="E50"/>
  <c r="AB50"/>
  <c r="AO52" s="1"/>
  <c r="P50"/>
  <c r="W52" s="1"/>
  <c r="R51"/>
  <c r="X51" l="1"/>
  <c r="AS52"/>
  <c r="AS54" s="1"/>
  <c r="AD51"/>
  <c r="X52"/>
  <c r="X54" s="1"/>
  <c r="Z52"/>
  <c r="Z54" s="1"/>
  <c r="K52"/>
  <c r="K54" s="1"/>
  <c r="H51"/>
  <c r="M52"/>
  <c r="M54" s="1"/>
  <c r="O52"/>
  <c r="O54" s="1"/>
  <c r="AQ52"/>
  <c r="AQ54" s="1"/>
  <c r="AU52"/>
  <c r="AU54" s="1"/>
  <c r="AF51"/>
  <c r="J52"/>
  <c r="J54" s="1"/>
  <c r="G51"/>
  <c r="AJ52"/>
  <c r="AJ54" s="1"/>
  <c r="AL52"/>
  <c r="AL54" s="1"/>
  <c r="Y51"/>
  <c r="AV52"/>
  <c r="AV54" s="1"/>
  <c r="B52"/>
  <c r="B54" s="1"/>
  <c r="AG51"/>
  <c r="U52"/>
  <c r="U54" s="1"/>
  <c r="S52"/>
  <c r="S54" s="1"/>
  <c r="N51"/>
  <c r="W51"/>
  <c r="Q51"/>
  <c r="AC49"/>
  <c r="AC50" s="1"/>
  <c r="S49"/>
  <c r="S50" s="1"/>
  <c r="J51"/>
  <c r="C49"/>
  <c r="C50" s="1"/>
  <c r="D52" s="1"/>
  <c r="D54" s="1"/>
  <c r="AU43"/>
  <c r="AF21" i="10" s="1"/>
  <c r="AE52" i="12"/>
  <c r="AE54" s="1"/>
  <c r="AG52"/>
  <c r="AG54" s="1"/>
  <c r="F52"/>
  <c r="F54" s="1"/>
  <c r="H52"/>
  <c r="H54" s="1"/>
  <c r="AT52"/>
  <c r="AT54" s="1"/>
  <c r="G52"/>
  <c r="G54" s="1"/>
  <c r="I52"/>
  <c r="I54" s="1"/>
  <c r="E51"/>
  <c r="L51"/>
  <c r="Q54"/>
  <c r="AE51"/>
  <c r="AW43"/>
  <c r="AH21" i="10" s="1"/>
  <c r="Z50" i="12"/>
  <c r="K50"/>
  <c r="P52" s="1"/>
  <c r="T51"/>
  <c r="AC54"/>
  <c r="O50"/>
  <c r="V52" s="1"/>
  <c r="V51"/>
  <c r="I50"/>
  <c r="B50"/>
  <c r="D50"/>
  <c r="E52" s="1"/>
  <c r="AO54"/>
  <c r="AB51"/>
  <c r="AA50"/>
  <c r="AN52" s="1"/>
  <c r="F51"/>
  <c r="P51"/>
  <c r="W54"/>
  <c r="U50"/>
  <c r="AM51" l="1"/>
  <c r="X20" i="10" s="1"/>
  <c r="AP52" i="12"/>
  <c r="AP54" s="1"/>
  <c r="AC51"/>
  <c r="AR52"/>
  <c r="AR54" s="1"/>
  <c r="AB52"/>
  <c r="AB54" s="1"/>
  <c r="S51"/>
  <c r="C51"/>
  <c r="N52"/>
  <c r="N54" s="1"/>
  <c r="L52"/>
  <c r="L54" s="1"/>
  <c r="AD52"/>
  <c r="AD54" s="1"/>
  <c r="AF52"/>
  <c r="AF54" s="1"/>
  <c r="AM52"/>
  <c r="AM54" s="1"/>
  <c r="AK52"/>
  <c r="AK54" s="1"/>
  <c r="C52"/>
  <c r="C54" s="1"/>
  <c r="AW52"/>
  <c r="AO51"/>
  <c r="Z20" i="10" s="1"/>
  <c r="D51" i="12"/>
  <c r="E54"/>
  <c r="U51"/>
  <c r="AT43"/>
  <c r="AE21" i="10" s="1"/>
  <c r="I51" i="12"/>
  <c r="AQ43"/>
  <c r="AB21" i="10" s="1"/>
  <c r="V54" i="12"/>
  <c r="O51"/>
  <c r="AS43"/>
  <c r="AD21" i="10" s="1"/>
  <c r="Z51" i="12"/>
  <c r="AV43"/>
  <c r="AG21" i="10" s="1"/>
  <c r="AR43" i="12"/>
  <c r="AC21" i="10" s="1"/>
  <c r="K51" i="12"/>
  <c r="P54"/>
  <c r="AA51"/>
  <c r="AN54"/>
  <c r="B51"/>
  <c r="AP43"/>
  <c r="AA21" i="10" s="1"/>
  <c r="AW54" i="12" l="1"/>
  <c r="AW55" s="1"/>
  <c r="Y55"/>
  <c r="U55" s="1"/>
  <c r="N56" s="1"/>
  <c r="AA57" s="1"/>
  <c r="AK55"/>
  <c r="M55"/>
  <c r="L55" s="1"/>
  <c r="I56" s="1"/>
  <c r="S57" s="1"/>
  <c r="AE55"/>
  <c r="AD55" s="1"/>
  <c r="U56" s="1"/>
  <c r="D57" s="1"/>
  <c r="AK51"/>
  <c r="V20" i="10" s="1"/>
  <c r="AL51" i="12"/>
  <c r="W20" i="10" s="1"/>
  <c r="AJ51" i="12"/>
  <c r="U20" i="10" s="1"/>
  <c r="AH51" i="12"/>
  <c r="AI51"/>
  <c r="T20" i="10" s="1"/>
  <c r="AQ55" i="12"/>
  <c r="AN51"/>
  <c r="Y20" i="10" s="1"/>
  <c r="AH42" i="8"/>
  <c r="AU55" i="12" l="1"/>
  <c r="AF56" s="1"/>
  <c r="AS55"/>
  <c r="AD56" s="1"/>
  <c r="F57" s="1"/>
  <c r="F58" s="1"/>
  <c r="AT55"/>
  <c r="AE56" s="1"/>
  <c r="AB57" s="1"/>
  <c r="AB58" s="1"/>
  <c r="AO60" s="1"/>
  <c r="AV55"/>
  <c r="AG56" s="1"/>
  <c r="V57" s="1"/>
  <c r="V58" s="1"/>
  <c r="S55"/>
  <c r="R55" s="1"/>
  <c r="M56" s="1"/>
  <c r="G57" s="1"/>
  <c r="G55"/>
  <c r="F55" s="1"/>
  <c r="E56" s="1"/>
  <c r="AF57" s="1"/>
  <c r="J55"/>
  <c r="G56" s="1"/>
  <c r="AC57" s="1"/>
  <c r="W55"/>
  <c r="P56" s="1"/>
  <c r="AC55"/>
  <c r="T56" s="1"/>
  <c r="Z57" s="1"/>
  <c r="AA55"/>
  <c r="R56" s="1"/>
  <c r="I57" s="1"/>
  <c r="V55"/>
  <c r="O56" s="1"/>
  <c r="I55"/>
  <c r="F56" s="1"/>
  <c r="N57" s="1"/>
  <c r="S20" i="10"/>
  <c r="K55" i="12"/>
  <c r="H56" s="1"/>
  <c r="C57" s="1"/>
  <c r="AB55"/>
  <c r="S56" s="1"/>
  <c r="X55"/>
  <c r="Q56" s="1"/>
  <c r="AI55"/>
  <c r="X56" s="1"/>
  <c r="L57" s="1"/>
  <c r="AG55"/>
  <c r="V56" s="1"/>
  <c r="E57" s="1"/>
  <c r="AH55"/>
  <c r="W56" s="1"/>
  <c r="AD57" s="1"/>
  <c r="AJ55"/>
  <c r="Y56" s="1"/>
  <c r="T57" s="1"/>
  <c r="AM55"/>
  <c r="Z56" s="1"/>
  <c r="AG57" s="1"/>
  <c r="AN55"/>
  <c r="AA56" s="1"/>
  <c r="M57" s="1"/>
  <c r="AO55"/>
  <c r="AB56" s="1"/>
  <c r="W57" s="1"/>
  <c r="AP55"/>
  <c r="AC56" s="1"/>
  <c r="H57" s="1"/>
  <c r="AA58"/>
  <c r="AN60" s="1"/>
  <c r="D58"/>
  <c r="E60" s="1"/>
  <c r="AK42" i="8"/>
  <c r="E40"/>
  <c r="P57" i="12" l="1"/>
  <c r="P58" s="1"/>
  <c r="O57"/>
  <c r="O58" s="1"/>
  <c r="U57"/>
  <c r="U58" s="1"/>
  <c r="B57"/>
  <c r="B58" s="1"/>
  <c r="K57"/>
  <c r="K58" s="1"/>
  <c r="AE60"/>
  <c r="AG60"/>
  <c r="G60"/>
  <c r="I60"/>
  <c r="P55"/>
  <c r="K56" s="1"/>
  <c r="Q57" s="1"/>
  <c r="Q55"/>
  <c r="L56" s="1"/>
  <c r="AE57" s="1"/>
  <c r="O55"/>
  <c r="J56" s="1"/>
  <c r="Y57" s="1"/>
  <c r="E55"/>
  <c r="D56" s="1"/>
  <c r="D55"/>
  <c r="C56" s="1"/>
  <c r="C55"/>
  <c r="B56" s="1"/>
  <c r="I58"/>
  <c r="AF58"/>
  <c r="AU60" s="1"/>
  <c r="S58"/>
  <c r="AB60" s="1"/>
  <c r="N58"/>
  <c r="AC58"/>
  <c r="C58"/>
  <c r="D60" s="1"/>
  <c r="Z58"/>
  <c r="V59"/>
  <c r="AB59"/>
  <c r="AO62"/>
  <c r="D59"/>
  <c r="E62"/>
  <c r="F59"/>
  <c r="AA59"/>
  <c r="AN62"/>
  <c r="AM42" i="8"/>
  <c r="D40"/>
  <c r="AJ42"/>
  <c r="BK42"/>
  <c r="BH42"/>
  <c r="G40"/>
  <c r="I40"/>
  <c r="AO42"/>
  <c r="AB40"/>
  <c r="AE40"/>
  <c r="BM42"/>
  <c r="AG40"/>
  <c r="I62" i="12" l="1"/>
  <c r="AE62"/>
  <c r="AG62"/>
  <c r="G62"/>
  <c r="AW60"/>
  <c r="AW62" s="1"/>
  <c r="C60"/>
  <c r="B59"/>
  <c r="P60"/>
  <c r="K59"/>
  <c r="W60"/>
  <c r="P59"/>
  <c r="V60"/>
  <c r="O59"/>
  <c r="AF60"/>
  <c r="AD60"/>
  <c r="U59"/>
  <c r="X57"/>
  <c r="X58" s="1"/>
  <c r="R57"/>
  <c r="R58" s="1"/>
  <c r="J57"/>
  <c r="J58" s="1"/>
  <c r="S60"/>
  <c r="U60"/>
  <c r="AP60"/>
  <c r="AP62" s="1"/>
  <c r="AR60"/>
  <c r="AR62" s="1"/>
  <c r="I59"/>
  <c r="N60"/>
  <c r="L60"/>
  <c r="Z59"/>
  <c r="AM60"/>
  <c r="AM62" s="1"/>
  <c r="AK60"/>
  <c r="AK62" s="1"/>
  <c r="AV51"/>
  <c r="AG20" i="10" s="1"/>
  <c r="E58" i="12"/>
  <c r="L58"/>
  <c r="Q60" s="1"/>
  <c r="H58"/>
  <c r="K60" s="1"/>
  <c r="AE58"/>
  <c r="AT60" s="1"/>
  <c r="S59"/>
  <c r="AB62"/>
  <c r="G58"/>
  <c r="J60" s="1"/>
  <c r="W58"/>
  <c r="AH60" s="1"/>
  <c r="AF59"/>
  <c r="AU62"/>
  <c r="T58"/>
  <c r="AC60" s="1"/>
  <c r="D62"/>
  <c r="C59"/>
  <c r="AC59"/>
  <c r="Q58"/>
  <c r="AG58"/>
  <c r="Y58"/>
  <c r="N59"/>
  <c r="AD58"/>
  <c r="M58"/>
  <c r="Q40" i="8"/>
  <c r="U40"/>
  <c r="AP42"/>
  <c r="BC42"/>
  <c r="AQ42"/>
  <c r="S40"/>
  <c r="P40"/>
  <c r="BI42"/>
  <c r="N40"/>
  <c r="C40"/>
  <c r="K40"/>
  <c r="W40"/>
  <c r="AI42"/>
  <c r="BA42"/>
  <c r="BB42"/>
  <c r="AT42"/>
  <c r="AC40"/>
  <c r="AR42"/>
  <c r="L40"/>
  <c r="BJ42"/>
  <c r="AV42"/>
  <c r="V40"/>
  <c r="J40"/>
  <c r="BL42"/>
  <c r="AD40"/>
  <c r="AY42"/>
  <c r="AF40"/>
  <c r="AW42"/>
  <c r="N62" i="12" l="1"/>
  <c r="U62"/>
  <c r="L62"/>
  <c r="AF62"/>
  <c r="W62"/>
  <c r="C62"/>
  <c r="AD62"/>
  <c r="S62"/>
  <c r="V62"/>
  <c r="P62"/>
  <c r="M60"/>
  <c r="J59"/>
  <c r="AI60"/>
  <c r="AI62" s="1"/>
  <c r="X59"/>
  <c r="Y60"/>
  <c r="R59"/>
  <c r="AA60"/>
  <c r="O60"/>
  <c r="AQ60"/>
  <c r="AQ62" s="1"/>
  <c r="AS60"/>
  <c r="AS62" s="1"/>
  <c r="B60"/>
  <c r="AV60"/>
  <c r="AV62" s="1"/>
  <c r="AL60"/>
  <c r="AL62" s="1"/>
  <c r="AJ60"/>
  <c r="AJ62" s="1"/>
  <c r="R60"/>
  <c r="T60"/>
  <c r="F60"/>
  <c r="H60"/>
  <c r="Z60"/>
  <c r="X60"/>
  <c r="AN59"/>
  <c r="Y19" i="10" s="1"/>
  <c r="AP51" i="12"/>
  <c r="AA20" i="10" s="1"/>
  <c r="Q59" i="12"/>
  <c r="AS51"/>
  <c r="AD20" i="10" s="1"/>
  <c r="AG59" i="12"/>
  <c r="AE59"/>
  <c r="AT62"/>
  <c r="AC62"/>
  <c r="T59"/>
  <c r="AT51"/>
  <c r="AE20" i="10" s="1"/>
  <c r="E59" i="12"/>
  <c r="AW51"/>
  <c r="AH20" i="10" s="1"/>
  <c r="AD59" i="12"/>
  <c r="Y59"/>
  <c r="AH62"/>
  <c r="W59"/>
  <c r="AU51"/>
  <c r="AF20" i="10" s="1"/>
  <c r="G59" i="12"/>
  <c r="J62"/>
  <c r="AQ51"/>
  <c r="AB20" i="10" s="1"/>
  <c r="M59" i="12"/>
  <c r="L59"/>
  <c r="Q62"/>
  <c r="AR51"/>
  <c r="AC20" i="10" s="1"/>
  <c r="K62" i="12"/>
  <c r="H59"/>
  <c r="M40" i="8"/>
  <c r="BF42"/>
  <c r="AN42"/>
  <c r="AX42"/>
  <c r="X40"/>
  <c r="AA40"/>
  <c r="AS42"/>
  <c r="B40"/>
  <c r="R40"/>
  <c r="AU42"/>
  <c r="AZ42"/>
  <c r="Z40"/>
  <c r="O40"/>
  <c r="T40"/>
  <c r="H40"/>
  <c r="AL42"/>
  <c r="BD42"/>
  <c r="Y40"/>
  <c r="F40"/>
  <c r="BE42"/>
  <c r="BG42"/>
  <c r="H62" i="12" l="1"/>
  <c r="Z62"/>
  <c r="R62"/>
  <c r="AA62"/>
  <c r="X62"/>
  <c r="T62"/>
  <c r="O62"/>
  <c r="F62"/>
  <c r="Y62"/>
  <c r="M62"/>
  <c r="B62"/>
  <c r="AL59"/>
  <c r="W19" i="10" s="1"/>
  <c r="AH59" i="12"/>
  <c r="AK59"/>
  <c r="V19" i="10" s="1"/>
  <c r="AJ59" i="12"/>
  <c r="U19" i="10" s="1"/>
  <c r="AM59" i="12"/>
  <c r="X19" i="10" s="1"/>
  <c r="AQ63" i="12"/>
  <c r="AN63" s="1"/>
  <c r="AA64" s="1"/>
  <c r="AW63"/>
  <c r="AV63" s="1"/>
  <c r="AG64" s="1"/>
  <c r="V65" s="1"/>
  <c r="AI59"/>
  <c r="T19" i="10" s="1"/>
  <c r="AK63" i="12"/>
  <c r="AO59"/>
  <c r="Z19" i="10" s="1"/>
  <c r="AH40" i="8"/>
  <c r="S63" i="12" l="1"/>
  <c r="Y63"/>
  <c r="V63" s="1"/>
  <c r="O64" s="1"/>
  <c r="M65"/>
  <c r="M66" s="1"/>
  <c r="G63"/>
  <c r="C63" s="1"/>
  <c r="B64" s="1"/>
  <c r="J65" s="1"/>
  <c r="AE63"/>
  <c r="AA63" s="1"/>
  <c r="R64" s="1"/>
  <c r="I65" s="1"/>
  <c r="AT63"/>
  <c r="AE64" s="1"/>
  <c r="AB65" s="1"/>
  <c r="M63"/>
  <c r="L63" s="1"/>
  <c r="I64" s="1"/>
  <c r="S65" s="1"/>
  <c r="AP63"/>
  <c r="AC64" s="1"/>
  <c r="H65" s="1"/>
  <c r="S19" i="10"/>
  <c r="AS63" i="12"/>
  <c r="AD64" s="1"/>
  <c r="F65" s="1"/>
  <c r="AU63"/>
  <c r="AF64" s="1"/>
  <c r="P65" s="1"/>
  <c r="AO63"/>
  <c r="AB64" s="1"/>
  <c r="W65" s="1"/>
  <c r="AM63"/>
  <c r="Z64" s="1"/>
  <c r="AG65" s="1"/>
  <c r="AI63"/>
  <c r="X64" s="1"/>
  <c r="L65" s="1"/>
  <c r="AH63"/>
  <c r="W64" s="1"/>
  <c r="AD65" s="1"/>
  <c r="AG63"/>
  <c r="V64" s="1"/>
  <c r="E65" s="1"/>
  <c r="AJ63"/>
  <c r="Y64" s="1"/>
  <c r="T65" s="1"/>
  <c r="R63"/>
  <c r="M64" s="1"/>
  <c r="G65" s="1"/>
  <c r="O63"/>
  <c r="J64" s="1"/>
  <c r="Y65" s="1"/>
  <c r="P63"/>
  <c r="K64" s="1"/>
  <c r="Q65" s="1"/>
  <c r="Q63"/>
  <c r="L64" s="1"/>
  <c r="AE65" s="1"/>
  <c r="W63" l="1"/>
  <c r="P64" s="1"/>
  <c r="K65" s="1"/>
  <c r="K66" s="1"/>
  <c r="P68" s="1"/>
  <c r="P70" s="1"/>
  <c r="X63"/>
  <c r="Q64" s="1"/>
  <c r="B65" s="1"/>
  <c r="B66" s="1"/>
  <c r="U63"/>
  <c r="N64" s="1"/>
  <c r="AA65" s="1"/>
  <c r="AA66" s="1"/>
  <c r="T68"/>
  <c r="T70" s="1"/>
  <c r="R68"/>
  <c r="R70" s="1"/>
  <c r="M67"/>
  <c r="U65"/>
  <c r="U66" s="1"/>
  <c r="AB63"/>
  <c r="S64" s="1"/>
  <c r="AD63"/>
  <c r="U64" s="1"/>
  <c r="D65" s="1"/>
  <c r="E63"/>
  <c r="D64" s="1"/>
  <c r="X65" s="1"/>
  <c r="D63"/>
  <c r="C64" s="1"/>
  <c r="R65" s="1"/>
  <c r="F63"/>
  <c r="E64" s="1"/>
  <c r="AF65" s="1"/>
  <c r="AC63"/>
  <c r="T64" s="1"/>
  <c r="Z65" s="1"/>
  <c r="J63"/>
  <c r="G64" s="1"/>
  <c r="I63"/>
  <c r="F64" s="1"/>
  <c r="K63"/>
  <c r="AB66"/>
  <c r="AO68" s="1"/>
  <c r="H66"/>
  <c r="K68" s="1"/>
  <c r="Q66"/>
  <c r="AG66"/>
  <c r="W66"/>
  <c r="AH68" s="1"/>
  <c r="P66"/>
  <c r="W68" s="1"/>
  <c r="F66"/>
  <c r="J66"/>
  <c r="E66"/>
  <c r="V66"/>
  <c r="AS40" i="8"/>
  <c r="M38"/>
  <c r="K67" i="12" l="1"/>
  <c r="U67"/>
  <c r="AF68"/>
  <c r="AF70" s="1"/>
  <c r="AD68"/>
  <c r="AD70" s="1"/>
  <c r="N65"/>
  <c r="N66" s="1"/>
  <c r="AC65"/>
  <c r="AC66" s="1"/>
  <c r="O65"/>
  <c r="O66" s="1"/>
  <c r="O68"/>
  <c r="O70" s="1"/>
  <c r="M68"/>
  <c r="M70" s="1"/>
  <c r="F68"/>
  <c r="F70" s="1"/>
  <c r="H68"/>
  <c r="H70" s="1"/>
  <c r="AN68"/>
  <c r="AN70" s="1"/>
  <c r="Z68"/>
  <c r="Z70" s="1"/>
  <c r="X68"/>
  <c r="X70" s="1"/>
  <c r="C68"/>
  <c r="C70" s="1"/>
  <c r="AW68"/>
  <c r="AW70" s="1"/>
  <c r="G68"/>
  <c r="G70" s="1"/>
  <c r="I68"/>
  <c r="I70" s="1"/>
  <c r="B68"/>
  <c r="B70" s="1"/>
  <c r="AV68"/>
  <c r="AV70" s="1"/>
  <c r="AE68"/>
  <c r="AE70" s="1"/>
  <c r="AG68"/>
  <c r="AG70" s="1"/>
  <c r="H64"/>
  <c r="Q67"/>
  <c r="AA67"/>
  <c r="S66"/>
  <c r="AB68" s="1"/>
  <c r="B67"/>
  <c r="J67"/>
  <c r="AD66"/>
  <c r="G66"/>
  <c r="J68" s="1"/>
  <c r="Z66"/>
  <c r="R66"/>
  <c r="T66"/>
  <c r="AC68" s="1"/>
  <c r="D66"/>
  <c r="E68" s="1"/>
  <c r="Y66"/>
  <c r="L66"/>
  <c r="AF66"/>
  <c r="AU68" s="1"/>
  <c r="K70"/>
  <c r="H67"/>
  <c r="E67"/>
  <c r="X66"/>
  <c r="AI68" s="1"/>
  <c r="I66"/>
  <c r="AG67"/>
  <c r="AE66"/>
  <c r="AT68" s="1"/>
  <c r="V67"/>
  <c r="F67"/>
  <c r="P67"/>
  <c r="W70"/>
  <c r="W67"/>
  <c r="AH70"/>
  <c r="AB67"/>
  <c r="AO70"/>
  <c r="B38" i="8"/>
  <c r="Q38"/>
  <c r="W38"/>
  <c r="BH40"/>
  <c r="BB40"/>
  <c r="E38"/>
  <c r="U38"/>
  <c r="AG38"/>
  <c r="BM40"/>
  <c r="AW40"/>
  <c r="BA40"/>
  <c r="V38"/>
  <c r="F38"/>
  <c r="AV40"/>
  <c r="AA38"/>
  <c r="AK40"/>
  <c r="J38"/>
  <c r="K38"/>
  <c r="AN40"/>
  <c r="AL40"/>
  <c r="BG40"/>
  <c r="AQ40"/>
  <c r="AB38"/>
  <c r="H38"/>
  <c r="BC40"/>
  <c r="P38"/>
  <c r="AP40"/>
  <c r="V68" i="12" l="1"/>
  <c r="V70" s="1"/>
  <c r="O67"/>
  <c r="U68"/>
  <c r="U70" s="1"/>
  <c r="AS59"/>
  <c r="AD19" i="10" s="1"/>
  <c r="N67" i="12"/>
  <c r="S68"/>
  <c r="S70" s="1"/>
  <c r="AP68"/>
  <c r="AP70" s="1"/>
  <c r="AC67"/>
  <c r="AR68"/>
  <c r="AR70" s="1"/>
  <c r="C65"/>
  <c r="C66" s="1"/>
  <c r="AL68"/>
  <c r="AL70" s="1"/>
  <c r="AJ68"/>
  <c r="AJ70" s="1"/>
  <c r="AM68"/>
  <c r="AM70" s="1"/>
  <c r="AK68"/>
  <c r="AK70" s="1"/>
  <c r="AR59"/>
  <c r="AC19" i="10" s="1"/>
  <c r="Q68" i="12"/>
  <c r="Q70" s="1"/>
  <c r="AA68"/>
  <c r="AA70" s="1"/>
  <c r="Y68"/>
  <c r="Y70" s="1"/>
  <c r="N68"/>
  <c r="N70" s="1"/>
  <c r="L68"/>
  <c r="AQ68"/>
  <c r="AQ70" s="1"/>
  <c r="AS68"/>
  <c r="AS70" s="1"/>
  <c r="AU59"/>
  <c r="AF19" i="10" s="1"/>
  <c r="AQ59" i="12"/>
  <c r="AB19" i="10" s="1"/>
  <c r="AF67" i="12"/>
  <c r="AU70"/>
  <c r="AT59"/>
  <c r="AE19" i="10" s="1"/>
  <c r="AC70" i="12"/>
  <c r="T67"/>
  <c r="AW59"/>
  <c r="AH19" i="10" s="1"/>
  <c r="AD67" i="12"/>
  <c r="L70"/>
  <c r="I67"/>
  <c r="J70"/>
  <c r="G67"/>
  <c r="AB70"/>
  <c r="S67"/>
  <c r="AE67"/>
  <c r="AT70"/>
  <c r="E70"/>
  <c r="D67"/>
  <c r="AI70"/>
  <c r="X67"/>
  <c r="Y67"/>
  <c r="Z67"/>
  <c r="AV59"/>
  <c r="AG19" i="10" s="1"/>
  <c r="L67" i="12"/>
  <c r="R67"/>
  <c r="AF38" i="8"/>
  <c r="AR40"/>
  <c r="AO40"/>
  <c r="R38"/>
  <c r="AJ40"/>
  <c r="BL40"/>
  <c r="I38"/>
  <c r="Y38"/>
  <c r="O38"/>
  <c r="X38"/>
  <c r="L38"/>
  <c r="G38"/>
  <c r="BF40"/>
  <c r="Z38"/>
  <c r="AE38"/>
  <c r="BE40"/>
  <c r="AD38"/>
  <c r="BK40"/>
  <c r="AY40"/>
  <c r="AX40"/>
  <c r="AZ40"/>
  <c r="N38"/>
  <c r="AU40"/>
  <c r="AM40"/>
  <c r="S38"/>
  <c r="AT40"/>
  <c r="T38"/>
  <c r="D38"/>
  <c r="BJ40"/>
  <c r="BI40"/>
  <c r="AC38"/>
  <c r="BD40"/>
  <c r="AK67" i="12" l="1"/>
  <c r="V18" i="10" s="1"/>
  <c r="C67" i="12"/>
  <c r="D68"/>
  <c r="D70" s="1"/>
  <c r="G71" s="1"/>
  <c r="C71" s="1"/>
  <c r="B72" s="1"/>
  <c r="J73" s="1"/>
  <c r="AP59"/>
  <c r="AA19" i="10" s="1"/>
  <c r="Y71" i="12"/>
  <c r="V71" s="1"/>
  <c r="O72" s="1"/>
  <c r="U73" s="1"/>
  <c r="AI67"/>
  <c r="T18" i="10" s="1"/>
  <c r="M71" i="12"/>
  <c r="AJ67"/>
  <c r="U18" i="10" s="1"/>
  <c r="AN67" i="12"/>
  <c r="Y18" i="10" s="1"/>
  <c r="AM67" i="12"/>
  <c r="X18" i="10" s="1"/>
  <c r="AK71" i="12"/>
  <c r="AI71" s="1"/>
  <c r="X72" s="1"/>
  <c r="L73" s="1"/>
  <c r="AQ71"/>
  <c r="AO67"/>
  <c r="Z18" i="10" s="1"/>
  <c r="AL67" i="12"/>
  <c r="W18" i="10" s="1"/>
  <c r="AW71" i="12"/>
  <c r="C38" i="8"/>
  <c r="AI40"/>
  <c r="AH67" i="12" l="1"/>
  <c r="S18" i="10" s="1"/>
  <c r="U71" i="12"/>
  <c r="N72" s="1"/>
  <c r="AA73" s="1"/>
  <c r="X71"/>
  <c r="Q72" s="1"/>
  <c r="B73" s="1"/>
  <c r="W71"/>
  <c r="P72" s="1"/>
  <c r="K73" s="1"/>
  <c r="S71"/>
  <c r="P71" s="1"/>
  <c r="K72" s="1"/>
  <c r="Q73" s="1"/>
  <c r="AE71"/>
  <c r="AC71" s="1"/>
  <c r="T72" s="1"/>
  <c r="Z73" s="1"/>
  <c r="E71"/>
  <c r="D72" s="1"/>
  <c r="X73" s="1"/>
  <c r="D71"/>
  <c r="C72" s="1"/>
  <c r="R73" s="1"/>
  <c r="F71"/>
  <c r="E72" s="1"/>
  <c r="AF73" s="1"/>
  <c r="AH71"/>
  <c r="W72" s="1"/>
  <c r="AD73" s="1"/>
  <c r="K71"/>
  <c r="H72" s="1"/>
  <c r="C73" s="1"/>
  <c r="I71"/>
  <c r="F72" s="1"/>
  <c r="N73" s="1"/>
  <c r="L71"/>
  <c r="I72" s="1"/>
  <c r="S73" s="1"/>
  <c r="J71"/>
  <c r="G72" s="1"/>
  <c r="AC73" s="1"/>
  <c r="AG71"/>
  <c r="V72" s="1"/>
  <c r="E73" s="1"/>
  <c r="AJ71"/>
  <c r="Y72" s="1"/>
  <c r="T73" s="1"/>
  <c r="AT71"/>
  <c r="AE72" s="1"/>
  <c r="AB73" s="1"/>
  <c r="AV71"/>
  <c r="AG72" s="1"/>
  <c r="V73" s="1"/>
  <c r="AU71"/>
  <c r="AF72" s="1"/>
  <c r="P73" s="1"/>
  <c r="AS71"/>
  <c r="AD72" s="1"/>
  <c r="F73" s="1"/>
  <c r="J74"/>
  <c r="AM71"/>
  <c r="Z72" s="1"/>
  <c r="AG73" s="1"/>
  <c r="AP71"/>
  <c r="AC72" s="1"/>
  <c r="H73" s="1"/>
  <c r="AN71"/>
  <c r="AA72" s="1"/>
  <c r="M73" s="1"/>
  <c r="AO71"/>
  <c r="AB72" s="1"/>
  <c r="W73" s="1"/>
  <c r="AP38" i="8"/>
  <c r="AH38"/>
  <c r="J36"/>
  <c r="O76" i="12" l="1"/>
  <c r="O78" s="1"/>
  <c r="M76"/>
  <c r="M78" s="1"/>
  <c r="Q71"/>
  <c r="L72" s="1"/>
  <c r="R71"/>
  <c r="M72" s="1"/>
  <c r="O71"/>
  <c r="J72" s="1"/>
  <c r="AB71"/>
  <c r="S72" s="1"/>
  <c r="O73" s="1"/>
  <c r="AA71"/>
  <c r="R72" s="1"/>
  <c r="I73" s="1"/>
  <c r="AD71"/>
  <c r="U72" s="1"/>
  <c r="D73" s="1"/>
  <c r="C74"/>
  <c r="AA74"/>
  <c r="Q74"/>
  <c r="AF74"/>
  <c r="T74"/>
  <c r="X74"/>
  <c r="S74"/>
  <c r="AC74"/>
  <c r="B74"/>
  <c r="R74"/>
  <c r="E74"/>
  <c r="L74"/>
  <c r="K74"/>
  <c r="AD74"/>
  <c r="N74"/>
  <c r="U74"/>
  <c r="J75"/>
  <c r="AK38" i="8"/>
  <c r="BI38"/>
  <c r="AZ38"/>
  <c r="B36"/>
  <c r="U36"/>
  <c r="C36"/>
  <c r="AX38"/>
  <c r="R36"/>
  <c r="BJ38"/>
  <c r="AC36"/>
  <c r="AY38"/>
  <c r="AI38"/>
  <c r="BG38"/>
  <c r="AR38"/>
  <c r="E36"/>
  <c r="BD38"/>
  <c r="AW38"/>
  <c r="Q36"/>
  <c r="AT38"/>
  <c r="X36"/>
  <c r="L36"/>
  <c r="K36"/>
  <c r="AA36"/>
  <c r="T36"/>
  <c r="N36"/>
  <c r="S36"/>
  <c r="BA38"/>
  <c r="AF36"/>
  <c r="AD36"/>
  <c r="BL38"/>
  <c r="AQ38"/>
  <c r="P76" i="12" l="1"/>
  <c r="P78" s="1"/>
  <c r="AC76"/>
  <c r="AC78" s="1"/>
  <c r="D76"/>
  <c r="D78" s="1"/>
  <c r="AI76"/>
  <c r="AI78" s="1"/>
  <c r="AN76"/>
  <c r="AN78" s="1"/>
  <c r="AB76"/>
  <c r="AB78" s="1"/>
  <c r="Q76"/>
  <c r="Q78" s="1"/>
  <c r="AU76"/>
  <c r="AU78" s="1"/>
  <c r="Y73"/>
  <c r="Y74" s="1"/>
  <c r="AE73"/>
  <c r="AE74" s="1"/>
  <c r="G73"/>
  <c r="G74" s="1"/>
  <c r="AD76"/>
  <c r="AD78" s="1"/>
  <c r="AF76"/>
  <c r="AF78" s="1"/>
  <c r="AP76"/>
  <c r="AP78" s="1"/>
  <c r="AR76"/>
  <c r="AR78" s="1"/>
  <c r="F76"/>
  <c r="F78" s="1"/>
  <c r="H76"/>
  <c r="H78" s="1"/>
  <c r="AQ76"/>
  <c r="AQ78" s="1"/>
  <c r="AS76"/>
  <c r="AS78" s="1"/>
  <c r="AA76"/>
  <c r="AA78" s="1"/>
  <c r="Y76"/>
  <c r="Y78" s="1"/>
  <c r="C76"/>
  <c r="C78" s="1"/>
  <c r="AW76"/>
  <c r="AW78" s="1"/>
  <c r="Z76"/>
  <c r="Z78" s="1"/>
  <c r="X76"/>
  <c r="X78" s="1"/>
  <c r="S76"/>
  <c r="S78" s="1"/>
  <c r="U76"/>
  <c r="U78" s="1"/>
  <c r="U75"/>
  <c r="B75"/>
  <c r="W74"/>
  <c r="I74"/>
  <c r="H74"/>
  <c r="K75"/>
  <c r="V74"/>
  <c r="AB74"/>
  <c r="S75"/>
  <c r="T75"/>
  <c r="C75"/>
  <c r="AA75"/>
  <c r="F74"/>
  <c r="AD75"/>
  <c r="R75"/>
  <c r="AT67"/>
  <c r="AE18" i="10" s="1"/>
  <c r="AG74" i="12"/>
  <c r="AC75"/>
  <c r="P74"/>
  <c r="D74"/>
  <c r="N75"/>
  <c r="E75"/>
  <c r="O74"/>
  <c r="Z74"/>
  <c r="X75"/>
  <c r="Q75"/>
  <c r="M74"/>
  <c r="L75"/>
  <c r="AF75"/>
  <c r="BH38" i="8"/>
  <c r="AJ38"/>
  <c r="AB36"/>
  <c r="AV38"/>
  <c r="AN38"/>
  <c r="BM38"/>
  <c r="M36"/>
  <c r="W36"/>
  <c r="AU38"/>
  <c r="Z36"/>
  <c r="BC38"/>
  <c r="V36"/>
  <c r="AG36"/>
  <c r="O36"/>
  <c r="AS38"/>
  <c r="BB38"/>
  <c r="G36"/>
  <c r="AE36"/>
  <c r="BK38"/>
  <c r="BE38"/>
  <c r="Y36"/>
  <c r="I36"/>
  <c r="AL38"/>
  <c r="P36"/>
  <c r="D36"/>
  <c r="BF38"/>
  <c r="F36"/>
  <c r="AM38"/>
  <c r="AO38"/>
  <c r="H36"/>
  <c r="E76" i="12" l="1"/>
  <c r="E78" s="1"/>
  <c r="K76"/>
  <c r="K78" s="1"/>
  <c r="AH76"/>
  <c r="AH78" s="1"/>
  <c r="V76"/>
  <c r="V78" s="1"/>
  <c r="W76"/>
  <c r="W78" s="1"/>
  <c r="AO76"/>
  <c r="AO78" s="1"/>
  <c r="AL76"/>
  <c r="AL78" s="1"/>
  <c r="Y75"/>
  <c r="AJ76"/>
  <c r="AJ78" s="1"/>
  <c r="AT76"/>
  <c r="AT78" s="1"/>
  <c r="AE75"/>
  <c r="J76"/>
  <c r="J78" s="1"/>
  <c r="G75"/>
  <c r="AM76"/>
  <c r="AM78" s="1"/>
  <c r="AK76"/>
  <c r="AK78" s="1"/>
  <c r="B76"/>
  <c r="B78" s="1"/>
  <c r="AV76"/>
  <c r="G76"/>
  <c r="G78" s="1"/>
  <c r="I76"/>
  <c r="I78" s="1"/>
  <c r="AE76"/>
  <c r="AE78" s="1"/>
  <c r="AG76"/>
  <c r="AG78" s="1"/>
  <c r="N76"/>
  <c r="N78" s="1"/>
  <c r="L76"/>
  <c r="L78" s="1"/>
  <c r="R76"/>
  <c r="R78" s="1"/>
  <c r="T76"/>
  <c r="T78" s="1"/>
  <c r="AL75"/>
  <c r="W17" i="10" s="1"/>
  <c r="P75" i="12"/>
  <c r="M75"/>
  <c r="O75"/>
  <c r="D75"/>
  <c r="AH75" s="1"/>
  <c r="AQ67"/>
  <c r="AB18" i="10" s="1"/>
  <c r="F75" i="12"/>
  <c r="AU67"/>
  <c r="AF18" i="10" s="1"/>
  <c r="V75" i="12"/>
  <c r="H75"/>
  <c r="AV67"/>
  <c r="AG18" i="10" s="1"/>
  <c r="Z75" i="12"/>
  <c r="AG75"/>
  <c r="AB75"/>
  <c r="AP67"/>
  <c r="AA18" i="10" s="1"/>
  <c r="W75" i="12"/>
  <c r="AS67"/>
  <c r="AD18" i="10" s="1"/>
  <c r="AW67" i="12"/>
  <c r="AH18" i="10" s="1"/>
  <c r="AR67" i="12"/>
  <c r="AC18" i="10" s="1"/>
  <c r="I75" i="12"/>
  <c r="AH36" i="8"/>
  <c r="AO75" i="12" l="1"/>
  <c r="Z17" i="10" s="1"/>
  <c r="AV78" i="12"/>
  <c r="AW79" s="1"/>
  <c r="AK75"/>
  <c r="V17" i="10" s="1"/>
  <c r="AQ79" i="12"/>
  <c r="AP79" s="1"/>
  <c r="AC80" s="1"/>
  <c r="H81" s="1"/>
  <c r="Y79"/>
  <c r="S17" i="10"/>
  <c r="AE79" i="12"/>
  <c r="AC79" s="1"/>
  <c r="T80" s="1"/>
  <c r="Z81" s="1"/>
  <c r="AJ75"/>
  <c r="U17" i="10" s="1"/>
  <c r="AK79" i="12"/>
  <c r="AJ79" s="1"/>
  <c r="Y80" s="1"/>
  <c r="T81" s="1"/>
  <c r="AI75"/>
  <c r="T17" i="10" s="1"/>
  <c r="AN75" i="12"/>
  <c r="Y17" i="10" s="1"/>
  <c r="AM75" i="12"/>
  <c r="X17" i="10" s="1"/>
  <c r="BF36" i="8"/>
  <c r="H34"/>
  <c r="Z34"/>
  <c r="AZ36"/>
  <c r="T34"/>
  <c r="AN36"/>
  <c r="AT79" i="12" l="1"/>
  <c r="AE80" s="1"/>
  <c r="AB81" s="1"/>
  <c r="AU79"/>
  <c r="AF80" s="1"/>
  <c r="P81" s="1"/>
  <c r="AV79"/>
  <c r="AG80" s="1"/>
  <c r="V81" s="1"/>
  <c r="AS79"/>
  <c r="AD80" s="1"/>
  <c r="F81" s="1"/>
  <c r="S79"/>
  <c r="P79" s="1"/>
  <c r="K80" s="1"/>
  <c r="Q81" s="1"/>
  <c r="AB79"/>
  <c r="S80" s="1"/>
  <c r="O81" s="1"/>
  <c r="AO79"/>
  <c r="AB80" s="1"/>
  <c r="W81" s="1"/>
  <c r="AN79"/>
  <c r="AA80" s="1"/>
  <c r="M81" s="1"/>
  <c r="AM79"/>
  <c r="Z80" s="1"/>
  <c r="AG81" s="1"/>
  <c r="M79"/>
  <c r="J79" s="1"/>
  <c r="G80" s="1"/>
  <c r="AC81" s="1"/>
  <c r="G79"/>
  <c r="AD79"/>
  <c r="U80" s="1"/>
  <c r="D81" s="1"/>
  <c r="AA79"/>
  <c r="R80" s="1"/>
  <c r="I81" s="1"/>
  <c r="AI79"/>
  <c r="X80" s="1"/>
  <c r="L81" s="1"/>
  <c r="AH79"/>
  <c r="W80" s="1"/>
  <c r="AD81" s="1"/>
  <c r="AG79"/>
  <c r="V80" s="1"/>
  <c r="E81" s="1"/>
  <c r="X79"/>
  <c r="Q80" s="1"/>
  <c r="B81" s="1"/>
  <c r="U79"/>
  <c r="N80" s="1"/>
  <c r="AA81" s="1"/>
  <c r="V79"/>
  <c r="O80" s="1"/>
  <c r="U81" s="1"/>
  <c r="W79"/>
  <c r="P80" s="1"/>
  <c r="K81" s="1"/>
  <c r="BJ36" i="8"/>
  <c r="K34"/>
  <c r="AA34"/>
  <c r="I34"/>
  <c r="AS36"/>
  <c r="AJ36"/>
  <c r="BG36"/>
  <c r="BH36"/>
  <c r="Q34"/>
  <c r="V34"/>
  <c r="AQ36"/>
  <c r="AW36"/>
  <c r="E34"/>
  <c r="AU36"/>
  <c r="AB34"/>
  <c r="BC36"/>
  <c r="AO36"/>
  <c r="U34"/>
  <c r="BB36"/>
  <c r="BM36"/>
  <c r="AL36"/>
  <c r="BA36"/>
  <c r="B34"/>
  <c r="P34"/>
  <c r="BI36"/>
  <c r="M34"/>
  <c r="AR36"/>
  <c r="AC34"/>
  <c r="D34"/>
  <c r="F34"/>
  <c r="L34"/>
  <c r="AV36"/>
  <c r="AD34"/>
  <c r="AK36"/>
  <c r="O34"/>
  <c r="W34"/>
  <c r="AG34"/>
  <c r="R79" i="12" l="1"/>
  <c r="M80" s="1"/>
  <c r="O79"/>
  <c r="J80" s="1"/>
  <c r="Q79"/>
  <c r="L80" s="1"/>
  <c r="K79"/>
  <c r="H80" s="1"/>
  <c r="I79"/>
  <c r="F80" s="1"/>
  <c r="L79"/>
  <c r="I80" s="1"/>
  <c r="D79"/>
  <c r="C80" s="1"/>
  <c r="F79"/>
  <c r="E80" s="1"/>
  <c r="E79"/>
  <c r="D80" s="1"/>
  <c r="C79"/>
  <c r="B80" s="1"/>
  <c r="Z82"/>
  <c r="W82"/>
  <c r="AH84" s="1"/>
  <c r="F82"/>
  <c r="M82"/>
  <c r="I82"/>
  <c r="AB82"/>
  <c r="AO84" s="1"/>
  <c r="D82"/>
  <c r="E84" s="1"/>
  <c r="AG82"/>
  <c r="E82"/>
  <c r="O82"/>
  <c r="V84" s="1"/>
  <c r="AD82"/>
  <c r="H82"/>
  <c r="K84" s="1"/>
  <c r="T82"/>
  <c r="AC84" s="1"/>
  <c r="AC82"/>
  <c r="Q82"/>
  <c r="P82"/>
  <c r="W84" s="1"/>
  <c r="L82"/>
  <c r="Q84" s="1"/>
  <c r="V82"/>
  <c r="AF81" l="1"/>
  <c r="X81"/>
  <c r="N81"/>
  <c r="G81"/>
  <c r="J81"/>
  <c r="Y81"/>
  <c r="S81"/>
  <c r="R81"/>
  <c r="AE81"/>
  <c r="C81"/>
  <c r="F84"/>
  <c r="F86" s="1"/>
  <c r="H84"/>
  <c r="H86" s="1"/>
  <c r="G84"/>
  <c r="G86" s="1"/>
  <c r="I84"/>
  <c r="I86" s="1"/>
  <c r="Z84"/>
  <c r="Z86" s="1"/>
  <c r="X84"/>
  <c r="X86" s="1"/>
  <c r="B84"/>
  <c r="B86" s="1"/>
  <c r="AV84"/>
  <c r="AV86" s="1"/>
  <c r="N84"/>
  <c r="N86" s="1"/>
  <c r="L84"/>
  <c r="L86" s="1"/>
  <c r="AE84"/>
  <c r="AE86" s="1"/>
  <c r="AG84"/>
  <c r="AG86" s="1"/>
  <c r="AP84"/>
  <c r="AP86" s="1"/>
  <c r="AR84"/>
  <c r="AR86" s="1"/>
  <c r="AQ84"/>
  <c r="AQ86" s="1"/>
  <c r="AS84"/>
  <c r="AS86" s="1"/>
  <c r="R84"/>
  <c r="R86" s="1"/>
  <c r="T84"/>
  <c r="T86" s="1"/>
  <c r="AM84"/>
  <c r="AM86" s="1"/>
  <c r="AK84"/>
  <c r="AK86" s="1"/>
  <c r="T83"/>
  <c r="AC86"/>
  <c r="O83"/>
  <c r="V86"/>
  <c r="AB83"/>
  <c r="AO86"/>
  <c r="L83"/>
  <c r="Q86"/>
  <c r="AC83"/>
  <c r="B82"/>
  <c r="AD83"/>
  <c r="E86"/>
  <c r="D83"/>
  <c r="M83"/>
  <c r="AA82"/>
  <c r="AN84" s="1"/>
  <c r="K86"/>
  <c r="H83"/>
  <c r="Z83"/>
  <c r="Q83"/>
  <c r="AG83"/>
  <c r="I83"/>
  <c r="V83"/>
  <c r="W86"/>
  <c r="P83"/>
  <c r="E83"/>
  <c r="K82"/>
  <c r="P84" s="1"/>
  <c r="F83"/>
  <c r="W83"/>
  <c r="AH86"/>
  <c r="U82"/>
  <c r="AI36" i="8"/>
  <c r="BE36"/>
  <c r="X34"/>
  <c r="BK36"/>
  <c r="AP36"/>
  <c r="AT36"/>
  <c r="J34"/>
  <c r="AY36"/>
  <c r="BD36"/>
  <c r="AF34"/>
  <c r="N34"/>
  <c r="G34"/>
  <c r="S34"/>
  <c r="BL36"/>
  <c r="AE34"/>
  <c r="Y34"/>
  <c r="C34"/>
  <c r="AX36"/>
  <c r="AM36"/>
  <c r="R34"/>
  <c r="AE82" i="12" l="1"/>
  <c r="J82"/>
  <c r="M84" s="1"/>
  <c r="M86" s="1"/>
  <c r="AF82"/>
  <c r="AF83" s="1"/>
  <c r="C82"/>
  <c r="C83" s="1"/>
  <c r="Y82"/>
  <c r="AJ84" s="1"/>
  <c r="AJ86" s="1"/>
  <c r="X82"/>
  <c r="AI84" s="1"/>
  <c r="AI86" s="1"/>
  <c r="S82"/>
  <c r="AB84" s="1"/>
  <c r="AB86" s="1"/>
  <c r="N82"/>
  <c r="AS75" s="1"/>
  <c r="AD17" i="10" s="1"/>
  <c r="R82" i="12"/>
  <c r="G82"/>
  <c r="AQ75" s="1"/>
  <c r="AB17" i="10" s="1"/>
  <c r="AU84" i="12"/>
  <c r="AU86" s="1"/>
  <c r="AD84"/>
  <c r="AD86" s="1"/>
  <c r="AF84"/>
  <c r="AF86" s="1"/>
  <c r="C84"/>
  <c r="C86" s="1"/>
  <c r="AW84"/>
  <c r="AV75"/>
  <c r="AG17" i="10" s="1"/>
  <c r="P86" i="12"/>
  <c r="K83"/>
  <c r="B83"/>
  <c r="U83"/>
  <c r="AA83"/>
  <c r="S83" l="1"/>
  <c r="AT75"/>
  <c r="AE17" i="10" s="1"/>
  <c r="AW75" i="12"/>
  <c r="AH17" i="10" s="1"/>
  <c r="N83" i="12"/>
  <c r="AK83" s="1"/>
  <c r="V16" i="10" s="1"/>
  <c r="S84" i="12"/>
  <c r="S86" s="1"/>
  <c r="AE83"/>
  <c r="AO83" s="1"/>
  <c r="Z16" i="10" s="1"/>
  <c r="AU75" i="12"/>
  <c r="AF17" i="10" s="1"/>
  <c r="J84" i="12"/>
  <c r="J86" s="1"/>
  <c r="M87" s="1"/>
  <c r="L87" s="1"/>
  <c r="I88" s="1"/>
  <c r="Y84"/>
  <c r="Y86" s="1"/>
  <c r="J83"/>
  <c r="AJ83" s="1"/>
  <c r="U16" i="10" s="1"/>
  <c r="AP75" i="12"/>
  <c r="AA17" i="10" s="1"/>
  <c r="G83" i="12"/>
  <c r="AI83" s="1"/>
  <c r="T16" i="10" s="1"/>
  <c r="O84" i="12"/>
  <c r="O86" s="1"/>
  <c r="S87" s="1"/>
  <c r="Q87" s="1"/>
  <c r="L88" s="1"/>
  <c r="D84"/>
  <c r="D86" s="1"/>
  <c r="G87" s="1"/>
  <c r="C87" s="1"/>
  <c r="B88" s="1"/>
  <c r="U84"/>
  <c r="U86" s="1"/>
  <c r="X83"/>
  <c r="AR75"/>
  <c r="AC17" i="10" s="1"/>
  <c r="AA84" i="12"/>
  <c r="AA86" s="1"/>
  <c r="AE87" s="1"/>
  <c r="AC87" s="1"/>
  <c r="T88" s="1"/>
  <c r="AL84"/>
  <c r="AL86" s="1"/>
  <c r="R83"/>
  <c r="Y83"/>
  <c r="AT84"/>
  <c r="AT86" s="1"/>
  <c r="AN86"/>
  <c r="AW86"/>
  <c r="AN83"/>
  <c r="Y16" i="10" s="1"/>
  <c r="AK87" i="12"/>
  <c r="AG87" s="1"/>
  <c r="V88" s="1"/>
  <c r="AH83"/>
  <c r="AR34" i="8"/>
  <c r="AZ34"/>
  <c r="B32"/>
  <c r="I32"/>
  <c r="AH34"/>
  <c r="AO34"/>
  <c r="T32"/>
  <c r="BB34"/>
  <c r="L32"/>
  <c r="V32"/>
  <c r="AL83" i="12" l="1"/>
  <c r="W16" i="10" s="1"/>
  <c r="Y87" i="12"/>
  <c r="W87" s="1"/>
  <c r="P88" s="1"/>
  <c r="K89" s="1"/>
  <c r="AQ87"/>
  <c r="AN87" s="1"/>
  <c r="AA88" s="1"/>
  <c r="AM83"/>
  <c r="X16" i="10" s="1"/>
  <c r="Z89" i="12"/>
  <c r="E89"/>
  <c r="AW87"/>
  <c r="AU87" s="1"/>
  <c r="AF88" s="1"/>
  <c r="S89"/>
  <c r="S90" s="1"/>
  <c r="AB92" s="1"/>
  <c r="AE89"/>
  <c r="J89"/>
  <c r="J90" s="1"/>
  <c r="J87"/>
  <c r="G88" s="1"/>
  <c r="K87"/>
  <c r="H88" s="1"/>
  <c r="I87"/>
  <c r="F88" s="1"/>
  <c r="AI87"/>
  <c r="X88" s="1"/>
  <c r="AB87"/>
  <c r="S88" s="1"/>
  <c r="AH87"/>
  <c r="W88" s="1"/>
  <c r="AD87"/>
  <c r="U88" s="1"/>
  <c r="AA87"/>
  <c r="R88" s="1"/>
  <c r="D87"/>
  <c r="C88" s="1"/>
  <c r="E87"/>
  <c r="D88" s="1"/>
  <c r="F87"/>
  <c r="E88" s="1"/>
  <c r="AJ87"/>
  <c r="Y88" s="1"/>
  <c r="R87"/>
  <c r="M88" s="1"/>
  <c r="P87"/>
  <c r="K88" s="1"/>
  <c r="O87"/>
  <c r="J88" s="1"/>
  <c r="S16" i="10"/>
  <c r="AI34" i="8"/>
  <c r="G32"/>
  <c r="R32"/>
  <c r="W32"/>
  <c r="AX34"/>
  <c r="AM34"/>
  <c r="U32"/>
  <c r="BG34"/>
  <c r="BD34"/>
  <c r="X32"/>
  <c r="C32"/>
  <c r="AJ34"/>
  <c r="AV34"/>
  <c r="F32"/>
  <c r="AL34"/>
  <c r="BL34"/>
  <c r="AQ34"/>
  <c r="D32"/>
  <c r="BE34"/>
  <c r="S32"/>
  <c r="M32"/>
  <c r="AN34"/>
  <c r="K32"/>
  <c r="AA32"/>
  <c r="AS34"/>
  <c r="H32"/>
  <c r="BA34"/>
  <c r="P32"/>
  <c r="BC34"/>
  <c r="AF32"/>
  <c r="AY34"/>
  <c r="AK34"/>
  <c r="AP34"/>
  <c r="J32"/>
  <c r="E32"/>
  <c r="Y32"/>
  <c r="X87" i="12" l="1"/>
  <c r="Q88" s="1"/>
  <c r="V87"/>
  <c r="O88" s="1"/>
  <c r="U89" s="1"/>
  <c r="U90" s="1"/>
  <c r="U87"/>
  <c r="N88" s="1"/>
  <c r="AA89" s="1"/>
  <c r="AA90" s="1"/>
  <c r="AN92" s="1"/>
  <c r="AM87"/>
  <c r="Z88" s="1"/>
  <c r="AG89" s="1"/>
  <c r="AG90" s="1"/>
  <c r="AV87"/>
  <c r="AG88" s="1"/>
  <c r="AO87"/>
  <c r="AB88" s="1"/>
  <c r="W89" s="1"/>
  <c r="W90" s="1"/>
  <c r="AH92" s="1"/>
  <c r="AT87"/>
  <c r="AE88" s="1"/>
  <c r="AB89" s="1"/>
  <c r="AB90" s="1"/>
  <c r="AO92" s="1"/>
  <c r="AP87"/>
  <c r="AC88" s="1"/>
  <c r="H89" s="1"/>
  <c r="H90" s="1"/>
  <c r="K92" s="1"/>
  <c r="AS87"/>
  <c r="AD88" s="1"/>
  <c r="D89"/>
  <c r="D90" s="1"/>
  <c r="E92" s="1"/>
  <c r="N89"/>
  <c r="N90" s="1"/>
  <c r="U92" s="1"/>
  <c r="U94" s="1"/>
  <c r="C89"/>
  <c r="C90" s="1"/>
  <c r="D92" s="1"/>
  <c r="D94" s="1"/>
  <c r="I89"/>
  <c r="I90" s="1"/>
  <c r="P89"/>
  <c r="P90" s="1"/>
  <c r="W92" s="1"/>
  <c r="M89"/>
  <c r="M90" s="1"/>
  <c r="L89"/>
  <c r="L90" s="1"/>
  <c r="Q92" s="1"/>
  <c r="B89"/>
  <c r="B90" s="1"/>
  <c r="C92" s="1"/>
  <c r="C94" s="1"/>
  <c r="T89"/>
  <c r="T90" s="1"/>
  <c r="AC92" s="1"/>
  <c r="G89"/>
  <c r="G90" s="1"/>
  <c r="J92" s="1"/>
  <c r="O89"/>
  <c r="O90" s="1"/>
  <c r="V92" s="1"/>
  <c r="X89"/>
  <c r="X90" s="1"/>
  <c r="AI92" s="1"/>
  <c r="AC89"/>
  <c r="AC90" s="1"/>
  <c r="AP92" s="1"/>
  <c r="AP94" s="1"/>
  <c r="Y89"/>
  <c r="Y90" s="1"/>
  <c r="AF89"/>
  <c r="AF90" s="1"/>
  <c r="R89"/>
  <c r="R90" s="1"/>
  <c r="Q89"/>
  <c r="Q90" s="1"/>
  <c r="AD89"/>
  <c r="AD90" s="1"/>
  <c r="O92"/>
  <c r="O94" s="1"/>
  <c r="M92"/>
  <c r="M94" s="1"/>
  <c r="E90"/>
  <c r="AB94"/>
  <c r="S91"/>
  <c r="AE90"/>
  <c r="AT92" s="1"/>
  <c r="J91"/>
  <c r="Z90"/>
  <c r="K90"/>
  <c r="P92" s="1"/>
  <c r="AW34" i="8"/>
  <c r="AC32"/>
  <c r="AT34"/>
  <c r="BF34"/>
  <c r="BH34"/>
  <c r="BL32"/>
  <c r="N32"/>
  <c r="AB32"/>
  <c r="AT32"/>
  <c r="BI34"/>
  <c r="Z32"/>
  <c r="O32"/>
  <c r="BK34"/>
  <c r="AG32"/>
  <c r="AE32"/>
  <c r="Q32"/>
  <c r="BM34"/>
  <c r="AD32"/>
  <c r="AU34"/>
  <c r="BJ34"/>
  <c r="N91" i="12" l="1"/>
  <c r="S92"/>
  <c r="S94" s="1"/>
  <c r="AW92"/>
  <c r="AW94" s="1"/>
  <c r="B91"/>
  <c r="C91"/>
  <c r="V89"/>
  <c r="V90" s="1"/>
  <c r="AE92" s="1"/>
  <c r="AE94" s="1"/>
  <c r="AR92"/>
  <c r="AR94" s="1"/>
  <c r="AC91"/>
  <c r="F89"/>
  <c r="F90" s="1"/>
  <c r="G92" s="1"/>
  <c r="G94" s="1"/>
  <c r="Y91"/>
  <c r="AJ92"/>
  <c r="AJ94" s="1"/>
  <c r="AL92"/>
  <c r="AL94" s="1"/>
  <c r="R91"/>
  <c r="Y92"/>
  <c r="Y94" s="1"/>
  <c r="AA92"/>
  <c r="AA94" s="1"/>
  <c r="AS92"/>
  <c r="AS94" s="1"/>
  <c r="AQ92"/>
  <c r="AQ94" s="1"/>
  <c r="AD91"/>
  <c r="AF91"/>
  <c r="AU92"/>
  <c r="AU94" s="1"/>
  <c r="Z92"/>
  <c r="Z94" s="1"/>
  <c r="Q91"/>
  <c r="X92"/>
  <c r="X94" s="1"/>
  <c r="B92"/>
  <c r="B94" s="1"/>
  <c r="AV92"/>
  <c r="AV94" s="1"/>
  <c r="AM92"/>
  <c r="AM94" s="1"/>
  <c r="AK92"/>
  <c r="AK94" s="1"/>
  <c r="N92"/>
  <c r="N94" s="1"/>
  <c r="L92"/>
  <c r="L94" s="1"/>
  <c r="F92"/>
  <c r="F94" s="1"/>
  <c r="H92"/>
  <c r="H94" s="1"/>
  <c r="R92"/>
  <c r="R94" s="1"/>
  <c r="T92"/>
  <c r="T94" s="1"/>
  <c r="AD92"/>
  <c r="AD94" s="1"/>
  <c r="AF92"/>
  <c r="AF94" s="1"/>
  <c r="AS83"/>
  <c r="AD16" i="10" s="1"/>
  <c r="AP83" i="12"/>
  <c r="AA16" i="10" s="1"/>
  <c r="AT83" i="12"/>
  <c r="AE16" i="10" s="1"/>
  <c r="AH94" i="12"/>
  <c r="W91"/>
  <c r="AO94"/>
  <c r="AB91"/>
  <c r="K91"/>
  <c r="P94"/>
  <c r="M91"/>
  <c r="AI94"/>
  <c r="X91"/>
  <c r="L91"/>
  <c r="Q94"/>
  <c r="E91"/>
  <c r="T91"/>
  <c r="AC94"/>
  <c r="AN94"/>
  <c r="AA91"/>
  <c r="G91"/>
  <c r="J94"/>
  <c r="O91"/>
  <c r="V94"/>
  <c r="AR83"/>
  <c r="AC16" i="10" s="1"/>
  <c r="AG91" i="12"/>
  <c r="U91"/>
  <c r="W94"/>
  <c r="P91"/>
  <c r="H91"/>
  <c r="K94"/>
  <c r="I91"/>
  <c r="Z91"/>
  <c r="AV83"/>
  <c r="AG16" i="10" s="1"/>
  <c r="AT94" i="12"/>
  <c r="AE91"/>
  <c r="D91"/>
  <c r="E94"/>
  <c r="AW83"/>
  <c r="AH16" i="10" s="1"/>
  <c r="N30" i="8"/>
  <c r="AF30"/>
  <c r="AZ32"/>
  <c r="B30"/>
  <c r="BF32"/>
  <c r="H30"/>
  <c r="T30"/>
  <c r="Z30"/>
  <c r="AN32"/>
  <c r="V91" i="12" l="1"/>
  <c r="AM91" s="1"/>
  <c r="X15" i="10" s="1"/>
  <c r="AU83" i="12"/>
  <c r="AF16" i="10" s="1"/>
  <c r="AG92" i="12"/>
  <c r="AG94" s="1"/>
  <c r="AK95" s="1"/>
  <c r="F91"/>
  <c r="AI91" s="1"/>
  <c r="T15" i="10" s="1"/>
  <c r="AQ83" i="12"/>
  <c r="AB16" i="10" s="1"/>
  <c r="I92" i="12"/>
  <c r="I94" s="1"/>
  <c r="M95" s="1"/>
  <c r="G95"/>
  <c r="AJ91"/>
  <c r="U15" i="10" s="1"/>
  <c r="AL91" i="12"/>
  <c r="W15" i="10" s="1"/>
  <c r="AK91" i="12"/>
  <c r="V15" i="10" s="1"/>
  <c r="AO91" i="12"/>
  <c r="Z15" i="10" s="1"/>
  <c r="AH91" i="12"/>
  <c r="AN91"/>
  <c r="Y15" i="10" s="1"/>
  <c r="Y95" i="12"/>
  <c r="AE95"/>
  <c r="AW95"/>
  <c r="AQ95"/>
  <c r="Y30" i="8"/>
  <c r="AE30"/>
  <c r="AS32"/>
  <c r="M30"/>
  <c r="BE32"/>
  <c r="AH32"/>
  <c r="G30"/>
  <c r="BK32"/>
  <c r="AM32"/>
  <c r="K95" i="12" l="1"/>
  <c r="S95"/>
  <c r="S15" i="10"/>
  <c r="L95" i="12"/>
  <c r="J95"/>
  <c r="I95"/>
  <c r="AO95"/>
  <c r="AB96" s="1"/>
  <c r="W97" s="1"/>
  <c r="AP95"/>
  <c r="AC96" s="1"/>
  <c r="H97" s="1"/>
  <c r="AM95"/>
  <c r="Z96" s="1"/>
  <c r="AG97" s="1"/>
  <c r="AN95"/>
  <c r="AA96" s="1"/>
  <c r="M97" s="1"/>
  <c r="AJ95"/>
  <c r="Y96" s="1"/>
  <c r="T97" s="1"/>
  <c r="AH95"/>
  <c r="W96" s="1"/>
  <c r="AD97" s="1"/>
  <c r="AG95"/>
  <c r="AI95"/>
  <c r="X96" s="1"/>
  <c r="L97" s="1"/>
  <c r="AT95"/>
  <c r="AE96" s="1"/>
  <c r="AB97" s="1"/>
  <c r="AV95"/>
  <c r="AG96" s="1"/>
  <c r="V97" s="1"/>
  <c r="AU95"/>
  <c r="AF96" s="1"/>
  <c r="P97" s="1"/>
  <c r="AS95"/>
  <c r="AD96" s="1"/>
  <c r="F97" s="1"/>
  <c r="E95"/>
  <c r="F95"/>
  <c r="C95"/>
  <c r="D95"/>
  <c r="V95"/>
  <c r="U95"/>
  <c r="W95"/>
  <c r="X95"/>
  <c r="AD95"/>
  <c r="AA95"/>
  <c r="AB95"/>
  <c r="AC95"/>
  <c r="E30" i="8"/>
  <c r="U30"/>
  <c r="AQ32"/>
  <c r="BD32"/>
  <c r="C30"/>
  <c r="AO32"/>
  <c r="AI32"/>
  <c r="AL32"/>
  <c r="AA30"/>
  <c r="BJ32"/>
  <c r="BG32"/>
  <c r="J30"/>
  <c r="AG30"/>
  <c r="K30"/>
  <c r="D30"/>
  <c r="BA32"/>
  <c r="AP32"/>
  <c r="AR32"/>
  <c r="BC32"/>
  <c r="AC30"/>
  <c r="AK32"/>
  <c r="AB30"/>
  <c r="AJ32"/>
  <c r="L30"/>
  <c r="BM32"/>
  <c r="V30"/>
  <c r="I30"/>
  <c r="BH32"/>
  <c r="W30"/>
  <c r="S30"/>
  <c r="X30"/>
  <c r="BB32"/>
  <c r="F30"/>
  <c r="AY32"/>
  <c r="BI32"/>
  <c r="AD30"/>
  <c r="R96" i="12" l="1"/>
  <c r="I97" s="1"/>
  <c r="S96"/>
  <c r="O97" s="1"/>
  <c r="P96"/>
  <c r="K97" s="1"/>
  <c r="K98" s="1"/>
  <c r="B96"/>
  <c r="J97" s="1"/>
  <c r="J98" s="1"/>
  <c r="J99" s="1"/>
  <c r="V96"/>
  <c r="E97" s="1"/>
  <c r="G96"/>
  <c r="AC97" s="1"/>
  <c r="AC98" s="1"/>
  <c r="H96"/>
  <c r="C97" s="1"/>
  <c r="C98" s="1"/>
  <c r="T96"/>
  <c r="Z97" s="1"/>
  <c r="F96"/>
  <c r="N97" s="1"/>
  <c r="N98" s="1"/>
  <c r="Q95"/>
  <c r="Q96"/>
  <c r="B97" s="1"/>
  <c r="B98" s="1"/>
  <c r="C96"/>
  <c r="R97" s="1"/>
  <c r="R98" s="1"/>
  <c r="R99" s="1"/>
  <c r="U96"/>
  <c r="D97" s="1"/>
  <c r="O96"/>
  <c r="U97" s="1"/>
  <c r="D96"/>
  <c r="X97" s="1"/>
  <c r="N96"/>
  <c r="AA97" s="1"/>
  <c r="AA98" s="1"/>
  <c r="AA99" s="1"/>
  <c r="AN100" s="1"/>
  <c r="E96"/>
  <c r="AF97" s="1"/>
  <c r="AF98" s="1"/>
  <c r="AF99" s="1"/>
  <c r="AU100" s="1"/>
  <c r="I96"/>
  <c r="S97" s="1"/>
  <c r="S98" s="1"/>
  <c r="S99" s="1"/>
  <c r="AB100" s="1"/>
  <c r="AB102" s="1"/>
  <c r="O95"/>
  <c r="R95"/>
  <c r="P95"/>
  <c r="AW32" i="8"/>
  <c r="AU32"/>
  <c r="O30"/>
  <c r="AV32"/>
  <c r="Q30"/>
  <c r="R30"/>
  <c r="AX32"/>
  <c r="P30"/>
  <c r="M96" i="12" l="1"/>
  <c r="G97" s="1"/>
  <c r="G98" s="1"/>
  <c r="K96"/>
  <c r="Q97" s="1"/>
  <c r="Q98" s="1"/>
  <c r="L96"/>
  <c r="AE97" s="1"/>
  <c r="AE98" s="1"/>
  <c r="J96"/>
  <c r="Y97" s="1"/>
  <c r="Y98" s="1"/>
  <c r="O100"/>
  <c r="O102" s="1"/>
  <c r="M100"/>
  <c r="M102" s="1"/>
  <c r="AA100"/>
  <c r="AA102" s="1"/>
  <c r="Y100"/>
  <c r="Y102" s="1"/>
  <c r="B99"/>
  <c r="AN102"/>
  <c r="AU102"/>
  <c r="AC99"/>
  <c r="AD98"/>
  <c r="U98"/>
  <c r="T98"/>
  <c r="F98"/>
  <c r="E98"/>
  <c r="D98"/>
  <c r="L98"/>
  <c r="H98"/>
  <c r="I98"/>
  <c r="W98"/>
  <c r="X98"/>
  <c r="AG98"/>
  <c r="O98"/>
  <c r="V98"/>
  <c r="N99"/>
  <c r="AB98"/>
  <c r="M98"/>
  <c r="Z98"/>
  <c r="P98"/>
  <c r="C99"/>
  <c r="D100" s="1"/>
  <c r="D102" s="1"/>
  <c r="K99"/>
  <c r="P100" s="1"/>
  <c r="P102" s="1"/>
  <c r="BG30" i="8"/>
  <c r="AA28"/>
  <c r="AP100" i="12" l="1"/>
  <c r="AP102" s="1"/>
  <c r="AR100"/>
  <c r="AR102" s="1"/>
  <c r="S100"/>
  <c r="S102" s="1"/>
  <c r="U100"/>
  <c r="U102" s="1"/>
  <c r="C100"/>
  <c r="C102" s="1"/>
  <c r="AW100"/>
  <c r="AW102" s="1"/>
  <c r="AP91"/>
  <c r="AA15" i="10" s="1"/>
  <c r="AB99" i="12"/>
  <c r="AO100" s="1"/>
  <c r="AO102" s="1"/>
  <c r="O99"/>
  <c r="V100" s="1"/>
  <c r="V102" s="1"/>
  <c r="I99"/>
  <c r="L99"/>
  <c r="Q100" s="1"/>
  <c r="Q102" s="1"/>
  <c r="AD99"/>
  <c r="AW91"/>
  <c r="AH15" i="10" s="1"/>
  <c r="M99" i="12"/>
  <c r="V99"/>
  <c r="AU91"/>
  <c r="AF15" i="10" s="1"/>
  <c r="W99" i="12"/>
  <c r="AH100" s="1"/>
  <c r="AH102" s="1"/>
  <c r="H99"/>
  <c r="K100" s="1"/>
  <c r="K102" s="1"/>
  <c r="AE99"/>
  <c r="AT100" s="1"/>
  <c r="AT102" s="1"/>
  <c r="U99"/>
  <c r="Q99"/>
  <c r="Z99"/>
  <c r="AV91"/>
  <c r="AG15" i="10" s="1"/>
  <c r="X99" i="12"/>
  <c r="AI100" s="1"/>
  <c r="AI102" s="1"/>
  <c r="Y99"/>
  <c r="T99"/>
  <c r="AC100" s="1"/>
  <c r="AC102" s="1"/>
  <c r="AT91"/>
  <c r="AE15" i="10" s="1"/>
  <c r="P99" i="12"/>
  <c r="W100" s="1"/>
  <c r="W102" s="1"/>
  <c r="AG99"/>
  <c r="G99"/>
  <c r="J100" s="1"/>
  <c r="J102" s="1"/>
  <c r="D99"/>
  <c r="E100" s="1"/>
  <c r="E102" s="1"/>
  <c r="F99"/>
  <c r="AQ91"/>
  <c r="AB15" i="10" s="1"/>
  <c r="AS91" i="12"/>
  <c r="AD15" i="10" s="1"/>
  <c r="AR91" i="12"/>
  <c r="AC15" i="10" s="1"/>
  <c r="E99" i="12"/>
  <c r="BH30" i="8"/>
  <c r="AV30"/>
  <c r="BC30"/>
  <c r="BA30"/>
  <c r="Y28"/>
  <c r="O28"/>
  <c r="BB30"/>
  <c r="AI30"/>
  <c r="V28"/>
  <c r="C28"/>
  <c r="AY30"/>
  <c r="BI30"/>
  <c r="AB28"/>
  <c r="M28"/>
  <c r="AQ30"/>
  <c r="AW30"/>
  <c r="U28"/>
  <c r="AJ30"/>
  <c r="Q28"/>
  <c r="K28"/>
  <c r="AS30"/>
  <c r="S28"/>
  <c r="D28"/>
  <c r="AU30"/>
  <c r="P28"/>
  <c r="J28"/>
  <c r="W28"/>
  <c r="AK30"/>
  <c r="AP30"/>
  <c r="BE30"/>
  <c r="E28"/>
  <c r="AC28"/>
  <c r="G100" i="12" l="1"/>
  <c r="G102" s="1"/>
  <c r="I100"/>
  <c r="I102" s="1"/>
  <c r="Z100"/>
  <c r="Z102" s="1"/>
  <c r="X100"/>
  <c r="X102" s="1"/>
  <c r="AE100"/>
  <c r="AE102" s="1"/>
  <c r="AG100"/>
  <c r="AG102" s="1"/>
  <c r="N100"/>
  <c r="N102" s="1"/>
  <c r="L100"/>
  <c r="L102" s="1"/>
  <c r="AM100"/>
  <c r="AM102" s="1"/>
  <c r="AK100"/>
  <c r="AK102" s="1"/>
  <c r="AD100"/>
  <c r="AD102" s="1"/>
  <c r="AF100"/>
  <c r="AF102" s="1"/>
  <c r="R100"/>
  <c r="R102" s="1"/>
  <c r="T100"/>
  <c r="T102" s="1"/>
  <c r="AQ100"/>
  <c r="AQ102" s="1"/>
  <c r="AS100"/>
  <c r="AS102" s="1"/>
  <c r="F100"/>
  <c r="F102" s="1"/>
  <c r="H100"/>
  <c r="H102" s="1"/>
  <c r="B100"/>
  <c r="B102" s="1"/>
  <c r="AV100"/>
  <c r="AV102" s="1"/>
  <c r="AL100"/>
  <c r="AL102" s="1"/>
  <c r="AJ100"/>
  <c r="AJ102" s="1"/>
  <c r="AI99"/>
  <c r="T14" i="10" s="1"/>
  <c r="AH99" i="12"/>
  <c r="AL99"/>
  <c r="W14" i="10" s="1"/>
  <c r="AN99" i="12"/>
  <c r="Y14" i="10" s="1"/>
  <c r="AK99" i="12"/>
  <c r="V14" i="10" s="1"/>
  <c r="AM99" i="12"/>
  <c r="X14" i="10" s="1"/>
  <c r="AJ99" i="12"/>
  <c r="U14" i="10" s="1"/>
  <c r="AO99" i="12"/>
  <c r="Z14" i="10" s="1"/>
  <c r="G28" i="8"/>
  <c r="AO30"/>
  <c r="AF28"/>
  <c r="R28"/>
  <c r="AT30"/>
  <c r="AR30"/>
  <c r="B28"/>
  <c r="AL30"/>
  <c r="H28"/>
  <c r="BJ30"/>
  <c r="AZ30"/>
  <c r="BM30"/>
  <c r="AH30"/>
  <c r="Z28"/>
  <c r="L28"/>
  <c r="F28"/>
  <c r="I28"/>
  <c r="AX30"/>
  <c r="AG28"/>
  <c r="X28"/>
  <c r="AD28"/>
  <c r="BK30"/>
  <c r="BL30"/>
  <c r="AE28"/>
  <c r="BF30"/>
  <c r="BD30"/>
  <c r="N28"/>
  <c r="AM30"/>
  <c r="AN30"/>
  <c r="T28"/>
  <c r="AQ103" i="12" l="1"/>
  <c r="AM103" s="1"/>
  <c r="Z104" s="1"/>
  <c r="AG105" s="1"/>
  <c r="AK103"/>
  <c r="AH103" s="1"/>
  <c r="W104" s="1"/>
  <c r="AD105" s="1"/>
  <c r="Y103"/>
  <c r="W103" s="1"/>
  <c r="P104" s="1"/>
  <c r="K105" s="1"/>
  <c r="AE103"/>
  <c r="AA103" s="1"/>
  <c r="R104" s="1"/>
  <c r="I105" s="1"/>
  <c r="AW103"/>
  <c r="AV103" s="1"/>
  <c r="AG104" s="1"/>
  <c r="V105" s="1"/>
  <c r="G103"/>
  <c r="D103" s="1"/>
  <c r="C104" s="1"/>
  <c r="R105" s="1"/>
  <c r="M103"/>
  <c r="K103" s="1"/>
  <c r="H104" s="1"/>
  <c r="C105" s="1"/>
  <c r="S103"/>
  <c r="P103" s="1"/>
  <c r="K104" s="1"/>
  <c r="Q105" s="1"/>
  <c r="S14" i="10"/>
  <c r="X103" i="12" l="1"/>
  <c r="Q104" s="1"/>
  <c r="B105" s="1"/>
  <c r="V103"/>
  <c r="O104" s="1"/>
  <c r="U105" s="1"/>
  <c r="U103"/>
  <c r="N104" s="1"/>
  <c r="AA105" s="1"/>
  <c r="AO103"/>
  <c r="AB104" s="1"/>
  <c r="W105" s="1"/>
  <c r="W106" s="1"/>
  <c r="AG103"/>
  <c r="V104" s="1"/>
  <c r="E105" s="1"/>
  <c r="AJ103"/>
  <c r="Y104" s="1"/>
  <c r="T105" s="1"/>
  <c r="AN103"/>
  <c r="AA104" s="1"/>
  <c r="M105" s="1"/>
  <c r="M106" s="1"/>
  <c r="AI103"/>
  <c r="X104" s="1"/>
  <c r="L105" s="1"/>
  <c r="AP103"/>
  <c r="AC104" s="1"/>
  <c r="H105" s="1"/>
  <c r="H106" s="1"/>
  <c r="E103"/>
  <c r="D104" s="1"/>
  <c r="X105" s="1"/>
  <c r="X106" s="1"/>
  <c r="F103"/>
  <c r="E104" s="1"/>
  <c r="AF105" s="1"/>
  <c r="C103"/>
  <c r="B104" s="1"/>
  <c r="J105" s="1"/>
  <c r="J106" s="1"/>
  <c r="J107" s="1"/>
  <c r="AB103"/>
  <c r="S104" s="1"/>
  <c r="O105" s="1"/>
  <c r="O106" s="1"/>
  <c r="AD103"/>
  <c r="U104" s="1"/>
  <c r="D105" s="1"/>
  <c r="D106" s="1"/>
  <c r="AC103"/>
  <c r="T104" s="1"/>
  <c r="Z105" s="1"/>
  <c r="Z106" s="1"/>
  <c r="AS103"/>
  <c r="AD104" s="1"/>
  <c r="F105" s="1"/>
  <c r="F106" s="1"/>
  <c r="AT103"/>
  <c r="AE104" s="1"/>
  <c r="AU103"/>
  <c r="AF104" s="1"/>
  <c r="P105" s="1"/>
  <c r="P106" s="1"/>
  <c r="O103"/>
  <c r="J104" s="1"/>
  <c r="L103"/>
  <c r="I104" s="1"/>
  <c r="S105" s="1"/>
  <c r="I103"/>
  <c r="F104" s="1"/>
  <c r="J103"/>
  <c r="G104" s="1"/>
  <c r="Q103"/>
  <c r="L104" s="1"/>
  <c r="R103"/>
  <c r="M104" s="1"/>
  <c r="AG106"/>
  <c r="I106"/>
  <c r="C106"/>
  <c r="V106"/>
  <c r="AP28" i="8"/>
  <c r="AC105" i="12" l="1"/>
  <c r="AC106" s="1"/>
  <c r="AC107" s="1"/>
  <c r="G105"/>
  <c r="G106" s="1"/>
  <c r="AE105"/>
  <c r="AE106" s="1"/>
  <c r="AE107" s="1"/>
  <c r="AT108" s="1"/>
  <c r="AT110" s="1"/>
  <c r="Y105"/>
  <c r="Y106" s="1"/>
  <c r="N105"/>
  <c r="N106" s="1"/>
  <c r="AB105"/>
  <c r="AB106" s="1"/>
  <c r="AB107" s="1"/>
  <c r="AO108" s="1"/>
  <c r="AO110" s="1"/>
  <c r="O108"/>
  <c r="O110" s="1"/>
  <c r="M108"/>
  <c r="M110" s="1"/>
  <c r="L106"/>
  <c r="R106"/>
  <c r="C107"/>
  <c r="D108" s="1"/>
  <c r="D110" s="1"/>
  <c r="T106"/>
  <c r="Z107"/>
  <c r="O107"/>
  <c r="V108" s="1"/>
  <c r="V110" s="1"/>
  <c r="Q106"/>
  <c r="D107"/>
  <c r="E108" s="1"/>
  <c r="E110" s="1"/>
  <c r="X107"/>
  <c r="AI108" s="1"/>
  <c r="AI110" s="1"/>
  <c r="AG107"/>
  <c r="P107"/>
  <c r="W108" s="1"/>
  <c r="W110" s="1"/>
  <c r="M107"/>
  <c r="F107"/>
  <c r="H107"/>
  <c r="K108" s="1"/>
  <c r="K110" s="1"/>
  <c r="E106"/>
  <c r="V107"/>
  <c r="I107"/>
  <c r="B106"/>
  <c r="AD106"/>
  <c r="S106"/>
  <c r="AA106"/>
  <c r="U106"/>
  <c r="AF106"/>
  <c r="W107"/>
  <c r="AH108" s="1"/>
  <c r="AH110" s="1"/>
  <c r="K106"/>
  <c r="AE26" i="8"/>
  <c r="D26"/>
  <c r="AT28"/>
  <c r="BM28"/>
  <c r="O26"/>
  <c r="J26"/>
  <c r="AS28"/>
  <c r="V26"/>
  <c r="AN28"/>
  <c r="BK28"/>
  <c r="BF28"/>
  <c r="BB28"/>
  <c r="AL28"/>
  <c r="AI28"/>
  <c r="M26"/>
  <c r="AO28"/>
  <c r="W26"/>
  <c r="AU28"/>
  <c r="AM28"/>
  <c r="BE28"/>
  <c r="AG26"/>
  <c r="BH28"/>
  <c r="BD28"/>
  <c r="I26"/>
  <c r="BI28"/>
  <c r="BC28"/>
  <c r="AJ28"/>
  <c r="AV28"/>
  <c r="AQ99" i="12" l="1"/>
  <c r="AB14" i="10" s="1"/>
  <c r="G107" i="12"/>
  <c r="Y107"/>
  <c r="AM107" s="1"/>
  <c r="X13" i="10" s="1"/>
  <c r="AU99" i="12"/>
  <c r="AF14" i="10" s="1"/>
  <c r="AS99" i="12"/>
  <c r="AD14" i="10" s="1"/>
  <c r="N107" i="12"/>
  <c r="AL108"/>
  <c r="AL110" s="1"/>
  <c r="R108"/>
  <c r="R110" s="1"/>
  <c r="T108"/>
  <c r="T110" s="1"/>
  <c r="N108"/>
  <c r="N110" s="1"/>
  <c r="L108"/>
  <c r="L110" s="1"/>
  <c r="B108"/>
  <c r="B110" s="1"/>
  <c r="AV108"/>
  <c r="AV110" s="1"/>
  <c r="AP108"/>
  <c r="AP110" s="1"/>
  <c r="AR108"/>
  <c r="AR110" s="1"/>
  <c r="AE108"/>
  <c r="AE110" s="1"/>
  <c r="AG108"/>
  <c r="AG110" s="1"/>
  <c r="G108"/>
  <c r="G110" s="1"/>
  <c r="I108"/>
  <c r="I110" s="1"/>
  <c r="AM108"/>
  <c r="AM110" s="1"/>
  <c r="AK108"/>
  <c r="AK110" s="1"/>
  <c r="AR99"/>
  <c r="AC14" i="10" s="1"/>
  <c r="AF107" i="12"/>
  <c r="AU108" s="1"/>
  <c r="AU110" s="1"/>
  <c r="AD107"/>
  <c r="AW99"/>
  <c r="AH14" i="10" s="1"/>
  <c r="T107" i="12"/>
  <c r="AC108" s="1"/>
  <c r="AC110" s="1"/>
  <c r="S107"/>
  <c r="AB108" s="1"/>
  <c r="AB110" s="1"/>
  <c r="L107"/>
  <c r="Q108" s="1"/>
  <c r="Q110" s="1"/>
  <c r="AA107"/>
  <c r="AN108" s="1"/>
  <c r="AN110" s="1"/>
  <c r="R107"/>
  <c r="AT99"/>
  <c r="AE14" i="10" s="1"/>
  <c r="K107" i="12"/>
  <c r="P108" s="1"/>
  <c r="P110" s="1"/>
  <c r="U107"/>
  <c r="B107"/>
  <c r="AP99"/>
  <c r="AA14" i="10" s="1"/>
  <c r="E107" i="12"/>
  <c r="Q107"/>
  <c r="AV99"/>
  <c r="AG14" i="10" s="1"/>
  <c r="F26" i="8"/>
  <c r="L26"/>
  <c r="BG28"/>
  <c r="B26"/>
  <c r="Y26"/>
  <c r="AR28"/>
  <c r="G26"/>
  <c r="BL28"/>
  <c r="Z26"/>
  <c r="AY28"/>
  <c r="C26"/>
  <c r="N26"/>
  <c r="E26"/>
  <c r="AD26"/>
  <c r="BA28"/>
  <c r="BJ28"/>
  <c r="P26"/>
  <c r="AW28"/>
  <c r="AC26"/>
  <c r="H26"/>
  <c r="AK28"/>
  <c r="K26"/>
  <c r="X26"/>
  <c r="T26"/>
  <c r="AB26"/>
  <c r="R26"/>
  <c r="AF26"/>
  <c r="U26"/>
  <c r="S26"/>
  <c r="AQ28"/>
  <c r="AX28"/>
  <c r="Q26"/>
  <c r="AA26"/>
  <c r="AZ28"/>
  <c r="AJ108" i="12" l="1"/>
  <c r="AJ110" s="1"/>
  <c r="S108"/>
  <c r="S110" s="1"/>
  <c r="S111" s="1"/>
  <c r="J108"/>
  <c r="J110" s="1"/>
  <c r="AI107"/>
  <c r="T13" i="10" s="1"/>
  <c r="U108" i="12"/>
  <c r="U110" s="1"/>
  <c r="C108"/>
  <c r="C110" s="1"/>
  <c r="AW108"/>
  <c r="AW110" s="1"/>
  <c r="AA108"/>
  <c r="AA110" s="1"/>
  <c r="Y108"/>
  <c r="Y110" s="1"/>
  <c r="Z108"/>
  <c r="Z110" s="1"/>
  <c r="X108"/>
  <c r="X110" s="1"/>
  <c r="F108"/>
  <c r="F110" s="1"/>
  <c r="H108"/>
  <c r="H110" s="1"/>
  <c r="AD108"/>
  <c r="AD110" s="1"/>
  <c r="AF108"/>
  <c r="AF110" s="1"/>
  <c r="AQ108"/>
  <c r="AQ110" s="1"/>
  <c r="AQ111" s="1"/>
  <c r="AM111" s="1"/>
  <c r="Z112" s="1"/>
  <c r="AG113" s="1"/>
  <c r="AS108"/>
  <c r="AS110" s="1"/>
  <c r="AN107"/>
  <c r="Y13" i="10" s="1"/>
  <c r="AK107" i="12"/>
  <c r="V13" i="10" s="1"/>
  <c r="AJ107" i="12"/>
  <c r="U13" i="10" s="1"/>
  <c r="AL107" i="12"/>
  <c r="W13" i="10" s="1"/>
  <c r="AH107" i="12"/>
  <c r="AO107"/>
  <c r="Z13" i="10" s="1"/>
  <c r="AH28" i="8"/>
  <c r="AK111" i="12" l="1"/>
  <c r="AI111" s="1"/>
  <c r="X112" s="1"/>
  <c r="L113" s="1"/>
  <c r="M111"/>
  <c r="I111" s="1"/>
  <c r="F112" s="1"/>
  <c r="N113" s="1"/>
  <c r="AW111"/>
  <c r="AS111" s="1"/>
  <c r="AD112" s="1"/>
  <c r="F113" s="1"/>
  <c r="G111"/>
  <c r="D111" s="1"/>
  <c r="C112" s="1"/>
  <c r="R113" s="1"/>
  <c r="AE111"/>
  <c r="AC111" s="1"/>
  <c r="T112" s="1"/>
  <c r="Z113" s="1"/>
  <c r="S13" i="10"/>
  <c r="Y111" i="12"/>
  <c r="AN111"/>
  <c r="AA112" s="1"/>
  <c r="M113" s="1"/>
  <c r="AO111"/>
  <c r="AB112" s="1"/>
  <c r="W113" s="1"/>
  <c r="AP111"/>
  <c r="AC112" s="1"/>
  <c r="H113" s="1"/>
  <c r="Q111"/>
  <c r="L112" s="1"/>
  <c r="AE113" s="1"/>
  <c r="P111"/>
  <c r="K112" s="1"/>
  <c r="Q113" s="1"/>
  <c r="R111"/>
  <c r="M112" s="1"/>
  <c r="G113" s="1"/>
  <c r="O111"/>
  <c r="J112" s="1"/>
  <c r="Y113" s="1"/>
  <c r="AJ111" l="1"/>
  <c r="Y112" s="1"/>
  <c r="T113" s="1"/>
  <c r="T114" s="1"/>
  <c r="AG111"/>
  <c r="V112" s="1"/>
  <c r="E113" s="1"/>
  <c r="AH111"/>
  <c r="W112" s="1"/>
  <c r="AD113" s="1"/>
  <c r="AD114" s="1"/>
  <c r="L111"/>
  <c r="I112" s="1"/>
  <c r="S113" s="1"/>
  <c r="S114" s="1"/>
  <c r="S115" s="1"/>
  <c r="AB116" s="1"/>
  <c r="AB118" s="1"/>
  <c r="J111"/>
  <c r="G112" s="1"/>
  <c r="AC113" s="1"/>
  <c r="AC114" s="1"/>
  <c r="AC115" s="1"/>
  <c r="K111"/>
  <c r="H112" s="1"/>
  <c r="C113" s="1"/>
  <c r="C114" s="1"/>
  <c r="C115" s="1"/>
  <c r="D116" s="1"/>
  <c r="D118" s="1"/>
  <c r="AV111"/>
  <c r="AG112" s="1"/>
  <c r="V113" s="1"/>
  <c r="V114" s="1"/>
  <c r="AT111"/>
  <c r="AE112" s="1"/>
  <c r="AB113" s="1"/>
  <c r="AB114" s="1"/>
  <c r="AU111"/>
  <c r="AF112" s="1"/>
  <c r="P113" s="1"/>
  <c r="P114" s="1"/>
  <c r="AB111"/>
  <c r="S112" s="1"/>
  <c r="O113" s="1"/>
  <c r="AA111"/>
  <c r="R112" s="1"/>
  <c r="I113" s="1"/>
  <c r="AD111"/>
  <c r="U112" s="1"/>
  <c r="D113" s="1"/>
  <c r="C111"/>
  <c r="B112" s="1"/>
  <c r="F111"/>
  <c r="E112" s="1"/>
  <c r="AF113" s="1"/>
  <c r="AF114" s="1"/>
  <c r="E111"/>
  <c r="D112" s="1"/>
  <c r="V111"/>
  <c r="O112" s="1"/>
  <c r="U111"/>
  <c r="N112" s="1"/>
  <c r="W111"/>
  <c r="P112" s="1"/>
  <c r="X111"/>
  <c r="Q112" s="1"/>
  <c r="M114"/>
  <c r="W114"/>
  <c r="H114"/>
  <c r="L114"/>
  <c r="E114"/>
  <c r="AG114"/>
  <c r="N114"/>
  <c r="R114"/>
  <c r="F114"/>
  <c r="B113" l="1"/>
  <c r="B114" s="1"/>
  <c r="B115" s="1"/>
  <c r="U113"/>
  <c r="U114" s="1"/>
  <c r="AA113"/>
  <c r="AA114" s="1"/>
  <c r="AA115" s="1"/>
  <c r="AN116" s="1"/>
  <c r="AN118" s="1"/>
  <c r="J113"/>
  <c r="J114" s="1"/>
  <c r="K113"/>
  <c r="K114" s="1"/>
  <c r="K115" s="1"/>
  <c r="P116" s="1"/>
  <c r="P118" s="1"/>
  <c r="X113"/>
  <c r="X114" s="1"/>
  <c r="X115" s="1"/>
  <c r="AI116" s="1"/>
  <c r="AI118" s="1"/>
  <c r="AP116"/>
  <c r="AP118" s="1"/>
  <c r="AR116"/>
  <c r="AR118" s="1"/>
  <c r="AG115"/>
  <c r="M115"/>
  <c r="R115"/>
  <c r="Z114"/>
  <c r="I114"/>
  <c r="O114"/>
  <c r="W115"/>
  <c r="AH116" s="1"/>
  <c r="AH118" s="1"/>
  <c r="F115"/>
  <c r="N115"/>
  <c r="E115"/>
  <c r="H115"/>
  <c r="K116" s="1"/>
  <c r="K118" s="1"/>
  <c r="Q114"/>
  <c r="AE114"/>
  <c r="AD115"/>
  <c r="P115"/>
  <c r="W116" s="1"/>
  <c r="W118" s="1"/>
  <c r="Y114"/>
  <c r="AF115"/>
  <c r="AU116" s="1"/>
  <c r="AU118" s="1"/>
  <c r="G114"/>
  <c r="V115"/>
  <c r="T115"/>
  <c r="AC116" s="1"/>
  <c r="D114"/>
  <c r="L115"/>
  <c r="Q116" s="1"/>
  <c r="Q118" s="1"/>
  <c r="AB115"/>
  <c r="AO116" s="1"/>
  <c r="AO118" s="1"/>
  <c r="BI26" i="8"/>
  <c r="K24"/>
  <c r="BC26"/>
  <c r="AC24"/>
  <c r="P24"/>
  <c r="W24"/>
  <c r="BH26"/>
  <c r="AB24"/>
  <c r="AV26"/>
  <c r="AQ26"/>
  <c r="AC118" i="12" l="1"/>
  <c r="J115"/>
  <c r="AJ115" s="1"/>
  <c r="U12" i="10" s="1"/>
  <c r="AR107" i="12"/>
  <c r="AC13" i="10" s="1"/>
  <c r="U115" i="12"/>
  <c r="AF116" s="1"/>
  <c r="AT107"/>
  <c r="AE13" i="10" s="1"/>
  <c r="S116" i="12"/>
  <c r="U116"/>
  <c r="G116"/>
  <c r="G118" s="1"/>
  <c r="I116"/>
  <c r="I118" s="1"/>
  <c r="C116"/>
  <c r="AW116"/>
  <c r="AW118" s="1"/>
  <c r="B116"/>
  <c r="AV116"/>
  <c r="AV118" s="1"/>
  <c r="AA116"/>
  <c r="Y116"/>
  <c r="Y118" s="1"/>
  <c r="R116"/>
  <c r="T116"/>
  <c r="AQ116"/>
  <c r="AQ118" s="1"/>
  <c r="AS116"/>
  <c r="AS118" s="1"/>
  <c r="AE116"/>
  <c r="AE118" s="1"/>
  <c r="AG116"/>
  <c r="F116"/>
  <c r="H116"/>
  <c r="AD116"/>
  <c r="AU107"/>
  <c r="AF13" i="10" s="1"/>
  <c r="AQ107" i="12"/>
  <c r="AB13" i="10" s="1"/>
  <c r="D115" i="12"/>
  <c r="O115"/>
  <c r="V116" s="1"/>
  <c r="AP107"/>
  <c r="AA13" i="10" s="1"/>
  <c r="AE115" i="12"/>
  <c r="G115"/>
  <c r="J116" s="1"/>
  <c r="Z115"/>
  <c r="AV107"/>
  <c r="AG13" i="10" s="1"/>
  <c r="AW107" i="12"/>
  <c r="AH13" i="10" s="1"/>
  <c r="Y115" i="12"/>
  <c r="Q115"/>
  <c r="I115"/>
  <c r="AS107"/>
  <c r="AD13" i="10" s="1"/>
  <c r="H24" i="8"/>
  <c r="AD24"/>
  <c r="V24"/>
  <c r="BM26"/>
  <c r="AH26"/>
  <c r="BE26"/>
  <c r="AA24"/>
  <c r="S24"/>
  <c r="BG26"/>
  <c r="AP26"/>
  <c r="F24"/>
  <c r="U24"/>
  <c r="Y24"/>
  <c r="D24"/>
  <c r="BL26"/>
  <c r="BB26"/>
  <c r="AX26"/>
  <c r="B24"/>
  <c r="BA26"/>
  <c r="AY26"/>
  <c r="AO26"/>
  <c r="AL26"/>
  <c r="AM26"/>
  <c r="AJ26"/>
  <c r="AW26"/>
  <c r="J24"/>
  <c r="AF24"/>
  <c r="AZ26"/>
  <c r="AE24"/>
  <c r="Q24"/>
  <c r="G24"/>
  <c r="I24"/>
  <c r="R24"/>
  <c r="T24"/>
  <c r="C24"/>
  <c r="AN26"/>
  <c r="AG24"/>
  <c r="BJ26"/>
  <c r="BK26"/>
  <c r="AI26"/>
  <c r="AL115" i="12" l="1"/>
  <c r="W12" i="10" s="1"/>
  <c r="J118" i="12"/>
  <c r="V118"/>
  <c r="AG118"/>
  <c r="F118"/>
  <c r="AA118"/>
  <c r="C118"/>
  <c r="S118"/>
  <c r="H118"/>
  <c r="U118"/>
  <c r="AD118"/>
  <c r="R118"/>
  <c r="AF118"/>
  <c r="T118"/>
  <c r="B118"/>
  <c r="M116"/>
  <c r="O116"/>
  <c r="Z116"/>
  <c r="X116"/>
  <c r="AL116"/>
  <c r="AL118" s="1"/>
  <c r="AJ116"/>
  <c r="AJ118" s="1"/>
  <c r="AO115"/>
  <c r="Z12" i="10" s="1"/>
  <c r="AT116" i="12"/>
  <c r="AT118" s="1"/>
  <c r="AW119" s="1"/>
  <c r="AH115"/>
  <c r="S12" i="10" s="1"/>
  <c r="E116" i="12"/>
  <c r="N116"/>
  <c r="L116"/>
  <c r="AM116"/>
  <c r="AM118" s="1"/>
  <c r="AQ119" s="1"/>
  <c r="AK116"/>
  <c r="AK118" s="1"/>
  <c r="AM115"/>
  <c r="X12" i="10" s="1"/>
  <c r="AN115" i="12"/>
  <c r="Y12" i="10" s="1"/>
  <c r="AK115" i="12"/>
  <c r="V12" i="10" s="1"/>
  <c r="AI115" i="12"/>
  <c r="T12" i="10" s="1"/>
  <c r="AS26" i="8"/>
  <c r="O24"/>
  <c r="N24"/>
  <c r="M24"/>
  <c r="AK26"/>
  <c r="AT26"/>
  <c r="AR26"/>
  <c r="L24"/>
  <c r="AU26"/>
  <c r="BD26"/>
  <c r="X24"/>
  <c r="BF26"/>
  <c r="Z24"/>
  <c r="E24"/>
  <c r="AK119" i="12" l="1"/>
  <c r="AJ119" s="1"/>
  <c r="Y120" s="1"/>
  <c r="T121" s="1"/>
  <c r="L118"/>
  <c r="M118"/>
  <c r="E118"/>
  <c r="G119" s="1"/>
  <c r="E119" s="1"/>
  <c r="D120" s="1"/>
  <c r="X121" s="1"/>
  <c r="O118"/>
  <c r="N118"/>
  <c r="Z118"/>
  <c r="AE119" s="1"/>
  <c r="AB119" s="1"/>
  <c r="S120" s="1"/>
  <c r="X118"/>
  <c r="Y119" s="1"/>
  <c r="U119" s="1"/>
  <c r="N120" s="1"/>
  <c r="AA121" s="1"/>
  <c r="AS119"/>
  <c r="AD120" s="1"/>
  <c r="F121" s="1"/>
  <c r="AV119"/>
  <c r="AG120" s="1"/>
  <c r="V121" s="1"/>
  <c r="AT119"/>
  <c r="AE120" s="1"/>
  <c r="AB121" s="1"/>
  <c r="AU119"/>
  <c r="AF120" s="1"/>
  <c r="P121" s="1"/>
  <c r="AO119"/>
  <c r="AB120" s="1"/>
  <c r="W121" s="1"/>
  <c r="AM119"/>
  <c r="Z120" s="1"/>
  <c r="AG121" s="1"/>
  <c r="AP119"/>
  <c r="AC120" s="1"/>
  <c r="H121" s="1"/>
  <c r="AN119"/>
  <c r="AA120" s="1"/>
  <c r="M121" s="1"/>
  <c r="AI119" l="1"/>
  <c r="X120" s="1"/>
  <c r="L121" s="1"/>
  <c r="L122" s="1"/>
  <c r="AG119"/>
  <c r="V120" s="1"/>
  <c r="E121" s="1"/>
  <c r="E122" s="1"/>
  <c r="AH119"/>
  <c r="W120" s="1"/>
  <c r="AD121" s="1"/>
  <c r="AD122" s="1"/>
  <c r="AD123" s="1"/>
  <c r="M119"/>
  <c r="L119" s="1"/>
  <c r="I120" s="1"/>
  <c r="S121" s="1"/>
  <c r="S122" s="1"/>
  <c r="F119"/>
  <c r="E120" s="1"/>
  <c r="AF121" s="1"/>
  <c r="AF122" s="1"/>
  <c r="S119"/>
  <c r="P119" s="1"/>
  <c r="K120" s="1"/>
  <c r="Q121" s="1"/>
  <c r="Q122" s="1"/>
  <c r="C119"/>
  <c r="B120" s="1"/>
  <c r="J121" s="1"/>
  <c r="J122" s="1"/>
  <c r="J123" s="1"/>
  <c r="D119"/>
  <c r="C120" s="1"/>
  <c r="R121" s="1"/>
  <c r="R122" s="1"/>
  <c r="AD119"/>
  <c r="U120" s="1"/>
  <c r="D121" s="1"/>
  <c r="D122" s="1"/>
  <c r="D123" s="1"/>
  <c r="E124" s="1"/>
  <c r="E126" s="1"/>
  <c r="AA119"/>
  <c r="R120" s="1"/>
  <c r="I121" s="1"/>
  <c r="I122" s="1"/>
  <c r="AC119"/>
  <c r="T120" s="1"/>
  <c r="Z121" s="1"/>
  <c r="Z122" s="1"/>
  <c r="O121"/>
  <c r="O122" s="1"/>
  <c r="O123" s="1"/>
  <c r="V124" s="1"/>
  <c r="V126" s="1"/>
  <c r="V119"/>
  <c r="O120" s="1"/>
  <c r="X119"/>
  <c r="Q120" s="1"/>
  <c r="W119"/>
  <c r="P120" s="1"/>
  <c r="V122"/>
  <c r="P122"/>
  <c r="AA122"/>
  <c r="AB122"/>
  <c r="X122"/>
  <c r="T122"/>
  <c r="F122"/>
  <c r="O22" i="8"/>
  <c r="AU24"/>
  <c r="AJ24"/>
  <c r="AP24"/>
  <c r="BJ24"/>
  <c r="Q119" i="12" l="1"/>
  <c r="L120" s="1"/>
  <c r="AE121" s="1"/>
  <c r="AE122" s="1"/>
  <c r="AE123" s="1"/>
  <c r="AT124" s="1"/>
  <c r="AT126" s="1"/>
  <c r="I119"/>
  <c r="F120" s="1"/>
  <c r="N121" s="1"/>
  <c r="N122" s="1"/>
  <c r="J119"/>
  <c r="G120" s="1"/>
  <c r="AC121" s="1"/>
  <c r="AC122" s="1"/>
  <c r="K119"/>
  <c r="H120" s="1"/>
  <c r="C121" s="1"/>
  <c r="C122" s="1"/>
  <c r="C123" s="1"/>
  <c r="D124" s="1"/>
  <c r="D126" s="1"/>
  <c r="O119"/>
  <c r="J120" s="1"/>
  <c r="Y121" s="1"/>
  <c r="Y122" s="1"/>
  <c r="Y123" s="1"/>
  <c r="R119"/>
  <c r="M120" s="1"/>
  <c r="G121" s="1"/>
  <c r="G122" s="1"/>
  <c r="G123" s="1"/>
  <c r="J124" s="1"/>
  <c r="J126" s="1"/>
  <c r="U121"/>
  <c r="U122" s="1"/>
  <c r="K121"/>
  <c r="K122" s="1"/>
  <c r="K123" s="1"/>
  <c r="P124" s="1"/>
  <c r="P126" s="1"/>
  <c r="B121"/>
  <c r="B122" s="1"/>
  <c r="AQ124"/>
  <c r="AQ126" s="1"/>
  <c r="AS124"/>
  <c r="AS126" s="1"/>
  <c r="O124"/>
  <c r="O126" s="1"/>
  <c r="M124"/>
  <c r="M126" s="1"/>
  <c r="T123"/>
  <c r="AC124" s="1"/>
  <c r="AC126" s="1"/>
  <c r="Q123"/>
  <c r="H122"/>
  <c r="S123"/>
  <c r="AB124" s="1"/>
  <c r="AB126" s="1"/>
  <c r="R123"/>
  <c r="M122"/>
  <c r="AG122"/>
  <c r="F123"/>
  <c r="AB123"/>
  <c r="AO124" s="1"/>
  <c r="AO126" s="1"/>
  <c r="P123"/>
  <c r="W124" s="1"/>
  <c r="W126" s="1"/>
  <c r="E123"/>
  <c r="W122"/>
  <c r="X123"/>
  <c r="AI124" s="1"/>
  <c r="AI126" s="1"/>
  <c r="L123"/>
  <c r="Q124" s="1"/>
  <c r="Q126" s="1"/>
  <c r="AA123"/>
  <c r="AN124" s="1"/>
  <c r="AN126" s="1"/>
  <c r="V123"/>
  <c r="I123"/>
  <c r="AF123"/>
  <c r="AU124" s="1"/>
  <c r="AU126" s="1"/>
  <c r="Z123"/>
  <c r="AQ24" i="8"/>
  <c r="I22"/>
  <c r="AY24"/>
  <c r="AF22"/>
  <c r="AI24"/>
  <c r="AE22"/>
  <c r="AK24"/>
  <c r="BK24"/>
  <c r="BG24"/>
  <c r="F22"/>
  <c r="D22"/>
  <c r="AW24"/>
  <c r="V22"/>
  <c r="S22"/>
  <c r="X22"/>
  <c r="L22"/>
  <c r="BL24"/>
  <c r="BB24"/>
  <c r="Y22"/>
  <c r="AO24"/>
  <c r="BE24"/>
  <c r="P22"/>
  <c r="AD22"/>
  <c r="AL24"/>
  <c r="C22"/>
  <c r="G22"/>
  <c r="BH24"/>
  <c r="Z22"/>
  <c r="E22"/>
  <c r="AA22"/>
  <c r="J22"/>
  <c r="BD24"/>
  <c r="BF24"/>
  <c r="AM24"/>
  <c r="Q22"/>
  <c r="AB22"/>
  <c r="AR24"/>
  <c r="AV24"/>
  <c r="AX24"/>
  <c r="AZ24"/>
  <c r="N123" i="12" l="1"/>
  <c r="AS115"/>
  <c r="AD12" i="10" s="1"/>
  <c r="AC123" i="12"/>
  <c r="AN123" s="1"/>
  <c r="Y11" i="10" s="1"/>
  <c r="AV115" i="12"/>
  <c r="AG12" i="10" s="1"/>
  <c r="U123" i="12"/>
  <c r="AT115"/>
  <c r="AE12" i="10" s="1"/>
  <c r="AP115" i="12"/>
  <c r="AA12" i="10" s="1"/>
  <c r="B123" i="12"/>
  <c r="C124" s="1"/>
  <c r="C126" s="1"/>
  <c r="AE124"/>
  <c r="AE126" s="1"/>
  <c r="AG124"/>
  <c r="AG126" s="1"/>
  <c r="AL124"/>
  <c r="AL126" s="1"/>
  <c r="AJ124"/>
  <c r="AJ126" s="1"/>
  <c r="G124"/>
  <c r="G126" s="1"/>
  <c r="I124"/>
  <c r="I126" s="1"/>
  <c r="AP124"/>
  <c r="AP126" s="1"/>
  <c r="AM124"/>
  <c r="AM126" s="1"/>
  <c r="AK124"/>
  <c r="AK126" s="1"/>
  <c r="N124"/>
  <c r="N126" s="1"/>
  <c r="L124"/>
  <c r="L126" s="1"/>
  <c r="F124"/>
  <c r="F126" s="1"/>
  <c r="H124"/>
  <c r="H126" s="1"/>
  <c r="Z124"/>
  <c r="Z126" s="1"/>
  <c r="X124"/>
  <c r="X126" s="1"/>
  <c r="AA124"/>
  <c r="AA126" s="1"/>
  <c r="Y124"/>
  <c r="Y126" s="1"/>
  <c r="AU115"/>
  <c r="AF12" i="10" s="1"/>
  <c r="AW115" i="12"/>
  <c r="AH12" i="10" s="1"/>
  <c r="AQ115" i="12"/>
  <c r="AB12" i="10" s="1"/>
  <c r="W123" i="12"/>
  <c r="AH124" s="1"/>
  <c r="AG123"/>
  <c r="M123"/>
  <c r="AR115"/>
  <c r="AC12" i="10" s="1"/>
  <c r="H123" i="12"/>
  <c r="K124" s="1"/>
  <c r="K126" s="1"/>
  <c r="W22" i="8"/>
  <c r="N22"/>
  <c r="B22"/>
  <c r="AG22"/>
  <c r="AN24"/>
  <c r="H22"/>
  <c r="BI24"/>
  <c r="BM24"/>
  <c r="T22"/>
  <c r="BA24"/>
  <c r="AH24"/>
  <c r="BC24"/>
  <c r="AT24"/>
  <c r="K22"/>
  <c r="AC22"/>
  <c r="U22"/>
  <c r="AS24"/>
  <c r="M22"/>
  <c r="R22"/>
  <c r="AF124" i="12" l="1"/>
  <c r="AF126" s="1"/>
  <c r="U124"/>
  <c r="U126" s="1"/>
  <c r="AR124"/>
  <c r="AR126" s="1"/>
  <c r="AL123"/>
  <c r="W11" i="10" s="1"/>
  <c r="AK123" i="12"/>
  <c r="V11" i="10" s="1"/>
  <c r="S124" i="12"/>
  <c r="S126" s="1"/>
  <c r="AD124"/>
  <c r="AD126" s="1"/>
  <c r="AE127" s="1"/>
  <c r="AH123"/>
  <c r="S11" i="10" s="1"/>
  <c r="AW124" i="12"/>
  <c r="AW126" s="1"/>
  <c r="AQ127"/>
  <c r="AM127" s="1"/>
  <c r="Z128" s="1"/>
  <c r="AG129" s="1"/>
  <c r="AG130" s="1"/>
  <c r="AJ123"/>
  <c r="U11" i="10" s="1"/>
  <c r="R124" i="12"/>
  <c r="R126" s="1"/>
  <c r="T124"/>
  <c r="T126" s="1"/>
  <c r="AO123"/>
  <c r="Z11" i="10" s="1"/>
  <c r="B124" i="12"/>
  <c r="B126" s="1"/>
  <c r="G127" s="1"/>
  <c r="F127" s="1"/>
  <c r="E128" s="1"/>
  <c r="AF129" s="1"/>
  <c r="AV124"/>
  <c r="AV126" s="1"/>
  <c r="AH126"/>
  <c r="AK127" s="1"/>
  <c r="M127"/>
  <c r="L127" s="1"/>
  <c r="I128" s="1"/>
  <c r="S129" s="1"/>
  <c r="AI123"/>
  <c r="T11" i="10" s="1"/>
  <c r="AM123" i="12"/>
  <c r="X11" i="10" s="1"/>
  <c r="Y127" i="12" l="1"/>
  <c r="V127" s="1"/>
  <c r="O128" s="1"/>
  <c r="U129" s="1"/>
  <c r="AW127"/>
  <c r="AS127" s="1"/>
  <c r="AD128" s="1"/>
  <c r="F129" s="1"/>
  <c r="AD127"/>
  <c r="U128" s="1"/>
  <c r="D129" s="1"/>
  <c r="AC127"/>
  <c r="T128" s="1"/>
  <c r="Z129" s="1"/>
  <c r="AA127"/>
  <c r="R128" s="1"/>
  <c r="I129" s="1"/>
  <c r="AB127"/>
  <c r="S128" s="1"/>
  <c r="O129" s="1"/>
  <c r="S127"/>
  <c r="R127" s="1"/>
  <c r="M128" s="1"/>
  <c r="G129" s="1"/>
  <c r="AP127"/>
  <c r="AC128" s="1"/>
  <c r="H129" s="1"/>
  <c r="H130" s="1"/>
  <c r="AO127"/>
  <c r="AB128" s="1"/>
  <c r="W129" s="1"/>
  <c r="W130" s="1"/>
  <c r="AN127"/>
  <c r="AA128" s="1"/>
  <c r="M129" s="1"/>
  <c r="M130" s="1"/>
  <c r="B132"/>
  <c r="B134" s="1"/>
  <c r="AV132"/>
  <c r="AV134" s="1"/>
  <c r="AG127"/>
  <c r="V128" s="1"/>
  <c r="E129" s="1"/>
  <c r="AJ127"/>
  <c r="Y128" s="1"/>
  <c r="T129" s="1"/>
  <c r="AI127"/>
  <c r="X128" s="1"/>
  <c r="L129" s="1"/>
  <c r="AH127"/>
  <c r="W128" s="1"/>
  <c r="AD129" s="1"/>
  <c r="E127"/>
  <c r="D128" s="1"/>
  <c r="X129" s="1"/>
  <c r="J127"/>
  <c r="G128" s="1"/>
  <c r="AC129" s="1"/>
  <c r="C127"/>
  <c r="B128" s="1"/>
  <c r="D127"/>
  <c r="C128" s="1"/>
  <c r="R129" s="1"/>
  <c r="K127"/>
  <c r="H128" s="1"/>
  <c r="C129" s="1"/>
  <c r="I127"/>
  <c r="F128" s="1"/>
  <c r="N129" s="1"/>
  <c r="AG131"/>
  <c r="AN22" i="8"/>
  <c r="AS22"/>
  <c r="BM22"/>
  <c r="BC22"/>
  <c r="U127" i="12" l="1"/>
  <c r="N128" s="1"/>
  <c r="AA129" s="1"/>
  <c r="AA130" s="1"/>
  <c r="W127"/>
  <c r="P128" s="1"/>
  <c r="K129" s="1"/>
  <c r="K130" s="1"/>
  <c r="X127"/>
  <c r="Q128" s="1"/>
  <c r="B129" s="1"/>
  <c r="B130" s="1"/>
  <c r="AW132" s="1"/>
  <c r="AW134" s="1"/>
  <c r="O127"/>
  <c r="J128" s="1"/>
  <c r="Y129" s="1"/>
  <c r="Y130" s="1"/>
  <c r="Q127"/>
  <c r="L128" s="1"/>
  <c r="AE129" s="1"/>
  <c r="AE130" s="1"/>
  <c r="P127"/>
  <c r="K128" s="1"/>
  <c r="Q129" s="1"/>
  <c r="Q130" s="1"/>
  <c r="AV127"/>
  <c r="AG128" s="1"/>
  <c r="V129" s="1"/>
  <c r="V130" s="1"/>
  <c r="AU127"/>
  <c r="AF128" s="1"/>
  <c r="P129" s="1"/>
  <c r="P130" s="1"/>
  <c r="AT127"/>
  <c r="AE128" s="1"/>
  <c r="AB129" s="1"/>
  <c r="AB130" s="1"/>
  <c r="AH132"/>
  <c r="AH134" s="1"/>
  <c r="W131"/>
  <c r="BC139" s="1"/>
  <c r="V140" s="1"/>
  <c r="T132"/>
  <c r="T134" s="1"/>
  <c r="R132"/>
  <c r="R134" s="1"/>
  <c r="M131"/>
  <c r="AS139" s="1"/>
  <c r="AJ140" s="1"/>
  <c r="K132"/>
  <c r="K134" s="1"/>
  <c r="H131"/>
  <c r="AN139" s="1"/>
  <c r="J140" s="1"/>
  <c r="J129"/>
  <c r="J130" s="1"/>
  <c r="BM139"/>
  <c r="H140" s="1"/>
  <c r="N130"/>
  <c r="R130"/>
  <c r="AD130"/>
  <c r="E130"/>
  <c r="G130"/>
  <c r="AF130"/>
  <c r="AU132" s="1"/>
  <c r="AC130"/>
  <c r="F130"/>
  <c r="O130"/>
  <c r="L130"/>
  <c r="D130"/>
  <c r="I130"/>
  <c r="X130"/>
  <c r="S130"/>
  <c r="U130"/>
  <c r="C130"/>
  <c r="D132" s="1"/>
  <c r="T130"/>
  <c r="Z130"/>
  <c r="AL22" i="8"/>
  <c r="BH22"/>
  <c r="AM22"/>
  <c r="AU22"/>
  <c r="AY22"/>
  <c r="BB22"/>
  <c r="AK22"/>
  <c r="AP22"/>
  <c r="AQ22"/>
  <c r="AW22"/>
  <c r="AR22"/>
  <c r="BF22"/>
  <c r="BI22"/>
  <c r="BD22"/>
  <c r="BG22"/>
  <c r="AZ22"/>
  <c r="BK22"/>
  <c r="AJ22"/>
  <c r="BJ22"/>
  <c r="BE22"/>
  <c r="B131" i="12" l="1"/>
  <c r="AH139" s="1"/>
  <c r="BF140" s="1"/>
  <c r="C132"/>
  <c r="C134" s="1"/>
  <c r="J131"/>
  <c r="AP139" s="1"/>
  <c r="BH140" s="1"/>
  <c r="M132"/>
  <c r="M134" s="1"/>
  <c r="O132"/>
  <c r="O134" s="1"/>
  <c r="AB132"/>
  <c r="AB134" s="1"/>
  <c r="D131"/>
  <c r="AJ139" s="1"/>
  <c r="AP140" s="1"/>
  <c r="E132"/>
  <c r="E134" s="1"/>
  <c r="F131"/>
  <c r="AL139" s="1"/>
  <c r="Z140" s="1"/>
  <c r="G132"/>
  <c r="G134" s="1"/>
  <c r="I132"/>
  <c r="I134" s="1"/>
  <c r="Z132"/>
  <c r="Z134" s="1"/>
  <c r="X132"/>
  <c r="X134" s="1"/>
  <c r="AD131"/>
  <c r="BJ139" s="1"/>
  <c r="AF140" s="1"/>
  <c r="AQ132"/>
  <c r="AQ134" s="1"/>
  <c r="AS132"/>
  <c r="AS134" s="1"/>
  <c r="AT132"/>
  <c r="AT134" s="1"/>
  <c r="Z131"/>
  <c r="BF139" s="1"/>
  <c r="BL140" s="1"/>
  <c r="AM132"/>
  <c r="AM134" s="1"/>
  <c r="AK132"/>
  <c r="AK134" s="1"/>
  <c r="AD132"/>
  <c r="AD134" s="1"/>
  <c r="AF132"/>
  <c r="AF134" s="1"/>
  <c r="N132"/>
  <c r="N134" s="1"/>
  <c r="L132"/>
  <c r="L134" s="1"/>
  <c r="O131"/>
  <c r="AU139" s="1"/>
  <c r="T140" s="1"/>
  <c r="V132"/>
  <c r="V134" s="1"/>
  <c r="E131"/>
  <c r="AK139" s="1"/>
  <c r="AH140" s="1"/>
  <c r="F132"/>
  <c r="F134" s="1"/>
  <c r="H132"/>
  <c r="H134" s="1"/>
  <c r="U132"/>
  <c r="U134" s="1"/>
  <c r="S132"/>
  <c r="S134" s="1"/>
  <c r="X131"/>
  <c r="BD139" s="1"/>
  <c r="N140" s="1"/>
  <c r="AI132"/>
  <c r="AI134" s="1"/>
  <c r="AC132"/>
  <c r="AC134" s="1"/>
  <c r="AA131"/>
  <c r="BG139" s="1"/>
  <c r="BD140" s="1"/>
  <c r="AN132"/>
  <c r="AN134" s="1"/>
  <c r="L131"/>
  <c r="AR139" s="1"/>
  <c r="AR140" s="1"/>
  <c r="Q132"/>
  <c r="Q134" s="1"/>
  <c r="AP132"/>
  <c r="AP134" s="1"/>
  <c r="AR132"/>
  <c r="AR134" s="1"/>
  <c r="J132"/>
  <c r="J134" s="1"/>
  <c r="V131"/>
  <c r="BB139" s="1"/>
  <c r="AD140" s="1"/>
  <c r="AE132"/>
  <c r="AE134" s="1"/>
  <c r="AG132"/>
  <c r="AG134" s="1"/>
  <c r="K131"/>
  <c r="AQ139" s="1"/>
  <c r="AZ140" s="1"/>
  <c r="P132"/>
  <c r="P134" s="1"/>
  <c r="W132"/>
  <c r="W134" s="1"/>
  <c r="Y131"/>
  <c r="BE139" s="1"/>
  <c r="F140" s="1"/>
  <c r="AL132"/>
  <c r="AL134" s="1"/>
  <c r="AJ132"/>
  <c r="AJ134" s="1"/>
  <c r="AB131"/>
  <c r="BH139" s="1"/>
  <c r="AV140" s="1"/>
  <c r="AO132"/>
  <c r="AO134" s="1"/>
  <c r="AA132"/>
  <c r="AA134" s="1"/>
  <c r="Y132"/>
  <c r="Y134" s="1"/>
  <c r="AE131"/>
  <c r="BK139" s="1"/>
  <c r="X140" s="1"/>
  <c r="G131"/>
  <c r="AM139" s="1"/>
  <c r="R140" s="1"/>
  <c r="T131"/>
  <c r="AZ139" s="1"/>
  <c r="AT140" s="1"/>
  <c r="AC131"/>
  <c r="BI139" s="1"/>
  <c r="AN140" s="1"/>
  <c r="AR123"/>
  <c r="AC11" i="10" s="1"/>
  <c r="AP123" i="12"/>
  <c r="AA11" i="10" s="1"/>
  <c r="Q131" i="12"/>
  <c r="AW139" s="1"/>
  <c r="D140" s="1"/>
  <c r="S131"/>
  <c r="AY139" s="1"/>
  <c r="BB140" s="1"/>
  <c r="AQ123"/>
  <c r="AB11" i="10" s="1"/>
  <c r="R131" i="12"/>
  <c r="AX139" s="1"/>
  <c r="BJ140" s="1"/>
  <c r="AV123"/>
  <c r="AG11" i="10" s="1"/>
  <c r="C131" i="12"/>
  <c r="AU123"/>
  <c r="AF11" i="10" s="1"/>
  <c r="U131" i="12"/>
  <c r="AW123"/>
  <c r="AH11" i="10" s="1"/>
  <c r="N131" i="12"/>
  <c r="AT139" s="1"/>
  <c r="AB140" s="1"/>
  <c r="AU134"/>
  <c r="AS123"/>
  <c r="AD11" i="10" s="1"/>
  <c r="D134" i="12"/>
  <c r="P131"/>
  <c r="I131"/>
  <c r="AF131"/>
  <c r="AT123"/>
  <c r="AE11" i="10" s="1"/>
  <c r="AH22" i="8"/>
  <c r="AX22"/>
  <c r="AT22"/>
  <c r="AI22"/>
  <c r="BA22"/>
  <c r="AV22"/>
  <c r="AO22"/>
  <c r="BL22"/>
  <c r="AH131" i="12" l="1"/>
  <c r="S10" i="10" s="1"/>
  <c r="AJ131" i="12"/>
  <c r="U10" i="10" s="1"/>
  <c r="AM131" i="12"/>
  <c r="X10" i="10" s="1"/>
  <c r="AI131" i="12"/>
  <c r="T10" i="10" s="1"/>
  <c r="AE135" i="12"/>
  <c r="AA135" s="1"/>
  <c r="R136" s="1"/>
  <c r="AN131"/>
  <c r="Y10" i="10" s="1"/>
  <c r="AW135" i="12"/>
  <c r="AV135" s="1"/>
  <c r="AG136" s="1"/>
  <c r="G135"/>
  <c r="E135" s="1"/>
  <c r="D136" s="1"/>
  <c r="M135"/>
  <c r="K135" s="1"/>
  <c r="H136" s="1"/>
  <c r="Y135"/>
  <c r="X135" s="1"/>
  <c r="Q136" s="1"/>
  <c r="AK135"/>
  <c r="AH135" s="1"/>
  <c r="W136" s="1"/>
  <c r="BL139"/>
  <c r="P140" s="1"/>
  <c r="AV139"/>
  <c r="L140" s="1"/>
  <c r="AO131"/>
  <c r="Z10" i="10" s="1"/>
  <c r="AI139" i="12"/>
  <c r="AX140" s="1"/>
  <c r="AO139"/>
  <c r="B140" s="1"/>
  <c r="AK131"/>
  <c r="V10" i="10" s="1"/>
  <c r="BA139" i="12"/>
  <c r="AL140" s="1"/>
  <c r="AL131"/>
  <c r="W10" i="10" s="1"/>
  <c r="AQ135" i="12"/>
  <c r="S135"/>
  <c r="O135" s="1"/>
  <c r="J136" s="1"/>
  <c r="C137" l="1"/>
  <c r="C138" s="1"/>
  <c r="C139" s="1"/>
  <c r="AY140" s="1"/>
  <c r="I137"/>
  <c r="I138" s="1"/>
  <c r="I139" s="1"/>
  <c r="C140" s="1"/>
  <c r="Y137"/>
  <c r="Y138" s="1"/>
  <c r="Y139" s="1"/>
  <c r="G140" s="1"/>
  <c r="B137"/>
  <c r="B138" s="1"/>
  <c r="B139" s="1"/>
  <c r="BG140" s="1"/>
  <c r="AD137"/>
  <c r="AD138" s="1"/>
  <c r="AD139" s="1"/>
  <c r="AG140" s="1"/>
  <c r="V137"/>
  <c r="V138" s="1"/>
  <c r="V139" s="1"/>
  <c r="AE140" s="1"/>
  <c r="X137"/>
  <c r="X138" s="1"/>
  <c r="X139" s="1"/>
  <c r="O140" s="1"/>
  <c r="U135"/>
  <c r="N136" s="1"/>
  <c r="AS135"/>
  <c r="AD136" s="1"/>
  <c r="AI135"/>
  <c r="X136" s="1"/>
  <c r="AG135"/>
  <c r="V136" s="1"/>
  <c r="AT135"/>
  <c r="AE136" s="1"/>
  <c r="AJ135"/>
  <c r="Y136" s="1"/>
  <c r="I135"/>
  <c r="F136" s="1"/>
  <c r="AB135"/>
  <c r="S136" s="1"/>
  <c r="AU135"/>
  <c r="AF136" s="1"/>
  <c r="AD135"/>
  <c r="U136" s="1"/>
  <c r="J135"/>
  <c r="G136" s="1"/>
  <c r="AC135"/>
  <c r="T136" s="1"/>
  <c r="L135"/>
  <c r="I136" s="1"/>
  <c r="W135"/>
  <c r="P136" s="1"/>
  <c r="F135"/>
  <c r="E136" s="1"/>
  <c r="C135"/>
  <c r="B136" s="1"/>
  <c r="D135"/>
  <c r="C136" s="1"/>
  <c r="V135"/>
  <c r="O136" s="1"/>
  <c r="R135"/>
  <c r="M136" s="1"/>
  <c r="AN135"/>
  <c r="AA136" s="1"/>
  <c r="AP135"/>
  <c r="AC136" s="1"/>
  <c r="AO135"/>
  <c r="AB136" s="1"/>
  <c r="AM135"/>
  <c r="Z136" s="1"/>
  <c r="P135"/>
  <c r="K136" s="1"/>
  <c r="Q135"/>
  <c r="L136" s="1"/>
  <c r="I141" l="1"/>
  <c r="AR3" i="10" s="1"/>
  <c r="AE137" i="12"/>
  <c r="AE138" s="1"/>
  <c r="AG137"/>
  <c r="AG138" s="1"/>
  <c r="AG139" s="1"/>
  <c r="I140" s="1"/>
  <c r="C141" s="1"/>
  <c r="AL3" i="10" s="1"/>
  <c r="G137" i="12"/>
  <c r="G138" s="1"/>
  <c r="G139" s="1"/>
  <c r="S140" s="1"/>
  <c r="AF137"/>
  <c r="AF138" s="1"/>
  <c r="AF139" s="1"/>
  <c r="AC137"/>
  <c r="AC138" s="1"/>
  <c r="AC139" s="1"/>
  <c r="AO140" s="1"/>
  <c r="N137"/>
  <c r="N138" s="1"/>
  <c r="N139" s="1"/>
  <c r="AC140" s="1"/>
  <c r="L137"/>
  <c r="L138" s="1"/>
  <c r="L139" s="1"/>
  <c r="AS140" s="1"/>
  <c r="M137"/>
  <c r="M138" s="1"/>
  <c r="M139" s="1"/>
  <c r="AK140" s="1"/>
  <c r="J137"/>
  <c r="J138" s="1"/>
  <c r="Z137"/>
  <c r="Z138" s="1"/>
  <c r="Z139" s="1"/>
  <c r="BM140" s="1"/>
  <c r="O137"/>
  <c r="O138" s="1"/>
  <c r="E137"/>
  <c r="E138" s="1"/>
  <c r="E139" s="1"/>
  <c r="AI140" s="1"/>
  <c r="Q137"/>
  <c r="Q138" s="1"/>
  <c r="Q139" s="1"/>
  <c r="H137"/>
  <c r="H138" s="1"/>
  <c r="H139" s="1"/>
  <c r="K140" s="1"/>
  <c r="R137"/>
  <c r="R138" s="1"/>
  <c r="S137"/>
  <c r="S138" s="1"/>
  <c r="S139" s="1"/>
  <c r="BC140" s="1"/>
  <c r="P137"/>
  <c r="P138" s="1"/>
  <c r="P139" s="1"/>
  <c r="M140" s="1"/>
  <c r="AB137"/>
  <c r="AB138" s="1"/>
  <c r="AB139" s="1"/>
  <c r="AW140" s="1"/>
  <c r="AA137"/>
  <c r="AA138" s="1"/>
  <c r="AA139" s="1"/>
  <c r="BE140" s="1"/>
  <c r="W137"/>
  <c r="W138" s="1"/>
  <c r="U137"/>
  <c r="U138" s="1"/>
  <c r="U139" s="1"/>
  <c r="K137"/>
  <c r="K138" s="1"/>
  <c r="K139" s="1"/>
  <c r="D137"/>
  <c r="D138" s="1"/>
  <c r="T137"/>
  <c r="T138" s="1"/>
  <c r="T139" s="1"/>
  <c r="F137"/>
  <c r="F138" s="1"/>
  <c r="W139" l="1"/>
  <c r="W140" s="1"/>
  <c r="AU131"/>
  <c r="AF10" i="10" s="1"/>
  <c r="BA140" i="12"/>
  <c r="N141" s="1"/>
  <c r="AW3" i="10" s="1"/>
  <c r="AM140" i="12"/>
  <c r="K141" s="1"/>
  <c r="AT3" i="10" s="1"/>
  <c r="Q140" i="12"/>
  <c r="E141" s="1"/>
  <c r="AN3" i="10" s="1"/>
  <c r="AU140" i="12"/>
  <c r="M141" s="1"/>
  <c r="AV3" i="10" s="1"/>
  <c r="E140" i="12"/>
  <c r="B141" s="1"/>
  <c r="AK3" i="10" s="1"/>
  <c r="AK4" s="1"/>
  <c r="O139" i="12"/>
  <c r="U140" s="1"/>
  <c r="F141" s="1"/>
  <c r="AO3" i="10" s="1"/>
  <c r="AS131" i="12"/>
  <c r="AD10" i="10" s="1"/>
  <c r="J139" i="12"/>
  <c r="AR131"/>
  <c r="AC10" i="10" s="1"/>
  <c r="AE139" i="12"/>
  <c r="Y140" s="1"/>
  <c r="AW131"/>
  <c r="AH10" i="10" s="1"/>
  <c r="F139" i="12"/>
  <c r="AQ131"/>
  <c r="AB10" i="10" s="1"/>
  <c r="D139" i="12"/>
  <c r="AP131"/>
  <c r="AA10" i="10" s="1"/>
  <c r="R139" i="12"/>
  <c r="AT131"/>
  <c r="AE10" i="10" s="1"/>
  <c r="O141" i="12"/>
  <c r="AX3" i="10" s="1"/>
  <c r="J141" i="12"/>
  <c r="AS3" i="10" s="1"/>
  <c r="AV131" i="12"/>
  <c r="AG10" i="10" s="1"/>
  <c r="D141" i="12"/>
  <c r="AM3" i="10" s="1"/>
  <c r="G141" i="12" l="1"/>
  <c r="AP3" i="10" s="1"/>
  <c r="AM4" s="1"/>
  <c r="AO4"/>
  <c r="AQ140" i="12"/>
  <c r="L141" s="1"/>
  <c r="AU3" i="10" s="1"/>
  <c r="AP4" s="1"/>
  <c r="BI140" i="12"/>
  <c r="P141" s="1"/>
  <c r="AY3" i="10" s="1"/>
  <c r="AL4"/>
  <c r="BK140" i="12"/>
  <c r="Q141" s="1"/>
  <c r="AZ3" i="10" s="1"/>
  <c r="AA140" i="12"/>
  <c r="H141" s="1"/>
  <c r="AQ3" i="10" s="1"/>
  <c r="AN4" s="1"/>
  <c r="AQ4"/>
  <c r="AR4" l="1"/>
</calcChain>
</file>

<file path=xl/sharedStrings.xml><?xml version="1.0" encoding="utf-8"?>
<sst xmlns="http://schemas.openxmlformats.org/spreadsheetml/2006/main" count="1438" uniqueCount="758">
  <si>
    <t>IP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</si>
  <si>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</si>
  <si>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</si>
  <si>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</si>
  <si>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</si>
  <si>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</si>
  <si>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</si>
  <si>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</si>
  <si>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</si>
  <si>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</si>
  <si>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</si>
  <si>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</si>
  <si>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</si>
  <si>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</si>
  <si>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</si>
  <si>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</si>
  <si>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</si>
  <si>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S1</t>
  </si>
  <si>
    <t>S2</t>
  </si>
  <si>
    <t>S3</t>
  </si>
  <si>
    <t>S4</t>
  </si>
  <si>
    <t>S6</t>
  </si>
  <si>
    <t>S8</t>
  </si>
  <si>
    <t>S7</t>
  </si>
  <si>
    <t>000000</t>
  </si>
  <si>
    <t>000010</t>
  </si>
  <si>
    <t>000100</t>
  </si>
  <si>
    <t>000110</t>
  </si>
  <si>
    <t>001000</t>
  </si>
  <si>
    <t>001010</t>
  </si>
  <si>
    <t>001100</t>
  </si>
  <si>
    <t>001110</t>
  </si>
  <si>
    <t>010000</t>
  </si>
  <si>
    <t>010010</t>
  </si>
  <si>
    <t>010100</t>
  </si>
  <si>
    <t>010110</t>
  </si>
  <si>
    <t>011000</t>
  </si>
  <si>
    <t>011010</t>
  </si>
  <si>
    <t>011100</t>
  </si>
  <si>
    <t>011110</t>
  </si>
  <si>
    <t>000001</t>
  </si>
  <si>
    <t>000011</t>
  </si>
  <si>
    <t>000101</t>
  </si>
  <si>
    <t>000111</t>
  </si>
  <si>
    <t>001001</t>
  </si>
  <si>
    <t>001011</t>
  </si>
  <si>
    <t>001101</t>
  </si>
  <si>
    <t>001111</t>
  </si>
  <si>
    <t>010001</t>
  </si>
  <si>
    <t>010011</t>
  </si>
  <si>
    <t>010101</t>
  </si>
  <si>
    <t>010111</t>
  </si>
  <si>
    <t>011001</t>
  </si>
  <si>
    <t>011011</t>
  </si>
  <si>
    <t>011101</t>
  </si>
  <si>
    <t>011111</t>
  </si>
  <si>
    <t>100000</t>
  </si>
  <si>
    <t>100010</t>
  </si>
  <si>
    <t>100100</t>
  </si>
  <si>
    <t>100110</t>
  </si>
  <si>
    <t>101000</t>
  </si>
  <si>
    <t>101010</t>
  </si>
  <si>
    <t>101100</t>
  </si>
  <si>
    <t>101110</t>
  </si>
  <si>
    <t>110000</t>
  </si>
  <si>
    <t>110010</t>
  </si>
  <si>
    <t>110100</t>
  </si>
  <si>
    <t>110110</t>
  </si>
  <si>
    <t>111000</t>
  </si>
  <si>
    <t>111010</t>
  </si>
  <si>
    <t>111100</t>
  </si>
  <si>
    <t>111110</t>
  </si>
  <si>
    <t>100001</t>
  </si>
  <si>
    <t>100011</t>
  </si>
  <si>
    <t>100101</t>
  </si>
  <si>
    <t>100111</t>
  </si>
  <si>
    <t>101001</t>
  </si>
  <si>
    <t>101011</t>
  </si>
  <si>
    <t>101101</t>
  </si>
  <si>
    <t>101111</t>
  </si>
  <si>
    <t>110001</t>
  </si>
  <si>
    <t>110011</t>
  </si>
  <si>
    <t>110101</t>
  </si>
  <si>
    <t>110111</t>
  </si>
  <si>
    <t>111001</t>
  </si>
  <si>
    <t>111011</t>
  </si>
  <si>
    <t>111101</t>
  </si>
  <si>
    <t>111111</t>
  </si>
  <si>
    <t>Pattern</t>
  </si>
  <si>
    <t>C</t>
  </si>
  <si>
    <t>B</t>
  </si>
  <si>
    <t>A</t>
  </si>
  <si>
    <t>D</t>
  </si>
  <si>
    <t>F</t>
  </si>
  <si>
    <t>Binary</t>
  </si>
  <si>
    <t>Deci</t>
  </si>
  <si>
    <t>Col No</t>
  </si>
  <si>
    <t>Hex</t>
  </si>
  <si>
    <t>E</t>
  </si>
  <si>
    <t>S5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</si>
  <si>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</si>
  <si>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</si>
  <si>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</si>
  <si>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</si>
  <si>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</si>
  <si>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</si>
  <si>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</si>
  <si>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</si>
  <si>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</si>
  <si>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</si>
  <si>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</si>
  <si>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Iteration Number</t>
  </si>
  <si>
    <t>No. of Left shifts</t>
  </si>
  <si>
    <t>PC-2</t>
  </si>
  <si>
    <t>PC-1</t>
  </si>
  <si>
    <t>E-Bit Selection</t>
  </si>
  <si>
    <t xml:space="preserve">P-Bit </t>
  </si>
  <si>
    <t>R1L1_E</t>
  </si>
  <si>
    <t>L1R1_D</t>
  </si>
  <si>
    <t>R2L2_E</t>
  </si>
  <si>
    <t>L2R2_D</t>
  </si>
  <si>
    <t>R3L3_E</t>
  </si>
  <si>
    <t>L3R3_D</t>
  </si>
  <si>
    <t>R4L4_E</t>
  </si>
  <si>
    <t>L4R4_D</t>
  </si>
  <si>
    <t>R5L5_E</t>
  </si>
  <si>
    <t>L5R5_D</t>
  </si>
  <si>
    <t>R6L6_E</t>
  </si>
  <si>
    <t>L6R6_D</t>
  </si>
  <si>
    <t>R7L7_E</t>
  </si>
  <si>
    <t>L7R7_D</t>
  </si>
  <si>
    <t>R8L8_E</t>
  </si>
  <si>
    <t>L8R8_D</t>
  </si>
  <si>
    <t>R9L9_E</t>
  </si>
  <si>
    <t>L9R9_D</t>
  </si>
  <si>
    <t>R10L10_E</t>
  </si>
  <si>
    <t>L10R10_D</t>
  </si>
  <si>
    <t>R11L11_E</t>
  </si>
  <si>
    <t>L11R11_D</t>
  </si>
  <si>
    <t>R12L12_E</t>
  </si>
  <si>
    <t>L12R12_D</t>
  </si>
  <si>
    <t>R13L13_E</t>
  </si>
  <si>
    <t>L13R13_D</t>
  </si>
  <si>
    <t>R14L14_E</t>
  </si>
  <si>
    <t>L14R14_D</t>
  </si>
  <si>
    <t>R15L15_E</t>
  </si>
  <si>
    <t>L15R15_D</t>
  </si>
  <si>
    <t>R16L16_E</t>
  </si>
  <si>
    <t>L16R16_D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</si>
  <si>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</si>
  <si>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</si>
  <si>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</si>
  <si>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</si>
  <si>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</si>
  <si>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</si>
  <si>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</si>
  <si>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</si>
  <si>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</si>
  <si>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</si>
  <si>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</si>
  <si>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</si>
  <si>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</si>
  <si>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</si>
  <si>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</si>
  <si>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</si>
  <si>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IP (as per IP Table)</t>
  </si>
  <si>
    <t>AH</t>
  </si>
  <si>
    <t>0101 0101 0101 0101</t>
  </si>
  <si>
    <t>1F1F 1F1F 0E0E 0E0E</t>
  </si>
  <si>
    <t>E0E0 E0E0 F1F1 F1F1</t>
  </si>
  <si>
    <t>FEFE FEFE FEFE FEFE</t>
  </si>
  <si>
    <t>01FE 01FE 01FE 01FE and FE01 FE01 FE01 FE01</t>
  </si>
  <si>
    <t>1FE0 1FE0 0EF1 0EF1 and E01F E01F F10E F10E</t>
  </si>
  <si>
    <t>01E0 01E0 01F1 01F1 and E001 E001 F101 F101</t>
  </si>
  <si>
    <t>1FFE 1FFE 0EFE 0EFE and FE1F FE1F FE0E FE0E</t>
  </si>
  <si>
    <t>011F 011F 010E 010E and 1F01 1F01 0E01 0E01</t>
  </si>
  <si>
    <t>E0FE E0FE F1FE F1FE and FEE0 FEE0 FEF1 FEF1</t>
  </si>
  <si>
    <t>E0 1F 01 FE F1 0E 01 FE</t>
  </si>
  <si>
    <t>FE E0 1F 01 FE F1 0E 01</t>
  </si>
  <si>
    <t>E0 01 1F FE F1 01 0E FE</t>
  </si>
  <si>
    <t>E0 FE 1F 01 F1 FE 0E 01</t>
  </si>
  <si>
    <t>FE 1F 1F FE FE 0E 0E FE</t>
  </si>
  <si>
    <t>FE E0 01 1F FE F1 01 0E</t>
  </si>
  <si>
    <t>1F FE 01 E0 0E FE 01 F1</t>
  </si>
  <si>
    <t>E0 FE 01 1F F1 FE 01 0E</t>
  </si>
  <si>
    <t>01 FE 1F E0 01 FE 0E F1</t>
  </si>
  <si>
    <t>E0 E0 1F 1F F1 F1 0E 0E</t>
  </si>
  <si>
    <t>1F E0 01 FE 0E F1 01 FE</t>
  </si>
  <si>
    <t>FE FE 1F 1F FE FE 0E 0E</t>
  </si>
  <si>
    <t>01 E0 1F FE 01 F1 0E FE</t>
  </si>
  <si>
    <t>FE 1F E0 01 FE 0E F1 01</t>
  </si>
  <si>
    <t>01 01 E0 E0 01 01 F1 F1</t>
  </si>
  <si>
    <t>E0 1F FE 01 F1 0E FE 01</t>
  </si>
  <si>
    <t>1F 1F E0 E0 0E 0E F1 F1</t>
  </si>
  <si>
    <t>FE 01 E0 1F FE 01 F1 0E</t>
  </si>
  <si>
    <t>1F 01 FE E0 0E 01 FE F1</t>
  </si>
  <si>
    <t>E0 01 FE 1F F1 01 FE 0E</t>
  </si>
  <si>
    <t>01 1F FE E0 01 0E FE F1</t>
  </si>
  <si>
    <t>01 E0 E0 01 01 F1 F1 01</t>
  </si>
  <si>
    <t>1F 01 E0 FE 0E 01 F1 FE</t>
  </si>
  <si>
    <t>1F FE E0 01 0E FE F0 01</t>
  </si>
  <si>
    <t>01 1F E0 FE 01 0E F1 FE</t>
  </si>
  <si>
    <t>1F E0 FE 01 0E F1 FE 01</t>
  </si>
  <si>
    <t>01 01 FE FE 01 01 FE FE</t>
  </si>
  <si>
    <t>01 FE FE 01 01 FE FE 01</t>
  </si>
  <si>
    <t>1F 1F FE FE 0E 0E FE FE</t>
  </si>
  <si>
    <t>1F E0 E0 1F 0E F1 F1 0E</t>
  </si>
  <si>
    <t>FE FE E0 E0 FE FE F1 F1</t>
  </si>
  <si>
    <t>01 FE E0 1F 01 FE F1 0E</t>
  </si>
  <si>
    <t>E0 FE FE E0 F1 FE FE F1</t>
  </si>
  <si>
    <t>01 E0 FE 1F 01 F1 FE 0E</t>
  </si>
  <si>
    <t>FE E0 E0 FE FE F1 F1 FE</t>
  </si>
  <si>
    <t>1F FE FE 1F 0E FE FE 0E</t>
  </si>
  <si>
    <t>E0 E0 FE FE F1 F1 FE FE</t>
  </si>
  <si>
    <t>Weak keys</t>
  </si>
  <si>
    <t>1F 1F 01 01 0E 0E 01 01</t>
  </si>
  <si>
    <t>E0 01 01 E0 F1 01 01 F1</t>
  </si>
  <si>
    <t>01 1F 1F 01 01 0E 0E 01</t>
  </si>
  <si>
    <t>FE 1F 01 E0 FE 0E 01 F1</t>
  </si>
  <si>
    <t>1F 01 01 1F 0E 01 01 0E</t>
  </si>
  <si>
    <t>FE 01 1F E0 FE 01 0E F1</t>
  </si>
  <si>
    <t>01 01 1F 1F 01 01 0E 0E</t>
  </si>
  <si>
    <t>E0 1F 1F E0 F1 0E 0E F1</t>
  </si>
  <si>
    <t>E0 E0 01 01 F1 F1 01 01</t>
  </si>
  <si>
    <t>FE 01 01 FE FE 01 01 FE</t>
  </si>
  <si>
    <t>FE FE 01 01 FE FE 01 01</t>
  </si>
  <si>
    <t>Semi weak keypairs</t>
  </si>
  <si>
    <t>Possible weak keys</t>
  </si>
  <si>
    <t>*E - encryption round</t>
  </si>
  <si>
    <t>*D - decryption round</t>
  </si>
  <si>
    <t>Plain Text  (Row-2 in Bit format)</t>
  </si>
  <si>
    <t>Round Keys</t>
  </si>
  <si>
    <t xml:space="preserve">Ciphertext </t>
  </si>
  <si>
    <t>Encryption Round</t>
  </si>
  <si>
    <t>Decryption Round</t>
  </si>
  <si>
    <t xml:space="preserve">Plaintext </t>
  </si>
  <si>
    <t xml:space="preserve">Key </t>
  </si>
  <si>
    <t>Precautions</t>
  </si>
  <si>
    <t>HELLO!</t>
  </si>
  <si>
    <t>Hello!</t>
  </si>
  <si>
    <t>and convert the decrypted plaintext back to ASCII to get your original text</t>
  </si>
  <si>
    <r>
      <rPr>
        <b/>
        <sz val="11"/>
        <color rgb="FFFF0000"/>
        <rFont val="Calibri"/>
        <family val="2"/>
        <scheme val="minor"/>
      </rPr>
      <t>using ASCII table</t>
    </r>
    <r>
      <rPr>
        <sz val="11"/>
        <color theme="1"/>
        <rFont val="Calibri"/>
        <family val="2"/>
        <scheme val="minor"/>
      </rPr>
      <t xml:space="preserve">. With ASCII text you have room only for 8 alphanumeric </t>
    </r>
  </si>
  <si>
    <r>
      <t xml:space="preserve">of its 6 digits length, I have padded with </t>
    </r>
    <r>
      <rPr>
        <b/>
        <sz val="11"/>
        <color theme="1"/>
        <rFont val="Calibri"/>
        <family val="2"/>
        <scheme val="minor"/>
      </rPr>
      <t>FFFF</t>
    </r>
    <r>
      <rPr>
        <sz val="11"/>
        <color theme="1"/>
        <rFont val="Calibri"/>
        <family val="2"/>
        <scheme val="minor"/>
      </rPr>
      <t xml:space="preserve"> at the end to make it 16 HEX.</t>
    </r>
  </si>
  <si>
    <t>Review (and then) Protect Worksheet option. Provide a key of your choice.</t>
  </si>
  <si>
    <t>.</t>
  </si>
  <si>
    <t xml:space="preserve">Don't enter values, directly in any other part of any sheet of this workbook. </t>
  </si>
  <si>
    <t>That would make the spread-sheet calculations to misbehave because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</si>
  <si>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</si>
  <si>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</si>
  <si>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</si>
  <si>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</si>
  <si>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</si>
  <si>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</si>
  <si>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</si>
  <si>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</si>
  <si>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</si>
  <si>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2A</t>
  </si>
  <si>
    <t>*</t>
  </si>
  <si>
    <t>2B</t>
  </si>
  <si>
    <t>+</t>
  </si>
  <si>
    <t>2C</t>
  </si>
  <si>
    <t>,</t>
  </si>
  <si>
    <t>2D</t>
  </si>
  <si>
    <t>-</t>
  </si>
  <si>
    <t>2E</t>
  </si>
  <si>
    <t>2F</t>
  </si>
  <si>
    <t>/</t>
  </si>
  <si>
    <t>3A</t>
  </si>
  <si>
    <t>:</t>
  </si>
  <si>
    <t>3B</t>
  </si>
  <si>
    <t>;</t>
  </si>
  <si>
    <t>3C</t>
  </si>
  <si>
    <t>&lt;</t>
  </si>
  <si>
    <t>3D</t>
  </si>
  <si>
    <t>=</t>
  </si>
  <si>
    <t>3E</t>
  </si>
  <si>
    <t>&gt;</t>
  </si>
  <si>
    <t>3F</t>
  </si>
  <si>
    <t>?</t>
  </si>
  <si>
    <t>@</t>
  </si>
  <si>
    <t>4A</t>
  </si>
  <si>
    <t>4B</t>
  </si>
  <si>
    <t>4C</t>
  </si>
  <si>
    <t>4D</t>
  </si>
  <si>
    <t>4E</t>
  </si>
  <si>
    <t>4F</t>
  </si>
  <si>
    <t>5A</t>
  </si>
  <si>
    <t>5B</t>
  </si>
  <si>
    <t>[</t>
  </si>
  <si>
    <t>5C</t>
  </si>
  <si>
    <t>\</t>
  </si>
  <si>
    <t>5D</t>
  </si>
  <si>
    <t>]</t>
  </si>
  <si>
    <t>5E</t>
  </si>
  <si>
    <t>^</t>
  </si>
  <si>
    <t>5F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</si>
  <si>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</si>
  <si>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</si>
  <si>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</si>
  <si>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</si>
  <si>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</si>
  <si>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</si>
  <si>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</si>
  <si>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</si>
  <si>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</si>
  <si>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</si>
  <si>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</si>
  <si>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</si>
  <si>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</si>
  <si>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</si>
  <si>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</si>
  <si>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</si>
  <si>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</si>
  <si>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</si>
  <si>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</si>
  <si>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</si>
  <si>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</si>
  <si>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</si>
  <si>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</si>
  <si>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</si>
  <si>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</si>
  <si>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</si>
  <si>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</si>
  <si>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</si>
  <si>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</si>
  <si>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</si>
  <si>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</si>
  <si>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</si>
  <si>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</si>
  <si>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</si>
  <si>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</si>
  <si>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</si>
  <si>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</si>
  <si>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7C</t>
  </si>
  <si>
    <t>|</t>
  </si>
  <si>
    <t>7D</t>
  </si>
  <si>
    <t>}</t>
  </si>
  <si>
    <t>7E</t>
  </si>
  <si>
    <t>~</t>
  </si>
  <si>
    <t>Value</t>
  </si>
  <si>
    <t xml:space="preserve">  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</si>
  <si>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</si>
  <si>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</si>
  <si>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</si>
  <si>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</si>
  <si>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</si>
  <si>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</si>
  <si>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</si>
  <si>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</si>
  <si>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</si>
  <si>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</si>
  <si>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</si>
  <si>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</si>
  <si>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</si>
  <si>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</si>
  <si>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</si>
  <si>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</si>
  <si>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</si>
  <si>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</si>
  <si>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</si>
  <si>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</si>
  <si>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</si>
  <si>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</si>
  <si>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</si>
  <si>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</si>
  <si>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</si>
  <si>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</si>
  <si>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</si>
  <si>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</si>
  <si>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</si>
  <si>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</si>
  <si>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</si>
  <si>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</si>
  <si>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</si>
  <si>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</si>
  <si>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</si>
  <si>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</si>
  <si>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</si>
  <si>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</si>
  <si>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</si>
  <si>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</si>
  <si>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</si>
  <si>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</si>
  <si>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</si>
  <si>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</si>
  <si>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</si>
  <si>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</si>
  <si>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</si>
  <si>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</si>
  <si>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</si>
  <si>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</si>
  <si>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</si>
  <si>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</si>
  <si>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</si>
  <si>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</si>
  <si>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</si>
  <si>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</si>
  <si>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</si>
  <si>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</si>
  <si>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</si>
  <si>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20</t>
  </si>
  <si>
    <t>FF</t>
  </si>
  <si>
    <t xml:space="preserve"> </t>
  </si>
  <si>
    <t xml:space="preserve">If the cell values are disturbed, the calculations misbehave.If decrypted </t>
  </si>
  <si>
    <t>download this excel book from the given souce again.</t>
  </si>
  <si>
    <t>Ciphertext from</t>
  </si>
  <si>
    <t>Please Note that the encryption and decryption Ciphers match for every round</t>
  </si>
  <si>
    <t>with HEX of your choice to make it 16 digit. Also, inform your counterparty;</t>
  </si>
  <si>
    <r>
      <t xml:space="preserve">If you wish to check with </t>
    </r>
    <r>
      <rPr>
        <b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ASCII, then convert them to Hex </t>
    </r>
  </si>
  <si>
    <t>Avalanche Effect</t>
  </si>
  <si>
    <t>Before</t>
  </si>
  <si>
    <t>Total bits changed</t>
  </si>
  <si>
    <t xml:space="preserve">plaintext (AK3:AZ3)  is different from the original (C3:R3), then you may </t>
  </si>
  <si>
    <r>
      <t>IP</t>
    </r>
    <r>
      <rPr>
        <b/>
        <vertAlign val="superscript"/>
        <sz val="14"/>
        <color theme="1"/>
        <rFont val="Calibri"/>
        <family val="2"/>
        <scheme val="minor"/>
      </rPr>
      <t>-1</t>
    </r>
  </si>
  <si>
    <t>Key in Binary</t>
  </si>
  <si>
    <t>Derived 56-bit key</t>
  </si>
  <si>
    <t>Key (Summary!C3:R3)</t>
  </si>
  <si>
    <t>Below given keys are same as the above pairs with the difference that the C &amp; D pairs are arranged one after the other; for simplifying derivation of sub-keys K1 to K16 using PC-2 Box</t>
  </si>
  <si>
    <t xml:space="preserve">Encryption  </t>
  </si>
  <si>
    <t>Decryption</t>
  </si>
  <si>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>Ciphertext</t>
    </r>
  </si>
  <si>
    <r>
      <rPr>
        <b/>
        <sz val="11"/>
        <color theme="1"/>
        <rFont val="Calibri"/>
        <family val="2"/>
      </rPr>
      <t>←D</t>
    </r>
    <r>
      <rPr>
        <b/>
        <sz val="11"/>
        <color theme="1"/>
        <rFont val="Calibri"/>
        <family val="2"/>
        <scheme val="minor"/>
      </rPr>
      <t>ecrypted txt</t>
    </r>
  </si>
  <si>
    <r>
      <rPr>
        <b/>
        <sz val="11"/>
        <color theme="1"/>
        <rFont val="Calibri"/>
        <family val="2"/>
      </rPr>
      <t>↑</t>
    </r>
    <r>
      <rPr>
        <b/>
        <sz val="11"/>
        <color theme="1"/>
        <rFont val="Calibri"/>
        <family val="2"/>
        <scheme val="minor"/>
      </rPr>
      <t>Printable ASCII from HEX 20 to 7E &amp; FF; unavailable ASCII will show as "NA".</t>
    </r>
  </si>
  <si>
    <t>Encryption</t>
  </si>
  <si>
    <t>Ciphertext In Binary</t>
  </si>
  <si>
    <t xml:space="preserve">Ciphertext In HEX </t>
  </si>
  <si>
    <t>Decrypted txt In Binary</t>
  </si>
  <si>
    <t>Decrypted txt In HEX</t>
  </si>
  <si>
    <t>More on this,  in the next video.</t>
  </si>
  <si>
    <t>Values in cells C10:AH26 are from "Encryption" &amp; "Decryption" sheets.</t>
  </si>
  <si>
    <t>Decryption ciphertext appear in cell range S10:AH26.</t>
  </si>
  <si>
    <r>
      <rPr>
        <b/>
        <sz val="11"/>
        <color rgb="FFFF0000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the encrypted and decrypted ciphertext for each round are identical.</t>
    </r>
  </si>
  <si>
    <t>After</t>
  </si>
  <si>
    <t>0</t>
  </si>
  <si>
    <t>1</t>
  </si>
  <si>
    <r>
      <t>Bit count in cell BO43</t>
    </r>
    <r>
      <rPr>
        <b/>
        <sz val="9"/>
        <color rgb="FFFF0000"/>
        <rFont val="Calibri"/>
        <family val="2"/>
      </rPr>
      <t>→</t>
    </r>
  </si>
  <si>
    <r>
      <t xml:space="preserve">Counts the number of changed bits after every modification to the original plaintext or Key. To measue, </t>
    </r>
    <r>
      <rPr>
        <b/>
        <sz val="10"/>
        <color rgb="FF0070C0"/>
        <rFont val="Calibri"/>
        <family val="2"/>
        <scheme val="minor"/>
      </rPr>
      <t>copy Row-46</t>
    </r>
    <r>
      <rPr>
        <b/>
        <sz val="10"/>
        <color rgb="FFFF0000"/>
        <rFont val="Calibri"/>
        <family val="2"/>
        <scheme val="minor"/>
      </rPr>
      <t xml:space="preserve"> and </t>
    </r>
    <r>
      <rPr>
        <b/>
        <sz val="10"/>
        <color rgb="FF0070C0"/>
        <rFont val="Calibri"/>
        <family val="2"/>
        <scheme val="minor"/>
      </rPr>
      <t>paste only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70C0"/>
        <rFont val="Calibri"/>
        <family val="2"/>
        <scheme val="minor"/>
      </rPr>
      <t>the values</t>
    </r>
    <r>
      <rPr>
        <b/>
        <sz val="10"/>
        <color rgb="FFFF0000"/>
        <rFont val="Calibri"/>
        <family val="2"/>
        <scheme val="minor"/>
      </rPr>
      <t xml:space="preserve"> into Row-41 before making every change.</t>
    </r>
  </si>
  <si>
    <t>Plaintext from (Summary!C3:R3)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</si>
  <si>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</si>
  <si>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</si>
  <si>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0</t>
    </r>
  </si>
  <si>
    <r>
      <t>E(R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- </t>
    </r>
    <r>
      <rPr>
        <b/>
        <sz val="11"/>
        <color rgb="FF00B050"/>
        <rFont val="Calibri"/>
        <family val="2"/>
        <scheme val="minor"/>
      </rPr>
      <t>from E-Bit box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</si>
  <si>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E(R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</si>
  <si>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(left - 28)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</si>
  <si>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(Right - 28)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</si>
  <si>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</si>
  <si>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</si>
  <si>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</si>
  <si>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</si>
  <si>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</si>
  <si>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</si>
  <si>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</si>
  <si>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</si>
  <si>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</si>
  <si>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</si>
  <si>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</si>
  <si>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</si>
  <si>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</si>
  <si>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</si>
  <si>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</si>
  <si>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</si>
  <si>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</si>
  <si>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</si>
  <si>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</si>
  <si>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</si>
  <si>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</si>
  <si>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</si>
  <si>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</si>
  <si>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</si>
  <si>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</si>
  <si>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</si>
  <si>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</si>
  <si>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</si>
  <si>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</si>
  <si>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</si>
  <si>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</si>
  <si>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</si>
  <si>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</si>
  <si>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</si>
  <si>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</si>
  <si>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</si>
  <si>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</si>
  <si>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</si>
  <si>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</si>
  <si>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</si>
  <si>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</si>
  <si>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</si>
  <si>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</si>
  <si>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</si>
  <si>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</si>
  <si>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</si>
  <si>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</si>
  <si>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</si>
  <si>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</si>
  <si>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</si>
  <si>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</si>
  <si>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</si>
  <si>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</si>
  <si>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</si>
  <si>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</si>
  <si>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</si>
  <si>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</si>
  <si>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</si>
  <si>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</si>
  <si>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</si>
  <si>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</si>
  <si>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</si>
  <si>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</si>
  <si>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</si>
  <si>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 -</t>
    </r>
    <r>
      <rPr>
        <b/>
        <sz val="11"/>
        <color rgb="FF00B050"/>
        <rFont val="Calibri"/>
        <family val="2"/>
        <scheme val="minor"/>
      </rPr>
      <t>from S-box</t>
    </r>
  </si>
  <si>
    <r>
      <t>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)) - </t>
    </r>
    <r>
      <rPr>
        <b/>
        <sz val="11"/>
        <color rgb="FF00B050"/>
        <rFont val="Calibri"/>
        <family val="2"/>
        <scheme val="minor"/>
      </rPr>
      <t>from P-Bit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</si>
  <si>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(L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XOR </t>
    </r>
    <r>
      <rPr>
        <sz val="11"/>
        <color theme="1"/>
        <rFont val="Calibri"/>
        <family val="2"/>
        <scheme val="minor"/>
      </rPr>
      <t>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</si>
  <si>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</si>
  <si>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</si>
  <si>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</si>
  <si>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3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</si>
  <si>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4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</si>
  <si>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5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</si>
  <si>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6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</si>
  <si>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7</t>
    </r>
  </si>
  <si>
    <r>
      <t>S</t>
    </r>
    <r>
      <rPr>
        <b/>
        <vertAlign val="subscript"/>
        <sz val="14"/>
        <color theme="1"/>
        <rFont val="Calibri"/>
        <family val="2"/>
        <scheme val="minor"/>
      </rPr>
      <t>8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</si>
  <si>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</si>
  <si>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</si>
  <si>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</si>
  <si>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4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</si>
  <si>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5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</si>
  <si>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6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</si>
  <si>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7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</si>
  <si>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8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</si>
  <si>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</si>
  <si>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</si>
  <si>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</si>
  <si>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r>
      <t>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</si>
  <si>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</si>
  <si>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)))</t>
    </r>
  </si>
  <si>
    <r>
      <t>E(R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</si>
  <si>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</si>
  <si>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=(L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</si>
  <si>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16</t>
    </r>
  </si>
  <si>
    <r>
      <t>R</t>
    </r>
    <r>
      <rPr>
        <vertAlign val="subscript"/>
        <sz val="11"/>
        <color theme="1"/>
        <rFont val="Calibri"/>
        <family val="2"/>
        <scheme val="minor"/>
      </rPr>
      <t>16</t>
    </r>
  </si>
  <si>
    <r>
      <t>L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16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</si>
  <si>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</si>
  <si>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</si>
  <si>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</si>
  <si>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</si>
  <si>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</si>
  <si>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</si>
  <si>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</si>
  <si>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</si>
  <si>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</si>
  <si>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</si>
  <si>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</si>
  <si>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</si>
  <si>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</si>
  <si>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</si>
  <si>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</si>
  <si>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</si>
  <si>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</si>
  <si>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</si>
  <si>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</si>
  <si>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Binary of R</t>
    </r>
    <r>
      <rPr>
        <b/>
        <vertAlign val="subscript"/>
        <sz val="10"/>
        <color rgb="FFFF0000"/>
        <rFont val="Calibri"/>
        <family val="2"/>
        <scheme val="minor"/>
      </rPr>
      <t>16</t>
    </r>
    <r>
      <rPr>
        <b/>
        <sz val="10"/>
        <color rgb="FFFF0000"/>
        <rFont val="Calibri"/>
        <family val="2"/>
        <scheme val="minor"/>
      </rPr>
      <t>L</t>
    </r>
    <r>
      <rPr>
        <b/>
        <vertAlign val="subscript"/>
        <sz val="10"/>
        <color rgb="FFFF0000"/>
        <rFont val="Calibri"/>
        <family val="2"/>
        <scheme val="minor"/>
      </rPr>
      <t>16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</si>
  <si>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/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</si>
  <si>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/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</si>
  <si>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16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</si>
  <si>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</si>
  <si>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</si>
  <si>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12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</si>
  <si>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13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</si>
  <si>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14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</si>
  <si>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15</t>
    </r>
  </si>
  <si>
    <r>
      <t>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3</t>
    </r>
  </si>
  <si>
    <r>
      <t>E(R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</si>
  <si>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</si>
  <si>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</si>
  <si>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4</t>
    </r>
  </si>
  <si>
    <r>
      <t>E(R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</si>
  <si>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</si>
  <si>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</si>
  <si>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5</t>
    </r>
  </si>
  <si>
    <r>
      <t>E(R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</si>
  <si>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</si>
  <si>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</si>
  <si>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6</t>
    </r>
  </si>
  <si>
    <r>
      <t>E(R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</si>
  <si>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</si>
  <si>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</si>
  <si>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7</t>
    </r>
  </si>
  <si>
    <r>
      <t>E(R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</si>
  <si>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</si>
  <si>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</si>
  <si>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8</t>
    </r>
  </si>
  <si>
    <r>
      <t>E(R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</si>
  <si>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</si>
  <si>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</si>
  <si>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9</t>
    </r>
  </si>
  <si>
    <r>
      <t>E(R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</si>
  <si>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</si>
  <si>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</si>
  <si>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10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</si>
  <si>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</si>
  <si>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</si>
  <si>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</si>
  <si>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11</t>
    </r>
  </si>
  <si>
    <r>
      <t>K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</si>
  <si>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</si>
  <si>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12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</si>
  <si>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</si>
  <si>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</si>
  <si>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</si>
  <si>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</si>
  <si>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</si>
  <si>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</si>
  <si>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</si>
  <si>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9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</si>
  <si>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</si>
  <si>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</si>
  <si>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</si>
  <si>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)) </t>
    </r>
  </si>
  <si>
    <r>
      <t>L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13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</si>
  <si>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</si>
  <si>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</si>
  <si>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</si>
  <si>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14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</si>
  <si>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</si>
  <si>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</si>
  <si>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</si>
  <si>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E(R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</si>
  <si>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</si>
  <si>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</si>
  <si>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16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</si>
  <si>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</si>
  <si>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15</t>
    </r>
  </si>
  <si>
    <r>
      <t>R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=(L</t>
    </r>
    <r>
      <rPr>
        <vertAlign val="sub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</si>
  <si>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15</t>
    </r>
  </si>
  <si>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</si>
  <si>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_D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</si>
  <si>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_E</t>
    </r>
  </si>
  <si>
    <t>IP Table</t>
  </si>
  <si>
    <t>E-Bit Selection Table</t>
  </si>
  <si>
    <t>P-Bit Selection Table</t>
  </si>
  <si>
    <r>
      <t>IP</t>
    </r>
    <r>
      <rPr>
        <b/>
        <vertAlign val="superscript"/>
        <sz val="10"/>
        <color theme="1"/>
        <rFont val="Calibri"/>
        <family val="2"/>
        <scheme val="minor"/>
      </rPr>
      <t>-1</t>
    </r>
    <r>
      <rPr>
        <b/>
        <sz val="10"/>
        <color theme="1"/>
        <rFont val="Calibri"/>
        <family val="2"/>
        <scheme val="minor"/>
      </rPr>
      <t xml:space="preserve"> Table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</si>
  <si>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</si>
  <si>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</si>
  <si>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</si>
  <si>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</si>
  <si>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00B050"/>
        <rFont val="Calibri"/>
        <family val="2"/>
        <scheme val="minor"/>
      </rPr>
      <t>from S-Box</t>
    </r>
  </si>
  <si>
    <r>
      <t xml:space="preserve">f(S1(B1)…S8(B8)) </t>
    </r>
    <r>
      <rPr>
        <sz val="11"/>
        <color rgb="FF00B050"/>
        <rFont val="Calibri"/>
        <family val="2"/>
        <scheme val="minor"/>
      </rPr>
      <t>- from P-Bit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</si>
  <si>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</si>
  <si>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</si>
  <si>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</si>
  <si>
    <r>
      <t>K</t>
    </r>
    <r>
      <rPr>
        <vertAlign val="subscript"/>
        <sz val="11"/>
        <color theme="1"/>
        <rFont val="Calibri"/>
        <family val="2"/>
        <scheme val="minor"/>
      </rPr>
      <t>8</t>
    </r>
  </si>
  <si>
    <r>
      <t>K</t>
    </r>
    <r>
      <rPr>
        <vertAlign val="subscript"/>
        <sz val="11"/>
        <color theme="1"/>
        <rFont val="Calibri"/>
        <family val="2"/>
        <scheme val="minor"/>
      </rPr>
      <t>9</t>
    </r>
  </si>
  <si>
    <r>
      <t>K</t>
    </r>
    <r>
      <rPr>
        <vertAlign val="subscript"/>
        <sz val="11"/>
        <color theme="1"/>
        <rFont val="Calibri"/>
        <family val="2"/>
        <scheme val="minor"/>
      </rPr>
      <t>10</t>
    </r>
  </si>
  <si>
    <r>
      <t>K</t>
    </r>
    <r>
      <rPr>
        <vertAlign val="subscript"/>
        <sz val="11"/>
        <color theme="1"/>
        <rFont val="Calibri"/>
        <family val="2"/>
        <scheme val="minor"/>
      </rPr>
      <t>11</t>
    </r>
  </si>
  <si>
    <r>
      <t>K</t>
    </r>
    <r>
      <rPr>
        <vertAlign val="subscript"/>
        <sz val="11"/>
        <color theme="1"/>
        <rFont val="Calibri"/>
        <family val="2"/>
        <scheme val="minor"/>
      </rPr>
      <t>12</t>
    </r>
  </si>
  <si>
    <r>
      <t>K</t>
    </r>
    <r>
      <rPr>
        <vertAlign val="subscript"/>
        <sz val="11"/>
        <color theme="1"/>
        <rFont val="Calibri"/>
        <family val="2"/>
        <scheme val="minor"/>
      </rPr>
      <t>13</t>
    </r>
  </si>
  <si>
    <r>
      <t>K</t>
    </r>
    <r>
      <rPr>
        <vertAlign val="subscript"/>
        <sz val="11"/>
        <color theme="1"/>
        <rFont val="Calibri"/>
        <family val="2"/>
        <scheme val="minor"/>
      </rPr>
      <t>14</t>
    </r>
  </si>
  <si>
    <r>
      <t>K</t>
    </r>
    <r>
      <rPr>
        <vertAlign val="subscript"/>
        <sz val="11"/>
        <color theme="1"/>
        <rFont val="Calibri"/>
        <family val="2"/>
        <scheme val="minor"/>
      </rPr>
      <t>15</t>
    </r>
  </si>
  <si>
    <r>
      <t>K</t>
    </r>
    <r>
      <rPr>
        <vertAlign val="subscript"/>
        <sz val="11"/>
        <color theme="1"/>
        <rFont val="Calibri"/>
        <family val="2"/>
        <scheme val="minor"/>
      </rPr>
      <t>16</t>
    </r>
  </si>
  <si>
    <t>Ciphertext from (Summary!AK2:AZ2)</t>
  </si>
  <si>
    <t>ciphertext  (Row-6 in Bit format)</t>
  </si>
  <si>
    <t>IP of Ciphertext (Ref IP table)</t>
  </si>
  <si>
    <r>
      <t>K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</si>
  <si>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</si>
  <si>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14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</si>
  <si>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rgb="FF00B050"/>
        <rFont val="Calibri"/>
        <family val="2"/>
        <scheme val="minor"/>
      </rPr>
      <t>- from S-Box</t>
    </r>
  </si>
  <si>
    <r>
      <t>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)) </t>
    </r>
    <r>
      <rPr>
        <b/>
        <sz val="11"/>
        <color rgb="FF00B050"/>
        <rFont val="Calibri"/>
        <family val="2"/>
        <scheme val="minor"/>
      </rPr>
      <t>- from P-Bit</t>
    </r>
  </si>
  <si>
    <r>
      <t>K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</si>
  <si>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</si>
  <si>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13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</si>
  <si>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10  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</si>
  <si>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13  </t>
    </r>
  </si>
  <si>
    <r>
      <t>K</t>
    </r>
    <r>
      <rPr>
        <vertAlign val="subscript"/>
        <sz val="11"/>
        <color theme="1"/>
        <rFont val="Calibri"/>
        <family val="2"/>
        <scheme val="minor"/>
      </rPr>
      <t xml:space="preserve">11  </t>
    </r>
  </si>
  <si>
    <r>
      <t>K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</si>
  <si>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</si>
  <si>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</si>
  <si>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</si>
  <si>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</si>
  <si>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</si>
  <si>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</si>
  <si>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</si>
  <si>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</si>
  <si>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</si>
  <si>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</si>
  <si>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</si>
  <si>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E(R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</si>
  <si>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</si>
  <si>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</si>
  <si>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</si>
  <si>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</si>
  <si>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</si>
  <si>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</si>
  <si>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</si>
  <si>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</si>
  <si>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</si>
  <si>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</si>
  <si>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</si>
  <si>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</si>
  <si>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XOR</t>
    </r>
    <r>
      <rPr>
        <sz val="11"/>
        <color theme="1"/>
        <rFont val="Calibri"/>
        <family val="2"/>
        <scheme val="minor"/>
      </rPr>
      <t xml:space="preserve"> f(S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)…S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(B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))</t>
    </r>
  </si>
  <si>
    <r>
      <t>L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12</t>
    </r>
  </si>
  <si>
    <r>
      <t>L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10</t>
    </r>
  </si>
  <si>
    <r>
      <t>L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8</t>
    </r>
  </si>
  <si>
    <r>
      <t>L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6</t>
    </r>
  </si>
  <si>
    <r>
      <t>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</si>
  <si>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</si>
  <si>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11</t>
    </r>
  </si>
  <si>
    <r>
      <t>L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9</t>
    </r>
  </si>
  <si>
    <r>
      <t>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7</t>
    </r>
  </si>
  <si>
    <r>
      <t>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5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</si>
  <si>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3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</si>
  <si>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=R</t>
    </r>
    <r>
      <rPr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</si>
  <si>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</si>
  <si>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</si>
  <si>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</si>
  <si>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</si>
  <si>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</si>
  <si>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</si>
  <si>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</si>
  <si>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</si>
  <si>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</si>
  <si>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</si>
  <si>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</si>
  <si>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</si>
  <si>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</si>
  <si>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</si>
  <si>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_E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</si>
  <si>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_E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</si>
  <si>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14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</si>
  <si>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</si>
  <si>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</si>
  <si>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</si>
  <si>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</si>
  <si>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</si>
  <si>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8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</si>
  <si>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</si>
  <si>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</si>
  <si>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</si>
  <si>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</si>
  <si>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</si>
  <si>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</si>
  <si>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_D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</si>
  <si>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R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_D</t>
    </r>
  </si>
  <si>
    <t xml:space="preserve">These values show the encrypted ciphertext after each Feistel operation. </t>
  </si>
  <si>
    <t xml:space="preserve">We've 16 encryption iterations  &amp; C10:R26 show these cipher values. </t>
  </si>
  <si>
    <t xml:space="preserve">We recommend that you protect sheets 'DES', 'LookUP', 'Verify' using the </t>
  </si>
  <si>
    <t>Keep this on, until you're confortable with the DES algorithm outlined in</t>
  </si>
  <si>
    <t xml:space="preserve"> this Workbook.</t>
  </si>
  <si>
    <t xml:space="preserve">Your text or KEY should be 16 HEX long; if not, pad them at the beginning  </t>
  </si>
  <si>
    <t>else after decrypting (s)he wouldn't know where to find actual plaintext.</t>
  </si>
  <si>
    <t xml:space="preserve">characters. Find below  ASCII  'HELLO!' &amp; 'Hello!' converted to HEX.  Because </t>
  </si>
  <si>
    <r>
      <t xml:space="preserve">Please enter your </t>
    </r>
    <r>
      <rPr>
        <b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 xml:space="preserve"> (in C2:R2) and </t>
    </r>
    <r>
      <rPr>
        <b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(in C3:R3) as Hexadecimal.</t>
    </r>
  </si>
  <si>
    <t>all remaining cells, reference some cell or other; use some formula or other</t>
  </si>
  <si>
    <t>Toggle</t>
  </si>
  <si>
    <t>If you wish to decrypt any ciphertext of your choice, enter its Hex in C4:R4 &amp;</t>
  </si>
  <si>
    <t>set the toggle in "Z2" to 1. If set to "0", then the same plaintext that you've</t>
  </si>
  <si>
    <r>
      <t xml:space="preserve">in C3:R3 is considered for decryption. </t>
    </r>
    <r>
      <rPr>
        <b/>
        <sz val="11"/>
        <color rgb="FFFF0000"/>
        <rFont val="Calibri"/>
        <family val="2"/>
        <scheme val="minor"/>
      </rPr>
      <t>While testing always set it to "0"</t>
    </r>
  </si>
  <si>
    <t>Either enter your own ciphertext in C4:R4 (set Toggle to "1") or let system pick it from B141:Q141 of Encryption sheet</t>
  </si>
  <si>
    <t>Test Key and plaintext</t>
  </si>
</sst>
</file>

<file path=xl/styles.xml><?xml version="1.0" encoding="utf-8"?>
<styleSheet xmlns="http://schemas.openxmlformats.org/spreadsheetml/2006/main"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42729"/>
      <name val="Consolas"/>
      <family val="3"/>
    </font>
    <font>
      <sz val="11"/>
      <color rgb="FF242729"/>
      <name val="Arial"/>
      <family val="2"/>
    </font>
    <font>
      <sz val="12"/>
      <color rgb="FF545454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0A010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333333"/>
      <name val="Calibri"/>
      <family val="2"/>
    </font>
    <font>
      <b/>
      <sz val="12"/>
      <color rgb="FFFF000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0"/>
      <color rgb="FF0070C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bscript"/>
      <sz val="10"/>
      <color rgb="FFFF000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2">
    <xf numFmtId="0" fontId="0" fillId="0" borderId="0" xfId="0"/>
    <xf numFmtId="0" fontId="0" fillId="33" borderId="10" xfId="0" applyFill="1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Border="1"/>
    <xf numFmtId="0" fontId="0" fillId="40" borderId="10" xfId="0" applyFill="1" applyBorder="1"/>
    <xf numFmtId="49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Border="1" applyAlignment="1"/>
    <xf numFmtId="49" fontId="0" fillId="0" borderId="10" xfId="0" applyNumberFormat="1" applyBorder="1"/>
    <xf numFmtId="0" fontId="0" fillId="0" borderId="10" xfId="0" applyFill="1" applyBorder="1" applyAlignment="1">
      <alignment horizontal="center"/>
    </xf>
    <xf numFmtId="49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30" xfId="0" applyFill="1" applyBorder="1"/>
    <xf numFmtId="0" fontId="0" fillId="33" borderId="19" xfId="0" applyFill="1" applyBorder="1"/>
    <xf numFmtId="0" fontId="16" fillId="35" borderId="19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6" fillId="42" borderId="10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0" xfId="0" applyFill="1" applyBorder="1"/>
    <xf numFmtId="0" fontId="0" fillId="47" borderId="26" xfId="0" applyFill="1" applyBorder="1"/>
    <xf numFmtId="0" fontId="0" fillId="47" borderId="22" xfId="0" applyFill="1" applyBorder="1"/>
    <xf numFmtId="0" fontId="16" fillId="47" borderId="26" xfId="0" applyFont="1" applyFill="1" applyBorder="1" applyAlignment="1">
      <alignment horizontal="center" vertical="center"/>
    </xf>
    <xf numFmtId="0" fontId="16" fillId="47" borderId="27" xfId="0" applyFont="1" applyFill="1" applyBorder="1" applyAlignment="1">
      <alignment horizontal="center" vertical="center"/>
    </xf>
    <xf numFmtId="0" fontId="16" fillId="38" borderId="27" xfId="0" applyFont="1" applyFill="1" applyBorder="1" applyAlignment="1">
      <alignment horizontal="center" vertical="center"/>
    </xf>
    <xf numFmtId="0" fontId="16" fillId="38" borderId="28" xfId="0" applyFont="1" applyFill="1" applyBorder="1" applyAlignment="1">
      <alignment horizontal="center" vertical="center"/>
    </xf>
    <xf numFmtId="0" fontId="16" fillId="47" borderId="22" xfId="0" applyFont="1" applyFill="1" applyBorder="1" applyAlignment="1">
      <alignment horizontal="center" vertical="center"/>
    </xf>
    <xf numFmtId="0" fontId="16" fillId="47" borderId="23" xfId="0" applyFont="1" applyFill="1" applyBorder="1" applyAlignment="1">
      <alignment horizontal="center" vertical="center"/>
    </xf>
    <xf numFmtId="0" fontId="16" fillId="38" borderId="23" xfId="0" applyFont="1" applyFill="1" applyBorder="1" applyAlignment="1">
      <alignment horizontal="center" vertical="center"/>
    </xf>
    <xf numFmtId="0" fontId="0" fillId="47" borderId="20" xfId="0" applyFill="1" applyBorder="1"/>
    <xf numFmtId="0" fontId="16" fillId="38" borderId="54" xfId="0" applyFont="1" applyFill="1" applyBorder="1" applyAlignment="1">
      <alignment horizontal="center" vertical="center"/>
    </xf>
    <xf numFmtId="0" fontId="0" fillId="38" borderId="32" xfId="0" applyFill="1" applyBorder="1"/>
    <xf numFmtId="0" fontId="0" fillId="38" borderId="33" xfId="0" applyFill="1" applyBorder="1"/>
    <xf numFmtId="0" fontId="0" fillId="38" borderId="54" xfId="0" applyFill="1" applyBorder="1"/>
    <xf numFmtId="0" fontId="16" fillId="47" borderId="28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34" borderId="39" xfId="0" applyFill="1" applyBorder="1"/>
    <xf numFmtId="0" fontId="0" fillId="0" borderId="39" xfId="0" applyFill="1" applyBorder="1"/>
    <xf numFmtId="0" fontId="0" fillId="0" borderId="49" xfId="0" applyFill="1" applyBorder="1"/>
    <xf numFmtId="0" fontId="0" fillId="44" borderId="42" xfId="0" applyFill="1" applyBorder="1"/>
    <xf numFmtId="0" fontId="0" fillId="43" borderId="42" xfId="0" applyFill="1" applyBorder="1"/>
    <xf numFmtId="0" fontId="0" fillId="43" borderId="43" xfId="0" applyFill="1" applyBorder="1"/>
    <xf numFmtId="0" fontId="0" fillId="41" borderId="10" xfId="0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6" fillId="37" borderId="0" xfId="0" applyFont="1" applyFill="1"/>
    <xf numFmtId="0" fontId="26" fillId="33" borderId="0" xfId="0" applyFont="1" applyFill="1"/>
    <xf numFmtId="0" fontId="0" fillId="35" borderId="33" xfId="0" applyFill="1" applyBorder="1" applyAlignment="1">
      <alignment horizontal="center"/>
    </xf>
    <xf numFmtId="0" fontId="0" fillId="35" borderId="10" xfId="0" applyFill="1" applyBorder="1"/>
    <xf numFmtId="49" fontId="0" fillId="35" borderId="25" xfId="0" applyNumberFormat="1" applyFill="1" applyBorder="1"/>
    <xf numFmtId="49" fontId="0" fillId="35" borderId="0" xfId="0" applyNumberFormat="1" applyFill="1" applyBorder="1"/>
    <xf numFmtId="0" fontId="0" fillId="35" borderId="10" xfId="0" applyFill="1" applyBorder="1" applyAlignment="1">
      <alignment horizontal="center"/>
    </xf>
    <xf numFmtId="49" fontId="0" fillId="35" borderId="10" xfId="0" applyNumberFormat="1" applyFill="1" applyBorder="1"/>
    <xf numFmtId="0" fontId="0" fillId="35" borderId="19" xfId="0" applyFill="1" applyBorder="1" applyAlignment="1">
      <alignment horizontal="center"/>
    </xf>
    <xf numFmtId="0" fontId="21" fillId="0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0" borderId="0" xfId="0" applyFont="1" applyFill="1" applyBorder="1" applyAlignment="1">
      <alignment wrapText="1"/>
    </xf>
    <xf numFmtId="0" fontId="27" fillId="0" borderId="0" xfId="0" applyFont="1"/>
    <xf numFmtId="0" fontId="0" fillId="0" borderId="50" xfId="0" applyBorder="1"/>
    <xf numFmtId="0" fontId="0" fillId="34" borderId="62" xfId="0" applyFill="1" applyBorder="1"/>
    <xf numFmtId="0" fontId="0" fillId="0" borderId="40" xfId="0" applyFill="1" applyBorder="1"/>
    <xf numFmtId="0" fontId="0" fillId="34" borderId="40" xfId="0" applyFill="1" applyBorder="1"/>
    <xf numFmtId="0" fontId="0" fillId="34" borderId="63" xfId="0" applyFill="1" applyBorder="1"/>
    <xf numFmtId="0" fontId="0" fillId="40" borderId="42" xfId="0" applyFill="1" applyBorder="1" applyAlignment="1">
      <alignment horizontal="center" vertical="center"/>
    </xf>
    <xf numFmtId="0" fontId="0" fillId="35" borderId="42" xfId="0" applyFill="1" applyBorder="1" applyAlignment="1">
      <alignment horizontal="center" vertical="center"/>
    </xf>
    <xf numFmtId="0" fontId="0" fillId="35" borderId="43" xfId="0" applyFill="1" applyBorder="1" applyAlignment="1">
      <alignment horizontal="center" vertical="center"/>
    </xf>
    <xf numFmtId="0" fontId="0" fillId="0" borderId="36" xfId="0" applyFill="1" applyBorder="1"/>
    <xf numFmtId="0" fontId="0" fillId="0" borderId="15" xfId="0" applyFill="1" applyBorder="1"/>
    <xf numFmtId="0" fontId="0" fillId="0" borderId="0" xfId="0" applyFill="1" applyBorder="1" applyAlignment="1">
      <alignment horizontal="center" vertical="center"/>
    </xf>
    <xf numFmtId="0" fontId="0" fillId="42" borderId="17" xfId="0" applyFill="1" applyBorder="1" applyAlignment="1">
      <alignment horizontal="center" vertical="center"/>
    </xf>
    <xf numFmtId="0" fontId="0" fillId="41" borderId="17" xfId="0" applyFill="1" applyBorder="1" applyAlignment="1">
      <alignment horizontal="center" vertical="center"/>
    </xf>
    <xf numFmtId="0" fontId="0" fillId="49" borderId="42" xfId="0" applyFill="1" applyBorder="1"/>
    <xf numFmtId="0" fontId="19" fillId="51" borderId="41" xfId="0" applyFont="1" applyFill="1" applyBorder="1"/>
    <xf numFmtId="0" fontId="16" fillId="51" borderId="43" xfId="0" applyFont="1" applyFill="1" applyBorder="1" applyAlignment="1">
      <alignment horizontal="center" vertical="center"/>
    </xf>
    <xf numFmtId="0" fontId="0" fillId="41" borderId="42" xfId="0" applyFill="1" applyBorder="1" applyAlignment="1">
      <alignment horizontal="center" vertical="center"/>
    </xf>
    <xf numFmtId="0" fontId="0" fillId="42" borderId="42" xfId="0" applyFill="1" applyBorder="1" applyAlignment="1">
      <alignment horizontal="center" vertical="center"/>
    </xf>
    <xf numFmtId="0" fontId="0" fillId="42" borderId="43" xfId="0" applyFill="1" applyBorder="1" applyAlignment="1">
      <alignment horizontal="center" vertical="center"/>
    </xf>
    <xf numFmtId="0" fontId="16" fillId="39" borderId="27" xfId="0" applyFont="1" applyFill="1" applyBorder="1" applyAlignment="1">
      <alignment horizontal="center" vertical="center"/>
    </xf>
    <xf numFmtId="0" fontId="16" fillId="39" borderId="28" xfId="0" applyFont="1" applyFill="1" applyBorder="1" applyAlignment="1">
      <alignment horizontal="center" vertical="center"/>
    </xf>
    <xf numFmtId="0" fontId="0" fillId="42" borderId="35" xfId="0" applyFill="1" applyBorder="1"/>
    <xf numFmtId="0" fontId="0" fillId="42" borderId="36" xfId="0" applyFill="1" applyBorder="1"/>
    <xf numFmtId="0" fontId="0" fillId="42" borderId="37" xfId="0" applyFill="1" applyBorder="1"/>
    <xf numFmtId="0" fontId="0" fillId="50" borderId="61" xfId="0" applyFill="1" applyBorder="1"/>
    <xf numFmtId="0" fontId="0" fillId="50" borderId="11" xfId="0" applyFill="1" applyBorder="1"/>
    <xf numFmtId="0" fontId="0" fillId="50" borderId="14" xfId="0" applyFill="1" applyBorder="1"/>
    <xf numFmtId="0" fontId="0" fillId="50" borderId="16" xfId="0" applyFill="1" applyBorder="1"/>
    <xf numFmtId="0" fontId="0" fillId="41" borderId="51" xfId="0" applyFill="1" applyBorder="1" applyAlignment="1">
      <alignment horizontal="center" vertical="center"/>
    </xf>
    <xf numFmtId="0" fontId="0" fillId="41" borderId="52" xfId="0" applyFill="1" applyBorder="1" applyAlignment="1">
      <alignment horizontal="center" vertical="center"/>
    </xf>
    <xf numFmtId="0" fontId="0" fillId="42" borderId="52" xfId="0" applyFill="1" applyBorder="1" applyAlignment="1">
      <alignment horizontal="center" vertical="center"/>
    </xf>
    <xf numFmtId="0" fontId="0" fillId="42" borderId="53" xfId="0" applyFill="1" applyBorder="1" applyAlignment="1">
      <alignment horizontal="center" vertical="center"/>
    </xf>
    <xf numFmtId="0" fontId="0" fillId="42" borderId="45" xfId="0" applyFill="1" applyBorder="1" applyAlignment="1">
      <alignment horizontal="center" vertical="center"/>
    </xf>
    <xf numFmtId="0" fontId="0" fillId="42" borderId="40" xfId="0" applyFill="1" applyBorder="1" applyAlignment="1">
      <alignment horizontal="center" vertical="center"/>
    </xf>
    <xf numFmtId="0" fontId="0" fillId="41" borderId="40" xfId="0" applyFill="1" applyBorder="1" applyAlignment="1">
      <alignment horizontal="center" vertical="center"/>
    </xf>
    <xf numFmtId="0" fontId="0" fillId="41" borderId="63" xfId="0" applyFill="1" applyBorder="1" applyAlignment="1">
      <alignment horizontal="center" vertical="center"/>
    </xf>
    <xf numFmtId="0" fontId="0" fillId="41" borderId="45" xfId="0" applyFill="1" applyBorder="1" applyAlignment="1">
      <alignment horizontal="center" vertical="center"/>
    </xf>
    <xf numFmtId="0" fontId="0" fillId="42" borderId="63" xfId="0" applyFill="1" applyBorder="1" applyAlignment="1">
      <alignment horizontal="center" vertical="center"/>
    </xf>
    <xf numFmtId="0" fontId="0" fillId="41" borderId="30" xfId="0" applyFill="1" applyBorder="1" applyAlignment="1">
      <alignment horizontal="center" vertical="center"/>
    </xf>
    <xf numFmtId="0" fontId="0" fillId="42" borderId="30" xfId="0" applyFill="1" applyBorder="1" applyAlignment="1">
      <alignment horizontal="center" vertical="center"/>
    </xf>
    <xf numFmtId="0" fontId="16" fillId="37" borderId="41" xfId="0" applyFont="1" applyFill="1" applyBorder="1" applyAlignment="1">
      <alignment horizontal="center" vertical="center"/>
    </xf>
    <xf numFmtId="0" fontId="16" fillId="37" borderId="42" xfId="0" applyFont="1" applyFill="1" applyBorder="1" applyAlignment="1">
      <alignment horizontal="center" vertical="center"/>
    </xf>
    <xf numFmtId="0" fontId="16" fillId="37" borderId="43" xfId="0" applyFont="1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16" fillId="36" borderId="50" xfId="0" applyFont="1" applyFill="1" applyBorder="1"/>
    <xf numFmtId="0" fontId="16" fillId="36" borderId="17" xfId="0" applyFont="1" applyFill="1" applyBorder="1" applyAlignment="1">
      <alignment horizontal="center" vertical="center"/>
    </xf>
    <xf numFmtId="0" fontId="16" fillId="36" borderId="16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6" fillId="36" borderId="42" xfId="0" applyFont="1" applyFill="1" applyBorder="1"/>
    <xf numFmtId="0" fontId="16" fillId="36" borderId="43" xfId="0" applyFont="1" applyFill="1" applyBorder="1"/>
    <xf numFmtId="0" fontId="16" fillId="34" borderId="57" xfId="0" applyFont="1" applyFill="1" applyBorder="1" applyAlignment="1">
      <alignment horizontal="center" vertical="center"/>
    </xf>
    <xf numFmtId="0" fontId="16" fillId="34" borderId="18" xfId="0" applyFont="1" applyFill="1" applyBorder="1" applyAlignment="1">
      <alignment horizontal="center" vertical="center"/>
    </xf>
    <xf numFmtId="0" fontId="0" fillId="40" borderId="26" xfId="0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2" borderId="20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0" xfId="0" applyAlignment="1"/>
    <xf numFmtId="0" fontId="0" fillId="53" borderId="11" xfId="0" applyFill="1" applyBorder="1" applyAlignment="1">
      <alignment horizontal="center" vertical="center"/>
    </xf>
    <xf numFmtId="0" fontId="0" fillId="53" borderId="12" xfId="0" applyFill="1" applyBorder="1"/>
    <xf numFmtId="0" fontId="0" fillId="53" borderId="13" xfId="0" applyFill="1" applyBorder="1"/>
    <xf numFmtId="0" fontId="0" fillId="53" borderId="14" xfId="0" applyFill="1" applyBorder="1" applyAlignment="1">
      <alignment vertical="center"/>
    </xf>
    <xf numFmtId="0" fontId="0" fillId="53" borderId="0" xfId="0" applyFill="1" applyBorder="1"/>
    <xf numFmtId="0" fontId="0" fillId="53" borderId="15" xfId="0" applyFill="1" applyBorder="1"/>
    <xf numFmtId="0" fontId="0" fillId="53" borderId="16" xfId="0" applyFill="1" applyBorder="1" applyAlignment="1">
      <alignment vertical="center"/>
    </xf>
    <xf numFmtId="0" fontId="0" fillId="53" borderId="17" xfId="0" applyFill="1" applyBorder="1"/>
    <xf numFmtId="0" fontId="0" fillId="53" borderId="18" xfId="0" applyFill="1" applyBorder="1"/>
    <xf numFmtId="0" fontId="0" fillId="53" borderId="12" xfId="0" applyFill="1" applyBorder="1" applyAlignment="1">
      <alignment horizontal="center" vertical="center"/>
    </xf>
    <xf numFmtId="0" fontId="0" fillId="53" borderId="0" xfId="0" applyFill="1" applyBorder="1" applyAlignment="1">
      <alignment horizontal="center" vertical="center"/>
    </xf>
    <xf numFmtId="0" fontId="0" fillId="53" borderId="17" xfId="0" applyFill="1" applyBorder="1" applyAlignment="1">
      <alignment horizontal="center" vertical="center"/>
    </xf>
    <xf numFmtId="0" fontId="29" fillId="34" borderId="43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 wrapText="1"/>
    </xf>
    <xf numFmtId="0" fontId="30" fillId="33" borderId="30" xfId="0" applyFont="1" applyFill="1" applyBorder="1" applyAlignment="1">
      <alignment horizontal="center" vertical="center" wrapText="1"/>
    </xf>
    <xf numFmtId="49" fontId="29" fillId="34" borderId="41" xfId="0" applyNumberFormat="1" applyFont="1" applyFill="1" applyBorder="1" applyAlignment="1">
      <alignment horizontal="center" vertical="center"/>
    </xf>
    <xf numFmtId="49" fontId="30" fillId="38" borderId="30" xfId="0" applyNumberFormat="1" applyFont="1" applyFill="1" applyBorder="1" applyAlignment="1">
      <alignment horizontal="center" vertical="center" wrapText="1"/>
    </xf>
    <xf numFmtId="49" fontId="30" fillId="38" borderId="1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53" borderId="14" xfId="0" applyFill="1" applyBorder="1"/>
    <xf numFmtId="0" fontId="0" fillId="33" borderId="0" xfId="0" applyFill="1"/>
    <xf numFmtId="0" fontId="0" fillId="37" borderId="0" xfId="0" applyFill="1"/>
    <xf numFmtId="0" fontId="29" fillId="0" borderId="0" xfId="0" applyFont="1" applyFill="1" applyBorder="1" applyAlignment="1">
      <alignment vertical="top"/>
    </xf>
    <xf numFmtId="0" fontId="16" fillId="34" borderId="4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63" xfId="0" applyFont="1" applyFill="1" applyBorder="1" applyAlignment="1">
      <alignment horizontal="center"/>
    </xf>
    <xf numFmtId="0" fontId="16" fillId="34" borderId="64" xfId="0" applyFont="1" applyFill="1" applyBorder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2" borderId="27" xfId="0" applyFill="1" applyBorder="1" applyAlignment="1">
      <alignment horizontal="center" vertical="center"/>
    </xf>
    <xf numFmtId="0" fontId="0" fillId="42" borderId="28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2" borderId="21" xfId="0" applyFill="1" applyBorder="1" applyAlignment="1">
      <alignment horizontal="center" vertical="center"/>
    </xf>
    <xf numFmtId="0" fontId="0" fillId="40" borderId="23" xfId="0" applyFill="1" applyBorder="1" applyAlignment="1">
      <alignment horizontal="center" vertical="center"/>
    </xf>
    <xf numFmtId="0" fontId="0" fillId="42" borderId="23" xfId="0" applyFill="1" applyBorder="1" applyAlignment="1">
      <alignment horizontal="center" vertical="center"/>
    </xf>
    <xf numFmtId="0" fontId="0" fillId="42" borderId="24" xfId="0" applyFill="1" applyBorder="1" applyAlignment="1">
      <alignment horizontal="center" vertical="center"/>
    </xf>
    <xf numFmtId="0" fontId="0" fillId="42" borderId="32" xfId="0" applyFill="1" applyBorder="1" applyAlignment="1">
      <alignment horizontal="center" vertical="center"/>
    </xf>
    <xf numFmtId="0" fontId="0" fillId="40" borderId="33" xfId="0" applyFill="1" applyBorder="1" applyAlignment="1">
      <alignment horizontal="center" vertical="center"/>
    </xf>
    <xf numFmtId="0" fontId="0" fillId="42" borderId="33" xfId="0" applyFill="1" applyBorder="1" applyAlignment="1">
      <alignment horizontal="center" vertical="center"/>
    </xf>
    <xf numFmtId="0" fontId="0" fillId="42" borderId="54" xfId="0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4" xfId="0" applyFill="1" applyBorder="1" applyAlignment="1">
      <alignment horizontal="center" vertical="center"/>
    </xf>
    <xf numFmtId="0" fontId="0" fillId="0" borderId="0" xfId="0" quotePrefix="1"/>
    <xf numFmtId="0" fontId="0" fillId="0" borderId="57" xfId="0" applyFill="1" applyBorder="1" applyAlignment="1">
      <alignment horizontal="center" vertical="center"/>
    </xf>
    <xf numFmtId="0" fontId="0" fillId="42" borderId="31" xfId="0" applyFill="1" applyBorder="1" applyAlignment="1">
      <alignment horizontal="center" vertical="center"/>
    </xf>
    <xf numFmtId="0" fontId="0" fillId="41" borderId="23" xfId="0" applyFill="1" applyBorder="1" applyAlignment="1">
      <alignment horizontal="center" vertical="center"/>
    </xf>
    <xf numFmtId="0" fontId="16" fillId="36" borderId="61" xfId="0" applyFont="1" applyFill="1" applyBorder="1" applyAlignment="1"/>
    <xf numFmtId="0" fontId="16" fillId="0" borderId="36" xfId="0" applyFont="1" applyBorder="1" applyAlignment="1">
      <alignment horizontal="center" vertical="center"/>
    </xf>
    <xf numFmtId="0" fontId="0" fillId="0" borderId="36" xfId="0" applyBorder="1"/>
    <xf numFmtId="0" fontId="16" fillId="0" borderId="3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0" fillId="41" borderId="34" xfId="0" applyFill="1" applyBorder="1" applyAlignment="1">
      <alignment horizontal="center" vertical="center"/>
    </xf>
    <xf numFmtId="0" fontId="0" fillId="41" borderId="33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16" fillId="47" borderId="50" xfId="0" applyFont="1" applyFill="1" applyBorder="1" applyAlignment="1">
      <alignment horizontal="center"/>
    </xf>
    <xf numFmtId="0" fontId="16" fillId="47" borderId="62" xfId="0" applyFont="1" applyFill="1" applyBorder="1" applyAlignment="1">
      <alignment horizontal="center"/>
    </xf>
    <xf numFmtId="0" fontId="16" fillId="47" borderId="69" xfId="0" applyFont="1" applyFill="1" applyBorder="1" applyAlignment="1">
      <alignment horizontal="center"/>
    </xf>
    <xf numFmtId="0" fontId="0" fillId="40" borderId="17" xfId="0" applyFill="1" applyBorder="1" applyAlignment="1">
      <alignment horizontal="center" vertical="center"/>
    </xf>
    <xf numFmtId="0" fontId="0" fillId="39" borderId="17" xfId="0" applyFill="1" applyBorder="1" applyAlignment="1">
      <alignment horizontal="center" vertical="center"/>
    </xf>
    <xf numFmtId="0" fontId="0" fillId="39" borderId="18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39" borderId="12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40" borderId="14" xfId="0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0" borderId="15" xfId="0" applyFill="1" applyBorder="1" applyAlignment="1">
      <alignment horizontal="center" vertical="center"/>
    </xf>
    <xf numFmtId="0" fontId="0" fillId="39" borderId="14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1" borderId="11" xfId="0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0" fillId="42" borderId="12" xfId="0" applyFill="1" applyBorder="1" applyAlignment="1">
      <alignment horizontal="center" vertical="center"/>
    </xf>
    <xf numFmtId="0" fontId="0" fillId="42" borderId="13" xfId="0" applyFill="1" applyBorder="1" applyAlignment="1">
      <alignment horizontal="center" vertical="center"/>
    </xf>
    <xf numFmtId="0" fontId="19" fillId="51" borderId="16" xfId="0" applyFont="1" applyFill="1" applyBorder="1"/>
    <xf numFmtId="0" fontId="0" fillId="49" borderId="17" xfId="0" applyFill="1" applyBorder="1"/>
    <xf numFmtId="0" fontId="16" fillId="51" borderId="18" xfId="0" applyFont="1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0" fillId="42" borderId="14" xfId="0" applyFill="1" applyBorder="1"/>
    <xf numFmtId="0" fontId="0" fillId="42" borderId="11" xfId="0" applyFill="1" applyBorder="1"/>
    <xf numFmtId="0" fontId="0" fillId="42" borderId="16" xfId="0" applyFill="1" applyBorder="1"/>
    <xf numFmtId="0" fontId="0" fillId="41" borderId="15" xfId="0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29" fillId="0" borderId="0" xfId="0" applyFont="1" applyFill="1" applyBorder="1" applyAlignment="1"/>
    <xf numFmtId="0" fontId="16" fillId="38" borderId="2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0" fontId="16" fillId="33" borderId="72" xfId="0" applyFont="1" applyFill="1" applyBorder="1" applyAlignment="1">
      <alignment horizontal="center" vertical="center"/>
    </xf>
    <xf numFmtId="0" fontId="16" fillId="33" borderId="73" xfId="0" applyFont="1" applyFill="1" applyBorder="1" applyAlignment="1">
      <alignment horizontal="center" vertical="center"/>
    </xf>
    <xf numFmtId="0" fontId="16" fillId="33" borderId="74" xfId="0" applyFont="1" applyFill="1" applyBorder="1" applyAlignment="1">
      <alignment horizontal="center" vertical="center"/>
    </xf>
    <xf numFmtId="0" fontId="0" fillId="46" borderId="27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46" borderId="26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34" fillId="39" borderId="61" xfId="0" applyFont="1" applyFill="1" applyBorder="1" applyAlignment="1">
      <alignment vertical="center"/>
    </xf>
    <xf numFmtId="0" fontId="34" fillId="42" borderId="50" xfId="0" applyFont="1" applyFill="1" applyBorder="1" applyAlignment="1">
      <alignment vertical="center"/>
    </xf>
    <xf numFmtId="0" fontId="34" fillId="41" borderId="69" xfId="0" applyFont="1" applyFill="1" applyBorder="1" applyAlignment="1">
      <alignment vertical="center"/>
    </xf>
    <xf numFmtId="0" fontId="0" fillId="40" borderId="34" xfId="0" applyFill="1" applyBorder="1" applyAlignment="1">
      <alignment horizontal="center" vertical="center"/>
    </xf>
    <xf numFmtId="0" fontId="0" fillId="40" borderId="30" xfId="0" applyFill="1" applyBorder="1" applyAlignment="1">
      <alignment horizontal="center" vertical="center"/>
    </xf>
    <xf numFmtId="0" fontId="0" fillId="39" borderId="3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33" xfId="0" applyFill="1" applyBorder="1" applyAlignment="1">
      <alignment horizontal="center" vertical="center"/>
    </xf>
    <xf numFmtId="0" fontId="0" fillId="40" borderId="38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0" fillId="39" borderId="19" xfId="0" applyFill="1" applyBorder="1" applyAlignment="1">
      <alignment horizontal="center" vertical="center"/>
    </xf>
    <xf numFmtId="0" fontId="34" fillId="36" borderId="61" xfId="0" applyFont="1" applyFill="1" applyBorder="1" applyAlignment="1"/>
    <xf numFmtId="0" fontId="28" fillId="36" borderId="55" xfId="0" applyFont="1" applyFill="1" applyBorder="1" applyAlignment="1"/>
    <xf numFmtId="0" fontId="0" fillId="53" borderId="14" xfId="0" applyFill="1" applyBorder="1" applyAlignment="1">
      <alignment horizontal="center" vertical="center"/>
    </xf>
    <xf numFmtId="0" fontId="0" fillId="46" borderId="0" xfId="0" applyFill="1" applyBorder="1" applyAlignment="1">
      <alignment horizontal="center" vertical="center"/>
    </xf>
    <xf numFmtId="0" fontId="0" fillId="53" borderId="16" xfId="0" applyFill="1" applyBorder="1"/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 applyAlignment="1">
      <alignment vertical="center"/>
    </xf>
    <xf numFmtId="0" fontId="0" fillId="34" borderId="0" xfId="0" applyFill="1" applyBorder="1" applyAlignment="1">
      <alignment horizontal="center" vertical="center"/>
    </xf>
    <xf numFmtId="0" fontId="0" fillId="34" borderId="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/>
    <xf numFmtId="0" fontId="0" fillId="34" borderId="18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4" borderId="16" xfId="0" applyFill="1" applyBorder="1" applyAlignment="1">
      <alignment vertical="center"/>
    </xf>
    <xf numFmtId="0" fontId="16" fillId="34" borderId="50" xfId="0" applyFont="1" applyFill="1" applyBorder="1"/>
    <xf numFmtId="0" fontId="16" fillId="34" borderId="70" xfId="0" applyFont="1" applyFill="1" applyBorder="1"/>
    <xf numFmtId="0" fontId="0" fillId="38" borderId="0" xfId="0" applyFill="1" applyBorder="1" applyAlignment="1">
      <alignment horizontal="center" vertical="center"/>
    </xf>
    <xf numFmtId="0" fontId="16" fillId="34" borderId="18" xfId="0" applyFont="1" applyFill="1" applyBorder="1" applyAlignment="1">
      <alignment horizontal="center"/>
    </xf>
    <xf numFmtId="0" fontId="25" fillId="0" borderId="75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77" xfId="0" applyFont="1" applyBorder="1" applyAlignment="1">
      <alignment horizontal="center" vertical="center"/>
    </xf>
    <xf numFmtId="0" fontId="16" fillId="39" borderId="32" xfId="0" applyFont="1" applyFill="1" applyBorder="1" applyAlignment="1">
      <alignment horizontal="center" vertical="center"/>
    </xf>
    <xf numFmtId="0" fontId="43" fillId="33" borderId="41" xfId="0" applyFont="1" applyFill="1" applyBorder="1" applyAlignment="1">
      <alignment horizontal="center" vertical="center"/>
    </xf>
    <xf numFmtId="0" fontId="43" fillId="33" borderId="42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/>
    </xf>
    <xf numFmtId="0" fontId="34" fillId="34" borderId="37" xfId="0" applyFont="1" applyFill="1" applyBorder="1" applyAlignment="1"/>
    <xf numFmtId="0" fontId="16" fillId="56" borderId="57" xfId="0" applyFont="1" applyFill="1" applyBorder="1" applyAlignment="1">
      <alignment horizontal="center" vertical="center"/>
    </xf>
    <xf numFmtId="0" fontId="16" fillId="56" borderId="18" xfId="0" applyFont="1" applyFill="1" applyBorder="1" applyAlignment="1">
      <alignment horizontal="center" vertical="center"/>
    </xf>
    <xf numFmtId="0" fontId="16" fillId="55" borderId="10" xfId="0" applyFont="1" applyFill="1" applyBorder="1"/>
    <xf numFmtId="0" fontId="34" fillId="36" borderId="26" xfId="0" applyFont="1" applyFill="1" applyBorder="1" applyAlignment="1"/>
    <xf numFmtId="0" fontId="16" fillId="36" borderId="27" xfId="0" applyFont="1" applyFill="1" applyBorder="1"/>
    <xf numFmtId="0" fontId="16" fillId="36" borderId="28" xfId="0" applyFont="1" applyFill="1" applyBorder="1"/>
    <xf numFmtId="0" fontId="34" fillId="55" borderId="20" xfId="0" applyFont="1" applyFill="1" applyBorder="1" applyAlignment="1"/>
    <xf numFmtId="0" fontId="16" fillId="55" borderId="21" xfId="0" applyFont="1" applyFill="1" applyBorder="1"/>
    <xf numFmtId="0" fontId="34" fillId="55" borderId="22" xfId="0" applyFont="1" applyFill="1" applyBorder="1" applyAlignment="1"/>
    <xf numFmtId="0" fontId="16" fillId="0" borderId="12" xfId="0" applyFont="1" applyFill="1" applyBorder="1" applyAlignment="1"/>
    <xf numFmtId="0" fontId="16" fillId="0" borderId="57" xfId="0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68" xfId="0" applyFont="1" applyFill="1" applyBorder="1" applyAlignment="1">
      <alignment horizontal="center" vertical="center"/>
    </xf>
    <xf numFmtId="0" fontId="34" fillId="36" borderId="41" xfId="0" applyFont="1" applyFill="1" applyBorder="1" applyAlignment="1"/>
    <xf numFmtId="0" fontId="20" fillId="57" borderId="41" xfId="0" applyFont="1" applyFill="1" applyBorder="1" applyAlignment="1">
      <alignment horizontal="center" vertical="center"/>
    </xf>
    <xf numFmtId="0" fontId="20" fillId="57" borderId="42" xfId="0" applyFont="1" applyFill="1" applyBorder="1" applyAlignment="1">
      <alignment horizontal="center" vertical="center"/>
    </xf>
    <xf numFmtId="0" fontId="43" fillId="49" borderId="42" xfId="0" applyFont="1" applyFill="1" applyBorder="1" applyAlignment="1">
      <alignment horizontal="center" vertical="center"/>
    </xf>
    <xf numFmtId="0" fontId="43" fillId="49" borderId="43" xfId="0" applyFont="1" applyFill="1" applyBorder="1" applyAlignment="1">
      <alignment horizontal="center" vertical="center"/>
    </xf>
    <xf numFmtId="0" fontId="20" fillId="54" borderId="42" xfId="0" applyFont="1" applyFill="1" applyBorder="1" applyAlignment="1">
      <alignment horizontal="center" vertical="center"/>
    </xf>
    <xf numFmtId="0" fontId="20" fillId="54" borderId="43" xfId="0" applyFont="1" applyFill="1" applyBorder="1" applyAlignment="1">
      <alignment horizontal="center" vertical="center"/>
    </xf>
    <xf numFmtId="0" fontId="0" fillId="41" borderId="48" xfId="0" applyFill="1" applyBorder="1" applyAlignment="1">
      <alignment horizontal="center" vertical="center"/>
    </xf>
    <xf numFmtId="0" fontId="0" fillId="42" borderId="39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0" fillId="42" borderId="14" xfId="0" applyFill="1" applyBorder="1" applyAlignment="1">
      <alignment horizontal="center" vertical="center"/>
    </xf>
    <xf numFmtId="0" fontId="0" fillId="42" borderId="18" xfId="0" applyFill="1" applyBorder="1" applyAlignment="1">
      <alignment horizontal="center" vertical="center"/>
    </xf>
    <xf numFmtId="0" fontId="0" fillId="42" borderId="44" xfId="0" applyFill="1" applyBorder="1" applyAlignment="1">
      <alignment horizontal="center" vertical="center"/>
    </xf>
    <xf numFmtId="0" fontId="0" fillId="41" borderId="44" xfId="0" applyFill="1" applyBorder="1" applyAlignment="1">
      <alignment horizontal="center" vertical="center"/>
    </xf>
    <xf numFmtId="0" fontId="0" fillId="42" borderId="49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28" fillId="36" borderId="61" xfId="0" applyFont="1" applyFill="1" applyBorder="1" applyAlignment="1">
      <alignment vertical="center"/>
    </xf>
    <xf numFmtId="0" fontId="0" fillId="35" borderId="41" xfId="0" applyFill="1" applyBorder="1" applyAlignment="1">
      <alignment horizontal="center" vertical="center"/>
    </xf>
    <xf numFmtId="0" fontId="0" fillId="40" borderId="43" xfId="0" applyFill="1" applyBorder="1" applyAlignment="1">
      <alignment horizontal="center" vertical="center"/>
    </xf>
    <xf numFmtId="0" fontId="28" fillId="36" borderId="61" xfId="0" applyFont="1" applyFill="1" applyBorder="1" applyAlignment="1"/>
    <xf numFmtId="0" fontId="16" fillId="36" borderId="41" xfId="0" applyFont="1" applyFill="1" applyBorder="1" applyAlignment="1">
      <alignment horizontal="center" vertical="center"/>
    </xf>
    <xf numFmtId="0" fontId="16" fillId="36" borderId="42" xfId="0" applyFont="1" applyFill="1" applyBorder="1" applyAlignment="1">
      <alignment horizontal="center" vertical="center"/>
    </xf>
    <xf numFmtId="0" fontId="16" fillId="36" borderId="43" xfId="0" applyFont="1" applyFill="1" applyBorder="1" applyAlignment="1">
      <alignment horizontal="center" vertical="center"/>
    </xf>
    <xf numFmtId="0" fontId="0" fillId="41" borderId="46" xfId="0" applyFill="1" applyBorder="1" applyAlignment="1">
      <alignment horizontal="center" vertical="center"/>
    </xf>
    <xf numFmtId="0" fontId="0" fillId="42" borderId="47" xfId="0" applyFill="1" applyBorder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16" fillId="37" borderId="12" xfId="0" applyFont="1" applyFill="1" applyBorder="1" applyAlignment="1">
      <alignment horizontal="center" vertical="center"/>
    </xf>
    <xf numFmtId="0" fontId="16" fillId="37" borderId="13" xfId="0" applyFont="1" applyFill="1" applyBorder="1" applyAlignment="1">
      <alignment horizontal="center" vertical="center"/>
    </xf>
    <xf numFmtId="0" fontId="0" fillId="40" borderId="41" xfId="0" applyFill="1" applyBorder="1" applyAlignment="1">
      <alignment horizontal="center" vertical="center"/>
    </xf>
    <xf numFmtId="0" fontId="18" fillId="45" borderId="14" xfId="0" applyFont="1" applyFill="1" applyBorder="1" applyAlignment="1">
      <alignment horizontal="center"/>
    </xf>
    <xf numFmtId="0" fontId="18" fillId="45" borderId="0" xfId="0" applyFont="1" applyFill="1" applyBorder="1" applyAlignment="1">
      <alignment horizontal="center"/>
    </xf>
    <xf numFmtId="0" fontId="18" fillId="45" borderId="15" xfId="0" applyFont="1" applyFill="1" applyBorder="1" applyAlignment="1">
      <alignment horizontal="center"/>
    </xf>
    <xf numFmtId="0" fontId="0" fillId="0" borderId="50" xfId="0" applyBorder="1" applyAlignment="1">
      <alignment horizontal="left"/>
    </xf>
    <xf numFmtId="0" fontId="0" fillId="4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46" borderId="62" xfId="0" applyFill="1" applyBorder="1"/>
    <xf numFmtId="0" fontId="0" fillId="33" borderId="62" xfId="0" applyFill="1" applyBorder="1"/>
    <xf numFmtId="0" fontId="0" fillId="37" borderId="62" xfId="0" applyFill="1" applyBorder="1"/>
    <xf numFmtId="0" fontId="0" fillId="0" borderId="62" xfId="0" applyFill="1" applyBorder="1"/>
    <xf numFmtId="0" fontId="0" fillId="37" borderId="69" xfId="0" applyFill="1" applyBorder="1"/>
    <xf numFmtId="0" fontId="0" fillId="0" borderId="20" xfId="0" applyFill="1" applyBorder="1" applyAlignment="1">
      <alignment horizontal="center"/>
    </xf>
    <xf numFmtId="0" fontId="0" fillId="46" borderId="21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46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34" fillId="34" borderId="61" xfId="0" applyFont="1" applyFill="1" applyBorder="1" applyAlignment="1"/>
    <xf numFmtId="0" fontId="16" fillId="34" borderId="61" xfId="0" applyFont="1" applyFill="1" applyBorder="1" applyAlignment="1">
      <alignment horizontal="center" vertical="center"/>
    </xf>
    <xf numFmtId="0" fontId="16" fillId="36" borderId="66" xfId="0" applyFont="1" applyFill="1" applyBorder="1" applyAlignment="1">
      <alignment horizontal="center" vertical="center"/>
    </xf>
    <xf numFmtId="0" fontId="16" fillId="36" borderId="67" xfId="0" applyFont="1" applyFill="1" applyBorder="1" applyAlignment="1">
      <alignment horizontal="center" vertical="center"/>
    </xf>
    <xf numFmtId="0" fontId="16" fillId="38" borderId="10" xfId="0" applyFont="1" applyFill="1" applyBorder="1" applyAlignment="1">
      <alignment horizontal="center" vertical="center"/>
    </xf>
    <xf numFmtId="0" fontId="16" fillId="39" borderId="50" xfId="0" applyFont="1" applyFill="1" applyBorder="1" applyAlignment="1">
      <alignment vertical="center"/>
    </xf>
    <xf numFmtId="0" fontId="16" fillId="0" borderId="69" xfId="0" applyFont="1" applyFill="1" applyBorder="1" applyAlignment="1"/>
    <xf numFmtId="0" fontId="16" fillId="36" borderId="37" xfId="0" applyFont="1" applyFill="1" applyBorder="1" applyAlignment="1"/>
    <xf numFmtId="0" fontId="0" fillId="34" borderId="14" xfId="0" applyFill="1" applyBorder="1"/>
    <xf numFmtId="0" fontId="16" fillId="55" borderId="35" xfId="0" applyFont="1" applyFill="1" applyBorder="1" applyAlignment="1">
      <alignment horizontal="center" vertical="center"/>
    </xf>
    <xf numFmtId="0" fontId="16" fillId="55" borderId="37" xfId="0" applyFont="1" applyFill="1" applyBorder="1" applyAlignment="1">
      <alignment horizontal="center" vertical="center"/>
    </xf>
    <xf numFmtId="0" fontId="35" fillId="55" borderId="41" xfId="0" applyFont="1" applyFill="1" applyBorder="1" applyAlignment="1">
      <alignment horizontal="left"/>
    </xf>
    <xf numFmtId="0" fontId="35" fillId="55" borderId="43" xfId="0" applyFont="1" applyFill="1" applyBorder="1" applyAlignment="1">
      <alignment horizontal="left"/>
    </xf>
    <xf numFmtId="0" fontId="16" fillId="37" borderId="41" xfId="0" applyFont="1" applyFill="1" applyBorder="1" applyAlignment="1">
      <alignment horizontal="center"/>
    </xf>
    <xf numFmtId="0" fontId="16" fillId="37" borderId="42" xfId="0" applyFont="1" applyFill="1" applyBorder="1" applyAlignment="1">
      <alignment horizontal="center"/>
    </xf>
    <xf numFmtId="0" fontId="16" fillId="37" borderId="43" xfId="0" applyFont="1" applyFill="1" applyBorder="1" applyAlignment="1">
      <alignment horizontal="center"/>
    </xf>
    <xf numFmtId="0" fontId="16" fillId="34" borderId="41" xfId="0" applyFont="1" applyFill="1" applyBorder="1" applyAlignment="1">
      <alignment horizontal="center"/>
    </xf>
    <xf numFmtId="0" fontId="16" fillId="34" borderId="42" xfId="0" applyFont="1" applyFill="1" applyBorder="1" applyAlignment="1">
      <alignment horizontal="center"/>
    </xf>
    <xf numFmtId="0" fontId="16" fillId="34" borderId="43" xfId="0" applyFont="1" applyFill="1" applyBorder="1" applyAlignment="1">
      <alignment horizontal="center"/>
    </xf>
    <xf numFmtId="0" fontId="36" fillId="55" borderId="41" xfId="0" applyFont="1" applyFill="1" applyBorder="1" applyAlignment="1">
      <alignment horizontal="left" vertical="center"/>
    </xf>
    <xf numFmtId="0" fontId="36" fillId="55" borderId="43" xfId="0" applyFont="1" applyFill="1" applyBorder="1" applyAlignment="1">
      <alignment horizontal="left" vertical="center"/>
    </xf>
    <xf numFmtId="0" fontId="16" fillId="36" borderId="12" xfId="0" applyFont="1" applyFill="1" applyBorder="1" applyAlignment="1">
      <alignment horizontal="center" vertical="center" wrapText="1"/>
    </xf>
    <xf numFmtId="0" fontId="16" fillId="36" borderId="0" xfId="0" applyFont="1" applyFill="1" applyBorder="1" applyAlignment="1">
      <alignment horizontal="center" vertical="center" wrapText="1"/>
    </xf>
    <xf numFmtId="0" fontId="16" fillId="33" borderId="41" xfId="0" applyFont="1" applyFill="1" applyBorder="1" applyAlignment="1">
      <alignment horizontal="center"/>
    </xf>
    <xf numFmtId="0" fontId="16" fillId="33" borderId="42" xfId="0" applyFont="1" applyFill="1" applyBorder="1" applyAlignment="1">
      <alignment horizontal="center"/>
    </xf>
    <xf numFmtId="0" fontId="16" fillId="33" borderId="43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16" fillId="37" borderId="13" xfId="0" applyFont="1" applyFill="1" applyBorder="1" applyAlignment="1">
      <alignment horizontal="center"/>
    </xf>
    <xf numFmtId="0" fontId="16" fillId="33" borderId="41" xfId="0" applyFont="1" applyFill="1" applyBorder="1" applyAlignment="1">
      <alignment horizontal="center" vertical="top" wrapText="1"/>
    </xf>
    <xf numFmtId="0" fontId="16" fillId="33" borderId="42" xfId="0" applyFont="1" applyFill="1" applyBorder="1" applyAlignment="1">
      <alignment horizontal="center" vertical="top" wrapText="1"/>
    </xf>
    <xf numFmtId="0" fontId="16" fillId="33" borderId="43" xfId="0" applyFont="1" applyFill="1" applyBorder="1" applyAlignment="1">
      <alignment horizontal="center" vertical="top" wrapText="1"/>
    </xf>
    <xf numFmtId="0" fontId="16" fillId="36" borderId="52" xfId="0" applyFont="1" applyFill="1" applyBorder="1" applyAlignment="1">
      <alignment horizontal="left"/>
    </xf>
    <xf numFmtId="0" fontId="16" fillId="36" borderId="53" xfId="0" applyFont="1" applyFill="1" applyBorder="1" applyAlignment="1">
      <alignment horizontal="left"/>
    </xf>
    <xf numFmtId="0" fontId="16" fillId="55" borderId="65" xfId="0" applyFont="1" applyFill="1" applyBorder="1" applyAlignment="1">
      <alignment horizontal="left"/>
    </xf>
    <xf numFmtId="0" fontId="16" fillId="55" borderId="64" xfId="0" applyFont="1" applyFill="1" applyBorder="1" applyAlignment="1">
      <alignment horizontal="left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4" borderId="28" xfId="0" applyFont="1" applyFill="1" applyBorder="1" applyAlignment="1">
      <alignment horizontal="center" wrapText="1"/>
    </xf>
    <xf numFmtId="0" fontId="16" fillId="34" borderId="24" xfId="0" applyFont="1" applyFill="1" applyBorder="1" applyAlignment="1">
      <alignment horizontal="center" wrapText="1"/>
    </xf>
    <xf numFmtId="0" fontId="31" fillId="54" borderId="11" xfId="0" applyFont="1" applyFill="1" applyBorder="1" applyAlignment="1">
      <alignment horizontal="center"/>
    </xf>
    <xf numFmtId="0" fontId="31" fillId="54" borderId="12" xfId="0" applyFont="1" applyFill="1" applyBorder="1" applyAlignment="1">
      <alignment horizontal="center"/>
    </xf>
    <xf numFmtId="0" fontId="31" fillId="54" borderId="13" xfId="0" applyFont="1" applyFill="1" applyBorder="1" applyAlignment="1">
      <alignment horizontal="center"/>
    </xf>
    <xf numFmtId="0" fontId="35" fillId="54" borderId="41" xfId="0" applyFont="1" applyFill="1" applyBorder="1" applyAlignment="1">
      <alignment horizontal="center" vertical="center"/>
    </xf>
    <xf numFmtId="0" fontId="35" fillId="54" borderId="42" xfId="0" applyFont="1" applyFill="1" applyBorder="1" applyAlignment="1">
      <alignment horizontal="center" vertical="center"/>
    </xf>
    <xf numFmtId="0" fontId="35" fillId="54" borderId="43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25" fillId="34" borderId="16" xfId="0" applyFont="1" applyFill="1" applyBorder="1" applyAlignment="1">
      <alignment horizontal="center"/>
    </xf>
    <xf numFmtId="0" fontId="25" fillId="34" borderId="17" xfId="0" applyFont="1" applyFill="1" applyBorder="1" applyAlignment="1">
      <alignment horizontal="center"/>
    </xf>
    <xf numFmtId="0" fontId="25" fillId="34" borderId="18" xfId="0" applyFont="1" applyFill="1" applyBorder="1" applyAlignment="1">
      <alignment horizontal="center"/>
    </xf>
    <xf numFmtId="0" fontId="16" fillId="0" borderId="44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40" borderId="11" xfId="0" applyFont="1" applyFill="1" applyBorder="1" applyAlignment="1">
      <alignment horizontal="center" wrapText="1"/>
    </xf>
    <xf numFmtId="0" fontId="16" fillId="40" borderId="12" xfId="0" applyFont="1" applyFill="1" applyBorder="1" applyAlignment="1">
      <alignment horizontal="center" wrapText="1"/>
    </xf>
    <xf numFmtId="0" fontId="16" fillId="40" borderId="59" xfId="0" applyFont="1" applyFill="1" applyBorder="1" applyAlignment="1">
      <alignment horizontal="center" wrapText="1"/>
    </xf>
    <xf numFmtId="0" fontId="16" fillId="40" borderId="16" xfId="0" applyFont="1" applyFill="1" applyBorder="1" applyAlignment="1">
      <alignment horizontal="center" wrapText="1"/>
    </xf>
    <xf numFmtId="0" fontId="16" fillId="40" borderId="17" xfId="0" applyFont="1" applyFill="1" applyBorder="1" applyAlignment="1">
      <alignment horizontal="center" wrapText="1"/>
    </xf>
    <xf numFmtId="0" fontId="16" fillId="40" borderId="57" xfId="0" applyFont="1" applyFill="1" applyBorder="1" applyAlignment="1">
      <alignment horizontal="center" wrapText="1"/>
    </xf>
    <xf numFmtId="0" fontId="16" fillId="40" borderId="60" xfId="0" applyFont="1" applyFill="1" applyBorder="1" applyAlignment="1">
      <alignment horizontal="center" wrapText="1"/>
    </xf>
    <xf numFmtId="0" fontId="16" fillId="40" borderId="13" xfId="0" applyFont="1" applyFill="1" applyBorder="1" applyAlignment="1">
      <alignment horizontal="center" wrapText="1"/>
    </xf>
    <xf numFmtId="0" fontId="16" fillId="40" borderId="58" xfId="0" applyFont="1" applyFill="1" applyBorder="1" applyAlignment="1">
      <alignment horizontal="center" wrapText="1"/>
    </xf>
    <xf numFmtId="0" fontId="16" fillId="40" borderId="18" xfId="0" applyFont="1" applyFill="1" applyBorder="1" applyAlignment="1">
      <alignment horizontal="center" wrapText="1"/>
    </xf>
    <xf numFmtId="0" fontId="16" fillId="46" borderId="45" xfId="0" applyFont="1" applyFill="1" applyBorder="1" applyAlignment="1">
      <alignment horizontal="center" vertical="center"/>
    </xf>
    <xf numFmtId="0" fontId="16" fillId="46" borderId="40" xfId="0" applyFont="1" applyFill="1" applyBorder="1" applyAlignment="1">
      <alignment horizontal="center" vertical="center"/>
    </xf>
    <xf numFmtId="0" fontId="16" fillId="46" borderId="33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9" fillId="52" borderId="41" xfId="0" applyFont="1" applyFill="1" applyBorder="1" applyAlignment="1">
      <alignment horizontal="center"/>
    </xf>
    <xf numFmtId="0" fontId="19" fillId="52" borderId="42" xfId="0" applyFont="1" applyFill="1" applyBorder="1" applyAlignment="1">
      <alignment horizontal="center"/>
    </xf>
    <xf numFmtId="0" fontId="19" fillId="52" borderId="43" xfId="0" applyFont="1" applyFill="1" applyBorder="1" applyAlignment="1">
      <alignment horizontal="center"/>
    </xf>
    <xf numFmtId="0" fontId="18" fillId="41" borderId="41" xfId="0" applyFont="1" applyFill="1" applyBorder="1" applyAlignment="1">
      <alignment horizontal="center"/>
    </xf>
    <xf numFmtId="0" fontId="18" fillId="41" borderId="42" xfId="0" applyFont="1" applyFill="1" applyBorder="1" applyAlignment="1">
      <alignment horizontal="center"/>
    </xf>
    <xf numFmtId="0" fontId="18" fillId="41" borderId="43" xfId="0" applyFont="1" applyFill="1" applyBorder="1" applyAlignment="1">
      <alignment horizontal="center"/>
    </xf>
    <xf numFmtId="0" fontId="25" fillId="48" borderId="71" xfId="0" applyFont="1" applyFill="1" applyBorder="1" applyAlignment="1">
      <alignment horizontal="center" vertical="center"/>
    </xf>
    <xf numFmtId="0" fontId="25" fillId="48" borderId="39" xfId="0" applyFont="1" applyFill="1" applyBorder="1" applyAlignment="1">
      <alignment horizontal="center" vertical="center"/>
    </xf>
    <xf numFmtId="0" fontId="25" fillId="48" borderId="40" xfId="0" applyFont="1" applyFill="1" applyBorder="1" applyAlignment="1">
      <alignment horizontal="center" vertical="center"/>
    </xf>
    <xf numFmtId="0" fontId="25" fillId="48" borderId="33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0" borderId="36" xfId="0" applyFill="1" applyBorder="1" applyAlignment="1">
      <alignment horizontal="left" vertical="center"/>
    </xf>
    <xf numFmtId="0" fontId="0" fillId="42" borderId="36" xfId="0" applyFill="1" applyBorder="1" applyAlignment="1">
      <alignment horizontal="left" vertical="center"/>
    </xf>
    <xf numFmtId="0" fontId="0" fillId="42" borderId="14" xfId="0" applyFill="1" applyBorder="1" applyAlignment="1">
      <alignment horizontal="left" vertical="center"/>
    </xf>
    <xf numFmtId="0" fontId="18" fillId="45" borderId="41" xfId="0" applyFont="1" applyFill="1" applyBorder="1" applyAlignment="1">
      <alignment horizontal="center"/>
    </xf>
    <xf numFmtId="0" fontId="18" fillId="45" borderId="42" xfId="0" applyFont="1" applyFill="1" applyBorder="1" applyAlignment="1">
      <alignment horizontal="center"/>
    </xf>
    <xf numFmtId="0" fontId="18" fillId="45" borderId="43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50" borderId="14" xfId="0" applyFill="1" applyBorder="1" applyAlignment="1">
      <alignment horizontal="left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6" fillId="33" borderId="41" xfId="0" applyFont="1" applyFill="1" applyBorder="1" applyAlignment="1">
      <alignment horizontal="center" vertical="center"/>
    </xf>
    <xf numFmtId="0" fontId="16" fillId="33" borderId="42" xfId="0" applyFont="1" applyFill="1" applyBorder="1" applyAlignment="1">
      <alignment horizontal="center" vertical="center"/>
    </xf>
    <xf numFmtId="0" fontId="16" fillId="33" borderId="4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16" fillId="33" borderId="41" xfId="0" applyFont="1" applyFill="1" applyBorder="1" applyAlignment="1">
      <alignment horizontal="left"/>
    </xf>
    <xf numFmtId="0" fontId="16" fillId="33" borderId="42" xfId="0" applyFont="1" applyFill="1" applyBorder="1" applyAlignment="1">
      <alignment horizontal="left"/>
    </xf>
    <xf numFmtId="0" fontId="16" fillId="33" borderId="43" xfId="0" applyFont="1" applyFill="1" applyBorder="1" applyAlignment="1">
      <alignment horizontal="left"/>
    </xf>
    <xf numFmtId="0" fontId="18" fillId="40" borderId="41" xfId="0" applyFont="1" applyFill="1" applyBorder="1" applyAlignment="1">
      <alignment horizontal="center"/>
    </xf>
    <xf numFmtId="0" fontId="18" fillId="40" borderId="42" xfId="0" applyFont="1" applyFill="1" applyBorder="1" applyAlignment="1">
      <alignment horizontal="center"/>
    </xf>
    <xf numFmtId="0" fontId="18" fillId="40" borderId="4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1</xdr:row>
      <xdr:rowOff>104775</xdr:rowOff>
    </xdr:from>
    <xdr:to>
      <xdr:col>35</xdr:col>
      <xdr:colOff>200025</xdr:colOff>
      <xdr:row>3</xdr:row>
      <xdr:rowOff>114300</xdr:rowOff>
    </xdr:to>
    <xdr:cxnSp macro="">
      <xdr:nvCxnSpPr>
        <xdr:cNvPr id="3" name="Straight Arrow Connector 2"/>
        <xdr:cNvCxnSpPr/>
      </xdr:nvCxnSpPr>
      <xdr:spPr>
        <a:xfrm flipV="1">
          <a:off x="4191000" y="304800"/>
          <a:ext cx="3219450" cy="400050"/>
        </a:xfrm>
        <a:prstGeom prst="straightConnector1">
          <a:avLst/>
        </a:prstGeom>
        <a:ln w="158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75407</xdr:colOff>
      <xdr:row>2</xdr:row>
      <xdr:rowOff>115093</xdr:rowOff>
    </xdr:from>
    <xdr:to>
      <xdr:col>29</xdr:col>
      <xdr:colOff>76995</xdr:colOff>
      <xdr:row>3</xdr:row>
      <xdr:rowOff>191293</xdr:rowOff>
    </xdr:to>
    <xdr:cxnSp macro="">
      <xdr:nvCxnSpPr>
        <xdr:cNvPr id="5" name="Straight Arrow Connector 4"/>
        <xdr:cNvCxnSpPr/>
      </xdr:nvCxnSpPr>
      <xdr:spPr>
        <a:xfrm rot="5400000">
          <a:off x="5776913" y="642937"/>
          <a:ext cx="276225" cy="1588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11</xdr:row>
      <xdr:rowOff>190498</xdr:rowOff>
    </xdr:from>
    <xdr:to>
      <xdr:col>2</xdr:col>
      <xdr:colOff>147206</xdr:colOff>
      <xdr:row>12</xdr:row>
      <xdr:rowOff>181840</xdr:rowOff>
    </xdr:to>
    <xdr:cxnSp macro="">
      <xdr:nvCxnSpPr>
        <xdr:cNvPr id="5" name="Straight Arrow Connector 4"/>
        <xdr:cNvCxnSpPr/>
      </xdr:nvCxnSpPr>
      <xdr:spPr>
        <a:xfrm rot="10800000" flipV="1">
          <a:off x="1316182" y="2511134"/>
          <a:ext cx="242456" cy="216479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86591</xdr:colOff>
      <xdr:row>9</xdr:row>
      <xdr:rowOff>8659</xdr:rowOff>
    </xdr:from>
    <xdr:to>
      <xdr:col>28</xdr:col>
      <xdr:colOff>164523</xdr:colOff>
      <xdr:row>10</xdr:row>
      <xdr:rowOff>1039</xdr:rowOff>
    </xdr:to>
    <xdr:cxnSp macro="">
      <xdr:nvCxnSpPr>
        <xdr:cNvPr id="7" name="Straight Arrow Connector 6"/>
        <xdr:cNvCxnSpPr/>
      </xdr:nvCxnSpPr>
      <xdr:spPr>
        <a:xfrm>
          <a:off x="1316182" y="1913659"/>
          <a:ext cx="4987636" cy="182880"/>
        </a:xfrm>
        <a:prstGeom prst="straightConnector1">
          <a:avLst/>
        </a:prstGeom>
        <a:ln w="19050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64"/>
  <sheetViews>
    <sheetView tabSelected="1" workbookViewId="0">
      <selection activeCell="P17" sqref="P17"/>
    </sheetView>
  </sheetViews>
  <sheetFormatPr defaultRowHeight="15"/>
  <cols>
    <col min="1" max="1" width="7" bestFit="1" customWidth="1"/>
    <col min="2" max="2" width="10.42578125" customWidth="1"/>
    <col min="3" max="4" width="2.28515625" bestFit="1" customWidth="1"/>
    <col min="5" max="34" width="2.28515625" customWidth="1"/>
    <col min="35" max="35" width="7.7109375" customWidth="1"/>
    <col min="36" max="66" width="2.28515625" customWidth="1"/>
    <col min="67" max="67" width="3.140625" customWidth="1"/>
    <col min="68" max="74" width="2.28515625" customWidth="1"/>
  </cols>
  <sheetData>
    <row r="1" spans="1:75" ht="15.75" thickBot="1">
      <c r="C1" s="364" t="s">
        <v>418</v>
      </c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6"/>
      <c r="AK1" s="377" t="s">
        <v>419</v>
      </c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9"/>
    </row>
    <row r="2" spans="1:75" ht="15.75" thickBot="1">
      <c r="B2" s="356" t="s">
        <v>236</v>
      </c>
      <c r="C2" s="283" t="s">
        <v>91</v>
      </c>
      <c r="D2" s="101" t="s">
        <v>91</v>
      </c>
      <c r="E2" s="101" t="s">
        <v>90</v>
      </c>
      <c r="F2" s="101" t="s">
        <v>90</v>
      </c>
      <c r="G2" s="101">
        <v>0</v>
      </c>
      <c r="H2" s="101">
        <v>9</v>
      </c>
      <c r="I2" s="101">
        <v>1</v>
      </c>
      <c r="J2" s="101">
        <v>8</v>
      </c>
      <c r="K2" s="101">
        <v>2</v>
      </c>
      <c r="L2" s="101">
        <v>7</v>
      </c>
      <c r="M2" s="101">
        <v>3</v>
      </c>
      <c r="N2" s="101">
        <v>6</v>
      </c>
      <c r="O2" s="101" t="s">
        <v>89</v>
      </c>
      <c r="P2" s="101" t="s">
        <v>89</v>
      </c>
      <c r="Q2" s="101" t="s">
        <v>92</v>
      </c>
      <c r="R2" s="102" t="s">
        <v>92</v>
      </c>
      <c r="T2" s="133"/>
      <c r="U2" s="133"/>
      <c r="V2" s="367" t="s">
        <v>752</v>
      </c>
      <c r="W2" s="368"/>
      <c r="X2" s="368"/>
      <c r="Y2" s="369"/>
      <c r="Z2" s="352">
        <v>0</v>
      </c>
      <c r="AA2" s="133"/>
      <c r="AB2" s="133"/>
      <c r="AC2" s="133"/>
      <c r="AD2" s="133"/>
      <c r="AE2" s="133"/>
      <c r="AK2" s="355" t="str">
        <f ca="1">IF($Z$2=0,Encryption!B$141,C$4)</f>
        <v>C</v>
      </c>
      <c r="AL2" s="355">
        <f ca="1">IF($Z$2=0,Encryption!C$141,D$4)</f>
        <v>0</v>
      </c>
      <c r="AM2" s="355" t="str">
        <f ca="1">IF($Z$2=0,Encryption!D$141,E$4)</f>
        <v>B</v>
      </c>
      <c r="AN2" s="355">
        <f ca="1">IF($Z$2=0,Encryption!E$141,F$4)</f>
        <v>7</v>
      </c>
      <c r="AO2" s="355" t="str">
        <f ca="1">IF($Z$2=0,Encryption!F$141,G$4)</f>
        <v>A</v>
      </c>
      <c r="AP2" s="355">
        <f ca="1">IF($Z$2=0,Encryption!G$141,H$4)</f>
        <v>8</v>
      </c>
      <c r="AQ2" s="355" t="str">
        <f ca="1">IF($Z$2=0,Encryption!H$141,I$4)</f>
        <v>D</v>
      </c>
      <c r="AR2" s="355">
        <f ca="1">IF($Z$2=0,Encryption!I$141,J$4)</f>
        <v>0</v>
      </c>
      <c r="AS2" s="355">
        <f ca="1">IF($Z$2=0,Encryption!J$141,K$4)</f>
        <v>5</v>
      </c>
      <c r="AT2" s="355" t="str">
        <f ca="1">IF($Z$2=0,Encryption!K$141,L$4)</f>
        <v>F</v>
      </c>
      <c r="AU2" s="355">
        <f ca="1">IF($Z$2=0,Encryption!L$141,M$4)</f>
        <v>3</v>
      </c>
      <c r="AV2" s="355" t="str">
        <f ca="1">IF($Z$2=0,Encryption!M$141,N$4)</f>
        <v>A</v>
      </c>
      <c r="AW2" s="355">
        <f ca="1">IF($Z$2=0,Encryption!N$141,O$4)</f>
        <v>8</v>
      </c>
      <c r="AX2" s="355">
        <f ca="1">IF($Z$2=0,Encryption!O$141,P$4)</f>
        <v>2</v>
      </c>
      <c r="AY2" s="355">
        <f ca="1">IF($Z$2=0,Encryption!P$141,Q$4)</f>
        <v>9</v>
      </c>
      <c r="AZ2" s="355" t="str">
        <f ca="1">IF($Z$2=0,Encryption!Q$141,R$4)</f>
        <v>C</v>
      </c>
      <c r="BA2" s="383" t="s">
        <v>420</v>
      </c>
      <c r="BB2" s="383"/>
      <c r="BC2" s="383"/>
      <c r="BD2" s="383"/>
      <c r="BE2" s="383"/>
      <c r="BF2" s="383"/>
      <c r="BG2" s="384"/>
      <c r="BK2" s="166"/>
      <c r="BL2" s="166"/>
      <c r="BM2" s="166"/>
      <c r="BN2" s="166"/>
      <c r="BO2" s="166"/>
      <c r="BP2" s="166"/>
    </row>
    <row r="3" spans="1:75" ht="15.75" customHeight="1" thickBot="1">
      <c r="B3" s="357" t="s">
        <v>235</v>
      </c>
      <c r="C3" s="298">
        <v>1</v>
      </c>
      <c r="D3" s="299">
        <v>2</v>
      </c>
      <c r="E3" s="299">
        <v>3</v>
      </c>
      <c r="F3" s="299">
        <v>4</v>
      </c>
      <c r="G3" s="299">
        <v>5</v>
      </c>
      <c r="H3" s="299">
        <v>6</v>
      </c>
      <c r="I3" s="299" t="s">
        <v>91</v>
      </c>
      <c r="J3" s="299" t="s">
        <v>90</v>
      </c>
      <c r="K3" s="299" t="s">
        <v>89</v>
      </c>
      <c r="L3" s="299" t="s">
        <v>92</v>
      </c>
      <c r="M3" s="299">
        <v>1</v>
      </c>
      <c r="N3" s="299">
        <v>3</v>
      </c>
      <c r="O3" s="299">
        <v>2</v>
      </c>
      <c r="P3" s="299">
        <v>5</v>
      </c>
      <c r="Q3" s="299">
        <v>3</v>
      </c>
      <c r="R3" s="300">
        <v>6</v>
      </c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142"/>
      <c r="AK3" s="353">
        <f ca="1">Decryption!B141</f>
        <v>1</v>
      </c>
      <c r="AL3" s="354">
        <f ca="1">Decryption!C141</f>
        <v>2</v>
      </c>
      <c r="AM3" s="354">
        <f ca="1">Decryption!D141</f>
        <v>3</v>
      </c>
      <c r="AN3" s="354">
        <f ca="1">Decryption!E141</f>
        <v>4</v>
      </c>
      <c r="AO3" s="354">
        <f ca="1">Decryption!F141</f>
        <v>5</v>
      </c>
      <c r="AP3" s="354">
        <f ca="1">Decryption!G141</f>
        <v>6</v>
      </c>
      <c r="AQ3" s="354" t="str">
        <f ca="1">Decryption!H141</f>
        <v>A</v>
      </c>
      <c r="AR3" s="354" t="str">
        <f ca="1">Decryption!I141</f>
        <v>B</v>
      </c>
      <c r="AS3" s="354" t="str">
        <f ca="1">Decryption!J141</f>
        <v>C</v>
      </c>
      <c r="AT3" s="354" t="str">
        <f ca="1">Decryption!K141</f>
        <v>D</v>
      </c>
      <c r="AU3" s="354">
        <f ca="1">Decryption!L141</f>
        <v>1</v>
      </c>
      <c r="AV3" s="354">
        <f ca="1">Decryption!M141</f>
        <v>3</v>
      </c>
      <c r="AW3" s="354">
        <f ca="1">Decryption!N141</f>
        <v>2</v>
      </c>
      <c r="AX3" s="354">
        <f ca="1">Decryption!O141</f>
        <v>5</v>
      </c>
      <c r="AY3" s="354">
        <f ca="1">Decryption!P141</f>
        <v>3</v>
      </c>
      <c r="AZ3" s="354">
        <f ca="1">Decryption!Q141</f>
        <v>6</v>
      </c>
      <c r="BA3" s="385" t="s">
        <v>421</v>
      </c>
      <c r="BB3" s="385"/>
      <c r="BC3" s="385"/>
      <c r="BD3" s="385"/>
      <c r="BE3" s="385"/>
      <c r="BF3" s="385"/>
      <c r="BG3" s="386"/>
      <c r="BK3" s="166"/>
      <c r="BL3" s="166"/>
      <c r="BM3" s="166"/>
      <c r="BN3" s="166"/>
      <c r="BO3" s="166"/>
      <c r="BP3" s="166"/>
    </row>
    <row r="4" spans="1:75" ht="15.75" customHeight="1" thickBot="1">
      <c r="B4" s="358" t="s">
        <v>232</v>
      </c>
      <c r="C4" s="50">
        <v>9</v>
      </c>
      <c r="D4" s="48">
        <v>6</v>
      </c>
      <c r="E4" s="48" t="s">
        <v>92</v>
      </c>
      <c r="F4" s="48">
        <v>9</v>
      </c>
      <c r="G4" s="48" t="s">
        <v>91</v>
      </c>
      <c r="H4" s="48">
        <v>0</v>
      </c>
      <c r="I4" s="48">
        <v>2</v>
      </c>
      <c r="J4" s="48">
        <v>4</v>
      </c>
      <c r="K4" s="48">
        <v>3</v>
      </c>
      <c r="L4" s="48" t="s">
        <v>98</v>
      </c>
      <c r="M4" s="48">
        <v>9</v>
      </c>
      <c r="N4" s="48">
        <v>2</v>
      </c>
      <c r="O4" s="48">
        <v>6</v>
      </c>
      <c r="P4" s="48">
        <v>8</v>
      </c>
      <c r="Q4" s="48" t="s">
        <v>98</v>
      </c>
      <c r="R4" s="233">
        <v>7</v>
      </c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K4" s="236" t="e">
        <f ca="1">VLOOKUP(CONCATENATE(AK3,AL3),LookUp!$AW$2:$AX$97,2,FALSE)</f>
        <v>#N/A</v>
      </c>
      <c r="AL4" s="237">
        <f ca="1">VLOOKUP(CONCATENATE(AM3,AN3),LookUp!$AW$2:$AX$97,2,FALSE)</f>
        <v>4</v>
      </c>
      <c r="AM4" s="237" t="str">
        <f ca="1">VLOOKUP(CONCATENATE(AO3,AP3),LookUp!$AW$2:$AX$97,2,FALSE)</f>
        <v>V</v>
      </c>
      <c r="AN4" s="237" t="e">
        <f ca="1">VLOOKUP(CONCATENATE(AQ3,AR3),LookUp!$AW$2:$AX$97,2,FALSE)</f>
        <v>#N/A</v>
      </c>
      <c r="AO4" s="237" t="e">
        <f ca="1">VLOOKUP(CONCATENATE(AS3,AT3),LookUp!$AW$2:$AX$97,2,FALSE)</f>
        <v>#N/A</v>
      </c>
      <c r="AP4" s="237" t="e">
        <f ca="1">VLOOKUP(CONCATENATE(AU3,AV3),LookUp!$AW$2:$AX$97,2,FALSE)</f>
        <v>#N/A</v>
      </c>
      <c r="AQ4" s="237" t="str">
        <f ca="1">VLOOKUP(CONCATENATE(AW3,AX3),LookUp!$AW$2:$AX$97,2,FALSE)</f>
        <v>%</v>
      </c>
      <c r="AR4" s="238">
        <f ca="1">VLOOKUP(CONCATENATE(AY3,AZ3),LookUp!$AW$2:$AX$97,2,FALSE)</f>
        <v>6</v>
      </c>
      <c r="BA4" s="297"/>
      <c r="BB4" s="297"/>
      <c r="BC4" s="297"/>
      <c r="BD4" s="297"/>
      <c r="BE4" s="297"/>
      <c r="BF4" s="297"/>
      <c r="BG4" s="297"/>
      <c r="BL4" s="133"/>
      <c r="BM4" s="133"/>
      <c r="BN4" s="133"/>
      <c r="BO4" s="133"/>
      <c r="BP4" s="133"/>
      <c r="BQ4" s="133"/>
      <c r="BR4" s="3"/>
      <c r="BS4" s="3"/>
      <c r="BT4" s="3"/>
      <c r="BU4" s="3"/>
      <c r="BV4" s="3"/>
      <c r="BW4" s="3"/>
    </row>
    <row r="5" spans="1:75" ht="15" customHeight="1" thickBot="1">
      <c r="B5" s="133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372" t="s">
        <v>756</v>
      </c>
      <c r="T5" s="372"/>
      <c r="U5" s="372"/>
      <c r="V5" s="372"/>
      <c r="W5" s="372"/>
      <c r="X5" s="372"/>
      <c r="Y5" s="372"/>
      <c r="Z5" s="372"/>
      <c r="AA5" s="372"/>
      <c r="AB5" s="372"/>
      <c r="AC5" s="372"/>
      <c r="AD5" s="372"/>
      <c r="AE5" s="372"/>
      <c r="AF5" s="372"/>
      <c r="AG5" s="372"/>
      <c r="AH5" s="372"/>
      <c r="AI5" s="372"/>
      <c r="AK5" s="380" t="s">
        <v>422</v>
      </c>
      <c r="AL5" s="381"/>
      <c r="AM5" s="381"/>
      <c r="AN5" s="381"/>
      <c r="AO5" s="381"/>
      <c r="AP5" s="381"/>
      <c r="AQ5" s="381"/>
      <c r="AR5" s="381"/>
      <c r="AS5" s="381"/>
      <c r="AT5" s="381"/>
      <c r="AU5" s="381"/>
      <c r="AV5" s="381"/>
      <c r="AW5" s="381"/>
      <c r="AX5" s="381"/>
      <c r="AY5" s="381"/>
      <c r="AZ5" s="381"/>
      <c r="BA5" s="381"/>
      <c r="BB5" s="381"/>
      <c r="BC5" s="381"/>
      <c r="BD5" s="381"/>
      <c r="BE5" s="381"/>
      <c r="BF5" s="381"/>
      <c r="BG5" s="381"/>
      <c r="BH5" s="381"/>
      <c r="BI5" s="381"/>
      <c r="BJ5" s="381"/>
      <c r="BK5" s="381"/>
      <c r="BL5" s="381"/>
      <c r="BM5" s="381"/>
      <c r="BN5" s="382"/>
      <c r="BO5" s="234"/>
      <c r="BP5" s="234"/>
    </row>
    <row r="6" spans="1:75" ht="15.75" customHeight="1">
      <c r="A6" s="162"/>
      <c r="B6" s="133"/>
      <c r="C6" s="132"/>
      <c r="D6" s="132"/>
      <c r="E6" s="132"/>
      <c r="F6" s="132"/>
      <c r="G6" s="132"/>
      <c r="H6" s="132"/>
      <c r="I6" s="132"/>
      <c r="J6" s="132"/>
      <c r="K6" s="3"/>
      <c r="L6" s="3"/>
      <c r="M6" s="3"/>
      <c r="N6" s="133"/>
      <c r="O6" s="133"/>
      <c r="P6" s="133"/>
      <c r="Q6" s="133"/>
      <c r="R6" s="13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3"/>
      <c r="AI6" s="373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</row>
    <row r="7" spans="1:75" ht="15.75" thickBot="1">
      <c r="S7" s="373"/>
      <c r="T7" s="373"/>
      <c r="U7" s="373"/>
      <c r="V7" s="373"/>
      <c r="W7" s="373"/>
      <c r="X7" s="373"/>
      <c r="Y7" s="373"/>
      <c r="Z7" s="373"/>
      <c r="AA7" s="373"/>
      <c r="AB7" s="373"/>
      <c r="AC7" s="373"/>
      <c r="AD7" s="373"/>
      <c r="AE7" s="373"/>
      <c r="AF7" s="373"/>
      <c r="AG7" s="373"/>
      <c r="AH7" s="373"/>
      <c r="AI7" s="373"/>
    </row>
    <row r="8" spans="1:75" ht="15.75" thickBot="1">
      <c r="C8" s="367" t="s">
        <v>405</v>
      </c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68"/>
      <c r="AH8" s="369"/>
      <c r="AK8" s="387" t="s">
        <v>237</v>
      </c>
      <c r="AL8" s="388"/>
      <c r="AM8" s="388"/>
      <c r="AN8" s="388"/>
      <c r="AO8" s="388"/>
      <c r="AP8" s="388"/>
      <c r="AQ8" s="388"/>
      <c r="AR8" s="388"/>
      <c r="AS8" s="388"/>
      <c r="AT8" s="388"/>
      <c r="AU8" s="388"/>
      <c r="AV8" s="388"/>
      <c r="AW8" s="388"/>
      <c r="AX8" s="388"/>
      <c r="AY8" s="388"/>
      <c r="AZ8" s="388"/>
      <c r="BA8" s="388"/>
      <c r="BB8" s="388"/>
      <c r="BC8" s="388"/>
      <c r="BD8" s="388"/>
      <c r="BE8" s="388"/>
      <c r="BF8" s="388"/>
      <c r="BG8" s="388"/>
      <c r="BH8" s="388"/>
      <c r="BI8" s="388"/>
      <c r="BJ8" s="388"/>
      <c r="BK8" s="388"/>
      <c r="BL8" s="388"/>
      <c r="BM8" s="388"/>
      <c r="BN8" s="388"/>
      <c r="BO8" s="389"/>
    </row>
    <row r="9" spans="1:75" ht="15.75" thickBot="1">
      <c r="C9" s="398" t="s">
        <v>233</v>
      </c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400"/>
      <c r="S9" s="398" t="s">
        <v>234</v>
      </c>
      <c r="T9" s="399"/>
      <c r="U9" s="39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400"/>
      <c r="AK9" s="143">
        <v>1</v>
      </c>
      <c r="AL9" s="152" t="s">
        <v>244</v>
      </c>
      <c r="AM9" s="144" t="s">
        <v>750</v>
      </c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5"/>
      <c r="BK9" s="144"/>
      <c r="BL9" s="144"/>
      <c r="BM9" s="144"/>
      <c r="BN9" s="144"/>
      <c r="BO9" s="145"/>
    </row>
    <row r="10" spans="1:75" ht="18">
      <c r="B10" s="286" t="s">
        <v>543</v>
      </c>
      <c r="C10" s="138">
        <f>Encryption!AH10</f>
        <v>1</v>
      </c>
      <c r="D10" s="172">
        <f>Encryption!AI10</f>
        <v>8</v>
      </c>
      <c r="E10" s="172" t="str">
        <f>Encryption!AJ10</f>
        <v>C</v>
      </c>
      <c r="F10" s="172" t="str">
        <f>Encryption!AK10</f>
        <v>A</v>
      </c>
      <c r="G10" s="172">
        <f>Encryption!AL10</f>
        <v>1</v>
      </c>
      <c r="H10" s="172">
        <f>Encryption!AM10</f>
        <v>8</v>
      </c>
      <c r="I10" s="172" t="str">
        <f>Encryption!AN10</f>
        <v>A</v>
      </c>
      <c r="J10" s="172" t="str">
        <f>Encryption!AO10</f>
        <v>D</v>
      </c>
      <c r="K10" s="172">
        <f>Encryption!AP10</f>
        <v>1</v>
      </c>
      <c r="L10" s="172">
        <f>Encryption!AQ10</f>
        <v>4</v>
      </c>
      <c r="M10" s="172" t="str">
        <f>Encryption!AR10</f>
        <v>A</v>
      </c>
      <c r="N10" s="172">
        <f>Encryption!AS10</f>
        <v>7</v>
      </c>
      <c r="O10" s="172" t="str">
        <f>Encryption!AT10</f>
        <v>D</v>
      </c>
      <c r="P10" s="172">
        <f>Encryption!AU10</f>
        <v>6</v>
      </c>
      <c r="Q10" s="172">
        <f>Encryption!AV10</f>
        <v>7</v>
      </c>
      <c r="R10" s="184">
        <f>Encryption!AW10</f>
        <v>8</v>
      </c>
      <c r="S10" s="180">
        <f ca="1">Decryption!AH131</f>
        <v>1</v>
      </c>
      <c r="T10" s="173">
        <f ca="1">Decryption!AI131</f>
        <v>8</v>
      </c>
      <c r="U10" s="173" t="str">
        <f ca="1">Decryption!AJ131</f>
        <v>C</v>
      </c>
      <c r="V10" s="173" t="str">
        <f ca="1">Decryption!AK131</f>
        <v>A</v>
      </c>
      <c r="W10" s="173">
        <f ca="1">Decryption!AL131</f>
        <v>1</v>
      </c>
      <c r="X10" s="173">
        <f ca="1">Decryption!AM131</f>
        <v>8</v>
      </c>
      <c r="Y10" s="173" t="str">
        <f ca="1">Decryption!AN131</f>
        <v>A</v>
      </c>
      <c r="Z10" s="173" t="str">
        <f ca="1">Decryption!AO131</f>
        <v>D</v>
      </c>
      <c r="AA10" s="173">
        <f ca="1">Decryption!AP131</f>
        <v>1</v>
      </c>
      <c r="AB10" s="173">
        <f ca="1">Decryption!AQ131</f>
        <v>4</v>
      </c>
      <c r="AC10" s="173" t="str">
        <f ca="1">Decryption!AR131</f>
        <v>A</v>
      </c>
      <c r="AD10" s="173">
        <f ca="1">Decryption!AS131</f>
        <v>7</v>
      </c>
      <c r="AE10" s="173" t="str">
        <f ca="1">Decryption!AT131</f>
        <v>D</v>
      </c>
      <c r="AF10" s="173">
        <f ca="1">Decryption!AU131</f>
        <v>6</v>
      </c>
      <c r="AG10" s="173">
        <f ca="1">Decryption!AV131</f>
        <v>7</v>
      </c>
      <c r="AH10" s="174">
        <f ca="1">Decryption!AW131</f>
        <v>8</v>
      </c>
      <c r="AI10" s="286" t="s">
        <v>561</v>
      </c>
      <c r="AK10" s="261">
        <v>2</v>
      </c>
      <c r="AL10" s="262" t="s">
        <v>244</v>
      </c>
      <c r="AM10" s="263" t="s">
        <v>245</v>
      </c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  <c r="BJ10" s="264"/>
      <c r="BK10" s="263"/>
      <c r="BL10" s="263"/>
      <c r="BM10" s="263"/>
      <c r="BN10" s="263"/>
      <c r="BO10" s="264"/>
    </row>
    <row r="11" spans="1:75" ht="18">
      <c r="B11" s="167" t="s">
        <v>544</v>
      </c>
      <c r="C11" s="140">
        <f ca="1">Encryption!AH18</f>
        <v>5</v>
      </c>
      <c r="D11" s="63" t="str">
        <f ca="1">Encryption!AI18</f>
        <v>A</v>
      </c>
      <c r="E11" s="63">
        <f ca="1">Encryption!AJ18</f>
        <v>7</v>
      </c>
      <c r="F11" s="63">
        <f ca="1">Encryption!AK18</f>
        <v>8</v>
      </c>
      <c r="G11" s="63" t="str">
        <f ca="1">Encryption!AL18</f>
        <v>E</v>
      </c>
      <c r="H11" s="63">
        <f ca="1">Encryption!AM18</f>
        <v>3</v>
      </c>
      <c r="I11" s="63">
        <f ca="1">Encryption!AN18</f>
        <v>9</v>
      </c>
      <c r="J11" s="63">
        <f ca="1">Encryption!AO18</f>
        <v>4</v>
      </c>
      <c r="K11" s="63">
        <f>Encryption!AP18</f>
        <v>1</v>
      </c>
      <c r="L11" s="63">
        <f>Encryption!AQ18</f>
        <v>8</v>
      </c>
      <c r="M11" s="63" t="str">
        <f>Encryption!AR18</f>
        <v>C</v>
      </c>
      <c r="N11" s="63" t="str">
        <f>Encryption!AS18</f>
        <v>A</v>
      </c>
      <c r="O11" s="63">
        <f>Encryption!AT18</f>
        <v>1</v>
      </c>
      <c r="P11" s="63">
        <f>Encryption!AU18</f>
        <v>8</v>
      </c>
      <c r="Q11" s="63" t="str">
        <f>Encryption!AV18</f>
        <v>A</v>
      </c>
      <c r="R11" s="176" t="str">
        <f>Encryption!AW18</f>
        <v>D</v>
      </c>
      <c r="S11" s="181">
        <f ca="1">Decryption!AH123</f>
        <v>5</v>
      </c>
      <c r="T11" s="171" t="str">
        <f ca="1">Decryption!AI123</f>
        <v>A</v>
      </c>
      <c r="U11" s="171">
        <f ca="1">Decryption!AJ123</f>
        <v>7</v>
      </c>
      <c r="V11" s="171">
        <f ca="1">Decryption!AK123</f>
        <v>8</v>
      </c>
      <c r="W11" s="171" t="str">
        <f ca="1">Decryption!AL123</f>
        <v>E</v>
      </c>
      <c r="X11" s="171">
        <f ca="1">Decryption!AM123</f>
        <v>3</v>
      </c>
      <c r="Y11" s="171">
        <f ca="1">Decryption!AN123</f>
        <v>9</v>
      </c>
      <c r="Z11" s="171">
        <f ca="1">Decryption!AO123</f>
        <v>4</v>
      </c>
      <c r="AA11" s="171">
        <f ca="1">Decryption!AP123</f>
        <v>1</v>
      </c>
      <c r="AB11" s="171">
        <f ca="1">Decryption!AQ123</f>
        <v>8</v>
      </c>
      <c r="AC11" s="171" t="str">
        <f ca="1">Decryption!AR123</f>
        <v>C</v>
      </c>
      <c r="AD11" s="171" t="str">
        <f ca="1">Decryption!AS123</f>
        <v>A</v>
      </c>
      <c r="AE11" s="171">
        <f ca="1">Decryption!AT123</f>
        <v>1</v>
      </c>
      <c r="AF11" s="171">
        <f ca="1">Decryption!AU123</f>
        <v>8</v>
      </c>
      <c r="AG11" s="171" t="str">
        <f ca="1">Decryption!AV123</f>
        <v>A</v>
      </c>
      <c r="AH11" s="175" t="str">
        <f ca="1">Decryption!AW123</f>
        <v>D</v>
      </c>
      <c r="AI11" s="167" t="s">
        <v>562</v>
      </c>
      <c r="AK11" s="265"/>
      <c r="AL11" s="266"/>
      <c r="AM11" s="267" t="s">
        <v>246</v>
      </c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8"/>
      <c r="BK11" s="267"/>
      <c r="BL11" s="267"/>
      <c r="BM11" s="267"/>
      <c r="BN11" s="267"/>
      <c r="BO11" s="268"/>
    </row>
    <row r="12" spans="1:75" ht="18.75" thickBot="1">
      <c r="B12" s="167" t="s">
        <v>545</v>
      </c>
      <c r="C12" s="139">
        <f ca="1">Encryption!AH26</f>
        <v>4</v>
      </c>
      <c r="D12" s="171" t="str">
        <f ca="1">Encryption!AI26</f>
        <v>A</v>
      </c>
      <c r="E12" s="171">
        <f ca="1">Encryption!AJ26</f>
        <v>1</v>
      </c>
      <c r="F12" s="171">
        <f ca="1">Encryption!AK26</f>
        <v>2</v>
      </c>
      <c r="G12" s="171">
        <f ca="1">Encryption!AL26</f>
        <v>1</v>
      </c>
      <c r="H12" s="171">
        <f ca="1">Encryption!AM26</f>
        <v>0</v>
      </c>
      <c r="I12" s="171" t="str">
        <f ca="1">Encryption!AN26</f>
        <v>F</v>
      </c>
      <c r="J12" s="171">
        <f ca="1">Encryption!AO26</f>
        <v>6</v>
      </c>
      <c r="K12" s="171">
        <f ca="1">Encryption!AP26</f>
        <v>5</v>
      </c>
      <c r="L12" s="171" t="str">
        <f ca="1">Encryption!AQ26</f>
        <v>A</v>
      </c>
      <c r="M12" s="171">
        <f ca="1">Encryption!AR26</f>
        <v>7</v>
      </c>
      <c r="N12" s="171">
        <f ca="1">Encryption!AS26</f>
        <v>8</v>
      </c>
      <c r="O12" s="171" t="str">
        <f ca="1">Encryption!AT26</f>
        <v>E</v>
      </c>
      <c r="P12" s="171">
        <f ca="1">Encryption!AU26</f>
        <v>3</v>
      </c>
      <c r="Q12" s="171">
        <f ca="1">Encryption!AV26</f>
        <v>9</v>
      </c>
      <c r="R12" s="175">
        <f ca="1">Encryption!AW26</f>
        <v>4</v>
      </c>
      <c r="S12" s="182">
        <f ca="1">Decryption!AH115</f>
        <v>4</v>
      </c>
      <c r="T12" s="63" t="str">
        <f ca="1">Decryption!AI115</f>
        <v>A</v>
      </c>
      <c r="U12" s="63">
        <f ca="1">Decryption!AJ115</f>
        <v>1</v>
      </c>
      <c r="V12" s="63">
        <f ca="1">Decryption!AK115</f>
        <v>2</v>
      </c>
      <c r="W12" s="63">
        <f ca="1">Decryption!AL115</f>
        <v>1</v>
      </c>
      <c r="X12" s="63">
        <f ca="1">Decryption!AM115</f>
        <v>0</v>
      </c>
      <c r="Y12" s="63" t="str">
        <f ca="1">Decryption!AN115</f>
        <v>F</v>
      </c>
      <c r="Z12" s="63">
        <f ca="1">Decryption!AO115</f>
        <v>6</v>
      </c>
      <c r="AA12" s="63">
        <f ca="1">Decryption!AP115</f>
        <v>5</v>
      </c>
      <c r="AB12" s="63" t="str">
        <f ca="1">Decryption!AQ115</f>
        <v>A</v>
      </c>
      <c r="AC12" s="63">
        <f ca="1">Decryption!AR115</f>
        <v>7</v>
      </c>
      <c r="AD12" s="63">
        <f ca="1">Decryption!AS115</f>
        <v>8</v>
      </c>
      <c r="AE12" s="63" t="str">
        <f ca="1">Decryption!AT115</f>
        <v>E</v>
      </c>
      <c r="AF12" s="63">
        <f ca="1">Decryption!AU115</f>
        <v>3</v>
      </c>
      <c r="AG12" s="63">
        <f ca="1">Decryption!AV115</f>
        <v>9</v>
      </c>
      <c r="AH12" s="176">
        <f ca="1">Decryption!AW115</f>
        <v>4</v>
      </c>
      <c r="AI12" s="169" t="s">
        <v>606</v>
      </c>
      <c r="AK12" s="269"/>
      <c r="AL12" s="270"/>
      <c r="AM12" s="271" t="s">
        <v>751</v>
      </c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2"/>
      <c r="BK12" s="271"/>
      <c r="BL12" s="271"/>
      <c r="BM12" s="271"/>
      <c r="BN12" s="271"/>
      <c r="BO12" s="272"/>
    </row>
    <row r="13" spans="1:75" ht="18">
      <c r="B13" s="167" t="s">
        <v>546</v>
      </c>
      <c r="C13" s="140" t="str">
        <f ca="1">Encryption!AH34</f>
        <v>B</v>
      </c>
      <c r="D13" s="63">
        <f ca="1">Encryption!AI34</f>
        <v>8</v>
      </c>
      <c r="E13" s="63">
        <f ca="1">Encryption!AJ34</f>
        <v>0</v>
      </c>
      <c r="F13" s="63">
        <f ca="1">Encryption!AK34</f>
        <v>8</v>
      </c>
      <c r="G13" s="63">
        <f ca="1">Encryption!AL34</f>
        <v>9</v>
      </c>
      <c r="H13" s="63">
        <f ca="1">Encryption!AM34</f>
        <v>5</v>
      </c>
      <c r="I13" s="63">
        <f ca="1">Encryption!AN34</f>
        <v>9</v>
      </c>
      <c r="J13" s="63">
        <f ca="1">Encryption!AO34</f>
        <v>1</v>
      </c>
      <c r="K13" s="63">
        <f ca="1">Encryption!AP34</f>
        <v>4</v>
      </c>
      <c r="L13" s="63" t="str">
        <f ca="1">Encryption!AQ34</f>
        <v>A</v>
      </c>
      <c r="M13" s="63">
        <f ca="1">Encryption!AR34</f>
        <v>1</v>
      </c>
      <c r="N13" s="63">
        <f ca="1">Encryption!AS34</f>
        <v>2</v>
      </c>
      <c r="O13" s="63">
        <f ca="1">Encryption!AT34</f>
        <v>1</v>
      </c>
      <c r="P13" s="63">
        <f ca="1">Encryption!AU34</f>
        <v>0</v>
      </c>
      <c r="Q13" s="63" t="str">
        <f ca="1">Encryption!AV34</f>
        <v>F</v>
      </c>
      <c r="R13" s="176">
        <f ca="1">Encryption!AW34</f>
        <v>6</v>
      </c>
      <c r="S13" s="181" t="str">
        <f ca="1">Decryption!AH107</f>
        <v>B</v>
      </c>
      <c r="T13" s="171">
        <f ca="1">Decryption!AI107</f>
        <v>8</v>
      </c>
      <c r="U13" s="171">
        <f ca="1">Decryption!AJ107</f>
        <v>0</v>
      </c>
      <c r="V13" s="171">
        <f ca="1">Decryption!AK107</f>
        <v>8</v>
      </c>
      <c r="W13" s="171">
        <f ca="1">Decryption!AL107</f>
        <v>9</v>
      </c>
      <c r="X13" s="171">
        <f ca="1">Decryption!AM107</f>
        <v>5</v>
      </c>
      <c r="Y13" s="171">
        <f ca="1">Decryption!AN107</f>
        <v>9</v>
      </c>
      <c r="Z13" s="171">
        <f ca="1">Decryption!AO107</f>
        <v>1</v>
      </c>
      <c r="AA13" s="171">
        <f ca="1">Decryption!AP107</f>
        <v>4</v>
      </c>
      <c r="AB13" s="171" t="str">
        <f ca="1">Decryption!AQ107</f>
        <v>A</v>
      </c>
      <c r="AC13" s="171">
        <f ca="1">Decryption!AR107</f>
        <v>1</v>
      </c>
      <c r="AD13" s="171">
        <f ca="1">Decryption!AS107</f>
        <v>2</v>
      </c>
      <c r="AE13" s="171">
        <f ca="1">Decryption!AT107</f>
        <v>1</v>
      </c>
      <c r="AF13" s="171">
        <f ca="1">Decryption!AU107</f>
        <v>0</v>
      </c>
      <c r="AG13" s="171" t="str">
        <f ca="1">Decryption!AV107</f>
        <v>F</v>
      </c>
      <c r="AH13" s="175">
        <f ca="1">Decryption!AW107</f>
        <v>6</v>
      </c>
      <c r="AI13" s="169" t="s">
        <v>607</v>
      </c>
      <c r="AK13" s="258">
        <v>3</v>
      </c>
      <c r="AL13" s="153" t="s">
        <v>244</v>
      </c>
      <c r="AM13" s="147" t="s">
        <v>747</v>
      </c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8"/>
      <c r="BK13" s="147"/>
      <c r="BL13" s="147"/>
      <c r="BM13" s="147"/>
      <c r="BN13" s="147"/>
      <c r="BO13" s="148"/>
    </row>
    <row r="14" spans="1:75" ht="18">
      <c r="B14" s="167" t="s">
        <v>547</v>
      </c>
      <c r="C14" s="139">
        <f ca="1">Encryption!AH42</f>
        <v>2</v>
      </c>
      <c r="D14" s="171">
        <f ca="1">Encryption!AI42</f>
        <v>3</v>
      </c>
      <c r="E14" s="171">
        <f ca="1">Encryption!AJ42</f>
        <v>6</v>
      </c>
      <c r="F14" s="171">
        <f ca="1">Encryption!AK42</f>
        <v>7</v>
      </c>
      <c r="G14" s="171">
        <f ca="1">Encryption!AL42</f>
        <v>7</v>
      </c>
      <c r="H14" s="171">
        <f ca="1">Encryption!AM42</f>
        <v>9</v>
      </c>
      <c r="I14" s="171" t="str">
        <f ca="1">Encryption!AN42</f>
        <v>C</v>
      </c>
      <c r="J14" s="171">
        <f ca="1">Encryption!AO42</f>
        <v>2</v>
      </c>
      <c r="K14" s="171" t="str">
        <f ca="1">Encryption!AP42</f>
        <v>B</v>
      </c>
      <c r="L14" s="171">
        <f ca="1">Encryption!AQ42</f>
        <v>8</v>
      </c>
      <c r="M14" s="171">
        <f ca="1">Encryption!AR42</f>
        <v>0</v>
      </c>
      <c r="N14" s="171">
        <f ca="1">Encryption!AS42</f>
        <v>8</v>
      </c>
      <c r="O14" s="171">
        <f ca="1">Encryption!AT42</f>
        <v>9</v>
      </c>
      <c r="P14" s="171">
        <f ca="1">Encryption!AU42</f>
        <v>5</v>
      </c>
      <c r="Q14" s="171">
        <f ca="1">Encryption!AV42</f>
        <v>9</v>
      </c>
      <c r="R14" s="175">
        <f ca="1">Encryption!AW42</f>
        <v>1</v>
      </c>
      <c r="S14" s="182">
        <f ca="1">Decryption!AH99</f>
        <v>2</v>
      </c>
      <c r="T14" s="63">
        <f ca="1">Decryption!AI99</f>
        <v>3</v>
      </c>
      <c r="U14" s="63">
        <f ca="1">Decryption!AJ99</f>
        <v>6</v>
      </c>
      <c r="V14" s="63">
        <f ca="1">Decryption!AK99</f>
        <v>7</v>
      </c>
      <c r="W14" s="63">
        <f ca="1">Decryption!AL99</f>
        <v>7</v>
      </c>
      <c r="X14" s="63">
        <f ca="1">Decryption!AM99</f>
        <v>9</v>
      </c>
      <c r="Y14" s="63" t="str">
        <f ca="1">Decryption!AN99</f>
        <v>C</v>
      </c>
      <c r="Z14" s="63">
        <f ca="1">Decryption!AO99</f>
        <v>2</v>
      </c>
      <c r="AA14" s="63" t="str">
        <f ca="1">Decryption!AP99</f>
        <v>B</v>
      </c>
      <c r="AB14" s="63">
        <f ca="1">Decryption!AQ99</f>
        <v>8</v>
      </c>
      <c r="AC14" s="63">
        <f ca="1">Decryption!AR99</f>
        <v>0</v>
      </c>
      <c r="AD14" s="63">
        <f ca="1">Decryption!AS99</f>
        <v>8</v>
      </c>
      <c r="AE14" s="63">
        <f ca="1">Decryption!AT99</f>
        <v>9</v>
      </c>
      <c r="AF14" s="63">
        <f ca="1">Decryption!AU99</f>
        <v>5</v>
      </c>
      <c r="AG14" s="63">
        <f ca="1">Decryption!AV99</f>
        <v>9</v>
      </c>
      <c r="AH14" s="176">
        <f ca="1">Decryption!AW99</f>
        <v>1</v>
      </c>
      <c r="AI14" s="169" t="s">
        <v>608</v>
      </c>
      <c r="AK14" s="146"/>
      <c r="AL14" s="153"/>
      <c r="AM14" s="147" t="s">
        <v>407</v>
      </c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8"/>
      <c r="BK14" s="147"/>
      <c r="BL14" s="147"/>
      <c r="BM14" s="147"/>
      <c r="BN14" s="147"/>
      <c r="BO14" s="148"/>
    </row>
    <row r="15" spans="1:75" ht="18.75" thickBot="1">
      <c r="B15" s="167" t="s">
        <v>548</v>
      </c>
      <c r="C15" s="140" t="str">
        <f ca="1">Encryption!AH50</f>
        <v>A</v>
      </c>
      <c r="D15" s="63">
        <f ca="1">Encryption!AI50</f>
        <v>1</v>
      </c>
      <c r="E15" s="63">
        <f ca="1">Encryption!AJ50</f>
        <v>5</v>
      </c>
      <c r="F15" s="63" t="str">
        <f ca="1">Encryption!AK50</f>
        <v>A</v>
      </c>
      <c r="G15" s="63">
        <f ca="1">Encryption!AL50</f>
        <v>4</v>
      </c>
      <c r="H15" s="63" t="str">
        <f ca="1">Encryption!AM50</f>
        <v>B</v>
      </c>
      <c r="I15" s="63">
        <f ca="1">Encryption!AN50</f>
        <v>8</v>
      </c>
      <c r="J15" s="63">
        <f ca="1">Encryption!AO50</f>
        <v>7</v>
      </c>
      <c r="K15" s="63">
        <f ca="1">Encryption!AP50</f>
        <v>2</v>
      </c>
      <c r="L15" s="63">
        <f ca="1">Encryption!AQ50</f>
        <v>3</v>
      </c>
      <c r="M15" s="63">
        <f ca="1">Encryption!AR50</f>
        <v>6</v>
      </c>
      <c r="N15" s="63">
        <f ca="1">Encryption!AS50</f>
        <v>7</v>
      </c>
      <c r="O15" s="63">
        <f ca="1">Encryption!AT50</f>
        <v>7</v>
      </c>
      <c r="P15" s="63">
        <f ca="1">Encryption!AU50</f>
        <v>9</v>
      </c>
      <c r="Q15" s="63" t="str">
        <f ca="1">Encryption!AV50</f>
        <v>C</v>
      </c>
      <c r="R15" s="176">
        <f ca="1">Encryption!AW50</f>
        <v>2</v>
      </c>
      <c r="S15" s="181" t="str">
        <f ca="1">Decryption!AH91</f>
        <v>A</v>
      </c>
      <c r="T15" s="171">
        <f ca="1">Decryption!AI91</f>
        <v>1</v>
      </c>
      <c r="U15" s="171">
        <f ca="1">Decryption!AJ91</f>
        <v>5</v>
      </c>
      <c r="V15" s="171" t="str">
        <f ca="1">Decryption!AK91</f>
        <v>A</v>
      </c>
      <c r="W15" s="171">
        <f ca="1">Decryption!AL91</f>
        <v>4</v>
      </c>
      <c r="X15" s="171" t="str">
        <f ca="1">Decryption!AM91</f>
        <v>B</v>
      </c>
      <c r="Y15" s="171">
        <f ca="1">Decryption!AN91</f>
        <v>8</v>
      </c>
      <c r="Z15" s="171">
        <f ca="1">Decryption!AO91</f>
        <v>7</v>
      </c>
      <c r="AA15" s="171">
        <f ca="1">Decryption!AP91</f>
        <v>2</v>
      </c>
      <c r="AB15" s="171">
        <f ca="1">Decryption!AQ91</f>
        <v>3</v>
      </c>
      <c r="AC15" s="171">
        <f ca="1">Decryption!AR91</f>
        <v>6</v>
      </c>
      <c r="AD15" s="171">
        <f ca="1">Decryption!AS91</f>
        <v>7</v>
      </c>
      <c r="AE15" s="171">
        <f ca="1">Decryption!AT91</f>
        <v>7</v>
      </c>
      <c r="AF15" s="171">
        <f ca="1">Decryption!AU91</f>
        <v>9</v>
      </c>
      <c r="AG15" s="171" t="str">
        <f ca="1">Decryption!AV91</f>
        <v>C</v>
      </c>
      <c r="AH15" s="175">
        <f ca="1">Decryption!AW91</f>
        <v>2</v>
      </c>
      <c r="AI15" s="169" t="s">
        <v>609</v>
      </c>
      <c r="AK15" s="146"/>
      <c r="AL15" s="153"/>
      <c r="AM15" s="147" t="s">
        <v>748</v>
      </c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8"/>
      <c r="BK15" s="147"/>
      <c r="BL15" s="147"/>
      <c r="BM15" s="147"/>
      <c r="BN15" s="147"/>
      <c r="BO15" s="148"/>
    </row>
    <row r="16" spans="1:75" ht="18">
      <c r="B16" s="167" t="s">
        <v>549</v>
      </c>
      <c r="C16" s="139">
        <f ca="1">Encryption!AH58</f>
        <v>2</v>
      </c>
      <c r="D16" s="171" t="str">
        <f ca="1">Encryption!AI58</f>
        <v>E</v>
      </c>
      <c r="E16" s="171">
        <f ca="1">Encryption!AJ58</f>
        <v>8</v>
      </c>
      <c r="F16" s="171" t="str">
        <f ca="1">Encryption!AK58</f>
        <v>F</v>
      </c>
      <c r="G16" s="171">
        <f ca="1">Encryption!AL58</f>
        <v>9</v>
      </c>
      <c r="H16" s="171" t="str">
        <f ca="1">Encryption!AM58</f>
        <v>C</v>
      </c>
      <c r="I16" s="171">
        <f ca="1">Encryption!AN58</f>
        <v>6</v>
      </c>
      <c r="J16" s="171">
        <f ca="1">Encryption!AO58</f>
        <v>5</v>
      </c>
      <c r="K16" s="171" t="str">
        <f ca="1">Encryption!AP58</f>
        <v>A</v>
      </c>
      <c r="L16" s="171">
        <f ca="1">Encryption!AQ58</f>
        <v>1</v>
      </c>
      <c r="M16" s="171">
        <f ca="1">Encryption!AR58</f>
        <v>5</v>
      </c>
      <c r="N16" s="171" t="str">
        <f ca="1">Encryption!AS58</f>
        <v>A</v>
      </c>
      <c r="O16" s="171">
        <f ca="1">Encryption!AT58</f>
        <v>4</v>
      </c>
      <c r="P16" s="171" t="str">
        <f ca="1">Encryption!AU58</f>
        <v>B</v>
      </c>
      <c r="Q16" s="171">
        <f ca="1">Encryption!AV58</f>
        <v>8</v>
      </c>
      <c r="R16" s="175">
        <f ca="1">Encryption!AW58</f>
        <v>7</v>
      </c>
      <c r="S16" s="182">
        <f ca="1">Decryption!AH83</f>
        <v>2</v>
      </c>
      <c r="T16" s="63" t="str">
        <f ca="1">Decryption!AI83</f>
        <v>E</v>
      </c>
      <c r="U16" s="63">
        <f ca="1">Decryption!AJ83</f>
        <v>8</v>
      </c>
      <c r="V16" s="63" t="str">
        <f ca="1">Decryption!AK83</f>
        <v>F</v>
      </c>
      <c r="W16" s="63">
        <f ca="1">Decryption!AL83</f>
        <v>9</v>
      </c>
      <c r="X16" s="63" t="str">
        <f ca="1">Decryption!AM83</f>
        <v>C</v>
      </c>
      <c r="Y16" s="63">
        <f ca="1">Decryption!AN83</f>
        <v>6</v>
      </c>
      <c r="Z16" s="63">
        <f ca="1">Decryption!AO83</f>
        <v>5</v>
      </c>
      <c r="AA16" s="63" t="str">
        <f ca="1">Decryption!AP83</f>
        <v>A</v>
      </c>
      <c r="AB16" s="63">
        <f ca="1">Decryption!AQ83</f>
        <v>1</v>
      </c>
      <c r="AC16" s="63">
        <f ca="1">Decryption!AR83</f>
        <v>5</v>
      </c>
      <c r="AD16" s="63" t="str">
        <f ca="1">Decryption!AS83</f>
        <v>A</v>
      </c>
      <c r="AE16" s="63">
        <f ca="1">Decryption!AT83</f>
        <v>4</v>
      </c>
      <c r="AF16" s="63" t="str">
        <f ca="1">Decryption!AU83</f>
        <v>B</v>
      </c>
      <c r="AG16" s="63">
        <f ca="1">Decryption!AV83</f>
        <v>8</v>
      </c>
      <c r="AH16" s="176">
        <f ca="1">Decryption!AW83</f>
        <v>7</v>
      </c>
      <c r="AI16" s="169" t="s">
        <v>610</v>
      </c>
      <c r="AK16" s="261">
        <v>4</v>
      </c>
      <c r="AL16" s="262" t="s">
        <v>244</v>
      </c>
      <c r="AM16" s="263" t="s">
        <v>408</v>
      </c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  <c r="BJ16" s="264"/>
      <c r="BK16" s="263"/>
      <c r="BL16" s="263"/>
      <c r="BM16" s="263"/>
      <c r="BN16" s="263"/>
      <c r="BO16" s="264"/>
    </row>
    <row r="17" spans="2:67" ht="18">
      <c r="B17" s="167" t="s">
        <v>550</v>
      </c>
      <c r="C17" s="140" t="str">
        <f ca="1">Encryption!AH66</f>
        <v>A</v>
      </c>
      <c r="D17" s="63">
        <f ca="1">Encryption!AI66</f>
        <v>9</v>
      </c>
      <c r="E17" s="63" t="str">
        <f ca="1">Encryption!AJ66</f>
        <v>F</v>
      </c>
      <c r="F17" s="63" t="str">
        <f ca="1">Encryption!AK66</f>
        <v>C</v>
      </c>
      <c r="G17" s="63">
        <f ca="1">Encryption!AL66</f>
        <v>2</v>
      </c>
      <c r="H17" s="63">
        <f ca="1">Encryption!AM66</f>
        <v>0</v>
      </c>
      <c r="I17" s="63" t="str">
        <f ca="1">Encryption!AN66</f>
        <v>A</v>
      </c>
      <c r="J17" s="63">
        <f ca="1">Encryption!AO66</f>
        <v>3</v>
      </c>
      <c r="K17" s="63">
        <f ca="1">Encryption!AP66</f>
        <v>2</v>
      </c>
      <c r="L17" s="63" t="str">
        <f ca="1">Encryption!AQ66</f>
        <v>E</v>
      </c>
      <c r="M17" s="63">
        <f ca="1">Encryption!AR66</f>
        <v>8</v>
      </c>
      <c r="N17" s="63" t="str">
        <f ca="1">Encryption!AS66</f>
        <v>F</v>
      </c>
      <c r="O17" s="63">
        <f ca="1">Encryption!AT66</f>
        <v>9</v>
      </c>
      <c r="P17" s="63" t="str">
        <f ca="1">Encryption!AU66</f>
        <v>C</v>
      </c>
      <c r="Q17" s="63">
        <f ca="1">Encryption!AV66</f>
        <v>6</v>
      </c>
      <c r="R17" s="176">
        <f ca="1">Encryption!AW66</f>
        <v>5</v>
      </c>
      <c r="S17" s="181" t="str">
        <f ca="1">Decryption!AH75</f>
        <v>A</v>
      </c>
      <c r="T17" s="171">
        <f ca="1">Decryption!AI75</f>
        <v>9</v>
      </c>
      <c r="U17" s="171" t="str">
        <f ca="1">Decryption!AJ75</f>
        <v>F</v>
      </c>
      <c r="V17" s="171" t="str">
        <f ca="1">Decryption!AK75</f>
        <v>C</v>
      </c>
      <c r="W17" s="171">
        <f ca="1">Decryption!AL75</f>
        <v>2</v>
      </c>
      <c r="X17" s="171">
        <f ca="1">Decryption!AM75</f>
        <v>0</v>
      </c>
      <c r="Y17" s="171" t="str">
        <f ca="1">Decryption!AN75</f>
        <v>A</v>
      </c>
      <c r="Z17" s="171">
        <f ca="1">Decryption!AO75</f>
        <v>3</v>
      </c>
      <c r="AA17" s="171">
        <f ca="1">Decryption!AP75</f>
        <v>2</v>
      </c>
      <c r="AB17" s="171" t="str">
        <f ca="1">Decryption!AQ75</f>
        <v>E</v>
      </c>
      <c r="AC17" s="171">
        <f ca="1">Decryption!AR75</f>
        <v>8</v>
      </c>
      <c r="AD17" s="171" t="str">
        <f ca="1">Decryption!AS75</f>
        <v>F</v>
      </c>
      <c r="AE17" s="171">
        <f ca="1">Decryption!AT75</f>
        <v>9</v>
      </c>
      <c r="AF17" s="171" t="str">
        <f ca="1">Decryption!AU75</f>
        <v>C</v>
      </c>
      <c r="AG17" s="171">
        <f ca="1">Decryption!AV75</f>
        <v>6</v>
      </c>
      <c r="AH17" s="175">
        <f ca="1">Decryption!AW75</f>
        <v>5</v>
      </c>
      <c r="AI17" s="169" t="s">
        <v>611</v>
      </c>
      <c r="AK17" s="265"/>
      <c r="AL17" s="266"/>
      <c r="AM17" s="267" t="s">
        <v>241</v>
      </c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8"/>
      <c r="BK17" s="267"/>
      <c r="BL17" s="267"/>
      <c r="BM17" s="267"/>
      <c r="BN17" s="267"/>
      <c r="BO17" s="268"/>
    </row>
    <row r="18" spans="2:67" ht="18">
      <c r="B18" s="167" t="s">
        <v>551</v>
      </c>
      <c r="C18" s="139">
        <f ca="1">Encryption!AH74</f>
        <v>3</v>
      </c>
      <c r="D18" s="171">
        <f ca="1">Encryption!AI74</f>
        <v>0</v>
      </c>
      <c r="E18" s="171">
        <f ca="1">Encryption!AJ74</f>
        <v>8</v>
      </c>
      <c r="F18" s="171" t="str">
        <f ca="1">Encryption!AK74</f>
        <v>B</v>
      </c>
      <c r="G18" s="171" t="str">
        <f ca="1">Encryption!AL74</f>
        <v>E</v>
      </c>
      <c r="H18" s="171" t="str">
        <f ca="1">Encryption!AM74</f>
        <v>E</v>
      </c>
      <c r="I18" s="171">
        <f ca="1">Encryption!AN74</f>
        <v>9</v>
      </c>
      <c r="J18" s="171">
        <f ca="1">Encryption!AO74</f>
        <v>7</v>
      </c>
      <c r="K18" s="171" t="str">
        <f ca="1">Encryption!AP74</f>
        <v>A</v>
      </c>
      <c r="L18" s="171">
        <f ca="1">Encryption!AQ74</f>
        <v>9</v>
      </c>
      <c r="M18" s="171" t="str">
        <f ca="1">Encryption!AR74</f>
        <v>F</v>
      </c>
      <c r="N18" s="171" t="str">
        <f ca="1">Encryption!AS74</f>
        <v>C</v>
      </c>
      <c r="O18" s="171">
        <f ca="1">Encryption!AT74</f>
        <v>2</v>
      </c>
      <c r="P18" s="171">
        <f ca="1">Encryption!AU74</f>
        <v>0</v>
      </c>
      <c r="Q18" s="171" t="str">
        <f ca="1">Encryption!AV74</f>
        <v>A</v>
      </c>
      <c r="R18" s="175">
        <f ca="1">Encryption!AW74</f>
        <v>3</v>
      </c>
      <c r="S18" s="182">
        <f ca="1">Decryption!AH67</f>
        <v>3</v>
      </c>
      <c r="T18" s="63">
        <f ca="1">Decryption!AI67</f>
        <v>0</v>
      </c>
      <c r="U18" s="63">
        <f ca="1">Decryption!AJ67</f>
        <v>8</v>
      </c>
      <c r="V18" s="63" t="str">
        <f ca="1">Decryption!AK67</f>
        <v>B</v>
      </c>
      <c r="W18" s="63" t="str">
        <f ca="1">Decryption!AL67</f>
        <v>E</v>
      </c>
      <c r="X18" s="63" t="str">
        <f ca="1">Decryption!AM67</f>
        <v>E</v>
      </c>
      <c r="Y18" s="63">
        <f ca="1">Decryption!AN67</f>
        <v>9</v>
      </c>
      <c r="Z18" s="63">
        <f ca="1">Decryption!AO67</f>
        <v>7</v>
      </c>
      <c r="AA18" s="63" t="str">
        <f ca="1">Decryption!AP67</f>
        <v>A</v>
      </c>
      <c r="AB18" s="63">
        <f ca="1">Decryption!AQ67</f>
        <v>9</v>
      </c>
      <c r="AC18" s="63" t="str">
        <f ca="1">Decryption!AR67</f>
        <v>F</v>
      </c>
      <c r="AD18" s="63" t="str">
        <f ca="1">Decryption!AS67</f>
        <v>C</v>
      </c>
      <c r="AE18" s="63">
        <f ca="1">Decryption!AT67</f>
        <v>2</v>
      </c>
      <c r="AF18" s="63">
        <f ca="1">Decryption!AU67</f>
        <v>0</v>
      </c>
      <c r="AG18" s="63" t="str">
        <f ca="1">Decryption!AV67</f>
        <v>A</v>
      </c>
      <c r="AH18" s="176">
        <f ca="1">Decryption!AW67</f>
        <v>3</v>
      </c>
      <c r="AI18" s="169" t="s">
        <v>612</v>
      </c>
      <c r="AK18" s="265"/>
      <c r="AL18" s="266"/>
      <c r="AM18" s="267" t="s">
        <v>749</v>
      </c>
      <c r="AN18" s="267"/>
      <c r="AO18" s="267"/>
      <c r="AP18" s="267"/>
      <c r="AQ18" s="267"/>
      <c r="AR18" s="267"/>
      <c r="AS18" s="267"/>
      <c r="AT18" s="267"/>
      <c r="AU18" s="267"/>
      <c r="AV18" s="267"/>
      <c r="AW18" s="267"/>
      <c r="AX18" s="267"/>
      <c r="AY18" s="267"/>
      <c r="AZ18" s="267"/>
      <c r="BA18" s="267"/>
      <c r="BB18" s="267"/>
      <c r="BC18" s="267"/>
      <c r="BD18" s="267"/>
      <c r="BE18" s="267"/>
      <c r="BF18" s="267"/>
      <c r="BG18" s="267"/>
      <c r="BH18" s="267"/>
      <c r="BI18" s="267"/>
      <c r="BJ18" s="268"/>
      <c r="BK18" s="267"/>
      <c r="BL18" s="267"/>
      <c r="BM18" s="267"/>
      <c r="BN18" s="267"/>
      <c r="BO18" s="268"/>
    </row>
    <row r="19" spans="2:67" ht="18">
      <c r="B19" s="167" t="s">
        <v>552</v>
      </c>
      <c r="C19" s="140">
        <f ca="1">Encryption!AH82</f>
        <v>1</v>
      </c>
      <c r="D19" s="63">
        <f ca="1">Encryption!AI82</f>
        <v>0</v>
      </c>
      <c r="E19" s="63" t="str">
        <f ca="1">Encryption!AJ82</f>
        <v>A</v>
      </c>
      <c r="F19" s="63" t="str">
        <f ca="1">Encryption!AK82</f>
        <v>F</v>
      </c>
      <c r="G19" s="63">
        <f ca="1">Encryption!AL82</f>
        <v>9</v>
      </c>
      <c r="H19" s="63" t="str">
        <f ca="1">Encryption!AM82</f>
        <v>D</v>
      </c>
      <c r="I19" s="63">
        <f ca="1">Encryption!AN82</f>
        <v>3</v>
      </c>
      <c r="J19" s="63">
        <f ca="1">Encryption!AO82</f>
        <v>7</v>
      </c>
      <c r="K19" s="63">
        <f ca="1">Encryption!AP82</f>
        <v>3</v>
      </c>
      <c r="L19" s="63">
        <f ca="1">Encryption!AQ82</f>
        <v>0</v>
      </c>
      <c r="M19" s="63">
        <f ca="1">Encryption!AR82</f>
        <v>8</v>
      </c>
      <c r="N19" s="63" t="str">
        <f ca="1">Encryption!AS82</f>
        <v>B</v>
      </c>
      <c r="O19" s="63" t="str">
        <f ca="1">Encryption!AT82</f>
        <v>E</v>
      </c>
      <c r="P19" s="63" t="str">
        <f ca="1">Encryption!AU82</f>
        <v>E</v>
      </c>
      <c r="Q19" s="63">
        <f ca="1">Encryption!AV82</f>
        <v>9</v>
      </c>
      <c r="R19" s="176">
        <f ca="1">Encryption!AW82</f>
        <v>7</v>
      </c>
      <c r="S19" s="181">
        <f ca="1">Decryption!AH59</f>
        <v>1</v>
      </c>
      <c r="T19" s="171">
        <f ca="1">Decryption!AI59</f>
        <v>0</v>
      </c>
      <c r="U19" s="171" t="str">
        <f ca="1">Decryption!AJ59</f>
        <v>A</v>
      </c>
      <c r="V19" s="171" t="str">
        <f ca="1">Decryption!AK59</f>
        <v>F</v>
      </c>
      <c r="W19" s="171">
        <f ca="1">Decryption!AL59</f>
        <v>9</v>
      </c>
      <c r="X19" s="171" t="str">
        <f ca="1">Decryption!AM59</f>
        <v>D</v>
      </c>
      <c r="Y19" s="171">
        <f ca="1">Decryption!AN59</f>
        <v>3</v>
      </c>
      <c r="Z19" s="171">
        <f ca="1">Decryption!AO59</f>
        <v>7</v>
      </c>
      <c r="AA19" s="171">
        <f ca="1">Decryption!AP59</f>
        <v>3</v>
      </c>
      <c r="AB19" s="171">
        <f ca="1">Decryption!AQ59</f>
        <v>0</v>
      </c>
      <c r="AC19" s="171">
        <f ca="1">Decryption!AR59</f>
        <v>8</v>
      </c>
      <c r="AD19" s="171" t="str">
        <f ca="1">Decryption!AS59</f>
        <v>B</v>
      </c>
      <c r="AE19" s="171" t="str">
        <f ca="1">Decryption!AT59</f>
        <v>E</v>
      </c>
      <c r="AF19" s="171" t="str">
        <f ca="1">Decryption!AU59</f>
        <v>E</v>
      </c>
      <c r="AG19" s="171">
        <f ca="1">Decryption!AV59</f>
        <v>9</v>
      </c>
      <c r="AH19" s="175">
        <f ca="1">Decryption!AW59</f>
        <v>7</v>
      </c>
      <c r="AI19" s="169" t="s">
        <v>613</v>
      </c>
      <c r="AK19" s="265"/>
      <c r="AL19" s="266"/>
      <c r="AM19" s="267" t="s">
        <v>242</v>
      </c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8"/>
      <c r="BK19" s="267"/>
      <c r="BL19" s="267"/>
      <c r="BM19" s="267"/>
      <c r="BN19" s="267"/>
      <c r="BO19" s="268"/>
    </row>
    <row r="20" spans="2:67" ht="18">
      <c r="B20" s="167" t="s">
        <v>553</v>
      </c>
      <c r="C20" s="139">
        <f ca="1">Encryption!AH90</f>
        <v>6</v>
      </c>
      <c r="D20" s="171" t="str">
        <f ca="1">Encryption!AI90</f>
        <v>C</v>
      </c>
      <c r="E20" s="171" t="str">
        <f ca="1">Encryption!AJ90</f>
        <v>A</v>
      </c>
      <c r="F20" s="171">
        <f ca="1">Encryption!AK90</f>
        <v>6</v>
      </c>
      <c r="G20" s="171" t="str">
        <f ca="1">Encryption!AL90</f>
        <v>C</v>
      </c>
      <c r="H20" s="171" t="str">
        <f ca="1">Encryption!AM90</f>
        <v>B</v>
      </c>
      <c r="I20" s="171">
        <f ca="1">Encryption!AN90</f>
        <v>2</v>
      </c>
      <c r="J20" s="171">
        <f ca="1">Encryption!AO90</f>
        <v>0</v>
      </c>
      <c r="K20" s="171">
        <f ca="1">Encryption!AP90</f>
        <v>1</v>
      </c>
      <c r="L20" s="171">
        <f ca="1">Encryption!AQ90</f>
        <v>0</v>
      </c>
      <c r="M20" s="171" t="str">
        <f ca="1">Encryption!AR90</f>
        <v>A</v>
      </c>
      <c r="N20" s="171" t="str">
        <f ca="1">Encryption!AS90</f>
        <v>F</v>
      </c>
      <c r="O20" s="171">
        <f ca="1">Encryption!AT90</f>
        <v>9</v>
      </c>
      <c r="P20" s="171" t="str">
        <f ca="1">Encryption!AU90</f>
        <v>D</v>
      </c>
      <c r="Q20" s="171">
        <f ca="1">Encryption!AV90</f>
        <v>3</v>
      </c>
      <c r="R20" s="175">
        <f ca="1">Encryption!AW90</f>
        <v>7</v>
      </c>
      <c r="S20" s="182">
        <f ca="1">Decryption!AH51</f>
        <v>6</v>
      </c>
      <c r="T20" s="63" t="str">
        <f ca="1">Decryption!AI51</f>
        <v>C</v>
      </c>
      <c r="U20" s="63" t="str">
        <f ca="1">Decryption!AJ51</f>
        <v>A</v>
      </c>
      <c r="V20" s="63">
        <f ca="1">Decryption!AK51</f>
        <v>6</v>
      </c>
      <c r="W20" s="63" t="str">
        <f ca="1">Decryption!AL51</f>
        <v>C</v>
      </c>
      <c r="X20" s="63" t="str">
        <f ca="1">Decryption!AM51</f>
        <v>B</v>
      </c>
      <c r="Y20" s="63">
        <f ca="1">Decryption!AN51</f>
        <v>2</v>
      </c>
      <c r="Z20" s="63">
        <f ca="1">Decryption!AO51</f>
        <v>0</v>
      </c>
      <c r="AA20" s="63">
        <f ca="1">Decryption!AP51</f>
        <v>1</v>
      </c>
      <c r="AB20" s="63">
        <f ca="1">Decryption!AQ51</f>
        <v>0</v>
      </c>
      <c r="AC20" s="63" t="str">
        <f ca="1">Decryption!AR51</f>
        <v>A</v>
      </c>
      <c r="AD20" s="63" t="str">
        <f ca="1">Decryption!AS51</f>
        <v>F</v>
      </c>
      <c r="AE20" s="63">
        <f ca="1">Decryption!AT51</f>
        <v>9</v>
      </c>
      <c r="AF20" s="63" t="str">
        <f ca="1">Decryption!AU51</f>
        <v>D</v>
      </c>
      <c r="AG20" s="63">
        <f ca="1">Decryption!AV51</f>
        <v>3</v>
      </c>
      <c r="AH20" s="176">
        <f ca="1">Decryption!AW51</f>
        <v>7</v>
      </c>
      <c r="AI20" s="169" t="s">
        <v>564</v>
      </c>
      <c r="AK20" s="265"/>
      <c r="AL20" s="266"/>
      <c r="AM20" s="267"/>
      <c r="AN20" s="273" t="s">
        <v>238</v>
      </c>
      <c r="AO20" s="273"/>
      <c r="AP20" s="273"/>
      <c r="AQ20" s="273"/>
      <c r="AR20" s="274">
        <v>4</v>
      </c>
      <c r="AS20" s="274">
        <v>8</v>
      </c>
      <c r="AT20" s="274">
        <v>4</v>
      </c>
      <c r="AU20" s="274">
        <v>5</v>
      </c>
      <c r="AV20" s="274">
        <v>4</v>
      </c>
      <c r="AW20" s="274" t="s">
        <v>89</v>
      </c>
      <c r="AX20" s="274">
        <v>4</v>
      </c>
      <c r="AY20" s="274" t="s">
        <v>89</v>
      </c>
      <c r="AZ20" s="274">
        <v>4</v>
      </c>
      <c r="BA20" s="274" t="s">
        <v>93</v>
      </c>
      <c r="BB20" s="274">
        <v>2</v>
      </c>
      <c r="BC20" s="274">
        <v>1</v>
      </c>
      <c r="BD20" s="274" t="s">
        <v>93</v>
      </c>
      <c r="BE20" s="274" t="s">
        <v>93</v>
      </c>
      <c r="BF20" s="274" t="s">
        <v>93</v>
      </c>
      <c r="BG20" s="274" t="s">
        <v>93</v>
      </c>
      <c r="BH20" s="267"/>
      <c r="BI20" s="267"/>
      <c r="BJ20" s="267"/>
      <c r="BK20" s="267"/>
      <c r="BL20" s="267"/>
      <c r="BM20" s="267"/>
      <c r="BN20" s="267"/>
      <c r="BO20" s="268"/>
    </row>
    <row r="21" spans="2:67" ht="18">
      <c r="B21" s="167" t="s">
        <v>554</v>
      </c>
      <c r="C21" s="140" t="str">
        <f ca="1">Encryption!AH98</f>
        <v>F</v>
      </c>
      <c r="D21" s="63" t="str">
        <f ca="1">Encryption!AI98</f>
        <v>F</v>
      </c>
      <c r="E21" s="63">
        <f ca="1">Encryption!AJ98</f>
        <v>3</v>
      </c>
      <c r="F21" s="63" t="str">
        <f ca="1">Encryption!AK98</f>
        <v>C</v>
      </c>
      <c r="G21" s="63">
        <f ca="1">Encryption!AL98</f>
        <v>4</v>
      </c>
      <c r="H21" s="63">
        <f ca="1">Encryption!AM98</f>
        <v>8</v>
      </c>
      <c r="I21" s="63">
        <f ca="1">Encryption!AN98</f>
        <v>5</v>
      </c>
      <c r="J21" s="63" t="str">
        <f ca="1">Encryption!AO98</f>
        <v>F</v>
      </c>
      <c r="K21" s="63">
        <f ca="1">Encryption!AP98</f>
        <v>6</v>
      </c>
      <c r="L21" s="63" t="str">
        <f ca="1">Encryption!AQ98</f>
        <v>C</v>
      </c>
      <c r="M21" s="63" t="str">
        <f ca="1">Encryption!AR98</f>
        <v>A</v>
      </c>
      <c r="N21" s="63">
        <f ca="1">Encryption!AS98</f>
        <v>6</v>
      </c>
      <c r="O21" s="63" t="str">
        <f ca="1">Encryption!AT98</f>
        <v>C</v>
      </c>
      <c r="P21" s="63" t="str">
        <f ca="1">Encryption!AU98</f>
        <v>B</v>
      </c>
      <c r="Q21" s="63">
        <f ca="1">Encryption!AV98</f>
        <v>2</v>
      </c>
      <c r="R21" s="176">
        <f ca="1">Encryption!AW98</f>
        <v>0</v>
      </c>
      <c r="S21" s="181" t="str">
        <f ca="1">Decryption!AH43</f>
        <v>F</v>
      </c>
      <c r="T21" s="171" t="str">
        <f ca="1">Decryption!AI43</f>
        <v>F</v>
      </c>
      <c r="U21" s="171">
        <f ca="1">Decryption!AJ43</f>
        <v>3</v>
      </c>
      <c r="V21" s="171" t="str">
        <f ca="1">Decryption!AK43</f>
        <v>C</v>
      </c>
      <c r="W21" s="171">
        <f ca="1">Decryption!AL43</f>
        <v>4</v>
      </c>
      <c r="X21" s="171">
        <f ca="1">Decryption!AM43</f>
        <v>8</v>
      </c>
      <c r="Y21" s="171">
        <f ca="1">Decryption!AN43</f>
        <v>5</v>
      </c>
      <c r="Z21" s="171" t="str">
        <f ca="1">Decryption!AO43</f>
        <v>F</v>
      </c>
      <c r="AA21" s="171">
        <f ca="1">Decryption!AP43</f>
        <v>6</v>
      </c>
      <c r="AB21" s="171" t="str">
        <f ca="1">Decryption!AQ43</f>
        <v>C</v>
      </c>
      <c r="AC21" s="171" t="str">
        <f ca="1">Decryption!AR43</f>
        <v>A</v>
      </c>
      <c r="AD21" s="171">
        <f ca="1">Decryption!AS43</f>
        <v>6</v>
      </c>
      <c r="AE21" s="171" t="str">
        <f ca="1">Decryption!AT43</f>
        <v>C</v>
      </c>
      <c r="AF21" s="171" t="str">
        <f ca="1">Decryption!AU43</f>
        <v>B</v>
      </c>
      <c r="AG21" s="171">
        <f ca="1">Decryption!AV43</f>
        <v>2</v>
      </c>
      <c r="AH21" s="175">
        <f ca="1">Decryption!AW43</f>
        <v>0</v>
      </c>
      <c r="AI21" s="169" t="s">
        <v>565</v>
      </c>
      <c r="AK21" s="265"/>
      <c r="AL21" s="266"/>
      <c r="AM21" s="267"/>
      <c r="AN21" s="273" t="s">
        <v>239</v>
      </c>
      <c r="AO21" s="273"/>
      <c r="AP21" s="273"/>
      <c r="AQ21" s="273"/>
      <c r="AR21" s="274">
        <v>4</v>
      </c>
      <c r="AS21" s="274">
        <v>8</v>
      </c>
      <c r="AT21" s="274">
        <v>6</v>
      </c>
      <c r="AU21" s="274">
        <v>5</v>
      </c>
      <c r="AV21" s="274">
        <v>6</v>
      </c>
      <c r="AW21" s="274" t="s">
        <v>89</v>
      </c>
      <c r="AX21" s="274">
        <v>6</v>
      </c>
      <c r="AY21" s="274" t="s">
        <v>89</v>
      </c>
      <c r="AZ21" s="274">
        <v>6</v>
      </c>
      <c r="BA21" s="274" t="s">
        <v>93</v>
      </c>
      <c r="BB21" s="274">
        <v>2</v>
      </c>
      <c r="BC21" s="274">
        <v>1</v>
      </c>
      <c r="BD21" s="274" t="s">
        <v>93</v>
      </c>
      <c r="BE21" s="274" t="s">
        <v>93</v>
      </c>
      <c r="BF21" s="274" t="s">
        <v>93</v>
      </c>
      <c r="BG21" s="274" t="s">
        <v>93</v>
      </c>
      <c r="BH21" s="267"/>
      <c r="BI21" s="267"/>
      <c r="BJ21" s="267"/>
      <c r="BK21" s="267"/>
      <c r="BL21" s="267"/>
      <c r="BM21" s="267"/>
      <c r="BN21" s="267"/>
      <c r="BO21" s="268"/>
    </row>
    <row r="22" spans="2:67" ht="18.75" thickBot="1">
      <c r="B22" s="167" t="s">
        <v>555</v>
      </c>
      <c r="C22" s="139">
        <f ca="1">Encryption!AH106</f>
        <v>2</v>
      </c>
      <c r="D22" s="171">
        <f ca="1">Encryption!AI106</f>
        <v>2</v>
      </c>
      <c r="E22" s="171" t="str">
        <f ca="1">Encryption!AJ106</f>
        <v>A</v>
      </c>
      <c r="F22" s="171">
        <f ca="1">Encryption!AK106</f>
        <v>5</v>
      </c>
      <c r="G22" s="171">
        <f ca="1">Encryption!AL106</f>
        <v>9</v>
      </c>
      <c r="H22" s="171">
        <f ca="1">Encryption!AM106</f>
        <v>6</v>
      </c>
      <c r="I22" s="171">
        <f ca="1">Encryption!AN106</f>
        <v>3</v>
      </c>
      <c r="J22" s="171" t="str">
        <f ca="1">Encryption!AO106</f>
        <v>B</v>
      </c>
      <c r="K22" s="171" t="str">
        <f ca="1">Encryption!AP106</f>
        <v>F</v>
      </c>
      <c r="L22" s="171" t="str">
        <f ca="1">Encryption!AQ106</f>
        <v>F</v>
      </c>
      <c r="M22" s="171">
        <f ca="1">Encryption!AR106</f>
        <v>3</v>
      </c>
      <c r="N22" s="171" t="str">
        <f ca="1">Encryption!AS106</f>
        <v>C</v>
      </c>
      <c r="O22" s="171">
        <f ca="1">Encryption!AT106</f>
        <v>4</v>
      </c>
      <c r="P22" s="171">
        <f ca="1">Encryption!AU106</f>
        <v>8</v>
      </c>
      <c r="Q22" s="171">
        <f ca="1">Encryption!AV106</f>
        <v>5</v>
      </c>
      <c r="R22" s="175" t="str">
        <f ca="1">Encryption!AW106</f>
        <v>F</v>
      </c>
      <c r="S22" s="182">
        <f ca="1">Decryption!AH35</f>
        <v>2</v>
      </c>
      <c r="T22" s="63">
        <f ca="1">Decryption!AI35</f>
        <v>2</v>
      </c>
      <c r="U22" s="63" t="str">
        <f ca="1">Decryption!AJ35</f>
        <v>A</v>
      </c>
      <c r="V22" s="63">
        <f ca="1">Decryption!AK35</f>
        <v>5</v>
      </c>
      <c r="W22" s="63">
        <f ca="1">Decryption!AL35</f>
        <v>9</v>
      </c>
      <c r="X22" s="63">
        <f ca="1">Decryption!AM35</f>
        <v>6</v>
      </c>
      <c r="Y22" s="63">
        <f ca="1">Decryption!AN35</f>
        <v>3</v>
      </c>
      <c r="Z22" s="63" t="str">
        <f ca="1">Decryption!AO35</f>
        <v>B</v>
      </c>
      <c r="AA22" s="63" t="str">
        <f ca="1">Decryption!AP35</f>
        <v>F</v>
      </c>
      <c r="AB22" s="63" t="str">
        <f ca="1">Decryption!AQ35</f>
        <v>F</v>
      </c>
      <c r="AC22" s="63">
        <f ca="1">Decryption!AR35</f>
        <v>3</v>
      </c>
      <c r="AD22" s="63" t="str">
        <f ca="1">Decryption!AS35</f>
        <v>C</v>
      </c>
      <c r="AE22" s="63">
        <f ca="1">Decryption!AT35</f>
        <v>4</v>
      </c>
      <c r="AF22" s="63">
        <f ca="1">Decryption!AU35</f>
        <v>8</v>
      </c>
      <c r="AG22" s="63">
        <f ca="1">Decryption!AV35</f>
        <v>5</v>
      </c>
      <c r="AH22" s="176" t="str">
        <f ca="1">Decryption!AW35</f>
        <v>F</v>
      </c>
      <c r="AI22" s="169" t="s">
        <v>566</v>
      </c>
      <c r="AK22" s="265"/>
      <c r="AL22" s="266"/>
      <c r="AM22" s="267" t="s">
        <v>240</v>
      </c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8"/>
      <c r="BK22" s="267"/>
      <c r="BL22" s="267"/>
      <c r="BM22" s="267"/>
      <c r="BN22" s="267"/>
      <c r="BO22" s="268"/>
    </row>
    <row r="23" spans="2:67" ht="18">
      <c r="B23" s="167" t="s">
        <v>556</v>
      </c>
      <c r="C23" s="140">
        <f ca="1">Encryption!AH114</f>
        <v>3</v>
      </c>
      <c r="D23" s="63">
        <f ca="1">Encryption!AI114</f>
        <v>8</v>
      </c>
      <c r="E23" s="63">
        <f ca="1">Encryption!AJ114</f>
        <v>7</v>
      </c>
      <c r="F23" s="63" t="str">
        <f ca="1">Encryption!AK114</f>
        <v>C</v>
      </c>
      <c r="G23" s="63" t="str">
        <f ca="1">Encryption!AL114</f>
        <v>C</v>
      </c>
      <c r="H23" s="63" t="str">
        <f ca="1">Encryption!AM114</f>
        <v>D</v>
      </c>
      <c r="I23" s="63" t="str">
        <f ca="1">Encryption!AN114</f>
        <v>A</v>
      </c>
      <c r="J23" s="63" t="str">
        <f ca="1">Encryption!AO114</f>
        <v>A</v>
      </c>
      <c r="K23" s="63">
        <f ca="1">Encryption!AP114</f>
        <v>2</v>
      </c>
      <c r="L23" s="63">
        <f ca="1">Encryption!AQ114</f>
        <v>2</v>
      </c>
      <c r="M23" s="63" t="str">
        <f ca="1">Encryption!AR114</f>
        <v>A</v>
      </c>
      <c r="N23" s="63">
        <f ca="1">Encryption!AS114</f>
        <v>5</v>
      </c>
      <c r="O23" s="63">
        <f ca="1">Encryption!AT114</f>
        <v>9</v>
      </c>
      <c r="P23" s="63">
        <f ca="1">Encryption!AU114</f>
        <v>6</v>
      </c>
      <c r="Q23" s="63">
        <f ca="1">Encryption!AV114</f>
        <v>3</v>
      </c>
      <c r="R23" s="176" t="str">
        <f ca="1">Encryption!AW114</f>
        <v>B</v>
      </c>
      <c r="S23" s="181">
        <f ca="1">Decryption!AH27</f>
        <v>3</v>
      </c>
      <c r="T23" s="171">
        <f ca="1">Decryption!AI27</f>
        <v>8</v>
      </c>
      <c r="U23" s="171">
        <f ca="1">Decryption!AJ27</f>
        <v>7</v>
      </c>
      <c r="V23" s="171" t="str">
        <f ca="1">Decryption!AK27</f>
        <v>C</v>
      </c>
      <c r="W23" s="171" t="str">
        <f ca="1">Decryption!AL27</f>
        <v>C</v>
      </c>
      <c r="X23" s="171" t="str">
        <f ca="1">Decryption!AM27</f>
        <v>D</v>
      </c>
      <c r="Y23" s="171" t="str">
        <f ca="1">Decryption!AN27</f>
        <v>A</v>
      </c>
      <c r="Z23" s="171" t="str">
        <f ca="1">Decryption!AO27</f>
        <v>A</v>
      </c>
      <c r="AA23" s="171">
        <f ca="1">Decryption!AP27</f>
        <v>2</v>
      </c>
      <c r="AB23" s="171">
        <f ca="1">Decryption!AQ27</f>
        <v>2</v>
      </c>
      <c r="AC23" s="171" t="str">
        <f ca="1">Decryption!AR27</f>
        <v>A</v>
      </c>
      <c r="AD23" s="171">
        <f ca="1">Decryption!AS27</f>
        <v>5</v>
      </c>
      <c r="AE23" s="171">
        <f ca="1">Decryption!AT27</f>
        <v>9</v>
      </c>
      <c r="AF23" s="171">
        <f ca="1">Decryption!AU27</f>
        <v>6</v>
      </c>
      <c r="AG23" s="171">
        <f ca="1">Decryption!AV27</f>
        <v>3</v>
      </c>
      <c r="AH23" s="175" t="str">
        <f ca="1">Decryption!AW27</f>
        <v>B</v>
      </c>
      <c r="AI23" s="169" t="s">
        <v>567</v>
      </c>
      <c r="AK23" s="143">
        <v>5</v>
      </c>
      <c r="AL23" s="152" t="s">
        <v>244</v>
      </c>
      <c r="AM23" s="144" t="s">
        <v>429</v>
      </c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5"/>
    </row>
    <row r="24" spans="2:67" ht="18">
      <c r="B24" s="167" t="s">
        <v>557</v>
      </c>
      <c r="C24" s="139" t="str">
        <f ca="1">Encryption!AH122</f>
        <v>B</v>
      </c>
      <c r="D24" s="171" t="str">
        <f ca="1">Encryption!AI122</f>
        <v>D</v>
      </c>
      <c r="E24" s="171">
        <f ca="1">Encryption!AJ122</f>
        <v>2</v>
      </c>
      <c r="F24" s="171" t="str">
        <f ca="1">Encryption!AK122</f>
        <v>D</v>
      </c>
      <c r="G24" s="171" t="str">
        <f ca="1">Encryption!AL122</f>
        <v>D</v>
      </c>
      <c r="H24" s="171">
        <f ca="1">Encryption!AM122</f>
        <v>2</v>
      </c>
      <c r="I24" s="171" t="str">
        <f ca="1">Encryption!AN122</f>
        <v>A</v>
      </c>
      <c r="J24" s="171" t="str">
        <f ca="1">Encryption!AO122</f>
        <v>B</v>
      </c>
      <c r="K24" s="171">
        <f ca="1">Encryption!AP122</f>
        <v>3</v>
      </c>
      <c r="L24" s="171">
        <f ca="1">Encryption!AQ122</f>
        <v>8</v>
      </c>
      <c r="M24" s="171">
        <f ca="1">Encryption!AR122</f>
        <v>7</v>
      </c>
      <c r="N24" s="171" t="str">
        <f ca="1">Encryption!AS122</f>
        <v>C</v>
      </c>
      <c r="O24" s="171" t="str">
        <f ca="1">Encryption!AT122</f>
        <v>C</v>
      </c>
      <c r="P24" s="171" t="str">
        <f ca="1">Encryption!AU122</f>
        <v>D</v>
      </c>
      <c r="Q24" s="171" t="str">
        <f ca="1">Encryption!AV122</f>
        <v>A</v>
      </c>
      <c r="R24" s="175" t="str">
        <f ca="1">Encryption!AW122</f>
        <v>A</v>
      </c>
      <c r="S24" s="182" t="str">
        <f ca="1">Decryption!AH19</f>
        <v>B</v>
      </c>
      <c r="T24" s="63" t="str">
        <f ca="1">Decryption!AI19</f>
        <v>D</v>
      </c>
      <c r="U24" s="63">
        <f ca="1">Decryption!AJ19</f>
        <v>2</v>
      </c>
      <c r="V24" s="63" t="str">
        <f ca="1">Decryption!AK19</f>
        <v>D</v>
      </c>
      <c r="W24" s="63" t="str">
        <f ca="1">Decryption!AL19</f>
        <v>D</v>
      </c>
      <c r="X24" s="63">
        <f ca="1">Decryption!AM19</f>
        <v>2</v>
      </c>
      <c r="Y24" s="63" t="str">
        <f ca="1">Decryption!AN19</f>
        <v>A</v>
      </c>
      <c r="Z24" s="63" t="str">
        <f ca="1">Decryption!AO19</f>
        <v>B</v>
      </c>
      <c r="AA24" s="63">
        <f ca="1">Decryption!AP19</f>
        <v>3</v>
      </c>
      <c r="AB24" s="63">
        <f ca="1">Decryption!AQ19</f>
        <v>8</v>
      </c>
      <c r="AC24" s="63">
        <f ca="1">Decryption!AR19</f>
        <v>7</v>
      </c>
      <c r="AD24" s="63" t="str">
        <f ca="1">Decryption!AS19</f>
        <v>C</v>
      </c>
      <c r="AE24" s="63" t="str">
        <f ca="1">Decryption!AT19</f>
        <v>C</v>
      </c>
      <c r="AF24" s="63" t="str">
        <f ca="1">Decryption!AU19</f>
        <v>D</v>
      </c>
      <c r="AG24" s="63" t="str">
        <f ca="1">Decryption!AV19</f>
        <v>A</v>
      </c>
      <c r="AH24" s="176" t="str">
        <f ca="1">Decryption!AW19</f>
        <v>A</v>
      </c>
      <c r="AI24" s="169" t="s">
        <v>568</v>
      </c>
      <c r="AK24" s="146"/>
      <c r="AL24" s="153"/>
      <c r="AM24" s="147" t="s">
        <v>742</v>
      </c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8"/>
    </row>
    <row r="25" spans="2:67" ht="18">
      <c r="B25" s="167" t="s">
        <v>558</v>
      </c>
      <c r="C25" s="140" t="str">
        <f ca="1">Encryption!AH130</f>
        <v>C</v>
      </c>
      <c r="D25" s="63" t="str">
        <f ca="1">Encryption!AI130</f>
        <v>F</v>
      </c>
      <c r="E25" s="63">
        <f ca="1">Encryption!AJ130</f>
        <v>2</v>
      </c>
      <c r="F25" s="63">
        <f ca="1">Encryption!AK130</f>
        <v>6</v>
      </c>
      <c r="G25" s="63" t="str">
        <f ca="1">Encryption!AL130</f>
        <v>B</v>
      </c>
      <c r="H25" s="63">
        <f ca="1">Encryption!AM130</f>
        <v>4</v>
      </c>
      <c r="I25" s="63">
        <f ca="1">Encryption!AN130</f>
        <v>7</v>
      </c>
      <c r="J25" s="63">
        <f ca="1">Encryption!AO130</f>
        <v>2</v>
      </c>
      <c r="K25" s="63" t="str">
        <f ca="1">Encryption!AP130</f>
        <v>B</v>
      </c>
      <c r="L25" s="63" t="str">
        <f ca="1">Encryption!AQ130</f>
        <v>D</v>
      </c>
      <c r="M25" s="63">
        <f ca="1">Encryption!AR130</f>
        <v>2</v>
      </c>
      <c r="N25" s="63" t="str">
        <f ca="1">Encryption!AS130</f>
        <v>D</v>
      </c>
      <c r="O25" s="63" t="str">
        <f ca="1">Encryption!AT130</f>
        <v>D</v>
      </c>
      <c r="P25" s="63">
        <f ca="1">Encryption!AU130</f>
        <v>2</v>
      </c>
      <c r="Q25" s="63" t="str">
        <f ca="1">Encryption!AV130</f>
        <v>A</v>
      </c>
      <c r="R25" s="176" t="str">
        <f ca="1">Encryption!AW130</f>
        <v>B</v>
      </c>
      <c r="S25" s="181" t="str">
        <f ca="1">Decryption!AH11</f>
        <v>C</v>
      </c>
      <c r="T25" s="171" t="str">
        <f ca="1">Decryption!AI11</f>
        <v>F</v>
      </c>
      <c r="U25" s="171">
        <f ca="1">Decryption!AJ11</f>
        <v>2</v>
      </c>
      <c r="V25" s="171">
        <f ca="1">Decryption!AK11</f>
        <v>6</v>
      </c>
      <c r="W25" s="171" t="str">
        <f ca="1">Decryption!AL11</f>
        <v>B</v>
      </c>
      <c r="X25" s="171">
        <f ca="1">Decryption!AM11</f>
        <v>4</v>
      </c>
      <c r="Y25" s="171">
        <f ca="1">Decryption!AN11</f>
        <v>7</v>
      </c>
      <c r="Z25" s="171">
        <f ca="1">Decryption!AO11</f>
        <v>2</v>
      </c>
      <c r="AA25" s="171" t="str">
        <f ca="1">Decryption!AP11</f>
        <v>B</v>
      </c>
      <c r="AB25" s="171" t="str">
        <f ca="1">Decryption!AQ11</f>
        <v>D</v>
      </c>
      <c r="AC25" s="171">
        <f ca="1">Decryption!AR11</f>
        <v>2</v>
      </c>
      <c r="AD25" s="171" t="str">
        <f ca="1">Decryption!AS11</f>
        <v>D</v>
      </c>
      <c r="AE25" s="171" t="str">
        <f ca="1">Decryption!AT11</f>
        <v>D</v>
      </c>
      <c r="AF25" s="171">
        <f ca="1">Decryption!AU11</f>
        <v>2</v>
      </c>
      <c r="AG25" s="171" t="str">
        <f ca="1">Decryption!AV11</f>
        <v>A</v>
      </c>
      <c r="AH25" s="175" t="str">
        <f ca="1">Decryption!AW11</f>
        <v>B</v>
      </c>
      <c r="AI25" s="169" t="s">
        <v>569</v>
      </c>
      <c r="AK25" s="146"/>
      <c r="AL25" s="153"/>
      <c r="AM25" s="147" t="s">
        <v>743</v>
      </c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8"/>
    </row>
    <row r="26" spans="2:67" ht="18.75" thickBot="1">
      <c r="B26" s="168" t="s">
        <v>559</v>
      </c>
      <c r="C26" s="141">
        <f ca="1">Encryption!AH138</f>
        <v>1</v>
      </c>
      <c r="D26" s="177">
        <f ca="1">Encryption!AI138</f>
        <v>9</v>
      </c>
      <c r="E26" s="177" t="str">
        <f ca="1">Encryption!AJ138</f>
        <v>B</v>
      </c>
      <c r="F26" s="177" t="str">
        <f ca="1">Encryption!AK138</f>
        <v>A</v>
      </c>
      <c r="G26" s="177">
        <f ca="1">Encryption!AL138</f>
        <v>9</v>
      </c>
      <c r="H26" s="177">
        <f ca="1">Encryption!AM138</f>
        <v>2</v>
      </c>
      <c r="I26" s="177">
        <f ca="1">Encryption!AN138</f>
        <v>1</v>
      </c>
      <c r="J26" s="177">
        <f ca="1">Encryption!AO138</f>
        <v>2</v>
      </c>
      <c r="K26" s="177" t="str">
        <f ca="1">Encryption!AP138</f>
        <v>C</v>
      </c>
      <c r="L26" s="177" t="str">
        <f ca="1">Encryption!AQ138</f>
        <v>F</v>
      </c>
      <c r="M26" s="177">
        <f ca="1">Encryption!AR138</f>
        <v>2</v>
      </c>
      <c r="N26" s="177">
        <f ca="1">Encryption!AS138</f>
        <v>6</v>
      </c>
      <c r="O26" s="177" t="str">
        <f ca="1">Encryption!AT138</f>
        <v>B</v>
      </c>
      <c r="P26" s="177">
        <f ca="1">Encryption!AU138</f>
        <v>4</v>
      </c>
      <c r="Q26" s="177">
        <f ca="1">Encryption!AV138</f>
        <v>7</v>
      </c>
      <c r="R26" s="185">
        <f ca="1">Encryption!AW138</f>
        <v>2</v>
      </c>
      <c r="S26" s="183">
        <f ca="1">Decryption!AH9</f>
        <v>1</v>
      </c>
      <c r="T26" s="178">
        <f ca="1">Decryption!AI9</f>
        <v>9</v>
      </c>
      <c r="U26" s="178" t="str">
        <f ca="1">Decryption!AJ9</f>
        <v>B</v>
      </c>
      <c r="V26" s="178" t="str">
        <f ca="1">Decryption!AK9</f>
        <v>A</v>
      </c>
      <c r="W26" s="178">
        <f ca="1">Decryption!AL9</f>
        <v>9</v>
      </c>
      <c r="X26" s="178">
        <f ca="1">Decryption!AM9</f>
        <v>2</v>
      </c>
      <c r="Y26" s="178">
        <f ca="1">Decryption!AN9</f>
        <v>1</v>
      </c>
      <c r="Z26" s="178">
        <f ca="1">Decryption!AO9</f>
        <v>2</v>
      </c>
      <c r="AA26" s="178" t="str">
        <f ca="1">Decryption!AP9</f>
        <v>C</v>
      </c>
      <c r="AB26" s="178" t="str">
        <f ca="1">Decryption!AQ9</f>
        <v>F</v>
      </c>
      <c r="AC26" s="178">
        <f ca="1">Decryption!AR9</f>
        <v>2</v>
      </c>
      <c r="AD26" s="178">
        <f ca="1">Decryption!AS9</f>
        <v>6</v>
      </c>
      <c r="AE26" s="178" t="str">
        <f ca="1">Decryption!AT9</f>
        <v>B</v>
      </c>
      <c r="AF26" s="178">
        <f ca="1">Decryption!AU9</f>
        <v>4</v>
      </c>
      <c r="AG26" s="178">
        <f ca="1">Decryption!AV9</f>
        <v>7</v>
      </c>
      <c r="AH26" s="179">
        <f ca="1">Decryption!AW9</f>
        <v>2</v>
      </c>
      <c r="AI26" s="170" t="s">
        <v>563</v>
      </c>
      <c r="AK26" s="146"/>
      <c r="AL26" s="153"/>
      <c r="AM26" s="147" t="s">
        <v>430</v>
      </c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8"/>
    </row>
    <row r="27" spans="2:67" ht="15.75" thickBot="1">
      <c r="C27" s="401" t="s">
        <v>406</v>
      </c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  <c r="V27" s="402"/>
      <c r="W27" s="402"/>
      <c r="X27" s="402"/>
      <c r="Y27" s="402"/>
      <c r="Z27" s="402"/>
      <c r="AA27" s="402"/>
      <c r="AB27" s="402"/>
      <c r="AC27" s="402"/>
      <c r="AD27" s="402"/>
      <c r="AE27" s="402"/>
      <c r="AF27" s="402"/>
      <c r="AG27" s="402"/>
      <c r="AH27" s="403"/>
      <c r="AK27" s="146"/>
      <c r="AL27" s="153"/>
      <c r="AM27" s="147" t="s">
        <v>431</v>
      </c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8"/>
    </row>
    <row r="28" spans="2:67" ht="15.75" thickBot="1">
      <c r="AK28" s="149"/>
      <c r="AL28" s="154"/>
      <c r="AM28" s="150"/>
      <c r="AN28" s="150"/>
      <c r="AO28" s="150" t="s">
        <v>428</v>
      </c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0"/>
      <c r="BN28" s="150"/>
      <c r="BO28" s="151"/>
    </row>
    <row r="29" spans="2:67" ht="15.75" thickBot="1">
      <c r="AK29" s="265">
        <v>6</v>
      </c>
      <c r="AL29" s="266" t="s">
        <v>244</v>
      </c>
      <c r="AM29" s="267" t="s">
        <v>744</v>
      </c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8"/>
      <c r="BK29" s="267"/>
      <c r="BL29" s="267"/>
      <c r="BM29" s="267"/>
      <c r="BN29" s="267"/>
      <c r="BO29" s="268"/>
    </row>
    <row r="30" spans="2:67" ht="15.75" thickBot="1">
      <c r="B30" s="374" t="s">
        <v>757</v>
      </c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6"/>
      <c r="AK30" s="265"/>
      <c r="AL30" s="266"/>
      <c r="AM30" s="267" t="s">
        <v>243</v>
      </c>
      <c r="AN30" s="267"/>
      <c r="AO30" s="267"/>
      <c r="AP30" s="267"/>
      <c r="AQ30" s="267"/>
      <c r="AR30" s="267"/>
      <c r="AS30" s="267"/>
      <c r="AT30" s="267"/>
      <c r="AU30" s="267"/>
      <c r="AV30" s="267"/>
      <c r="AW30" s="267"/>
      <c r="AX30" s="267"/>
      <c r="AY30" s="267"/>
      <c r="AZ30" s="267"/>
      <c r="BA30" s="267"/>
      <c r="BB30" s="267"/>
      <c r="BC30" s="267"/>
      <c r="BD30" s="267"/>
      <c r="BE30" s="267"/>
      <c r="BF30" s="267"/>
      <c r="BG30" s="267"/>
      <c r="BH30" s="267"/>
      <c r="BI30" s="267"/>
      <c r="BJ30" s="268"/>
      <c r="BK30" s="267"/>
      <c r="BL30" s="267"/>
      <c r="BM30" s="267"/>
      <c r="BN30" s="267"/>
      <c r="BO30" s="268"/>
    </row>
    <row r="31" spans="2:67">
      <c r="B31" s="356" t="s">
        <v>236</v>
      </c>
      <c r="C31" s="283" t="s">
        <v>91</v>
      </c>
      <c r="D31" s="101" t="s">
        <v>91</v>
      </c>
      <c r="E31" s="101" t="s">
        <v>90</v>
      </c>
      <c r="F31" s="101" t="s">
        <v>90</v>
      </c>
      <c r="G31" s="101">
        <v>0</v>
      </c>
      <c r="H31" s="101">
        <v>9</v>
      </c>
      <c r="I31" s="101">
        <v>1</v>
      </c>
      <c r="J31" s="101">
        <v>8</v>
      </c>
      <c r="K31" s="101">
        <v>2</v>
      </c>
      <c r="L31" s="101">
        <v>7</v>
      </c>
      <c r="M31" s="101">
        <v>3</v>
      </c>
      <c r="N31" s="101">
        <v>6</v>
      </c>
      <c r="O31" s="101" t="s">
        <v>89</v>
      </c>
      <c r="P31" s="101" t="s">
        <v>89</v>
      </c>
      <c r="Q31" s="101" t="s">
        <v>92</v>
      </c>
      <c r="R31" s="102" t="s">
        <v>92</v>
      </c>
      <c r="AK31" s="265"/>
      <c r="AL31" s="266"/>
      <c r="AM31" s="267" t="s">
        <v>745</v>
      </c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  <c r="BI31" s="267"/>
      <c r="BJ31" s="268"/>
      <c r="BK31" s="267"/>
      <c r="BL31" s="267"/>
      <c r="BM31" s="267"/>
      <c r="BN31" s="267"/>
      <c r="BO31" s="268"/>
    </row>
    <row r="32" spans="2:67" ht="15.75" thickBot="1">
      <c r="B32" s="357" t="s">
        <v>235</v>
      </c>
      <c r="C32" s="298">
        <v>5</v>
      </c>
      <c r="D32" s="299">
        <v>7</v>
      </c>
      <c r="E32" s="299">
        <v>4</v>
      </c>
      <c r="F32" s="299">
        <v>5</v>
      </c>
      <c r="G32" s="299">
        <v>4</v>
      </c>
      <c r="H32" s="299" t="s">
        <v>89</v>
      </c>
      <c r="I32" s="299">
        <v>4</v>
      </c>
      <c r="J32" s="299">
        <v>3</v>
      </c>
      <c r="K32" s="299">
        <v>4</v>
      </c>
      <c r="L32" s="299" t="s">
        <v>93</v>
      </c>
      <c r="M32" s="299">
        <v>4</v>
      </c>
      <c r="N32" s="299" t="s">
        <v>92</v>
      </c>
      <c r="O32" s="299">
        <v>4</v>
      </c>
      <c r="P32" s="299">
        <v>5</v>
      </c>
      <c r="Q32" s="299">
        <v>2</v>
      </c>
      <c r="R32" s="300">
        <v>1</v>
      </c>
      <c r="AK32" s="275"/>
      <c r="AL32" s="270"/>
      <c r="AM32" s="271" t="s">
        <v>746</v>
      </c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2"/>
    </row>
    <row r="33" spans="1:67">
      <c r="AK33" s="258">
        <v>7</v>
      </c>
      <c r="AL33" s="153" t="s">
        <v>244</v>
      </c>
      <c r="AM33" s="147" t="s">
        <v>403</v>
      </c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8"/>
      <c r="BK33" s="147"/>
      <c r="BL33" s="147"/>
      <c r="BM33" s="147"/>
      <c r="BN33" s="147"/>
      <c r="BO33" s="148"/>
    </row>
    <row r="34" spans="1:67">
      <c r="AK34" s="163"/>
      <c r="AL34" s="153"/>
      <c r="AM34" s="147" t="s">
        <v>412</v>
      </c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8"/>
      <c r="BK34" s="147"/>
      <c r="BL34" s="147"/>
      <c r="BM34" s="147"/>
      <c r="BN34" s="147"/>
      <c r="BO34" s="148"/>
    </row>
    <row r="35" spans="1:67" ht="15.75" thickBot="1">
      <c r="AK35" s="260"/>
      <c r="AL35" s="150"/>
      <c r="AM35" s="150" t="s">
        <v>404</v>
      </c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  <c r="BM35" s="150"/>
      <c r="BN35" s="150"/>
      <c r="BO35" s="151"/>
    </row>
    <row r="36" spans="1:67">
      <c r="AK36" s="261">
        <v>8</v>
      </c>
      <c r="AL36" s="263" t="s">
        <v>244</v>
      </c>
      <c r="AM36" s="263" t="s">
        <v>753</v>
      </c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  <c r="BJ36" s="263"/>
      <c r="BK36" s="263"/>
      <c r="BL36" s="263"/>
      <c r="BM36" s="263"/>
      <c r="BN36" s="263"/>
      <c r="BO36" s="264"/>
    </row>
    <row r="37" spans="1:67">
      <c r="AK37" s="359"/>
      <c r="AL37" s="267"/>
      <c r="AM37" s="267" t="s">
        <v>754</v>
      </c>
      <c r="AN37" s="267"/>
      <c r="AO37" s="267"/>
      <c r="AP37" s="267"/>
      <c r="AQ37" s="267"/>
      <c r="AR37" s="267"/>
      <c r="AS37" s="267"/>
      <c r="AT37" s="267"/>
      <c r="AU37" s="267"/>
      <c r="AV37" s="267"/>
      <c r="AW37" s="267"/>
      <c r="AX37" s="267"/>
      <c r="AY37" s="267"/>
      <c r="AZ37" s="267"/>
      <c r="BA37" s="267"/>
      <c r="BB37" s="267"/>
      <c r="BC37" s="267"/>
      <c r="BD37" s="267"/>
      <c r="BE37" s="267"/>
      <c r="BF37" s="267"/>
      <c r="BG37" s="267"/>
      <c r="BH37" s="267"/>
      <c r="BI37" s="267"/>
      <c r="BJ37" s="267"/>
      <c r="BK37" s="267"/>
      <c r="BL37" s="267"/>
      <c r="BM37" s="267"/>
      <c r="BN37" s="267"/>
      <c r="BO37" s="268"/>
    </row>
    <row r="38" spans="1:67" ht="15.75" thickBot="1">
      <c r="AK38" s="269"/>
      <c r="AL38" s="271"/>
      <c r="AM38" s="271" t="s">
        <v>755</v>
      </c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2"/>
    </row>
    <row r="39" spans="1:67" ht="16.5" thickBot="1">
      <c r="B39" s="392" t="s">
        <v>409</v>
      </c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/>
      <c r="S39" s="393"/>
      <c r="T39" s="393"/>
      <c r="U39" s="393"/>
      <c r="V39" s="393"/>
      <c r="W39" s="394"/>
      <c r="X39" s="92"/>
      <c r="Y39" s="92"/>
    </row>
    <row r="40" spans="1:67" ht="15.75" thickBot="1">
      <c r="B40" s="395" t="s">
        <v>436</v>
      </c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6"/>
      <c r="AA40" s="396"/>
      <c r="AB40" s="396"/>
      <c r="AC40" s="396"/>
      <c r="AD40" s="396"/>
      <c r="AE40" s="396"/>
      <c r="AF40" s="396"/>
      <c r="AG40" s="396"/>
      <c r="AH40" s="396"/>
      <c r="AI40" s="396"/>
      <c r="AJ40" s="396"/>
      <c r="AK40" s="396"/>
      <c r="AL40" s="396"/>
      <c r="AM40" s="396"/>
      <c r="AN40" s="396"/>
      <c r="AO40" s="396"/>
      <c r="AP40" s="396"/>
      <c r="AQ40" s="396"/>
      <c r="AR40" s="396"/>
      <c r="AS40" s="396"/>
      <c r="AT40" s="396"/>
      <c r="AU40" s="396"/>
      <c r="AV40" s="396"/>
      <c r="AW40" s="396"/>
      <c r="AX40" s="396"/>
      <c r="AY40" s="396"/>
      <c r="AZ40" s="396"/>
      <c r="BA40" s="396"/>
      <c r="BB40" s="396"/>
      <c r="BC40" s="396"/>
      <c r="BD40" s="396"/>
      <c r="BE40" s="396"/>
      <c r="BF40" s="396"/>
      <c r="BG40" s="396"/>
      <c r="BH40" s="396"/>
      <c r="BI40" s="396"/>
      <c r="BJ40" s="396"/>
      <c r="BK40" s="396"/>
      <c r="BL40" s="396"/>
      <c r="BM40" s="396"/>
      <c r="BN40" s="396"/>
      <c r="BO40" s="397"/>
    </row>
    <row r="41" spans="1:67">
      <c r="A41" s="360" t="s">
        <v>559</v>
      </c>
      <c r="B41" s="276" t="s">
        <v>410</v>
      </c>
      <c r="C41" s="278" t="s">
        <v>433</v>
      </c>
      <c r="D41" s="278" t="s">
        <v>433</v>
      </c>
      <c r="E41" s="278" t="s">
        <v>433</v>
      </c>
      <c r="F41" s="278" t="s">
        <v>434</v>
      </c>
      <c r="G41" s="259" t="s">
        <v>433</v>
      </c>
      <c r="H41" s="259" t="s">
        <v>434</v>
      </c>
      <c r="I41" s="259" t="s">
        <v>433</v>
      </c>
      <c r="J41" s="259" t="s">
        <v>433</v>
      </c>
      <c r="K41" s="278" t="s">
        <v>433</v>
      </c>
      <c r="L41" s="278" t="s">
        <v>433</v>
      </c>
      <c r="M41" s="278" t="s">
        <v>433</v>
      </c>
      <c r="N41" s="278" t="s">
        <v>433</v>
      </c>
      <c r="O41" s="259" t="s">
        <v>434</v>
      </c>
      <c r="P41" s="259" t="s">
        <v>434</v>
      </c>
      <c r="Q41" s="259" t="s">
        <v>433</v>
      </c>
      <c r="R41" s="259" t="s">
        <v>434</v>
      </c>
      <c r="S41" s="278" t="s">
        <v>434</v>
      </c>
      <c r="T41" s="278" t="s">
        <v>433</v>
      </c>
      <c r="U41" s="278" t="s">
        <v>434</v>
      </c>
      <c r="V41" s="278" t="s">
        <v>434</v>
      </c>
      <c r="W41" s="259" t="s">
        <v>433</v>
      </c>
      <c r="X41" s="259" t="s">
        <v>433</v>
      </c>
      <c r="Y41" s="259" t="s">
        <v>433</v>
      </c>
      <c r="Z41" s="259" t="s">
        <v>433</v>
      </c>
      <c r="AA41" s="278" t="s">
        <v>434</v>
      </c>
      <c r="AB41" s="278" t="s">
        <v>433</v>
      </c>
      <c r="AC41" s="278" t="s">
        <v>433</v>
      </c>
      <c r="AD41" s="278" t="s">
        <v>433</v>
      </c>
      <c r="AE41" s="259" t="s">
        <v>433</v>
      </c>
      <c r="AF41" s="259" t="s">
        <v>433</v>
      </c>
      <c r="AG41" s="259" t="s">
        <v>434</v>
      </c>
      <c r="AH41" s="259" t="s">
        <v>433</v>
      </c>
      <c r="AI41" s="278" t="s">
        <v>434</v>
      </c>
      <c r="AJ41" s="278" t="s">
        <v>434</v>
      </c>
      <c r="AK41" s="278" t="s">
        <v>434</v>
      </c>
      <c r="AL41" s="278" t="s">
        <v>433</v>
      </c>
      <c r="AM41" s="259" t="s">
        <v>434</v>
      </c>
      <c r="AN41" s="259" t="s">
        <v>434</v>
      </c>
      <c r="AO41" s="259" t="s">
        <v>434</v>
      </c>
      <c r="AP41" s="259" t="s">
        <v>433</v>
      </c>
      <c r="AQ41" s="278" t="s">
        <v>433</v>
      </c>
      <c r="AR41" s="278" t="s">
        <v>434</v>
      </c>
      <c r="AS41" s="278" t="s">
        <v>434</v>
      </c>
      <c r="AT41" s="278" t="s">
        <v>433</v>
      </c>
      <c r="AU41" s="259" t="s">
        <v>433</v>
      </c>
      <c r="AV41" s="259" t="s">
        <v>434</v>
      </c>
      <c r="AW41" s="259" t="s">
        <v>434</v>
      </c>
      <c r="AX41" s="259" t="s">
        <v>433</v>
      </c>
      <c r="AY41" s="278" t="s">
        <v>433</v>
      </c>
      <c r="AZ41" s="278" t="s">
        <v>434</v>
      </c>
      <c r="BA41" s="278" t="s">
        <v>434</v>
      </c>
      <c r="BB41" s="278" t="s">
        <v>434</v>
      </c>
      <c r="BC41" s="259" t="s">
        <v>434</v>
      </c>
      <c r="BD41" s="259" t="s">
        <v>434</v>
      </c>
      <c r="BE41" s="259" t="s">
        <v>434</v>
      </c>
      <c r="BF41" s="259" t="s">
        <v>433</v>
      </c>
      <c r="BG41" s="278" t="s">
        <v>433</v>
      </c>
      <c r="BH41" s="278" t="s">
        <v>433</v>
      </c>
      <c r="BI41" s="278" t="s">
        <v>433</v>
      </c>
      <c r="BJ41" s="278" t="s">
        <v>433</v>
      </c>
      <c r="BK41" s="259" t="s">
        <v>434</v>
      </c>
      <c r="BL41" s="259" t="s">
        <v>433</v>
      </c>
      <c r="BM41" s="259" t="s">
        <v>434</v>
      </c>
      <c r="BN41" s="259" t="s">
        <v>434</v>
      </c>
      <c r="BO41" s="390" t="s">
        <v>411</v>
      </c>
    </row>
    <row r="42" spans="1:67" ht="15.75" thickBot="1">
      <c r="A42" s="361"/>
      <c r="B42" s="277" t="s">
        <v>432</v>
      </c>
      <c r="C42" s="278" t="str">
        <f ca="1">C46</f>
        <v>1</v>
      </c>
      <c r="D42" s="278" t="str">
        <f t="shared" ref="D42:BN42" ca="1" si="0">D46</f>
        <v>1</v>
      </c>
      <c r="E42" s="278" t="str">
        <f t="shared" ca="1" si="0"/>
        <v>0</v>
      </c>
      <c r="F42" s="278" t="str">
        <f t="shared" ca="1" si="0"/>
        <v>0</v>
      </c>
      <c r="G42" s="278" t="str">
        <f t="shared" ca="1" si="0"/>
        <v>0</v>
      </c>
      <c r="H42" s="278" t="str">
        <f t="shared" ca="1" si="0"/>
        <v>0</v>
      </c>
      <c r="I42" s="278" t="str">
        <f t="shared" ca="1" si="0"/>
        <v>0</v>
      </c>
      <c r="J42" s="278" t="str">
        <f t="shared" ca="1" si="0"/>
        <v>0</v>
      </c>
      <c r="K42" s="278" t="str">
        <f t="shared" ca="1" si="0"/>
        <v>1</v>
      </c>
      <c r="L42" s="278" t="str">
        <f t="shared" ca="1" si="0"/>
        <v>0</v>
      </c>
      <c r="M42" s="278" t="str">
        <f t="shared" ca="1" si="0"/>
        <v>1</v>
      </c>
      <c r="N42" s="278" t="str">
        <f t="shared" ca="1" si="0"/>
        <v>1</v>
      </c>
      <c r="O42" s="278" t="str">
        <f t="shared" ca="1" si="0"/>
        <v>0</v>
      </c>
      <c r="P42" s="278" t="str">
        <f t="shared" ca="1" si="0"/>
        <v>1</v>
      </c>
      <c r="Q42" s="278" t="str">
        <f t="shared" ca="1" si="0"/>
        <v>1</v>
      </c>
      <c r="R42" s="278" t="str">
        <f t="shared" ca="1" si="0"/>
        <v>1</v>
      </c>
      <c r="S42" s="278" t="str">
        <f t="shared" ca="1" si="0"/>
        <v>1</v>
      </c>
      <c r="T42" s="278" t="str">
        <f t="shared" ca="1" si="0"/>
        <v>0</v>
      </c>
      <c r="U42" s="278" t="str">
        <f t="shared" ca="1" si="0"/>
        <v>1</v>
      </c>
      <c r="V42" s="278" t="str">
        <f t="shared" ca="1" si="0"/>
        <v>0</v>
      </c>
      <c r="W42" s="278" t="str">
        <f t="shared" ca="1" si="0"/>
        <v>1</v>
      </c>
      <c r="X42" s="278" t="str">
        <f t="shared" ca="1" si="0"/>
        <v>0</v>
      </c>
      <c r="Y42" s="278" t="str">
        <f t="shared" ca="1" si="0"/>
        <v>0</v>
      </c>
      <c r="Z42" s="278" t="str">
        <f t="shared" ca="1" si="0"/>
        <v>0</v>
      </c>
      <c r="AA42" s="278" t="str">
        <f t="shared" ca="1" si="0"/>
        <v>1</v>
      </c>
      <c r="AB42" s="278" t="str">
        <f t="shared" ca="1" si="0"/>
        <v>1</v>
      </c>
      <c r="AC42" s="278" t="str">
        <f t="shared" ca="1" si="0"/>
        <v>0</v>
      </c>
      <c r="AD42" s="278" t="str">
        <f t="shared" ca="1" si="0"/>
        <v>1</v>
      </c>
      <c r="AE42" s="278" t="str">
        <f t="shared" ca="1" si="0"/>
        <v>0</v>
      </c>
      <c r="AF42" s="278" t="str">
        <f t="shared" ca="1" si="0"/>
        <v>0</v>
      </c>
      <c r="AG42" s="278" t="str">
        <f t="shared" ca="1" si="0"/>
        <v>0</v>
      </c>
      <c r="AH42" s="278" t="str">
        <f t="shared" ca="1" si="0"/>
        <v>0</v>
      </c>
      <c r="AI42" s="278" t="str">
        <f t="shared" ca="1" si="0"/>
        <v>0</v>
      </c>
      <c r="AJ42" s="278" t="str">
        <f t="shared" ca="1" si="0"/>
        <v>1</v>
      </c>
      <c r="AK42" s="278" t="str">
        <f t="shared" ca="1" si="0"/>
        <v>0</v>
      </c>
      <c r="AL42" s="278" t="str">
        <f t="shared" ca="1" si="0"/>
        <v>1</v>
      </c>
      <c r="AM42" s="278" t="str">
        <f t="shared" ca="1" si="0"/>
        <v>1</v>
      </c>
      <c r="AN42" s="278" t="str">
        <f t="shared" ca="1" si="0"/>
        <v>1</v>
      </c>
      <c r="AO42" s="278" t="str">
        <f t="shared" ca="1" si="0"/>
        <v>1</v>
      </c>
      <c r="AP42" s="278" t="str">
        <f t="shared" ca="1" si="0"/>
        <v>1</v>
      </c>
      <c r="AQ42" s="278" t="str">
        <f t="shared" ca="1" si="0"/>
        <v>0</v>
      </c>
      <c r="AR42" s="278" t="str">
        <f t="shared" ca="1" si="0"/>
        <v>0</v>
      </c>
      <c r="AS42" s="278" t="str">
        <f t="shared" ca="1" si="0"/>
        <v>1</v>
      </c>
      <c r="AT42" s="278" t="str">
        <f t="shared" ca="1" si="0"/>
        <v>1</v>
      </c>
      <c r="AU42" s="278" t="str">
        <f t="shared" ca="1" si="0"/>
        <v>1</v>
      </c>
      <c r="AV42" s="278" t="str">
        <f t="shared" ca="1" si="0"/>
        <v>0</v>
      </c>
      <c r="AW42" s="278" t="str">
        <f t="shared" ca="1" si="0"/>
        <v>1</v>
      </c>
      <c r="AX42" s="278" t="str">
        <f t="shared" ca="1" si="0"/>
        <v>0</v>
      </c>
      <c r="AY42" s="278" t="str">
        <f t="shared" ca="1" si="0"/>
        <v>1</v>
      </c>
      <c r="AZ42" s="278" t="str">
        <f t="shared" ca="1" si="0"/>
        <v>0</v>
      </c>
      <c r="BA42" s="278" t="str">
        <f t="shared" ca="1" si="0"/>
        <v>0</v>
      </c>
      <c r="BB42" s="278" t="str">
        <f t="shared" ca="1" si="0"/>
        <v>0</v>
      </c>
      <c r="BC42" s="278" t="str">
        <f t="shared" ca="1" si="0"/>
        <v>0</v>
      </c>
      <c r="BD42" s="278" t="str">
        <f t="shared" ca="1" si="0"/>
        <v>0</v>
      </c>
      <c r="BE42" s="278" t="str">
        <f t="shared" ca="1" si="0"/>
        <v>1</v>
      </c>
      <c r="BF42" s="278" t="str">
        <f t="shared" ca="1" si="0"/>
        <v>0</v>
      </c>
      <c r="BG42" s="278" t="str">
        <f t="shared" ca="1" si="0"/>
        <v>1</v>
      </c>
      <c r="BH42" s="278" t="str">
        <f t="shared" ca="1" si="0"/>
        <v>0</v>
      </c>
      <c r="BI42" s="278" t="str">
        <f t="shared" ca="1" si="0"/>
        <v>0</v>
      </c>
      <c r="BJ42" s="278" t="str">
        <f t="shared" ca="1" si="0"/>
        <v>1</v>
      </c>
      <c r="BK42" s="278" t="str">
        <f t="shared" ca="1" si="0"/>
        <v>1</v>
      </c>
      <c r="BL42" s="278" t="str">
        <f t="shared" ca="1" si="0"/>
        <v>1</v>
      </c>
      <c r="BM42" s="278" t="str">
        <f t="shared" ca="1" si="0"/>
        <v>0</v>
      </c>
      <c r="BN42" s="278" t="str">
        <f t="shared" ca="1" si="0"/>
        <v>0</v>
      </c>
      <c r="BO42" s="391"/>
    </row>
    <row r="43" spans="1:67" ht="15.75" thickBot="1">
      <c r="A43" s="370" t="s">
        <v>435</v>
      </c>
      <c r="B43" s="371"/>
      <c r="C43" s="280">
        <f ca="1">IF(C41=C42,0,1)</f>
        <v>1</v>
      </c>
      <c r="D43" s="281">
        <f ca="1">IF(D41=D42,0,1)</f>
        <v>1</v>
      </c>
      <c r="E43" s="281">
        <f ca="1">IF(E41=E42,0,1)</f>
        <v>0</v>
      </c>
      <c r="F43" s="281">
        <f ca="1">IF(F41=F42,0,1)</f>
        <v>1</v>
      </c>
      <c r="G43" s="281">
        <f t="shared" ref="G43:BN43" ca="1" si="1">IF(G41=G42,0,1)</f>
        <v>0</v>
      </c>
      <c r="H43" s="281">
        <f t="shared" ca="1" si="1"/>
        <v>1</v>
      </c>
      <c r="I43" s="281">
        <f t="shared" ca="1" si="1"/>
        <v>0</v>
      </c>
      <c r="J43" s="281">
        <f t="shared" ca="1" si="1"/>
        <v>0</v>
      </c>
      <c r="K43" s="281">
        <f t="shared" ca="1" si="1"/>
        <v>1</v>
      </c>
      <c r="L43" s="281">
        <f t="shared" ca="1" si="1"/>
        <v>0</v>
      </c>
      <c r="M43" s="281">
        <f t="shared" ca="1" si="1"/>
        <v>1</v>
      </c>
      <c r="N43" s="281">
        <f t="shared" ca="1" si="1"/>
        <v>1</v>
      </c>
      <c r="O43" s="281">
        <f t="shared" ca="1" si="1"/>
        <v>1</v>
      </c>
      <c r="P43" s="281">
        <f t="shared" ca="1" si="1"/>
        <v>0</v>
      </c>
      <c r="Q43" s="281">
        <f t="shared" ca="1" si="1"/>
        <v>1</v>
      </c>
      <c r="R43" s="281">
        <f t="shared" ca="1" si="1"/>
        <v>0</v>
      </c>
      <c r="S43" s="281">
        <f t="shared" ca="1" si="1"/>
        <v>0</v>
      </c>
      <c r="T43" s="281">
        <f t="shared" ca="1" si="1"/>
        <v>0</v>
      </c>
      <c r="U43" s="281">
        <f t="shared" ca="1" si="1"/>
        <v>0</v>
      </c>
      <c r="V43" s="281">
        <f t="shared" ca="1" si="1"/>
        <v>1</v>
      </c>
      <c r="W43" s="281">
        <f t="shared" ca="1" si="1"/>
        <v>1</v>
      </c>
      <c r="X43" s="281">
        <f t="shared" ca="1" si="1"/>
        <v>0</v>
      </c>
      <c r="Y43" s="281">
        <f t="shared" ca="1" si="1"/>
        <v>0</v>
      </c>
      <c r="Z43" s="281">
        <f t="shared" ca="1" si="1"/>
        <v>0</v>
      </c>
      <c r="AA43" s="281">
        <f t="shared" ca="1" si="1"/>
        <v>0</v>
      </c>
      <c r="AB43" s="281">
        <f t="shared" ca="1" si="1"/>
        <v>1</v>
      </c>
      <c r="AC43" s="281">
        <f t="shared" ca="1" si="1"/>
        <v>0</v>
      </c>
      <c r="AD43" s="281">
        <f t="shared" ca="1" si="1"/>
        <v>1</v>
      </c>
      <c r="AE43" s="281">
        <f t="shared" ca="1" si="1"/>
        <v>0</v>
      </c>
      <c r="AF43" s="281">
        <f t="shared" ca="1" si="1"/>
        <v>0</v>
      </c>
      <c r="AG43" s="281">
        <f t="shared" ca="1" si="1"/>
        <v>1</v>
      </c>
      <c r="AH43" s="281">
        <f t="shared" ca="1" si="1"/>
        <v>0</v>
      </c>
      <c r="AI43" s="281">
        <f t="shared" ca="1" si="1"/>
        <v>1</v>
      </c>
      <c r="AJ43" s="281">
        <f t="shared" ca="1" si="1"/>
        <v>0</v>
      </c>
      <c r="AK43" s="281">
        <f t="shared" ca="1" si="1"/>
        <v>1</v>
      </c>
      <c r="AL43" s="281">
        <f t="shared" ca="1" si="1"/>
        <v>1</v>
      </c>
      <c r="AM43" s="281">
        <f t="shared" ca="1" si="1"/>
        <v>0</v>
      </c>
      <c r="AN43" s="281">
        <f t="shared" ca="1" si="1"/>
        <v>0</v>
      </c>
      <c r="AO43" s="281">
        <f t="shared" ca="1" si="1"/>
        <v>0</v>
      </c>
      <c r="AP43" s="281">
        <f t="shared" ca="1" si="1"/>
        <v>1</v>
      </c>
      <c r="AQ43" s="281">
        <f t="shared" ca="1" si="1"/>
        <v>0</v>
      </c>
      <c r="AR43" s="281">
        <f t="shared" ca="1" si="1"/>
        <v>1</v>
      </c>
      <c r="AS43" s="281">
        <f t="shared" ca="1" si="1"/>
        <v>0</v>
      </c>
      <c r="AT43" s="281">
        <f t="shared" ca="1" si="1"/>
        <v>1</v>
      </c>
      <c r="AU43" s="281">
        <f t="shared" ca="1" si="1"/>
        <v>1</v>
      </c>
      <c r="AV43" s="281">
        <f t="shared" ca="1" si="1"/>
        <v>1</v>
      </c>
      <c r="AW43" s="281">
        <f t="shared" ca="1" si="1"/>
        <v>0</v>
      </c>
      <c r="AX43" s="281">
        <f t="shared" ca="1" si="1"/>
        <v>0</v>
      </c>
      <c r="AY43" s="281">
        <f t="shared" ca="1" si="1"/>
        <v>1</v>
      </c>
      <c r="AZ43" s="281">
        <f t="shared" ca="1" si="1"/>
        <v>1</v>
      </c>
      <c r="BA43" s="281">
        <f t="shared" ca="1" si="1"/>
        <v>1</v>
      </c>
      <c r="BB43" s="281">
        <f t="shared" ca="1" si="1"/>
        <v>1</v>
      </c>
      <c r="BC43" s="281">
        <f t="shared" ca="1" si="1"/>
        <v>1</v>
      </c>
      <c r="BD43" s="281">
        <f t="shared" ca="1" si="1"/>
        <v>1</v>
      </c>
      <c r="BE43" s="281">
        <f t="shared" ca="1" si="1"/>
        <v>0</v>
      </c>
      <c r="BF43" s="281">
        <f t="shared" ca="1" si="1"/>
        <v>0</v>
      </c>
      <c r="BG43" s="281">
        <f t="shared" ca="1" si="1"/>
        <v>1</v>
      </c>
      <c r="BH43" s="281">
        <f t="shared" ca="1" si="1"/>
        <v>0</v>
      </c>
      <c r="BI43" s="281">
        <f t="shared" ca="1" si="1"/>
        <v>0</v>
      </c>
      <c r="BJ43" s="281">
        <f t="shared" ca="1" si="1"/>
        <v>1</v>
      </c>
      <c r="BK43" s="281">
        <f t="shared" ca="1" si="1"/>
        <v>0</v>
      </c>
      <c r="BL43" s="281">
        <f t="shared" ca="1" si="1"/>
        <v>1</v>
      </c>
      <c r="BM43" s="281">
        <f t="shared" ca="1" si="1"/>
        <v>1</v>
      </c>
      <c r="BN43" s="282">
        <f t="shared" ca="1" si="1"/>
        <v>1</v>
      </c>
      <c r="BO43" s="279">
        <f ca="1">SUM(C43:BN43)</f>
        <v>33</v>
      </c>
    </row>
    <row r="45" spans="1:67" ht="15.75" thickBot="1"/>
    <row r="46" spans="1:67" ht="15.75" thickBot="1">
      <c r="A46" s="362" t="s">
        <v>560</v>
      </c>
      <c r="B46" s="363"/>
      <c r="C46" s="278" t="str">
        <f ca="1">MID(VLOOKUP($AK$2,LookUp!$S$2:$U$17,3,FALSE),1,1)</f>
        <v>1</v>
      </c>
      <c r="D46" s="278" t="str">
        <f ca="1">MID(VLOOKUP($AK$2,LookUp!$S$2:$U$17,3,FALSE),2,1)</f>
        <v>1</v>
      </c>
      <c r="E46" s="278" t="str">
        <f ca="1">MID(VLOOKUP($AK$2,LookUp!$S$2:$U$17,3,FALSE),3,1)</f>
        <v>0</v>
      </c>
      <c r="F46" s="278" t="str">
        <f ca="1">MID(VLOOKUP($AK$2,LookUp!$S$2:$U$17,3,FALSE),4,1)</f>
        <v>0</v>
      </c>
      <c r="G46" s="259" t="str">
        <f ca="1">MID(VLOOKUP($AL$2,LookUp!$S$2:$U$17,3,FALSE),1,1)</f>
        <v>0</v>
      </c>
      <c r="H46" s="259" t="str">
        <f ca="1">MID(VLOOKUP($AL$2,LookUp!$S$2:$U$17,3,FALSE),2,1)</f>
        <v>0</v>
      </c>
      <c r="I46" s="259" t="str">
        <f ca="1">MID(VLOOKUP($AL$2,LookUp!$S$2:$U$17,3,FALSE),3,1)</f>
        <v>0</v>
      </c>
      <c r="J46" s="259" t="str">
        <f ca="1">MID(VLOOKUP($AL$2,LookUp!$S$2:$U$17,3,FALSE),4,1)</f>
        <v>0</v>
      </c>
      <c r="K46" s="278" t="str">
        <f ca="1">MID(VLOOKUP($AM$2,LookUp!$S$2:$U$17,3,FALSE),1,1)</f>
        <v>1</v>
      </c>
      <c r="L46" s="278" t="str">
        <f ca="1">MID(VLOOKUP($AM$2,LookUp!$S$2:$U$17,3,FALSE),2,1)</f>
        <v>0</v>
      </c>
      <c r="M46" s="278" t="str">
        <f ca="1">MID(VLOOKUP($AM$2,LookUp!$S$2:$U$17,3,FALSE),3,1)</f>
        <v>1</v>
      </c>
      <c r="N46" s="278" t="str">
        <f ca="1">MID(VLOOKUP($AM$2,LookUp!$S$2:$U$17,3,FALSE),4,1)</f>
        <v>1</v>
      </c>
      <c r="O46" s="259" t="str">
        <f ca="1">MID(VLOOKUP($AN$2,LookUp!$S$2:$U$17,3,FALSE),1,1)</f>
        <v>0</v>
      </c>
      <c r="P46" s="259" t="str">
        <f ca="1">MID(VLOOKUP($AN$2,LookUp!$S$2:$U$17,3,FALSE),2,1)</f>
        <v>1</v>
      </c>
      <c r="Q46" s="259" t="str">
        <f ca="1">MID(VLOOKUP($AN$2,LookUp!$S$2:$U$17,3,FALSE),3,1)</f>
        <v>1</v>
      </c>
      <c r="R46" s="259" t="str">
        <f ca="1">MID(VLOOKUP($AN$2,LookUp!$S$2:$U$17,3,FALSE),4,1)</f>
        <v>1</v>
      </c>
      <c r="S46" s="278" t="str">
        <f ca="1">MID(VLOOKUP($AO$2,LookUp!$S$2:$U$17,3,FALSE),1,1)</f>
        <v>1</v>
      </c>
      <c r="T46" s="278" t="str">
        <f ca="1">MID(VLOOKUP($AO$2,LookUp!$S$2:$U$17,3,FALSE),2,1)</f>
        <v>0</v>
      </c>
      <c r="U46" s="278" t="str">
        <f ca="1">MID(VLOOKUP($AO$2,LookUp!$S$2:$U$17,3,FALSE),3,1)</f>
        <v>1</v>
      </c>
      <c r="V46" s="278" t="str">
        <f ca="1">MID(VLOOKUP($AO$2,LookUp!$S$2:$U$17,3,FALSE),4,1)</f>
        <v>0</v>
      </c>
      <c r="W46" s="259" t="str">
        <f ca="1">MID(VLOOKUP($AP$2,LookUp!$S$2:$U$17,3,FALSE),1,1)</f>
        <v>1</v>
      </c>
      <c r="X46" s="259" t="str">
        <f ca="1">MID(VLOOKUP($AP$2,LookUp!$S$2:$U$17,3,FALSE),2,1)</f>
        <v>0</v>
      </c>
      <c r="Y46" s="259" t="str">
        <f ca="1">MID(VLOOKUP($AP$2,LookUp!$S$2:$U$17,3,FALSE),3,1)</f>
        <v>0</v>
      </c>
      <c r="Z46" s="259" t="str">
        <f ca="1">MID(VLOOKUP($AP$2,LookUp!$S$2:$U$17,3,FALSE),4,1)</f>
        <v>0</v>
      </c>
      <c r="AA46" s="278" t="str">
        <f ca="1">MID(VLOOKUP($AQ$2,LookUp!$S$2:$U$17,3,FALSE),1,1)</f>
        <v>1</v>
      </c>
      <c r="AB46" s="278" t="str">
        <f ca="1">MID(VLOOKUP($AQ$2,LookUp!$S$2:$U$17,3,FALSE),2,1)</f>
        <v>1</v>
      </c>
      <c r="AC46" s="278" t="str">
        <f ca="1">MID(VLOOKUP($AQ$2,LookUp!$S$2:$U$17,3,FALSE),3,1)</f>
        <v>0</v>
      </c>
      <c r="AD46" s="278" t="str">
        <f ca="1">MID(VLOOKUP($AQ$2,LookUp!$S$2:$U$17,3,FALSE),4,1)</f>
        <v>1</v>
      </c>
      <c r="AE46" s="259" t="str">
        <f ca="1">MID(VLOOKUP($AR$2,LookUp!$S$2:$U$17,3,FALSE),1,1)</f>
        <v>0</v>
      </c>
      <c r="AF46" s="259" t="str">
        <f ca="1">MID(VLOOKUP($AR$2,LookUp!$S$2:$U$17,3,FALSE),2,1)</f>
        <v>0</v>
      </c>
      <c r="AG46" s="259" t="str">
        <f ca="1">MID(VLOOKUP($AR$2,LookUp!$S$2:$U$17,3,FALSE),3,1)</f>
        <v>0</v>
      </c>
      <c r="AH46" s="259" t="str">
        <f ca="1">MID(VLOOKUP($AR$2,LookUp!$S$2:$U$17,3,FALSE),4,1)</f>
        <v>0</v>
      </c>
      <c r="AI46" s="278" t="str">
        <f ca="1">MID(VLOOKUP($AS$2,LookUp!$S$2:$U$17,3,FALSE),1,1)</f>
        <v>0</v>
      </c>
      <c r="AJ46" s="278" t="str">
        <f ca="1">MID(VLOOKUP($AS$2,LookUp!$S$2:$U$17,3,FALSE),2,1)</f>
        <v>1</v>
      </c>
      <c r="AK46" s="278" t="str">
        <f ca="1">MID(VLOOKUP($AS$2,LookUp!$S$2:$U$17,3,FALSE),3,1)</f>
        <v>0</v>
      </c>
      <c r="AL46" s="278" t="str">
        <f ca="1">MID(VLOOKUP($AS$2,LookUp!$S$2:$U$17,3,FALSE),4,1)</f>
        <v>1</v>
      </c>
      <c r="AM46" s="259" t="str">
        <f ca="1">MID(VLOOKUP($AT$2,LookUp!$S$2:$U$17,3,FALSE),1,1)</f>
        <v>1</v>
      </c>
      <c r="AN46" s="259" t="str">
        <f ca="1">MID(VLOOKUP($AT$2,LookUp!$S$2:$U$17,3,FALSE),2,1)</f>
        <v>1</v>
      </c>
      <c r="AO46" s="259" t="str">
        <f ca="1">MID(VLOOKUP($AT$2,LookUp!$S$2:$U$17,3,FALSE),3,1)</f>
        <v>1</v>
      </c>
      <c r="AP46" s="259" t="str">
        <f ca="1">MID(VLOOKUP($AT$2,LookUp!$S$2:$U$17,3,FALSE),4,1)</f>
        <v>1</v>
      </c>
      <c r="AQ46" s="278" t="str">
        <f ca="1">MID(VLOOKUP($AU$2,LookUp!$S$2:$U$17,3,FALSE),1,1)</f>
        <v>0</v>
      </c>
      <c r="AR46" s="278" t="str">
        <f ca="1">MID(VLOOKUP($AU$2,LookUp!$S$2:$U$17,3,FALSE),2,1)</f>
        <v>0</v>
      </c>
      <c r="AS46" s="278" t="str">
        <f ca="1">MID(VLOOKUP($AU$2,LookUp!$S$2:$U$17,3,FALSE),3,1)</f>
        <v>1</v>
      </c>
      <c r="AT46" s="278" t="str">
        <f ca="1">MID(VLOOKUP($AU$2,LookUp!$S$2:$U$17,3,FALSE),4,1)</f>
        <v>1</v>
      </c>
      <c r="AU46" s="259" t="str">
        <f ca="1">MID(VLOOKUP($AV$2,LookUp!$S$2:$U$17,3,FALSE),1,1)</f>
        <v>1</v>
      </c>
      <c r="AV46" s="259" t="str">
        <f ca="1">MID(VLOOKUP($AV$2,LookUp!$S$2:$U$17,3,FALSE),2,1)</f>
        <v>0</v>
      </c>
      <c r="AW46" s="259" t="str">
        <f ca="1">MID(VLOOKUP($AV$2,LookUp!$S$2:$U$17,3,FALSE),3,1)</f>
        <v>1</v>
      </c>
      <c r="AX46" s="259" t="str">
        <f ca="1">MID(VLOOKUP($AV$2,LookUp!$S$2:$U$17,3,FALSE),4,1)</f>
        <v>0</v>
      </c>
      <c r="AY46" s="278" t="str">
        <f ca="1">MID(VLOOKUP($AW$2,LookUp!$S$2:$U$17,3,FALSE),1,1)</f>
        <v>1</v>
      </c>
      <c r="AZ46" s="278" t="str">
        <f ca="1">MID(VLOOKUP($AW$2,LookUp!$S$2:$U$17,3,FALSE),2,1)</f>
        <v>0</v>
      </c>
      <c r="BA46" s="278" t="str">
        <f ca="1">MID(VLOOKUP($AW$2,LookUp!$S$2:$U$17,3,FALSE),3,1)</f>
        <v>0</v>
      </c>
      <c r="BB46" s="278" t="str">
        <f ca="1">MID(VLOOKUP($AW$2,LookUp!$S$2:$U$17,3,FALSE),4,1)</f>
        <v>0</v>
      </c>
      <c r="BC46" s="259" t="str">
        <f ca="1">MID(VLOOKUP($AX$2,LookUp!$S$2:$U$17,3,FALSE),1,1)</f>
        <v>0</v>
      </c>
      <c r="BD46" s="259" t="str">
        <f ca="1">MID(VLOOKUP($AX$2,LookUp!$S$2:$U$17,3,FALSE),2,1)</f>
        <v>0</v>
      </c>
      <c r="BE46" s="259" t="str">
        <f ca="1">MID(VLOOKUP($AX$2,LookUp!$S$2:$U$17,3,FALSE),3,1)</f>
        <v>1</v>
      </c>
      <c r="BF46" s="259" t="str">
        <f ca="1">MID(VLOOKUP($AX$2,LookUp!$S$2:$U$17,3,FALSE),4,1)</f>
        <v>0</v>
      </c>
      <c r="BG46" s="278" t="str">
        <f ca="1">MID(VLOOKUP($AY$2,LookUp!$S$2:$U$17,3,FALSE),1,1)</f>
        <v>1</v>
      </c>
      <c r="BH46" s="278" t="str">
        <f ca="1">MID(VLOOKUP($AY$2,LookUp!$S$2:$U$17,3,FALSE),2,1)</f>
        <v>0</v>
      </c>
      <c r="BI46" s="278" t="str">
        <f ca="1">MID(VLOOKUP($AY$2,LookUp!$S$2:$U$17,3,FALSE),3,1)</f>
        <v>0</v>
      </c>
      <c r="BJ46" s="278" t="str">
        <f ca="1">MID(VLOOKUP($AY$2,LookUp!$S$2:$U$17,3,FALSE),4,1)</f>
        <v>1</v>
      </c>
      <c r="BK46" s="259" t="str">
        <f ca="1">MID(VLOOKUP($AZ$2,LookUp!$S$2:$U$17,3,FALSE),1,1)</f>
        <v>1</v>
      </c>
      <c r="BL46" s="259" t="str">
        <f ca="1">MID(VLOOKUP($AZ$2,LookUp!$S$2:$U$17,3,FALSE),2,1)</f>
        <v>1</v>
      </c>
      <c r="BM46" s="259" t="str">
        <f ca="1">MID(VLOOKUP($AZ$2,LookUp!$S$2:$U$17,3,FALSE),3,1)</f>
        <v>0</v>
      </c>
      <c r="BN46" s="259" t="str">
        <f ca="1">MID(VLOOKUP($AZ$2,LookUp!$S$2:$U$17,3,FALSE),4,1)</f>
        <v>0</v>
      </c>
    </row>
    <row r="48" spans="1:67"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</row>
    <row r="49" spans="3:18"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</row>
    <row r="50" spans="3:18"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</row>
    <row r="51" spans="3:18" ht="15.75" customHeight="1"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</row>
    <row r="52" spans="3:18"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</row>
    <row r="53" spans="3:18"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</row>
    <row r="54" spans="3:18"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</row>
    <row r="55" spans="3:18"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</row>
    <row r="56" spans="3:18"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</row>
    <row r="57" spans="3:18"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</row>
    <row r="58" spans="3:18"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</row>
    <row r="59" spans="3:18"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</row>
    <row r="60" spans="3:18"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</row>
    <row r="61" spans="3:18"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</row>
    <row r="62" spans="3:18"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</row>
    <row r="63" spans="3:18"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</row>
    <row r="64" spans="3:18"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</row>
  </sheetData>
  <mergeCells count="19">
    <mergeCell ref="BO41:BO42"/>
    <mergeCell ref="B39:W39"/>
    <mergeCell ref="B40:BO40"/>
    <mergeCell ref="C9:R9"/>
    <mergeCell ref="S9:AH9"/>
    <mergeCell ref="C27:AH27"/>
    <mergeCell ref="AK1:AZ1"/>
    <mergeCell ref="AK5:BN5"/>
    <mergeCell ref="BA2:BG2"/>
    <mergeCell ref="BA3:BG3"/>
    <mergeCell ref="AK8:BO8"/>
    <mergeCell ref="A41:A42"/>
    <mergeCell ref="A46:B46"/>
    <mergeCell ref="C1:R1"/>
    <mergeCell ref="C8:AH8"/>
    <mergeCell ref="A43:B43"/>
    <mergeCell ref="V2:Y2"/>
    <mergeCell ref="S5:AI7"/>
    <mergeCell ref="B30:R30"/>
  </mergeCells>
  <conditionalFormatting sqref="C43:BN43">
    <cfRule type="cellIs" dxfId="0" priority="8" operator="equal">
      <formula>1</formula>
    </cfRule>
  </conditionalFormatting>
  <conditionalFormatting sqref="C43:BN43">
    <cfRule type="colorScale" priority="7">
      <colorScale>
        <cfvo type="num" val="0"/>
        <cfvo type="num" val="1"/>
        <color rgb="FFFF7128"/>
        <color rgb="FF92D050"/>
      </colorScale>
    </cfRule>
  </conditionalFormatting>
  <conditionalFormatting sqref="C43:BN43">
    <cfRule type="colorScale" priority="4">
      <colorScale>
        <cfvo type="num" val="0"/>
        <cfvo type="num" val="1"/>
        <color rgb="FF92D050"/>
        <color rgb="FFFFFF00"/>
      </colorScale>
    </cfRule>
  </conditionalFormatting>
  <pageMargins left="0.7" right="0.7" top="0.75" bottom="0.75" header="0.3" footer="0.3"/>
  <pageSetup paperSize="9" orientation="portrait" r:id="rId1"/>
  <ignoredErrors>
    <ignoredError sqref="C41:BN4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M91"/>
  <sheetViews>
    <sheetView zoomScale="110" zoomScaleNormal="110" workbookViewId="0">
      <pane ySplit="1" topLeftCell="A2" activePane="bottomLeft" state="frozen"/>
      <selection pane="bottomLeft" activeCell="A73" sqref="A73"/>
    </sheetView>
  </sheetViews>
  <sheetFormatPr defaultRowHeight="15"/>
  <cols>
    <col min="1" max="1" width="18.42578125" customWidth="1"/>
    <col min="2" max="65" width="2.7109375" customWidth="1"/>
    <col min="66" max="68" width="3" bestFit="1" customWidth="1"/>
    <col min="69" max="75" width="3" customWidth="1"/>
    <col min="76" max="79" width="2" bestFit="1" customWidth="1"/>
    <col min="80" max="86" width="3" bestFit="1" customWidth="1"/>
    <col min="87" max="87" width="2" bestFit="1" customWidth="1"/>
  </cols>
  <sheetData>
    <row r="1" spans="1:65" ht="15.75" thickBot="1">
      <c r="A1" s="190" t="s">
        <v>96</v>
      </c>
      <c r="B1" s="134">
        <v>1</v>
      </c>
      <c r="C1" s="134">
        <v>2</v>
      </c>
      <c r="D1" s="134">
        <v>3</v>
      </c>
      <c r="E1" s="134">
        <v>4</v>
      </c>
      <c r="F1" s="134">
        <v>5</v>
      </c>
      <c r="G1" s="134">
        <v>6</v>
      </c>
      <c r="H1" s="134">
        <v>7</v>
      </c>
      <c r="I1" s="134">
        <v>8</v>
      </c>
      <c r="J1" s="134">
        <v>9</v>
      </c>
      <c r="K1" s="134">
        <v>10</v>
      </c>
      <c r="L1" s="134">
        <v>11</v>
      </c>
      <c r="M1" s="134">
        <v>12</v>
      </c>
      <c r="N1" s="134">
        <v>13</v>
      </c>
      <c r="O1" s="134">
        <v>14</v>
      </c>
      <c r="P1" s="134">
        <v>15</v>
      </c>
      <c r="Q1" s="134">
        <v>16</v>
      </c>
      <c r="R1" s="134">
        <v>17</v>
      </c>
      <c r="S1" s="134">
        <v>18</v>
      </c>
      <c r="T1" s="134">
        <v>19</v>
      </c>
      <c r="U1" s="134">
        <v>20</v>
      </c>
      <c r="V1" s="134">
        <v>21</v>
      </c>
      <c r="W1" s="134">
        <v>22</v>
      </c>
      <c r="X1" s="134">
        <v>23</v>
      </c>
      <c r="Y1" s="134">
        <v>24</v>
      </c>
      <c r="Z1" s="134">
        <v>25</v>
      </c>
      <c r="AA1" s="134">
        <v>26</v>
      </c>
      <c r="AB1" s="134">
        <v>27</v>
      </c>
      <c r="AC1" s="134">
        <v>28</v>
      </c>
      <c r="AD1" s="134">
        <v>29</v>
      </c>
      <c r="AE1" s="134">
        <v>30</v>
      </c>
      <c r="AF1" s="134">
        <v>31</v>
      </c>
      <c r="AG1" s="134">
        <v>32</v>
      </c>
      <c r="AH1" s="134">
        <v>33</v>
      </c>
      <c r="AI1" s="134">
        <v>34</v>
      </c>
      <c r="AJ1" s="134">
        <v>35</v>
      </c>
      <c r="AK1" s="134">
        <v>36</v>
      </c>
      <c r="AL1" s="134">
        <v>37</v>
      </c>
      <c r="AM1" s="134">
        <v>38</v>
      </c>
      <c r="AN1" s="134">
        <v>39</v>
      </c>
      <c r="AO1" s="134">
        <v>40</v>
      </c>
      <c r="AP1" s="134">
        <v>41</v>
      </c>
      <c r="AQ1" s="134">
        <v>42</v>
      </c>
      <c r="AR1" s="134">
        <v>43</v>
      </c>
      <c r="AS1" s="134">
        <v>44</v>
      </c>
      <c r="AT1" s="134">
        <v>45</v>
      </c>
      <c r="AU1" s="134">
        <v>46</v>
      </c>
      <c r="AV1" s="134">
        <v>47</v>
      </c>
      <c r="AW1" s="134">
        <v>48</v>
      </c>
      <c r="AX1" s="134">
        <v>49</v>
      </c>
      <c r="AY1" s="134">
        <v>50</v>
      </c>
      <c r="AZ1" s="134">
        <v>51</v>
      </c>
      <c r="BA1" s="134">
        <v>52</v>
      </c>
      <c r="BB1" s="134">
        <v>53</v>
      </c>
      <c r="BC1" s="134">
        <v>54</v>
      </c>
      <c r="BD1" s="134">
        <v>55</v>
      </c>
      <c r="BE1" s="134">
        <v>56</v>
      </c>
      <c r="BF1" s="134">
        <v>57</v>
      </c>
      <c r="BG1" s="134">
        <v>58</v>
      </c>
      <c r="BH1" s="134">
        <v>59</v>
      </c>
      <c r="BI1" s="134">
        <v>60</v>
      </c>
      <c r="BJ1" s="134">
        <v>61</v>
      </c>
      <c r="BK1" s="134">
        <v>62</v>
      </c>
      <c r="BL1" s="134">
        <v>63</v>
      </c>
      <c r="BM1" s="135">
        <v>64</v>
      </c>
    </row>
    <row r="2" spans="1:65" ht="16.5" thickBot="1">
      <c r="A2" s="245" t="s">
        <v>416</v>
      </c>
      <c r="B2" s="136" t="str">
        <f>Summary!C2</f>
        <v>A</v>
      </c>
      <c r="C2" s="136" t="str">
        <f>Summary!D2</f>
        <v>A</v>
      </c>
      <c r="D2" s="136" t="str">
        <f>Summary!E2</f>
        <v>B</v>
      </c>
      <c r="E2" s="136" t="str">
        <f>Summary!F2</f>
        <v>B</v>
      </c>
      <c r="F2" s="136">
        <f>Summary!G2</f>
        <v>0</v>
      </c>
      <c r="G2" s="136">
        <f>Summary!H2</f>
        <v>9</v>
      </c>
      <c r="H2" s="136">
        <f>Summary!I2</f>
        <v>1</v>
      </c>
      <c r="I2" s="136">
        <f>Summary!J2</f>
        <v>8</v>
      </c>
      <c r="J2" s="136">
        <f>Summary!K2</f>
        <v>2</v>
      </c>
      <c r="K2" s="136">
        <f>Summary!L2</f>
        <v>7</v>
      </c>
      <c r="L2" s="136">
        <f>Summary!M2</f>
        <v>3</v>
      </c>
      <c r="M2" s="136">
        <f>Summary!N2</f>
        <v>6</v>
      </c>
      <c r="N2" s="136" t="str">
        <f>Summary!O2</f>
        <v>C</v>
      </c>
      <c r="O2" s="136" t="str">
        <f>Summary!P2</f>
        <v>C</v>
      </c>
      <c r="P2" s="136" t="str">
        <f>Summary!Q2</f>
        <v>D</v>
      </c>
      <c r="Q2" s="137" t="str">
        <f>Summary!R2</f>
        <v>D</v>
      </c>
      <c r="S2" s="81"/>
    </row>
    <row r="3" spans="1:65" ht="15.75" thickBot="1">
      <c r="A3" s="246" t="s">
        <v>414</v>
      </c>
      <c r="B3" s="98" t="str">
        <f>LEFT(VLOOKUP($B$2,LookUp!$S$2:$U$17,3,FALSE),1)</f>
        <v>1</v>
      </c>
      <c r="C3" s="98" t="str">
        <f>MID(VLOOKUP($B$2,LookUp!$S$2:$U$17,3,FALSE),2,1)</f>
        <v>0</v>
      </c>
      <c r="D3" s="98" t="str">
        <f>MID(VLOOKUP($B$2,LookUp!$S$2:$U$17,3,FALSE),3,1)</f>
        <v>1</v>
      </c>
      <c r="E3" s="98" t="str">
        <f>RIGHT(VLOOKUP($B$2,LookUp!$S$2:$U$17,3,FALSE),1)</f>
        <v>0</v>
      </c>
      <c r="F3" s="99" t="str">
        <f>LEFT(VLOOKUP($C$2,LookUp!$S$2:$U$17,3,FALSE),1)</f>
        <v>1</v>
      </c>
      <c r="G3" s="99" t="str">
        <f>MID(VLOOKUP($C$2,LookUp!$S$2:$U$17,3,FALSE),2,1)</f>
        <v>0</v>
      </c>
      <c r="H3" s="99" t="str">
        <f>MID(VLOOKUP($C$2,LookUp!$S$2:$U$17,3,FALSE),3,1)</f>
        <v>1</v>
      </c>
      <c r="I3" s="99" t="str">
        <f>RIGHT(VLOOKUP($C$2,LookUp!$S$2:$U$17,3,FALSE),1)</f>
        <v>0</v>
      </c>
      <c r="J3" s="98" t="str">
        <f>LEFT(VLOOKUP($D$2,LookUp!$S$2:$U$17,3,FALSE),1)</f>
        <v>1</v>
      </c>
      <c r="K3" s="98" t="str">
        <f>MID(VLOOKUP($D$2,LookUp!$S$2:$U$17,3,FALSE),2,1)</f>
        <v>0</v>
      </c>
      <c r="L3" s="98" t="str">
        <f>MID(VLOOKUP($D$2,LookUp!$S$2:$U$17,3,FALSE),3,1)</f>
        <v>1</v>
      </c>
      <c r="M3" s="98" t="str">
        <f>RIGHT(VLOOKUP($D$2,LookUp!$S$2:$U$17,3,FALSE),1)</f>
        <v>1</v>
      </c>
      <c r="N3" s="99" t="str">
        <f>LEFT(VLOOKUP($E$2,LookUp!$S$2:$U$17,3,FALSE),1)</f>
        <v>1</v>
      </c>
      <c r="O3" s="99" t="str">
        <f>MID(VLOOKUP($E$2,LookUp!$S$2:$U$17,3,FALSE),2,1)</f>
        <v>0</v>
      </c>
      <c r="P3" s="99" t="str">
        <f>MID(VLOOKUP($E$2,LookUp!$S$2:$U$17,3,FALSE),3,1)</f>
        <v>1</v>
      </c>
      <c r="Q3" s="99" t="str">
        <f>RIGHT(VLOOKUP($E$2,LookUp!$S$2:$U$17,3,FALSE),1)</f>
        <v>1</v>
      </c>
      <c r="R3" s="98" t="str">
        <f>LEFT(VLOOKUP($F$2,LookUp!$S$2:$U$17,3,FALSE),1)</f>
        <v>0</v>
      </c>
      <c r="S3" s="98" t="str">
        <f>MID(VLOOKUP($F$2,LookUp!$S$2:$U$17,3,FALSE),2,1)</f>
        <v>0</v>
      </c>
      <c r="T3" s="98" t="str">
        <f>MID(VLOOKUP($F$2,LookUp!$S$2:$U$17,3,FALSE),3,1)</f>
        <v>0</v>
      </c>
      <c r="U3" s="98" t="str">
        <f>RIGHT(VLOOKUP($F$2,LookUp!$S$2:$U$17,3,FALSE),1)</f>
        <v>0</v>
      </c>
      <c r="V3" s="99" t="str">
        <f>LEFT(VLOOKUP($G$2,LookUp!$S$2:$U$17,3,FALSE),1)</f>
        <v>1</v>
      </c>
      <c r="W3" s="99" t="str">
        <f>MID(VLOOKUP($G$2,LookUp!$S$2:$U$17,3,FALSE),2,1)</f>
        <v>0</v>
      </c>
      <c r="X3" s="99" t="str">
        <f>MID(VLOOKUP($G$2,LookUp!$S$2:$U$17,3,FALSE),3,1)</f>
        <v>0</v>
      </c>
      <c r="Y3" s="99" t="str">
        <f>RIGHT(VLOOKUP($G$2,LookUp!$S$2:$U$17,3,FALSE),1)</f>
        <v>1</v>
      </c>
      <c r="Z3" s="98" t="str">
        <f>LEFT(VLOOKUP($H$2,LookUp!$S$2:$U$17,3,FALSE),1)</f>
        <v>0</v>
      </c>
      <c r="AA3" s="98" t="str">
        <f>MID(VLOOKUP($H$2,LookUp!$S$2:$U$17,3,FALSE),2,1)</f>
        <v>0</v>
      </c>
      <c r="AB3" s="98" t="str">
        <f>MID(VLOOKUP($H$2,LookUp!$S$2:$U$17,3,FALSE),3,1)</f>
        <v>0</v>
      </c>
      <c r="AC3" s="98" t="str">
        <f>RIGHT(VLOOKUP($H$2,LookUp!$S$2:$U$17,3,FALSE),1)</f>
        <v>1</v>
      </c>
      <c r="AD3" s="99" t="str">
        <f>LEFT(VLOOKUP($I$2,LookUp!$S$2:$U$17,3,FALSE),1)</f>
        <v>1</v>
      </c>
      <c r="AE3" s="99" t="str">
        <f>MID(VLOOKUP($I$2,LookUp!$S$2:$U$17,3,FALSE),2,1)</f>
        <v>0</v>
      </c>
      <c r="AF3" s="99" t="str">
        <f>MID(VLOOKUP($I$2,LookUp!$S$2:$U$17,3,FALSE),3,1)</f>
        <v>0</v>
      </c>
      <c r="AG3" s="99" t="str">
        <f>RIGHT(VLOOKUP($I$2,LookUp!$S$2:$U$17,3,FALSE),1)</f>
        <v>0</v>
      </c>
      <c r="AH3" s="98" t="str">
        <f>LEFT(VLOOKUP($J$2,LookUp!$S$2:$U$17,3,FALSE),1)</f>
        <v>0</v>
      </c>
      <c r="AI3" s="98" t="str">
        <f>MID(VLOOKUP($J$2,LookUp!$S$2:$U$17,3,FALSE),2,1)</f>
        <v>0</v>
      </c>
      <c r="AJ3" s="98" t="str">
        <f>MID(VLOOKUP($J$2,LookUp!$S$2:$U$17,3,FALSE),3,1)</f>
        <v>1</v>
      </c>
      <c r="AK3" s="98" t="str">
        <f>RIGHT(VLOOKUP($J$2,LookUp!$S$2:$U$17,3,FALSE),1)</f>
        <v>0</v>
      </c>
      <c r="AL3" s="99" t="str">
        <f>LEFT(VLOOKUP($K$2,LookUp!$S$2:$U$17,3,FALSE),1)</f>
        <v>0</v>
      </c>
      <c r="AM3" s="99" t="str">
        <f>MID(VLOOKUP($K$2,LookUp!$S$2:$U$17,3,FALSE),2,1)</f>
        <v>1</v>
      </c>
      <c r="AN3" s="99" t="str">
        <f>MID(VLOOKUP($K$2,LookUp!$S$2:$U$17,3,FALSE),3,1)</f>
        <v>1</v>
      </c>
      <c r="AO3" s="99" t="str">
        <f>RIGHT(VLOOKUP($K$2,LookUp!$S$2:$U$17,3,FALSE),1)</f>
        <v>1</v>
      </c>
      <c r="AP3" s="98" t="str">
        <f>LEFT(VLOOKUP($L$2,LookUp!$S$2:$U$17,3,FALSE),1)</f>
        <v>0</v>
      </c>
      <c r="AQ3" s="98" t="str">
        <f>MID(VLOOKUP($L$2,LookUp!$S$2:$U$17,3,FALSE),2,1)</f>
        <v>0</v>
      </c>
      <c r="AR3" s="98" t="str">
        <f>MID(VLOOKUP($L$2,LookUp!$S$2:$U$17,3,FALSE),3,1)</f>
        <v>1</v>
      </c>
      <c r="AS3" s="98" t="str">
        <f>RIGHT(VLOOKUP($L$2,LookUp!$S$2:$U$17,3,FALSE),1)</f>
        <v>1</v>
      </c>
      <c r="AT3" s="99" t="str">
        <f>LEFT(VLOOKUP($M$2,LookUp!$S$2:$U$17,3,FALSE),1)</f>
        <v>0</v>
      </c>
      <c r="AU3" s="99" t="str">
        <f>MID(VLOOKUP($M$2,LookUp!$S$2:$U$17,3,FALSE),2,1)</f>
        <v>1</v>
      </c>
      <c r="AV3" s="99" t="str">
        <f>MID(VLOOKUP($M$2,LookUp!$S$2:$U$17,3,FALSE),3,1)</f>
        <v>1</v>
      </c>
      <c r="AW3" s="99" t="str">
        <f>RIGHT(VLOOKUP($M$2,LookUp!$S$2:$U$17,3,FALSE),1)</f>
        <v>0</v>
      </c>
      <c r="AX3" s="98" t="str">
        <f>LEFT(VLOOKUP($N$2,LookUp!$S$2:$U$17,3,FALSE),1)</f>
        <v>1</v>
      </c>
      <c r="AY3" s="98" t="str">
        <f>MID(VLOOKUP($N$2,LookUp!$S$2:$U$17,3,FALSE),2,1)</f>
        <v>1</v>
      </c>
      <c r="AZ3" s="98" t="str">
        <f>MID(VLOOKUP($N$2,LookUp!$S$2:$U$17,3,FALSE),3,1)</f>
        <v>0</v>
      </c>
      <c r="BA3" s="98" t="str">
        <f>RIGHT(VLOOKUP($N$2,LookUp!$S$2:$U$17,3,FALSE),1)</f>
        <v>0</v>
      </c>
      <c r="BB3" s="99" t="str">
        <f>LEFT(VLOOKUP($O$2,LookUp!$S$2:$U$17,3,FALSE),1)</f>
        <v>1</v>
      </c>
      <c r="BC3" s="99" t="str">
        <f>MID(VLOOKUP($O$2,LookUp!$S$2:$U$17,3,FALSE),2,1)</f>
        <v>1</v>
      </c>
      <c r="BD3" s="99" t="str">
        <f>MID(VLOOKUP($O$2,LookUp!$S$2:$U$17,3,FALSE),3,1)</f>
        <v>0</v>
      </c>
      <c r="BE3" s="99" t="str">
        <f>RIGHT(VLOOKUP($O$2,LookUp!$S$2:$U$17,3,FALSE),1)</f>
        <v>0</v>
      </c>
      <c r="BF3" s="98" t="str">
        <f>LEFT(VLOOKUP($P$2,LookUp!$S$2:$U$17,3,FALSE),1)</f>
        <v>1</v>
      </c>
      <c r="BG3" s="98" t="str">
        <f>MID(VLOOKUP($P$2,LookUp!$S$2:$U$17,3,FALSE),2,1)</f>
        <v>1</v>
      </c>
      <c r="BH3" s="98" t="str">
        <f>MID(VLOOKUP($P$2,LookUp!$S$2:$U$17,3,FALSE),3,1)</f>
        <v>0</v>
      </c>
      <c r="BI3" s="98" t="str">
        <f>RIGHT(VLOOKUP($P$2,LookUp!$S$2:$U$17,3,FALSE),1)</f>
        <v>1</v>
      </c>
      <c r="BJ3" s="99" t="str">
        <f>LEFT(VLOOKUP($Q$2,LookUp!$S$2:$U$17,3,FALSE),1)</f>
        <v>1</v>
      </c>
      <c r="BK3" s="99" t="str">
        <f>MID(VLOOKUP($Q$2,LookUp!$S$2:$U$17,3,FALSE),2,1)</f>
        <v>1</v>
      </c>
      <c r="BL3" s="99" t="str">
        <f>MID(VLOOKUP($Q$2,LookUp!$S$2:$U$17,3,FALSE),3,1)</f>
        <v>0</v>
      </c>
      <c r="BM3" s="100" t="str">
        <f>RIGHT(VLOOKUP($Q$2,LookUp!$S$2:$U$17,3,FALSE),1)</f>
        <v>1</v>
      </c>
    </row>
    <row r="4" spans="1:65" ht="15.75" thickBot="1">
      <c r="A4" s="247" t="s">
        <v>415</v>
      </c>
      <c r="B4" s="203" t="str">
        <f>BF3</f>
        <v>1</v>
      </c>
      <c r="C4" s="203" t="str">
        <f>AX3</f>
        <v>1</v>
      </c>
      <c r="D4" s="203" t="str">
        <f>AP3</f>
        <v>0</v>
      </c>
      <c r="E4" s="203" t="str">
        <f>AH3</f>
        <v>0</v>
      </c>
      <c r="F4" s="203" t="str">
        <f>Z3</f>
        <v>0</v>
      </c>
      <c r="G4" s="203" t="str">
        <f>R3</f>
        <v>0</v>
      </c>
      <c r="H4" s="203" t="str">
        <f>J3</f>
        <v>1</v>
      </c>
      <c r="I4" s="204" t="str">
        <f>B3</f>
        <v>1</v>
      </c>
      <c r="J4" s="204" t="str">
        <f>BG3</f>
        <v>1</v>
      </c>
      <c r="K4" s="204" t="str">
        <f>AY3</f>
        <v>1</v>
      </c>
      <c r="L4" s="204" t="str">
        <f>AQ3</f>
        <v>0</v>
      </c>
      <c r="M4" s="204" t="str">
        <f>AI3</f>
        <v>0</v>
      </c>
      <c r="N4" s="204" t="str">
        <f>AA3</f>
        <v>0</v>
      </c>
      <c r="O4" s="204" t="str">
        <f>S3</f>
        <v>0</v>
      </c>
      <c r="P4" s="203" t="str">
        <f>K3</f>
        <v>0</v>
      </c>
      <c r="Q4" s="203" t="str">
        <f>C3</f>
        <v>0</v>
      </c>
      <c r="R4" s="203" t="str">
        <f>BH3</f>
        <v>0</v>
      </c>
      <c r="S4" s="203" t="str">
        <f>AZ3</f>
        <v>0</v>
      </c>
      <c r="T4" s="203" t="str">
        <f>AR3</f>
        <v>1</v>
      </c>
      <c r="U4" s="203" t="str">
        <f>AJ3</f>
        <v>1</v>
      </c>
      <c r="V4" s="203" t="str">
        <f>AB3</f>
        <v>0</v>
      </c>
      <c r="W4" s="204" t="str">
        <f>T3</f>
        <v>0</v>
      </c>
      <c r="X4" s="204" t="str">
        <f>L3</f>
        <v>1</v>
      </c>
      <c r="Y4" s="204" t="str">
        <f>D3</f>
        <v>1</v>
      </c>
      <c r="Z4" s="204" t="str">
        <f>BI3</f>
        <v>1</v>
      </c>
      <c r="AA4" s="204" t="str">
        <f>BA3</f>
        <v>0</v>
      </c>
      <c r="AB4" s="204" t="str">
        <f>AS3</f>
        <v>1</v>
      </c>
      <c r="AC4" s="204" t="str">
        <f>AK3</f>
        <v>0</v>
      </c>
      <c r="AD4" s="203" t="str">
        <f>BL3</f>
        <v>0</v>
      </c>
      <c r="AE4" s="203" t="str">
        <f>BD3</f>
        <v>0</v>
      </c>
      <c r="AF4" s="203" t="str">
        <f>AV3</f>
        <v>1</v>
      </c>
      <c r="AG4" s="203" t="str">
        <f>AN3</f>
        <v>1</v>
      </c>
      <c r="AH4" s="203" t="str">
        <f>AF3</f>
        <v>0</v>
      </c>
      <c r="AI4" s="203" t="str">
        <f>X3</f>
        <v>0</v>
      </c>
      <c r="AJ4" s="203" t="str">
        <f>P3</f>
        <v>1</v>
      </c>
      <c r="AK4" s="204" t="str">
        <f>H3</f>
        <v>1</v>
      </c>
      <c r="AL4" s="204" t="str">
        <f>BK3</f>
        <v>1</v>
      </c>
      <c r="AM4" s="204" t="str">
        <f>BC3</f>
        <v>1</v>
      </c>
      <c r="AN4" s="204" t="str">
        <f>AU3</f>
        <v>1</v>
      </c>
      <c r="AO4" s="204" t="str">
        <f>AM3</f>
        <v>1</v>
      </c>
      <c r="AP4" s="204" t="str">
        <f>AE3</f>
        <v>0</v>
      </c>
      <c r="AQ4" s="204" t="str">
        <f>W3</f>
        <v>0</v>
      </c>
      <c r="AR4" s="203" t="str">
        <f>O3</f>
        <v>0</v>
      </c>
      <c r="AS4" s="203" t="str">
        <f>G3</f>
        <v>0</v>
      </c>
      <c r="AT4" s="203" t="str">
        <f>BJ3</f>
        <v>1</v>
      </c>
      <c r="AU4" s="203" t="str">
        <f>BB3</f>
        <v>1</v>
      </c>
      <c r="AV4" s="203" t="str">
        <f>AT3</f>
        <v>0</v>
      </c>
      <c r="AW4" s="203" t="str">
        <f>AL3</f>
        <v>0</v>
      </c>
      <c r="AX4" s="203" t="str">
        <f>AD3</f>
        <v>1</v>
      </c>
      <c r="AY4" s="204" t="str">
        <f>V3</f>
        <v>1</v>
      </c>
      <c r="AZ4" s="204" t="str">
        <f>N3</f>
        <v>1</v>
      </c>
      <c r="BA4" s="204" t="str">
        <f>F3</f>
        <v>1</v>
      </c>
      <c r="BB4" s="204" t="str">
        <f>AC3</f>
        <v>1</v>
      </c>
      <c r="BC4" s="204" t="str">
        <f>U3</f>
        <v>0</v>
      </c>
      <c r="BD4" s="204" t="str">
        <f>M3</f>
        <v>1</v>
      </c>
      <c r="BE4" s="205" t="str">
        <f>E3</f>
        <v>0</v>
      </c>
    </row>
    <row r="5" spans="1:65" ht="15.75" customHeight="1" thickBot="1">
      <c r="A5" s="191" t="s">
        <v>443</v>
      </c>
      <c r="B5" s="206" t="str">
        <f>B4</f>
        <v>1</v>
      </c>
      <c r="C5" s="125" t="str">
        <f>C4</f>
        <v>1</v>
      </c>
      <c r="D5" s="125" t="str">
        <f t="shared" ref="D5:AC5" si="0">D4</f>
        <v>0</v>
      </c>
      <c r="E5" s="125" t="str">
        <f t="shared" si="0"/>
        <v>0</v>
      </c>
      <c r="F5" s="125" t="str">
        <f t="shared" si="0"/>
        <v>0</v>
      </c>
      <c r="G5" s="125" t="str">
        <f t="shared" si="0"/>
        <v>0</v>
      </c>
      <c r="H5" s="125" t="str">
        <f t="shared" si="0"/>
        <v>1</v>
      </c>
      <c r="I5" s="207" t="str">
        <f t="shared" si="0"/>
        <v>1</v>
      </c>
      <c r="J5" s="207" t="str">
        <f t="shared" si="0"/>
        <v>1</v>
      </c>
      <c r="K5" s="207" t="str">
        <f t="shared" si="0"/>
        <v>1</v>
      </c>
      <c r="L5" s="207" t="str">
        <f t="shared" si="0"/>
        <v>0</v>
      </c>
      <c r="M5" s="207" t="str">
        <f t="shared" si="0"/>
        <v>0</v>
      </c>
      <c r="N5" s="207" t="str">
        <f t="shared" si="0"/>
        <v>0</v>
      </c>
      <c r="O5" s="207" t="str">
        <f t="shared" si="0"/>
        <v>0</v>
      </c>
      <c r="P5" s="125" t="str">
        <f t="shared" si="0"/>
        <v>0</v>
      </c>
      <c r="Q5" s="125" t="str">
        <f t="shared" si="0"/>
        <v>0</v>
      </c>
      <c r="R5" s="125" t="str">
        <f t="shared" si="0"/>
        <v>0</v>
      </c>
      <c r="S5" s="125" t="str">
        <f t="shared" si="0"/>
        <v>0</v>
      </c>
      <c r="T5" s="125" t="str">
        <f t="shared" si="0"/>
        <v>1</v>
      </c>
      <c r="U5" s="125" t="str">
        <f t="shared" si="0"/>
        <v>1</v>
      </c>
      <c r="V5" s="125" t="str">
        <f t="shared" si="0"/>
        <v>0</v>
      </c>
      <c r="W5" s="207" t="str">
        <f t="shared" si="0"/>
        <v>0</v>
      </c>
      <c r="X5" s="207" t="str">
        <f t="shared" si="0"/>
        <v>1</v>
      </c>
      <c r="Y5" s="207" t="str">
        <f t="shared" si="0"/>
        <v>1</v>
      </c>
      <c r="Z5" s="207" t="str">
        <f t="shared" si="0"/>
        <v>1</v>
      </c>
      <c r="AA5" s="207" t="str">
        <f t="shared" si="0"/>
        <v>0</v>
      </c>
      <c r="AB5" s="207" t="str">
        <f t="shared" si="0"/>
        <v>1</v>
      </c>
      <c r="AC5" s="208" t="str">
        <f t="shared" si="0"/>
        <v>0</v>
      </c>
      <c r="AF5" s="80"/>
      <c r="AG5" s="80"/>
      <c r="AH5" s="80"/>
      <c r="AI5" s="80"/>
      <c r="AJ5" s="80"/>
      <c r="AK5" s="80"/>
      <c r="AL5" s="80"/>
      <c r="AM5" s="80"/>
    </row>
    <row r="6" spans="1:65" ht="19.5" thickBot="1">
      <c r="A6" s="191" t="s">
        <v>444</v>
      </c>
      <c r="B6" s="209" t="str">
        <f>AD4</f>
        <v>0</v>
      </c>
      <c r="C6" s="210" t="str">
        <f t="shared" ref="C6:AC6" si="1">AE4</f>
        <v>0</v>
      </c>
      <c r="D6" s="210" t="str">
        <f t="shared" si="1"/>
        <v>1</v>
      </c>
      <c r="E6" s="210" t="str">
        <f t="shared" si="1"/>
        <v>1</v>
      </c>
      <c r="F6" s="210" t="str">
        <f t="shared" si="1"/>
        <v>0</v>
      </c>
      <c r="G6" s="210" t="str">
        <f t="shared" si="1"/>
        <v>0</v>
      </c>
      <c r="H6" s="210" t="str">
        <f t="shared" si="1"/>
        <v>1</v>
      </c>
      <c r="I6" s="211" t="str">
        <f t="shared" si="1"/>
        <v>1</v>
      </c>
      <c r="J6" s="211" t="str">
        <f t="shared" si="1"/>
        <v>1</v>
      </c>
      <c r="K6" s="211" t="str">
        <f t="shared" si="1"/>
        <v>1</v>
      </c>
      <c r="L6" s="211" t="str">
        <f t="shared" si="1"/>
        <v>1</v>
      </c>
      <c r="M6" s="211" t="str">
        <f t="shared" si="1"/>
        <v>1</v>
      </c>
      <c r="N6" s="211" t="str">
        <f t="shared" si="1"/>
        <v>0</v>
      </c>
      <c r="O6" s="211" t="str">
        <f t="shared" si="1"/>
        <v>0</v>
      </c>
      <c r="P6" s="210" t="str">
        <f t="shared" si="1"/>
        <v>0</v>
      </c>
      <c r="Q6" s="210" t="str">
        <f t="shared" si="1"/>
        <v>0</v>
      </c>
      <c r="R6" s="210" t="str">
        <f t="shared" si="1"/>
        <v>1</v>
      </c>
      <c r="S6" s="210" t="str">
        <f t="shared" si="1"/>
        <v>1</v>
      </c>
      <c r="T6" s="210" t="str">
        <f t="shared" si="1"/>
        <v>0</v>
      </c>
      <c r="U6" s="210" t="str">
        <f t="shared" si="1"/>
        <v>0</v>
      </c>
      <c r="V6" s="210" t="str">
        <f t="shared" si="1"/>
        <v>1</v>
      </c>
      <c r="W6" s="211" t="str">
        <f t="shared" si="1"/>
        <v>1</v>
      </c>
      <c r="X6" s="211" t="str">
        <f t="shared" si="1"/>
        <v>1</v>
      </c>
      <c r="Y6" s="211" t="str">
        <f t="shared" si="1"/>
        <v>1</v>
      </c>
      <c r="Z6" s="211" t="str">
        <f t="shared" si="1"/>
        <v>1</v>
      </c>
      <c r="AA6" s="211" t="str">
        <f t="shared" si="1"/>
        <v>0</v>
      </c>
      <c r="AB6" s="211" t="str">
        <f t="shared" si="1"/>
        <v>1</v>
      </c>
      <c r="AC6" s="212" t="str">
        <f t="shared" si="1"/>
        <v>0</v>
      </c>
      <c r="AF6" s="408" t="s">
        <v>111</v>
      </c>
      <c r="AG6" s="409"/>
      <c r="AH6" s="409"/>
      <c r="AI6" s="410"/>
      <c r="AJ6" s="414" t="s">
        <v>112</v>
      </c>
      <c r="AK6" s="409"/>
      <c r="AL6" s="409"/>
      <c r="AM6" s="415"/>
      <c r="AQ6" s="432" t="s">
        <v>114</v>
      </c>
      <c r="AR6" s="433"/>
      <c r="AS6" s="433"/>
      <c r="AT6" s="433"/>
      <c r="AU6" s="433"/>
      <c r="AV6" s="433"/>
      <c r="AW6" s="434"/>
    </row>
    <row r="7" spans="1:65" ht="15.75" thickBot="1">
      <c r="A7" s="192"/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5"/>
      <c r="AF7" s="411"/>
      <c r="AG7" s="412"/>
      <c r="AH7" s="412"/>
      <c r="AI7" s="413"/>
      <c r="AJ7" s="416"/>
      <c r="AK7" s="412"/>
      <c r="AL7" s="412"/>
      <c r="AM7" s="417"/>
      <c r="AQ7" s="6">
        <v>57</v>
      </c>
      <c r="AR7" s="7">
        <v>49</v>
      </c>
      <c r="AS7" s="7">
        <v>41</v>
      </c>
      <c r="AT7" s="7">
        <v>33</v>
      </c>
      <c r="AU7" s="7">
        <v>25</v>
      </c>
      <c r="AV7" s="7">
        <v>17</v>
      </c>
      <c r="AW7" s="8">
        <v>9</v>
      </c>
    </row>
    <row r="8" spans="1:65" ht="18">
      <c r="A8" s="191" t="s">
        <v>445</v>
      </c>
      <c r="B8" s="209" t="str">
        <f>C5</f>
        <v>1</v>
      </c>
      <c r="C8" s="210" t="str">
        <f t="shared" ref="C8:AB8" si="2">D5</f>
        <v>0</v>
      </c>
      <c r="D8" s="210" t="str">
        <f t="shared" si="2"/>
        <v>0</v>
      </c>
      <c r="E8" s="210" t="str">
        <f t="shared" si="2"/>
        <v>0</v>
      </c>
      <c r="F8" s="210" t="str">
        <f t="shared" si="2"/>
        <v>0</v>
      </c>
      <c r="G8" s="210" t="str">
        <f t="shared" si="2"/>
        <v>1</v>
      </c>
      <c r="H8" s="211" t="str">
        <f t="shared" si="2"/>
        <v>1</v>
      </c>
      <c r="I8" s="211" t="str">
        <f t="shared" si="2"/>
        <v>1</v>
      </c>
      <c r="J8" s="211" t="str">
        <f t="shared" si="2"/>
        <v>1</v>
      </c>
      <c r="K8" s="211" t="str">
        <f t="shared" si="2"/>
        <v>0</v>
      </c>
      <c r="L8" s="211" t="str">
        <f t="shared" si="2"/>
        <v>0</v>
      </c>
      <c r="M8" s="211" t="str">
        <f t="shared" si="2"/>
        <v>0</v>
      </c>
      <c r="N8" s="211" t="str">
        <f t="shared" si="2"/>
        <v>0</v>
      </c>
      <c r="O8" s="210" t="str">
        <f t="shared" si="2"/>
        <v>0</v>
      </c>
      <c r="P8" s="210" t="str">
        <f t="shared" si="2"/>
        <v>0</v>
      </c>
      <c r="Q8" s="210" t="str">
        <f t="shared" si="2"/>
        <v>0</v>
      </c>
      <c r="R8" s="210" t="str">
        <f t="shared" si="2"/>
        <v>0</v>
      </c>
      <c r="S8" s="210" t="str">
        <f t="shared" si="2"/>
        <v>1</v>
      </c>
      <c r="T8" s="210" t="str">
        <f t="shared" si="2"/>
        <v>1</v>
      </c>
      <c r="U8" s="210" t="str">
        <f t="shared" si="2"/>
        <v>0</v>
      </c>
      <c r="V8" s="211" t="str">
        <f t="shared" si="2"/>
        <v>0</v>
      </c>
      <c r="W8" s="211" t="str">
        <f t="shared" si="2"/>
        <v>1</v>
      </c>
      <c r="X8" s="211" t="str">
        <f t="shared" si="2"/>
        <v>1</v>
      </c>
      <c r="Y8" s="211" t="str">
        <f t="shared" si="2"/>
        <v>1</v>
      </c>
      <c r="Z8" s="211" t="str">
        <f t="shared" si="2"/>
        <v>0</v>
      </c>
      <c r="AA8" s="211" t="str">
        <f t="shared" si="2"/>
        <v>1</v>
      </c>
      <c r="AB8" s="211" t="str">
        <f t="shared" si="2"/>
        <v>0</v>
      </c>
      <c r="AC8" s="216" t="str">
        <f>B5</f>
        <v>1</v>
      </c>
      <c r="AF8" s="425">
        <v>1</v>
      </c>
      <c r="AG8" s="426"/>
      <c r="AH8" s="426"/>
      <c r="AI8" s="427"/>
      <c r="AJ8" s="426">
        <v>1</v>
      </c>
      <c r="AK8" s="426"/>
      <c r="AL8" s="426"/>
      <c r="AM8" s="428"/>
      <c r="AQ8" s="9">
        <v>1</v>
      </c>
      <c r="AR8" s="4">
        <v>58</v>
      </c>
      <c r="AS8" s="4">
        <v>50</v>
      </c>
      <c r="AT8" s="4">
        <v>42</v>
      </c>
      <c r="AU8" s="4">
        <v>34</v>
      </c>
      <c r="AV8" s="4">
        <v>26</v>
      </c>
      <c r="AW8" s="12">
        <v>18</v>
      </c>
    </row>
    <row r="9" spans="1:65" ht="18">
      <c r="A9" s="191" t="s">
        <v>446</v>
      </c>
      <c r="B9" s="209" t="str">
        <f>C6</f>
        <v>0</v>
      </c>
      <c r="C9" s="210" t="str">
        <f t="shared" ref="C9:AB9" si="3">D6</f>
        <v>1</v>
      </c>
      <c r="D9" s="210" t="str">
        <f t="shared" si="3"/>
        <v>1</v>
      </c>
      <c r="E9" s="210" t="str">
        <f t="shared" si="3"/>
        <v>0</v>
      </c>
      <c r="F9" s="210" t="str">
        <f t="shared" si="3"/>
        <v>0</v>
      </c>
      <c r="G9" s="210" t="str">
        <f t="shared" si="3"/>
        <v>1</v>
      </c>
      <c r="H9" s="211" t="str">
        <f t="shared" si="3"/>
        <v>1</v>
      </c>
      <c r="I9" s="211" t="str">
        <f t="shared" si="3"/>
        <v>1</v>
      </c>
      <c r="J9" s="211" t="str">
        <f t="shared" si="3"/>
        <v>1</v>
      </c>
      <c r="K9" s="211" t="str">
        <f t="shared" si="3"/>
        <v>1</v>
      </c>
      <c r="L9" s="211" t="str">
        <f t="shared" si="3"/>
        <v>1</v>
      </c>
      <c r="M9" s="211" t="str">
        <f t="shared" si="3"/>
        <v>0</v>
      </c>
      <c r="N9" s="211" t="str">
        <f t="shared" si="3"/>
        <v>0</v>
      </c>
      <c r="O9" s="210" t="str">
        <f t="shared" si="3"/>
        <v>0</v>
      </c>
      <c r="P9" s="210" t="str">
        <f t="shared" si="3"/>
        <v>0</v>
      </c>
      <c r="Q9" s="210" t="str">
        <f t="shared" si="3"/>
        <v>1</v>
      </c>
      <c r="R9" s="210" t="str">
        <f t="shared" si="3"/>
        <v>1</v>
      </c>
      <c r="S9" s="210" t="str">
        <f t="shared" si="3"/>
        <v>0</v>
      </c>
      <c r="T9" s="210" t="str">
        <f t="shared" si="3"/>
        <v>0</v>
      </c>
      <c r="U9" s="210" t="str">
        <f t="shared" si="3"/>
        <v>1</v>
      </c>
      <c r="V9" s="211" t="str">
        <f t="shared" si="3"/>
        <v>1</v>
      </c>
      <c r="W9" s="211" t="str">
        <f t="shared" si="3"/>
        <v>1</v>
      </c>
      <c r="X9" s="211" t="str">
        <f t="shared" si="3"/>
        <v>1</v>
      </c>
      <c r="Y9" s="211" t="str">
        <f t="shared" si="3"/>
        <v>1</v>
      </c>
      <c r="Z9" s="211" t="str">
        <f t="shared" si="3"/>
        <v>0</v>
      </c>
      <c r="AA9" s="211" t="str">
        <f t="shared" si="3"/>
        <v>1</v>
      </c>
      <c r="AB9" s="211" t="str">
        <f t="shared" si="3"/>
        <v>0</v>
      </c>
      <c r="AC9" s="216" t="str">
        <f>B6</f>
        <v>0</v>
      </c>
      <c r="AF9" s="423"/>
      <c r="AG9" s="406"/>
      <c r="AH9" s="406"/>
      <c r="AI9" s="424"/>
      <c r="AJ9" s="406"/>
      <c r="AK9" s="406"/>
      <c r="AL9" s="406"/>
      <c r="AM9" s="407"/>
      <c r="AQ9" s="9">
        <v>10</v>
      </c>
      <c r="AR9" s="4">
        <v>2</v>
      </c>
      <c r="AS9" s="4">
        <v>59</v>
      </c>
      <c r="AT9" s="4">
        <v>51</v>
      </c>
      <c r="AU9" s="4">
        <v>43</v>
      </c>
      <c r="AV9" s="4">
        <v>35</v>
      </c>
      <c r="AW9" s="12">
        <v>27</v>
      </c>
    </row>
    <row r="10" spans="1:65">
      <c r="A10" s="191"/>
      <c r="B10" s="21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5"/>
      <c r="AF10" s="418"/>
      <c r="AG10" s="419"/>
      <c r="AH10" s="419"/>
      <c r="AI10" s="420"/>
      <c r="AJ10" s="419"/>
      <c r="AK10" s="419"/>
      <c r="AL10" s="419"/>
      <c r="AM10" s="420"/>
      <c r="AQ10" s="9">
        <v>19</v>
      </c>
      <c r="AR10" s="4">
        <v>11</v>
      </c>
      <c r="AS10" s="4">
        <v>3</v>
      </c>
      <c r="AT10" s="4">
        <v>60</v>
      </c>
      <c r="AU10" s="4">
        <v>52</v>
      </c>
      <c r="AV10" s="4">
        <v>44</v>
      </c>
      <c r="AW10" s="12">
        <v>36</v>
      </c>
    </row>
    <row r="11" spans="1:65" ht="18">
      <c r="A11" s="191" t="s">
        <v>447</v>
      </c>
      <c r="B11" s="209" t="str">
        <f>C8</f>
        <v>0</v>
      </c>
      <c r="C11" s="210" t="str">
        <f t="shared" ref="C11:AA11" si="4">D8</f>
        <v>0</v>
      </c>
      <c r="D11" s="210" t="str">
        <f t="shared" si="4"/>
        <v>0</v>
      </c>
      <c r="E11" s="210" t="str">
        <f t="shared" si="4"/>
        <v>0</v>
      </c>
      <c r="F11" s="210" t="str">
        <f t="shared" si="4"/>
        <v>1</v>
      </c>
      <c r="G11" s="211" t="str">
        <f t="shared" si="4"/>
        <v>1</v>
      </c>
      <c r="H11" s="211" t="str">
        <f t="shared" si="4"/>
        <v>1</v>
      </c>
      <c r="I11" s="211" t="str">
        <f t="shared" si="4"/>
        <v>1</v>
      </c>
      <c r="J11" s="211" t="str">
        <f t="shared" si="4"/>
        <v>0</v>
      </c>
      <c r="K11" s="211" t="str">
        <f t="shared" si="4"/>
        <v>0</v>
      </c>
      <c r="L11" s="211" t="str">
        <f t="shared" si="4"/>
        <v>0</v>
      </c>
      <c r="M11" s="211" t="str">
        <f t="shared" si="4"/>
        <v>0</v>
      </c>
      <c r="N11" s="210" t="str">
        <f t="shared" si="4"/>
        <v>0</v>
      </c>
      <c r="O11" s="210" t="str">
        <f t="shared" si="4"/>
        <v>0</v>
      </c>
      <c r="P11" s="210" t="str">
        <f t="shared" si="4"/>
        <v>0</v>
      </c>
      <c r="Q11" s="210" t="str">
        <f t="shared" si="4"/>
        <v>0</v>
      </c>
      <c r="R11" s="210" t="str">
        <f t="shared" si="4"/>
        <v>1</v>
      </c>
      <c r="S11" s="210" t="str">
        <f t="shared" si="4"/>
        <v>1</v>
      </c>
      <c r="T11" s="210" t="str">
        <f t="shared" si="4"/>
        <v>0</v>
      </c>
      <c r="U11" s="211" t="str">
        <f t="shared" si="4"/>
        <v>0</v>
      </c>
      <c r="V11" s="211" t="str">
        <f t="shared" si="4"/>
        <v>1</v>
      </c>
      <c r="W11" s="211" t="str">
        <f t="shared" si="4"/>
        <v>1</v>
      </c>
      <c r="X11" s="211" t="str">
        <f t="shared" si="4"/>
        <v>1</v>
      </c>
      <c r="Y11" s="211" t="str">
        <f t="shared" si="4"/>
        <v>0</v>
      </c>
      <c r="Z11" s="211" t="str">
        <f t="shared" si="4"/>
        <v>1</v>
      </c>
      <c r="AA11" s="211" t="str">
        <f t="shared" si="4"/>
        <v>0</v>
      </c>
      <c r="AB11" s="210" t="str">
        <f>AC8</f>
        <v>1</v>
      </c>
      <c r="AC11" s="216" t="str">
        <f>B8</f>
        <v>1</v>
      </c>
      <c r="AF11" s="421">
        <v>2</v>
      </c>
      <c r="AG11" s="404"/>
      <c r="AH11" s="404"/>
      <c r="AI11" s="422"/>
      <c r="AJ11" s="404">
        <v>1</v>
      </c>
      <c r="AK11" s="404"/>
      <c r="AL11" s="404"/>
      <c r="AM11" s="405"/>
      <c r="AQ11" s="9">
        <v>63</v>
      </c>
      <c r="AR11" s="4">
        <v>55</v>
      </c>
      <c r="AS11" s="4">
        <v>47</v>
      </c>
      <c r="AT11" s="4">
        <v>39</v>
      </c>
      <c r="AU11" s="4">
        <v>31</v>
      </c>
      <c r="AV11" s="4">
        <v>23</v>
      </c>
      <c r="AW11" s="12">
        <v>15</v>
      </c>
    </row>
    <row r="12" spans="1:65" ht="18">
      <c r="A12" s="191" t="s">
        <v>448</v>
      </c>
      <c r="B12" s="209" t="str">
        <f>C9</f>
        <v>1</v>
      </c>
      <c r="C12" s="210" t="str">
        <f t="shared" ref="C12:AB12" si="5">D9</f>
        <v>1</v>
      </c>
      <c r="D12" s="210" t="str">
        <f t="shared" si="5"/>
        <v>0</v>
      </c>
      <c r="E12" s="210" t="str">
        <f t="shared" si="5"/>
        <v>0</v>
      </c>
      <c r="F12" s="210" t="str">
        <f t="shared" si="5"/>
        <v>1</v>
      </c>
      <c r="G12" s="211" t="str">
        <f t="shared" si="5"/>
        <v>1</v>
      </c>
      <c r="H12" s="211" t="str">
        <f t="shared" si="5"/>
        <v>1</v>
      </c>
      <c r="I12" s="211" t="str">
        <f t="shared" si="5"/>
        <v>1</v>
      </c>
      <c r="J12" s="211" t="str">
        <f t="shared" si="5"/>
        <v>1</v>
      </c>
      <c r="K12" s="211" t="str">
        <f t="shared" si="5"/>
        <v>1</v>
      </c>
      <c r="L12" s="211" t="str">
        <f t="shared" si="5"/>
        <v>0</v>
      </c>
      <c r="M12" s="211" t="str">
        <f t="shared" si="5"/>
        <v>0</v>
      </c>
      <c r="N12" s="210" t="str">
        <f t="shared" si="5"/>
        <v>0</v>
      </c>
      <c r="O12" s="210" t="str">
        <f t="shared" si="5"/>
        <v>0</v>
      </c>
      <c r="P12" s="210" t="str">
        <f t="shared" si="5"/>
        <v>1</v>
      </c>
      <c r="Q12" s="210" t="str">
        <f t="shared" si="5"/>
        <v>1</v>
      </c>
      <c r="R12" s="210" t="str">
        <f t="shared" si="5"/>
        <v>0</v>
      </c>
      <c r="S12" s="210" t="str">
        <f t="shared" si="5"/>
        <v>0</v>
      </c>
      <c r="T12" s="210" t="str">
        <f t="shared" si="5"/>
        <v>1</v>
      </c>
      <c r="U12" s="211" t="str">
        <f t="shared" si="5"/>
        <v>1</v>
      </c>
      <c r="V12" s="211" t="str">
        <f t="shared" si="5"/>
        <v>1</v>
      </c>
      <c r="W12" s="211" t="str">
        <f t="shared" si="5"/>
        <v>1</v>
      </c>
      <c r="X12" s="211" t="str">
        <f t="shared" si="5"/>
        <v>1</v>
      </c>
      <c r="Y12" s="211" t="str">
        <f t="shared" si="5"/>
        <v>0</v>
      </c>
      <c r="Z12" s="211" t="str">
        <f t="shared" si="5"/>
        <v>1</v>
      </c>
      <c r="AA12" s="211" t="str">
        <f t="shared" si="5"/>
        <v>0</v>
      </c>
      <c r="AB12" s="210" t="str">
        <f t="shared" si="5"/>
        <v>0</v>
      </c>
      <c r="AC12" s="216" t="str">
        <f>B9</f>
        <v>0</v>
      </c>
      <c r="AF12" s="423"/>
      <c r="AG12" s="406"/>
      <c r="AH12" s="406"/>
      <c r="AI12" s="424"/>
      <c r="AJ12" s="406"/>
      <c r="AK12" s="406"/>
      <c r="AL12" s="406"/>
      <c r="AM12" s="407"/>
      <c r="AQ12" s="9">
        <v>7</v>
      </c>
      <c r="AR12" s="4">
        <v>62</v>
      </c>
      <c r="AS12" s="4">
        <v>54</v>
      </c>
      <c r="AT12" s="4">
        <v>46</v>
      </c>
      <c r="AU12" s="4">
        <v>38</v>
      </c>
      <c r="AV12" s="4">
        <v>30</v>
      </c>
      <c r="AW12" s="12">
        <v>22</v>
      </c>
    </row>
    <row r="13" spans="1:65">
      <c r="A13" s="191"/>
      <c r="B13" s="213"/>
      <c r="C13" s="214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5"/>
      <c r="AF13" s="418"/>
      <c r="AG13" s="419"/>
      <c r="AH13" s="419"/>
      <c r="AI13" s="420"/>
      <c r="AJ13" s="419"/>
      <c r="AK13" s="419"/>
      <c r="AL13" s="419"/>
      <c r="AM13" s="420"/>
      <c r="AQ13" s="9">
        <v>14</v>
      </c>
      <c r="AR13" s="4">
        <v>6</v>
      </c>
      <c r="AS13" s="4">
        <v>61</v>
      </c>
      <c r="AT13" s="4">
        <v>53</v>
      </c>
      <c r="AU13" s="4">
        <v>45</v>
      </c>
      <c r="AV13" s="4">
        <v>37</v>
      </c>
      <c r="AW13" s="12">
        <v>29</v>
      </c>
    </row>
    <row r="14" spans="1:65" ht="18.75" thickBot="1">
      <c r="A14" s="191" t="s">
        <v>449</v>
      </c>
      <c r="B14" s="209" t="str">
        <f>D11</f>
        <v>0</v>
      </c>
      <c r="C14" s="210" t="str">
        <f t="shared" ref="C14:AA14" si="6">E11</f>
        <v>0</v>
      </c>
      <c r="D14" s="210" t="str">
        <f t="shared" si="6"/>
        <v>1</v>
      </c>
      <c r="E14" s="211" t="str">
        <f t="shared" si="6"/>
        <v>1</v>
      </c>
      <c r="F14" s="211" t="str">
        <f t="shared" si="6"/>
        <v>1</v>
      </c>
      <c r="G14" s="211" t="str">
        <f t="shared" si="6"/>
        <v>1</v>
      </c>
      <c r="H14" s="211" t="str">
        <f t="shared" si="6"/>
        <v>0</v>
      </c>
      <c r="I14" s="211" t="str">
        <f t="shared" si="6"/>
        <v>0</v>
      </c>
      <c r="J14" s="211" t="str">
        <f t="shared" si="6"/>
        <v>0</v>
      </c>
      <c r="K14" s="211" t="str">
        <f t="shared" si="6"/>
        <v>0</v>
      </c>
      <c r="L14" s="210" t="str">
        <f t="shared" si="6"/>
        <v>0</v>
      </c>
      <c r="M14" s="210" t="str">
        <f t="shared" si="6"/>
        <v>0</v>
      </c>
      <c r="N14" s="210" t="str">
        <f t="shared" si="6"/>
        <v>0</v>
      </c>
      <c r="O14" s="210" t="str">
        <f t="shared" si="6"/>
        <v>0</v>
      </c>
      <c r="P14" s="210" t="str">
        <f t="shared" si="6"/>
        <v>1</v>
      </c>
      <c r="Q14" s="210" t="str">
        <f t="shared" si="6"/>
        <v>1</v>
      </c>
      <c r="R14" s="210" t="str">
        <f t="shared" si="6"/>
        <v>0</v>
      </c>
      <c r="S14" s="211" t="str">
        <f t="shared" si="6"/>
        <v>0</v>
      </c>
      <c r="T14" s="211" t="str">
        <f t="shared" si="6"/>
        <v>1</v>
      </c>
      <c r="U14" s="211" t="str">
        <f t="shared" si="6"/>
        <v>1</v>
      </c>
      <c r="V14" s="211" t="str">
        <f t="shared" si="6"/>
        <v>1</v>
      </c>
      <c r="W14" s="211" t="str">
        <f t="shared" si="6"/>
        <v>0</v>
      </c>
      <c r="X14" s="211" t="str">
        <f t="shared" si="6"/>
        <v>1</v>
      </c>
      <c r="Y14" s="211" t="str">
        <f t="shared" si="6"/>
        <v>0</v>
      </c>
      <c r="Z14" s="210" t="str">
        <f t="shared" si="6"/>
        <v>1</v>
      </c>
      <c r="AA14" s="210" t="str">
        <f t="shared" si="6"/>
        <v>1</v>
      </c>
      <c r="AB14" s="210" t="str">
        <f>B11</f>
        <v>0</v>
      </c>
      <c r="AC14" s="216" t="str">
        <f>C11</f>
        <v>0</v>
      </c>
      <c r="AF14" s="421">
        <v>3</v>
      </c>
      <c r="AG14" s="404"/>
      <c r="AH14" s="404"/>
      <c r="AI14" s="422"/>
      <c r="AJ14" s="404">
        <v>2</v>
      </c>
      <c r="AK14" s="404"/>
      <c r="AL14" s="404"/>
      <c r="AM14" s="405"/>
      <c r="AQ14" s="13">
        <v>21</v>
      </c>
      <c r="AR14" s="10">
        <v>13</v>
      </c>
      <c r="AS14" s="10">
        <v>5</v>
      </c>
      <c r="AT14" s="10">
        <v>28</v>
      </c>
      <c r="AU14" s="10">
        <v>20</v>
      </c>
      <c r="AV14" s="10">
        <v>12</v>
      </c>
      <c r="AW14" s="11">
        <v>4</v>
      </c>
    </row>
    <row r="15" spans="1:65" ht="18">
      <c r="A15" s="191" t="s">
        <v>450</v>
      </c>
      <c r="B15" s="209" t="str">
        <f>D12</f>
        <v>0</v>
      </c>
      <c r="C15" s="210" t="str">
        <f t="shared" ref="C15:AA15" si="7">E12</f>
        <v>0</v>
      </c>
      <c r="D15" s="210" t="str">
        <f t="shared" si="7"/>
        <v>1</v>
      </c>
      <c r="E15" s="211" t="str">
        <f t="shared" si="7"/>
        <v>1</v>
      </c>
      <c r="F15" s="211" t="str">
        <f t="shared" si="7"/>
        <v>1</v>
      </c>
      <c r="G15" s="211" t="str">
        <f t="shared" si="7"/>
        <v>1</v>
      </c>
      <c r="H15" s="211" t="str">
        <f t="shared" si="7"/>
        <v>1</v>
      </c>
      <c r="I15" s="211" t="str">
        <f t="shared" si="7"/>
        <v>1</v>
      </c>
      <c r="J15" s="211" t="str">
        <f t="shared" si="7"/>
        <v>0</v>
      </c>
      <c r="K15" s="211" t="str">
        <f t="shared" si="7"/>
        <v>0</v>
      </c>
      <c r="L15" s="210" t="str">
        <f t="shared" si="7"/>
        <v>0</v>
      </c>
      <c r="M15" s="210" t="str">
        <f t="shared" si="7"/>
        <v>0</v>
      </c>
      <c r="N15" s="210" t="str">
        <f t="shared" si="7"/>
        <v>1</v>
      </c>
      <c r="O15" s="210" t="str">
        <f t="shared" si="7"/>
        <v>1</v>
      </c>
      <c r="P15" s="210" t="str">
        <f t="shared" si="7"/>
        <v>0</v>
      </c>
      <c r="Q15" s="210" t="str">
        <f t="shared" si="7"/>
        <v>0</v>
      </c>
      <c r="R15" s="210" t="str">
        <f t="shared" si="7"/>
        <v>1</v>
      </c>
      <c r="S15" s="211" t="str">
        <f t="shared" si="7"/>
        <v>1</v>
      </c>
      <c r="T15" s="211" t="str">
        <f t="shared" si="7"/>
        <v>1</v>
      </c>
      <c r="U15" s="211" t="str">
        <f t="shared" si="7"/>
        <v>1</v>
      </c>
      <c r="V15" s="211" t="str">
        <f t="shared" si="7"/>
        <v>1</v>
      </c>
      <c r="W15" s="211" t="str">
        <f t="shared" si="7"/>
        <v>0</v>
      </c>
      <c r="X15" s="211" t="str">
        <f t="shared" si="7"/>
        <v>1</v>
      </c>
      <c r="Y15" s="211" t="str">
        <f t="shared" si="7"/>
        <v>0</v>
      </c>
      <c r="Z15" s="210" t="str">
        <f t="shared" si="7"/>
        <v>0</v>
      </c>
      <c r="AA15" s="210" t="str">
        <f t="shared" si="7"/>
        <v>0</v>
      </c>
      <c r="AB15" s="210" t="str">
        <f>B12</f>
        <v>1</v>
      </c>
      <c r="AC15" s="216" t="str">
        <f>C12</f>
        <v>1</v>
      </c>
      <c r="AF15" s="423"/>
      <c r="AG15" s="406"/>
      <c r="AH15" s="406"/>
      <c r="AI15" s="424"/>
      <c r="AJ15" s="406"/>
      <c r="AK15" s="406"/>
      <c r="AL15" s="406"/>
      <c r="AM15" s="407"/>
    </row>
    <row r="16" spans="1:65">
      <c r="A16" s="191"/>
      <c r="B16" s="213"/>
      <c r="C16" s="214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5"/>
      <c r="AF16" s="418"/>
      <c r="AG16" s="419"/>
      <c r="AH16" s="419"/>
      <c r="AI16" s="420"/>
      <c r="AJ16" s="419"/>
      <c r="AK16" s="419"/>
      <c r="AL16" s="419"/>
      <c r="AM16" s="420"/>
    </row>
    <row r="17" spans="1:39" ht="18">
      <c r="A17" s="191" t="s">
        <v>451</v>
      </c>
      <c r="B17" s="209" t="str">
        <f>D14</f>
        <v>1</v>
      </c>
      <c r="C17" s="211" t="str">
        <f t="shared" ref="C17:AA17" si="8">E14</f>
        <v>1</v>
      </c>
      <c r="D17" s="211" t="str">
        <f t="shared" si="8"/>
        <v>1</v>
      </c>
      <c r="E17" s="211" t="str">
        <f t="shared" si="8"/>
        <v>1</v>
      </c>
      <c r="F17" s="211" t="str">
        <f t="shared" si="8"/>
        <v>0</v>
      </c>
      <c r="G17" s="211" t="str">
        <f t="shared" si="8"/>
        <v>0</v>
      </c>
      <c r="H17" s="211" t="str">
        <f t="shared" si="8"/>
        <v>0</v>
      </c>
      <c r="I17" s="211" t="str">
        <f t="shared" si="8"/>
        <v>0</v>
      </c>
      <c r="J17" s="210" t="str">
        <f t="shared" si="8"/>
        <v>0</v>
      </c>
      <c r="K17" s="210" t="str">
        <f t="shared" si="8"/>
        <v>0</v>
      </c>
      <c r="L17" s="210" t="str">
        <f t="shared" si="8"/>
        <v>0</v>
      </c>
      <c r="M17" s="210" t="str">
        <f t="shared" si="8"/>
        <v>0</v>
      </c>
      <c r="N17" s="210" t="str">
        <f t="shared" si="8"/>
        <v>1</v>
      </c>
      <c r="O17" s="210" t="str">
        <f t="shared" si="8"/>
        <v>1</v>
      </c>
      <c r="P17" s="210" t="str">
        <f t="shared" si="8"/>
        <v>0</v>
      </c>
      <c r="Q17" s="211" t="str">
        <f t="shared" si="8"/>
        <v>0</v>
      </c>
      <c r="R17" s="211" t="str">
        <f t="shared" si="8"/>
        <v>1</v>
      </c>
      <c r="S17" s="211" t="str">
        <f t="shared" si="8"/>
        <v>1</v>
      </c>
      <c r="T17" s="211" t="str">
        <f t="shared" si="8"/>
        <v>1</v>
      </c>
      <c r="U17" s="211" t="str">
        <f t="shared" si="8"/>
        <v>0</v>
      </c>
      <c r="V17" s="211" t="str">
        <f t="shared" si="8"/>
        <v>1</v>
      </c>
      <c r="W17" s="211" t="str">
        <f t="shared" si="8"/>
        <v>0</v>
      </c>
      <c r="X17" s="210" t="str">
        <f t="shared" si="8"/>
        <v>1</v>
      </c>
      <c r="Y17" s="210" t="str">
        <f t="shared" si="8"/>
        <v>1</v>
      </c>
      <c r="Z17" s="210" t="str">
        <f t="shared" si="8"/>
        <v>0</v>
      </c>
      <c r="AA17" s="210" t="str">
        <f t="shared" si="8"/>
        <v>0</v>
      </c>
      <c r="AB17" s="210" t="str">
        <f>B14</f>
        <v>0</v>
      </c>
      <c r="AC17" s="216" t="str">
        <f>C14</f>
        <v>0</v>
      </c>
      <c r="AF17" s="421">
        <v>4</v>
      </c>
      <c r="AG17" s="404"/>
      <c r="AH17" s="404"/>
      <c r="AI17" s="422"/>
      <c r="AJ17" s="404">
        <v>2</v>
      </c>
      <c r="AK17" s="404"/>
      <c r="AL17" s="404"/>
      <c r="AM17" s="405"/>
    </row>
    <row r="18" spans="1:39" ht="18">
      <c r="A18" s="191" t="s">
        <v>452</v>
      </c>
      <c r="B18" s="209" t="str">
        <f>D15</f>
        <v>1</v>
      </c>
      <c r="C18" s="211" t="str">
        <f t="shared" ref="C18:AA18" si="9">E15</f>
        <v>1</v>
      </c>
      <c r="D18" s="211" t="str">
        <f t="shared" si="9"/>
        <v>1</v>
      </c>
      <c r="E18" s="211" t="str">
        <f t="shared" si="9"/>
        <v>1</v>
      </c>
      <c r="F18" s="211" t="str">
        <f t="shared" si="9"/>
        <v>1</v>
      </c>
      <c r="G18" s="211" t="str">
        <f t="shared" si="9"/>
        <v>1</v>
      </c>
      <c r="H18" s="211" t="str">
        <f t="shared" si="9"/>
        <v>0</v>
      </c>
      <c r="I18" s="211" t="str">
        <f t="shared" si="9"/>
        <v>0</v>
      </c>
      <c r="J18" s="210" t="str">
        <f t="shared" si="9"/>
        <v>0</v>
      </c>
      <c r="K18" s="210" t="str">
        <f t="shared" si="9"/>
        <v>0</v>
      </c>
      <c r="L18" s="210" t="str">
        <f t="shared" si="9"/>
        <v>1</v>
      </c>
      <c r="M18" s="210" t="str">
        <f t="shared" si="9"/>
        <v>1</v>
      </c>
      <c r="N18" s="210" t="str">
        <f t="shared" si="9"/>
        <v>0</v>
      </c>
      <c r="O18" s="210" t="str">
        <f t="shared" si="9"/>
        <v>0</v>
      </c>
      <c r="P18" s="210" t="str">
        <f t="shared" si="9"/>
        <v>1</v>
      </c>
      <c r="Q18" s="211" t="str">
        <f t="shared" si="9"/>
        <v>1</v>
      </c>
      <c r="R18" s="211" t="str">
        <f t="shared" si="9"/>
        <v>1</v>
      </c>
      <c r="S18" s="211" t="str">
        <f t="shared" si="9"/>
        <v>1</v>
      </c>
      <c r="T18" s="211" t="str">
        <f t="shared" si="9"/>
        <v>1</v>
      </c>
      <c r="U18" s="211" t="str">
        <f t="shared" si="9"/>
        <v>0</v>
      </c>
      <c r="V18" s="211" t="str">
        <f t="shared" si="9"/>
        <v>1</v>
      </c>
      <c r="W18" s="211" t="str">
        <f t="shared" si="9"/>
        <v>0</v>
      </c>
      <c r="X18" s="210" t="str">
        <f t="shared" si="9"/>
        <v>0</v>
      </c>
      <c r="Y18" s="210" t="str">
        <f t="shared" si="9"/>
        <v>0</v>
      </c>
      <c r="Z18" s="210" t="str">
        <f t="shared" si="9"/>
        <v>1</v>
      </c>
      <c r="AA18" s="210" t="str">
        <f t="shared" si="9"/>
        <v>1</v>
      </c>
      <c r="AB18" s="210" t="str">
        <f>B15</f>
        <v>0</v>
      </c>
      <c r="AC18" s="216" t="str">
        <f>C15</f>
        <v>0</v>
      </c>
      <c r="AF18" s="423"/>
      <c r="AG18" s="406"/>
      <c r="AH18" s="406"/>
      <c r="AI18" s="424"/>
      <c r="AJ18" s="406"/>
      <c r="AK18" s="406"/>
      <c r="AL18" s="406"/>
      <c r="AM18" s="407"/>
    </row>
    <row r="19" spans="1:39">
      <c r="A19" s="191"/>
      <c r="B19" s="213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5"/>
      <c r="AF19" s="418"/>
      <c r="AG19" s="419"/>
      <c r="AH19" s="419"/>
      <c r="AI19" s="420"/>
      <c r="AJ19" s="419"/>
      <c r="AK19" s="419"/>
      <c r="AL19" s="419"/>
      <c r="AM19" s="420"/>
    </row>
    <row r="20" spans="1:39" ht="18">
      <c r="A20" s="191" t="s">
        <v>453</v>
      </c>
      <c r="B20" s="217" t="str">
        <f>D17</f>
        <v>1</v>
      </c>
      <c r="C20" s="211" t="str">
        <f t="shared" ref="C20:AA20" si="10">E17</f>
        <v>1</v>
      </c>
      <c r="D20" s="211" t="str">
        <f t="shared" si="10"/>
        <v>0</v>
      </c>
      <c r="E20" s="211" t="str">
        <f t="shared" si="10"/>
        <v>0</v>
      </c>
      <c r="F20" s="211" t="str">
        <f t="shared" si="10"/>
        <v>0</v>
      </c>
      <c r="G20" s="211" t="str">
        <f t="shared" si="10"/>
        <v>0</v>
      </c>
      <c r="H20" s="210" t="str">
        <f t="shared" si="10"/>
        <v>0</v>
      </c>
      <c r="I20" s="210" t="str">
        <f t="shared" si="10"/>
        <v>0</v>
      </c>
      <c r="J20" s="210" t="str">
        <f t="shared" si="10"/>
        <v>0</v>
      </c>
      <c r="K20" s="210" t="str">
        <f t="shared" si="10"/>
        <v>0</v>
      </c>
      <c r="L20" s="210" t="str">
        <f t="shared" si="10"/>
        <v>1</v>
      </c>
      <c r="M20" s="210" t="str">
        <f t="shared" si="10"/>
        <v>1</v>
      </c>
      <c r="N20" s="210" t="str">
        <f t="shared" si="10"/>
        <v>0</v>
      </c>
      <c r="O20" s="211" t="str">
        <f t="shared" si="10"/>
        <v>0</v>
      </c>
      <c r="P20" s="211" t="str">
        <f t="shared" si="10"/>
        <v>1</v>
      </c>
      <c r="Q20" s="211" t="str">
        <f t="shared" si="10"/>
        <v>1</v>
      </c>
      <c r="R20" s="211" t="str">
        <f t="shared" si="10"/>
        <v>1</v>
      </c>
      <c r="S20" s="211" t="str">
        <f t="shared" si="10"/>
        <v>0</v>
      </c>
      <c r="T20" s="211" t="str">
        <f t="shared" si="10"/>
        <v>1</v>
      </c>
      <c r="U20" s="211" t="str">
        <f t="shared" si="10"/>
        <v>0</v>
      </c>
      <c r="V20" s="210" t="str">
        <f t="shared" si="10"/>
        <v>1</v>
      </c>
      <c r="W20" s="210" t="str">
        <f t="shared" si="10"/>
        <v>1</v>
      </c>
      <c r="X20" s="210" t="str">
        <f t="shared" si="10"/>
        <v>0</v>
      </c>
      <c r="Y20" s="210" t="str">
        <f t="shared" si="10"/>
        <v>0</v>
      </c>
      <c r="Z20" s="210" t="str">
        <f t="shared" si="10"/>
        <v>0</v>
      </c>
      <c r="AA20" s="210" t="str">
        <f t="shared" si="10"/>
        <v>0</v>
      </c>
      <c r="AB20" s="210" t="str">
        <f>B17</f>
        <v>1</v>
      </c>
      <c r="AC20" s="212" t="str">
        <f>C17</f>
        <v>1</v>
      </c>
      <c r="AF20" s="421">
        <v>5</v>
      </c>
      <c r="AG20" s="404"/>
      <c r="AH20" s="404"/>
      <c r="AI20" s="422"/>
      <c r="AJ20" s="404">
        <v>2</v>
      </c>
      <c r="AK20" s="404"/>
      <c r="AL20" s="404"/>
      <c r="AM20" s="405"/>
    </row>
    <row r="21" spans="1:39" ht="18">
      <c r="A21" s="191" t="s">
        <v>454</v>
      </c>
      <c r="B21" s="217" t="str">
        <f>D18</f>
        <v>1</v>
      </c>
      <c r="C21" s="211" t="str">
        <f t="shared" ref="C21:AA21" si="11">E18</f>
        <v>1</v>
      </c>
      <c r="D21" s="211" t="str">
        <f t="shared" si="11"/>
        <v>1</v>
      </c>
      <c r="E21" s="211" t="str">
        <f t="shared" si="11"/>
        <v>1</v>
      </c>
      <c r="F21" s="211" t="str">
        <f t="shared" si="11"/>
        <v>0</v>
      </c>
      <c r="G21" s="211" t="str">
        <f t="shared" si="11"/>
        <v>0</v>
      </c>
      <c r="H21" s="210" t="str">
        <f t="shared" si="11"/>
        <v>0</v>
      </c>
      <c r="I21" s="210" t="str">
        <f t="shared" si="11"/>
        <v>0</v>
      </c>
      <c r="J21" s="210" t="str">
        <f t="shared" si="11"/>
        <v>1</v>
      </c>
      <c r="K21" s="210" t="str">
        <f t="shared" si="11"/>
        <v>1</v>
      </c>
      <c r="L21" s="210" t="str">
        <f t="shared" si="11"/>
        <v>0</v>
      </c>
      <c r="M21" s="210" t="str">
        <f t="shared" si="11"/>
        <v>0</v>
      </c>
      <c r="N21" s="210" t="str">
        <f t="shared" si="11"/>
        <v>1</v>
      </c>
      <c r="O21" s="211" t="str">
        <f t="shared" si="11"/>
        <v>1</v>
      </c>
      <c r="P21" s="211" t="str">
        <f t="shared" si="11"/>
        <v>1</v>
      </c>
      <c r="Q21" s="211" t="str">
        <f t="shared" si="11"/>
        <v>1</v>
      </c>
      <c r="R21" s="211" t="str">
        <f t="shared" si="11"/>
        <v>1</v>
      </c>
      <c r="S21" s="211" t="str">
        <f t="shared" si="11"/>
        <v>0</v>
      </c>
      <c r="T21" s="211" t="str">
        <f t="shared" si="11"/>
        <v>1</v>
      </c>
      <c r="U21" s="211" t="str">
        <f t="shared" si="11"/>
        <v>0</v>
      </c>
      <c r="V21" s="210" t="str">
        <f t="shared" si="11"/>
        <v>0</v>
      </c>
      <c r="W21" s="210" t="str">
        <f t="shared" si="11"/>
        <v>0</v>
      </c>
      <c r="X21" s="210" t="str">
        <f t="shared" si="11"/>
        <v>1</v>
      </c>
      <c r="Y21" s="210" t="str">
        <f t="shared" si="11"/>
        <v>1</v>
      </c>
      <c r="Z21" s="210" t="str">
        <f t="shared" si="11"/>
        <v>0</v>
      </c>
      <c r="AA21" s="210" t="str">
        <f t="shared" si="11"/>
        <v>0</v>
      </c>
      <c r="AB21" s="210" t="str">
        <f>B18</f>
        <v>1</v>
      </c>
      <c r="AC21" s="212" t="str">
        <f>C18</f>
        <v>1</v>
      </c>
      <c r="AF21" s="423"/>
      <c r="AG21" s="406"/>
      <c r="AH21" s="406"/>
      <c r="AI21" s="424"/>
      <c r="AJ21" s="406"/>
      <c r="AK21" s="406"/>
      <c r="AL21" s="406"/>
      <c r="AM21" s="407"/>
    </row>
    <row r="22" spans="1:39">
      <c r="A22" s="191"/>
      <c r="B22" s="213"/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5"/>
      <c r="AF22" s="418"/>
      <c r="AG22" s="419"/>
      <c r="AH22" s="419"/>
      <c r="AI22" s="420"/>
      <c r="AJ22" s="419"/>
      <c r="AK22" s="419"/>
      <c r="AL22" s="419"/>
      <c r="AM22" s="420"/>
    </row>
    <row r="23" spans="1:39" ht="18">
      <c r="A23" s="191" t="s">
        <v>455</v>
      </c>
      <c r="B23" s="217" t="str">
        <f>D20</f>
        <v>0</v>
      </c>
      <c r="C23" s="211" t="str">
        <f t="shared" ref="C23:AA23" si="12">E20</f>
        <v>0</v>
      </c>
      <c r="D23" s="211" t="str">
        <f t="shared" si="12"/>
        <v>0</v>
      </c>
      <c r="E23" s="211" t="str">
        <f t="shared" si="12"/>
        <v>0</v>
      </c>
      <c r="F23" s="210" t="str">
        <f t="shared" si="12"/>
        <v>0</v>
      </c>
      <c r="G23" s="210" t="str">
        <f t="shared" si="12"/>
        <v>0</v>
      </c>
      <c r="H23" s="210" t="str">
        <f t="shared" si="12"/>
        <v>0</v>
      </c>
      <c r="I23" s="210" t="str">
        <f t="shared" si="12"/>
        <v>0</v>
      </c>
      <c r="J23" s="210" t="str">
        <f t="shared" si="12"/>
        <v>1</v>
      </c>
      <c r="K23" s="210" t="str">
        <f t="shared" si="12"/>
        <v>1</v>
      </c>
      <c r="L23" s="210" t="str">
        <f t="shared" si="12"/>
        <v>0</v>
      </c>
      <c r="M23" s="211" t="str">
        <f t="shared" si="12"/>
        <v>0</v>
      </c>
      <c r="N23" s="211" t="str">
        <f t="shared" si="12"/>
        <v>1</v>
      </c>
      <c r="O23" s="211" t="str">
        <f t="shared" si="12"/>
        <v>1</v>
      </c>
      <c r="P23" s="211" t="str">
        <f t="shared" si="12"/>
        <v>1</v>
      </c>
      <c r="Q23" s="211" t="str">
        <f t="shared" si="12"/>
        <v>0</v>
      </c>
      <c r="R23" s="211" t="str">
        <f t="shared" si="12"/>
        <v>1</v>
      </c>
      <c r="S23" s="211" t="str">
        <f t="shared" si="12"/>
        <v>0</v>
      </c>
      <c r="T23" s="210" t="str">
        <f t="shared" si="12"/>
        <v>1</v>
      </c>
      <c r="U23" s="210" t="str">
        <f t="shared" si="12"/>
        <v>1</v>
      </c>
      <c r="V23" s="210" t="str">
        <f t="shared" si="12"/>
        <v>0</v>
      </c>
      <c r="W23" s="210" t="str">
        <f t="shared" si="12"/>
        <v>0</v>
      </c>
      <c r="X23" s="210" t="str">
        <f t="shared" si="12"/>
        <v>0</v>
      </c>
      <c r="Y23" s="210" t="str">
        <f t="shared" si="12"/>
        <v>0</v>
      </c>
      <c r="Z23" s="210" t="str">
        <f t="shared" si="12"/>
        <v>1</v>
      </c>
      <c r="AA23" s="211" t="str">
        <f t="shared" si="12"/>
        <v>1</v>
      </c>
      <c r="AB23" s="211" t="str">
        <f>B20</f>
        <v>1</v>
      </c>
      <c r="AC23" s="212" t="str">
        <f>C20</f>
        <v>1</v>
      </c>
      <c r="AF23" s="421">
        <v>6</v>
      </c>
      <c r="AG23" s="404"/>
      <c r="AH23" s="404"/>
      <c r="AI23" s="422"/>
      <c r="AJ23" s="404">
        <v>2</v>
      </c>
      <c r="AK23" s="404"/>
      <c r="AL23" s="404"/>
      <c r="AM23" s="405"/>
    </row>
    <row r="24" spans="1:39" ht="18">
      <c r="A24" s="191" t="s">
        <v>456</v>
      </c>
      <c r="B24" s="217" t="str">
        <f>D21</f>
        <v>1</v>
      </c>
      <c r="C24" s="211" t="str">
        <f t="shared" ref="C24:AA24" si="13">E21</f>
        <v>1</v>
      </c>
      <c r="D24" s="211" t="str">
        <f t="shared" si="13"/>
        <v>0</v>
      </c>
      <c r="E24" s="211" t="str">
        <f t="shared" si="13"/>
        <v>0</v>
      </c>
      <c r="F24" s="210" t="str">
        <f t="shared" si="13"/>
        <v>0</v>
      </c>
      <c r="G24" s="210" t="str">
        <f t="shared" si="13"/>
        <v>0</v>
      </c>
      <c r="H24" s="210" t="str">
        <f t="shared" si="13"/>
        <v>1</v>
      </c>
      <c r="I24" s="210" t="str">
        <f t="shared" si="13"/>
        <v>1</v>
      </c>
      <c r="J24" s="210" t="str">
        <f t="shared" si="13"/>
        <v>0</v>
      </c>
      <c r="K24" s="210" t="str">
        <f t="shared" si="13"/>
        <v>0</v>
      </c>
      <c r="L24" s="210" t="str">
        <f t="shared" si="13"/>
        <v>1</v>
      </c>
      <c r="M24" s="211" t="str">
        <f t="shared" si="13"/>
        <v>1</v>
      </c>
      <c r="N24" s="211" t="str">
        <f t="shared" si="13"/>
        <v>1</v>
      </c>
      <c r="O24" s="211" t="str">
        <f t="shared" si="13"/>
        <v>1</v>
      </c>
      <c r="P24" s="211" t="str">
        <f t="shared" si="13"/>
        <v>1</v>
      </c>
      <c r="Q24" s="211" t="str">
        <f t="shared" si="13"/>
        <v>0</v>
      </c>
      <c r="R24" s="211" t="str">
        <f t="shared" si="13"/>
        <v>1</v>
      </c>
      <c r="S24" s="211" t="str">
        <f t="shared" si="13"/>
        <v>0</v>
      </c>
      <c r="T24" s="210" t="str">
        <f t="shared" si="13"/>
        <v>0</v>
      </c>
      <c r="U24" s="210" t="str">
        <f t="shared" si="13"/>
        <v>0</v>
      </c>
      <c r="V24" s="210" t="str">
        <f t="shared" si="13"/>
        <v>1</v>
      </c>
      <c r="W24" s="210" t="str">
        <f t="shared" si="13"/>
        <v>1</v>
      </c>
      <c r="X24" s="210" t="str">
        <f t="shared" si="13"/>
        <v>0</v>
      </c>
      <c r="Y24" s="210" t="str">
        <f t="shared" si="13"/>
        <v>0</v>
      </c>
      <c r="Z24" s="210" t="str">
        <f t="shared" si="13"/>
        <v>1</v>
      </c>
      <c r="AA24" s="211" t="str">
        <f t="shared" si="13"/>
        <v>1</v>
      </c>
      <c r="AB24" s="211" t="str">
        <f>B21</f>
        <v>1</v>
      </c>
      <c r="AC24" s="212" t="str">
        <f>C21</f>
        <v>1</v>
      </c>
      <c r="AF24" s="423"/>
      <c r="AG24" s="406"/>
      <c r="AH24" s="406"/>
      <c r="AI24" s="424"/>
      <c r="AJ24" s="406"/>
      <c r="AK24" s="406"/>
      <c r="AL24" s="406"/>
      <c r="AM24" s="407"/>
    </row>
    <row r="25" spans="1:39">
      <c r="A25" s="191"/>
      <c r="B25" s="213"/>
      <c r="C25" s="214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5"/>
      <c r="AF25" s="418"/>
      <c r="AG25" s="419"/>
      <c r="AH25" s="419"/>
      <c r="AI25" s="420"/>
      <c r="AJ25" s="419"/>
      <c r="AK25" s="419"/>
      <c r="AL25" s="419"/>
      <c r="AM25" s="420"/>
    </row>
    <row r="26" spans="1:39" ht="18">
      <c r="A26" s="191" t="s">
        <v>489</v>
      </c>
      <c r="B26" s="217" t="str">
        <f>D23</f>
        <v>0</v>
      </c>
      <c r="C26" s="211" t="str">
        <f t="shared" ref="C26:AA26" si="14">E23</f>
        <v>0</v>
      </c>
      <c r="D26" s="210" t="str">
        <f t="shared" si="14"/>
        <v>0</v>
      </c>
      <c r="E26" s="210" t="str">
        <f t="shared" si="14"/>
        <v>0</v>
      </c>
      <c r="F26" s="210" t="str">
        <f t="shared" si="14"/>
        <v>0</v>
      </c>
      <c r="G26" s="210" t="str">
        <f t="shared" si="14"/>
        <v>0</v>
      </c>
      <c r="H26" s="210" t="str">
        <f t="shared" si="14"/>
        <v>1</v>
      </c>
      <c r="I26" s="210" t="str">
        <f t="shared" si="14"/>
        <v>1</v>
      </c>
      <c r="J26" s="210" t="str">
        <f t="shared" si="14"/>
        <v>0</v>
      </c>
      <c r="K26" s="211" t="str">
        <f t="shared" si="14"/>
        <v>0</v>
      </c>
      <c r="L26" s="211" t="str">
        <f t="shared" si="14"/>
        <v>1</v>
      </c>
      <c r="M26" s="211" t="str">
        <f t="shared" si="14"/>
        <v>1</v>
      </c>
      <c r="N26" s="211" t="str">
        <f t="shared" si="14"/>
        <v>1</v>
      </c>
      <c r="O26" s="211" t="str">
        <f t="shared" si="14"/>
        <v>0</v>
      </c>
      <c r="P26" s="211" t="str">
        <f t="shared" si="14"/>
        <v>1</v>
      </c>
      <c r="Q26" s="211" t="str">
        <f t="shared" si="14"/>
        <v>0</v>
      </c>
      <c r="R26" s="210" t="str">
        <f t="shared" si="14"/>
        <v>1</v>
      </c>
      <c r="S26" s="210" t="str">
        <f t="shared" si="14"/>
        <v>1</v>
      </c>
      <c r="T26" s="210" t="str">
        <f t="shared" si="14"/>
        <v>0</v>
      </c>
      <c r="U26" s="210" t="str">
        <f t="shared" si="14"/>
        <v>0</v>
      </c>
      <c r="V26" s="210" t="str">
        <f t="shared" si="14"/>
        <v>0</v>
      </c>
      <c r="W26" s="210" t="str">
        <f t="shared" si="14"/>
        <v>0</v>
      </c>
      <c r="X26" s="210" t="str">
        <f t="shared" si="14"/>
        <v>1</v>
      </c>
      <c r="Y26" s="211" t="str">
        <f t="shared" si="14"/>
        <v>1</v>
      </c>
      <c r="Z26" s="211" t="str">
        <f t="shared" si="14"/>
        <v>1</v>
      </c>
      <c r="AA26" s="211" t="str">
        <f t="shared" si="14"/>
        <v>1</v>
      </c>
      <c r="AB26" s="211" t="str">
        <f>B23</f>
        <v>0</v>
      </c>
      <c r="AC26" s="212" t="str">
        <f>C23</f>
        <v>0</v>
      </c>
      <c r="AF26" s="421">
        <v>7</v>
      </c>
      <c r="AG26" s="404"/>
      <c r="AH26" s="404"/>
      <c r="AI26" s="422"/>
      <c r="AJ26" s="404">
        <v>2</v>
      </c>
      <c r="AK26" s="404"/>
      <c r="AL26" s="404"/>
      <c r="AM26" s="405"/>
    </row>
    <row r="27" spans="1:39" ht="18">
      <c r="A27" s="191" t="s">
        <v>490</v>
      </c>
      <c r="B27" s="217" t="str">
        <f>D24</f>
        <v>0</v>
      </c>
      <c r="C27" s="211" t="str">
        <f t="shared" ref="C27:AA27" si="15">E24</f>
        <v>0</v>
      </c>
      <c r="D27" s="210" t="str">
        <f t="shared" si="15"/>
        <v>0</v>
      </c>
      <c r="E27" s="210" t="str">
        <f t="shared" si="15"/>
        <v>0</v>
      </c>
      <c r="F27" s="210" t="str">
        <f t="shared" si="15"/>
        <v>1</v>
      </c>
      <c r="G27" s="210" t="str">
        <f t="shared" si="15"/>
        <v>1</v>
      </c>
      <c r="H27" s="210" t="str">
        <f t="shared" si="15"/>
        <v>0</v>
      </c>
      <c r="I27" s="210" t="str">
        <f t="shared" si="15"/>
        <v>0</v>
      </c>
      <c r="J27" s="210" t="str">
        <f t="shared" si="15"/>
        <v>1</v>
      </c>
      <c r="K27" s="211" t="str">
        <f t="shared" si="15"/>
        <v>1</v>
      </c>
      <c r="L27" s="211" t="str">
        <f t="shared" si="15"/>
        <v>1</v>
      </c>
      <c r="M27" s="211" t="str">
        <f t="shared" si="15"/>
        <v>1</v>
      </c>
      <c r="N27" s="211" t="str">
        <f t="shared" si="15"/>
        <v>1</v>
      </c>
      <c r="O27" s="211" t="str">
        <f t="shared" si="15"/>
        <v>0</v>
      </c>
      <c r="P27" s="211" t="str">
        <f t="shared" si="15"/>
        <v>1</v>
      </c>
      <c r="Q27" s="211" t="str">
        <f t="shared" si="15"/>
        <v>0</v>
      </c>
      <c r="R27" s="210" t="str">
        <f t="shared" si="15"/>
        <v>0</v>
      </c>
      <c r="S27" s="210" t="str">
        <f t="shared" si="15"/>
        <v>0</v>
      </c>
      <c r="T27" s="210" t="str">
        <f t="shared" si="15"/>
        <v>1</v>
      </c>
      <c r="U27" s="210" t="str">
        <f t="shared" si="15"/>
        <v>1</v>
      </c>
      <c r="V27" s="210" t="str">
        <f t="shared" si="15"/>
        <v>0</v>
      </c>
      <c r="W27" s="210" t="str">
        <f t="shared" si="15"/>
        <v>0</v>
      </c>
      <c r="X27" s="210" t="str">
        <f t="shared" si="15"/>
        <v>1</v>
      </c>
      <c r="Y27" s="211" t="str">
        <f t="shared" si="15"/>
        <v>1</v>
      </c>
      <c r="Z27" s="211" t="str">
        <f t="shared" si="15"/>
        <v>1</v>
      </c>
      <c r="AA27" s="211" t="str">
        <f t="shared" si="15"/>
        <v>1</v>
      </c>
      <c r="AB27" s="211" t="str">
        <f>B24</f>
        <v>1</v>
      </c>
      <c r="AC27" s="212" t="str">
        <f>C24</f>
        <v>1</v>
      </c>
      <c r="AF27" s="423"/>
      <c r="AG27" s="406"/>
      <c r="AH27" s="406"/>
      <c r="AI27" s="424"/>
      <c r="AJ27" s="406"/>
      <c r="AK27" s="406"/>
      <c r="AL27" s="406"/>
      <c r="AM27" s="407"/>
    </row>
    <row r="28" spans="1:39">
      <c r="A28" s="191"/>
      <c r="B28" s="213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5"/>
      <c r="AF28" s="418"/>
      <c r="AG28" s="419"/>
      <c r="AH28" s="419"/>
      <c r="AI28" s="420"/>
      <c r="AJ28" s="419"/>
      <c r="AK28" s="419"/>
      <c r="AL28" s="419"/>
      <c r="AM28" s="420"/>
    </row>
    <row r="29" spans="1:39" ht="18">
      <c r="A29" s="191" t="s">
        <v>491</v>
      </c>
      <c r="B29" s="209" t="str">
        <f>D26</f>
        <v>0</v>
      </c>
      <c r="C29" s="210" t="str">
        <f t="shared" ref="C29:AA29" si="16">E26</f>
        <v>0</v>
      </c>
      <c r="D29" s="210" t="str">
        <f t="shared" si="16"/>
        <v>0</v>
      </c>
      <c r="E29" s="210" t="str">
        <f t="shared" si="16"/>
        <v>0</v>
      </c>
      <c r="F29" s="210" t="str">
        <f t="shared" si="16"/>
        <v>1</v>
      </c>
      <c r="G29" s="210" t="str">
        <f t="shared" si="16"/>
        <v>1</v>
      </c>
      <c r="H29" s="210" t="str">
        <f t="shared" si="16"/>
        <v>0</v>
      </c>
      <c r="I29" s="211" t="str">
        <f t="shared" si="16"/>
        <v>0</v>
      </c>
      <c r="J29" s="211" t="str">
        <f t="shared" si="16"/>
        <v>1</v>
      </c>
      <c r="K29" s="211" t="str">
        <f t="shared" si="16"/>
        <v>1</v>
      </c>
      <c r="L29" s="211" t="str">
        <f t="shared" si="16"/>
        <v>1</v>
      </c>
      <c r="M29" s="211" t="str">
        <f t="shared" si="16"/>
        <v>0</v>
      </c>
      <c r="N29" s="211" t="str">
        <f t="shared" si="16"/>
        <v>1</v>
      </c>
      <c r="O29" s="211" t="str">
        <f t="shared" si="16"/>
        <v>0</v>
      </c>
      <c r="P29" s="210" t="str">
        <f t="shared" si="16"/>
        <v>1</v>
      </c>
      <c r="Q29" s="210" t="str">
        <f t="shared" si="16"/>
        <v>1</v>
      </c>
      <c r="R29" s="210" t="str">
        <f t="shared" si="16"/>
        <v>0</v>
      </c>
      <c r="S29" s="210" t="str">
        <f t="shared" si="16"/>
        <v>0</v>
      </c>
      <c r="T29" s="210" t="str">
        <f t="shared" si="16"/>
        <v>0</v>
      </c>
      <c r="U29" s="210" t="str">
        <f t="shared" si="16"/>
        <v>0</v>
      </c>
      <c r="V29" s="210" t="str">
        <f t="shared" si="16"/>
        <v>1</v>
      </c>
      <c r="W29" s="211" t="str">
        <f t="shared" si="16"/>
        <v>1</v>
      </c>
      <c r="X29" s="211" t="str">
        <f t="shared" si="16"/>
        <v>1</v>
      </c>
      <c r="Y29" s="211" t="str">
        <f t="shared" si="16"/>
        <v>1</v>
      </c>
      <c r="Z29" s="211" t="str">
        <f t="shared" si="16"/>
        <v>0</v>
      </c>
      <c r="AA29" s="211" t="str">
        <f t="shared" si="16"/>
        <v>0</v>
      </c>
      <c r="AB29" s="211" t="str">
        <f>B26</f>
        <v>0</v>
      </c>
      <c r="AC29" s="212" t="str">
        <f>C26</f>
        <v>0</v>
      </c>
      <c r="AF29" s="421">
        <v>8</v>
      </c>
      <c r="AG29" s="404"/>
      <c r="AH29" s="404"/>
      <c r="AI29" s="422"/>
      <c r="AJ29" s="404">
        <v>2</v>
      </c>
      <c r="AK29" s="404"/>
      <c r="AL29" s="404"/>
      <c r="AM29" s="405"/>
    </row>
    <row r="30" spans="1:39" ht="18">
      <c r="A30" s="191" t="s">
        <v>492</v>
      </c>
      <c r="B30" s="209" t="str">
        <f>D27</f>
        <v>0</v>
      </c>
      <c r="C30" s="210" t="str">
        <f t="shared" ref="C30:AA30" si="17">E27</f>
        <v>0</v>
      </c>
      <c r="D30" s="210" t="str">
        <f t="shared" si="17"/>
        <v>1</v>
      </c>
      <c r="E30" s="210" t="str">
        <f t="shared" si="17"/>
        <v>1</v>
      </c>
      <c r="F30" s="210" t="str">
        <f t="shared" si="17"/>
        <v>0</v>
      </c>
      <c r="G30" s="210" t="str">
        <f t="shared" si="17"/>
        <v>0</v>
      </c>
      <c r="H30" s="210" t="str">
        <f t="shared" si="17"/>
        <v>1</v>
      </c>
      <c r="I30" s="211" t="str">
        <f t="shared" si="17"/>
        <v>1</v>
      </c>
      <c r="J30" s="211" t="str">
        <f t="shared" si="17"/>
        <v>1</v>
      </c>
      <c r="K30" s="211" t="str">
        <f t="shared" si="17"/>
        <v>1</v>
      </c>
      <c r="L30" s="211" t="str">
        <f t="shared" si="17"/>
        <v>1</v>
      </c>
      <c r="M30" s="211" t="str">
        <f t="shared" si="17"/>
        <v>0</v>
      </c>
      <c r="N30" s="211" t="str">
        <f t="shared" si="17"/>
        <v>1</v>
      </c>
      <c r="O30" s="211" t="str">
        <f t="shared" si="17"/>
        <v>0</v>
      </c>
      <c r="P30" s="210" t="str">
        <f t="shared" si="17"/>
        <v>0</v>
      </c>
      <c r="Q30" s="210" t="str">
        <f t="shared" si="17"/>
        <v>0</v>
      </c>
      <c r="R30" s="210" t="str">
        <f t="shared" si="17"/>
        <v>1</v>
      </c>
      <c r="S30" s="210" t="str">
        <f t="shared" si="17"/>
        <v>1</v>
      </c>
      <c r="T30" s="210" t="str">
        <f t="shared" si="17"/>
        <v>0</v>
      </c>
      <c r="U30" s="210" t="str">
        <f t="shared" si="17"/>
        <v>0</v>
      </c>
      <c r="V30" s="210" t="str">
        <f t="shared" si="17"/>
        <v>1</v>
      </c>
      <c r="W30" s="211" t="str">
        <f t="shared" si="17"/>
        <v>1</v>
      </c>
      <c r="X30" s="211" t="str">
        <f t="shared" si="17"/>
        <v>1</v>
      </c>
      <c r="Y30" s="211" t="str">
        <f t="shared" si="17"/>
        <v>1</v>
      </c>
      <c r="Z30" s="211" t="str">
        <f t="shared" si="17"/>
        <v>1</v>
      </c>
      <c r="AA30" s="211" t="str">
        <f t="shared" si="17"/>
        <v>1</v>
      </c>
      <c r="AB30" s="211" t="str">
        <f>B27</f>
        <v>0</v>
      </c>
      <c r="AC30" s="212" t="str">
        <f>C27</f>
        <v>0</v>
      </c>
      <c r="AF30" s="423"/>
      <c r="AG30" s="406"/>
      <c r="AH30" s="406"/>
      <c r="AI30" s="424"/>
      <c r="AJ30" s="406"/>
      <c r="AK30" s="406"/>
      <c r="AL30" s="406"/>
      <c r="AM30" s="407"/>
    </row>
    <row r="31" spans="1:39">
      <c r="A31" s="191"/>
      <c r="B31" s="213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5"/>
      <c r="AF31" s="418"/>
      <c r="AG31" s="419"/>
      <c r="AH31" s="419"/>
      <c r="AI31" s="420"/>
      <c r="AJ31" s="419"/>
      <c r="AK31" s="419"/>
      <c r="AL31" s="419"/>
      <c r="AM31" s="420"/>
    </row>
    <row r="32" spans="1:39" ht="18">
      <c r="A32" s="191" t="s">
        <v>493</v>
      </c>
      <c r="B32" s="209" t="str">
        <f>C29</f>
        <v>0</v>
      </c>
      <c r="C32" s="210" t="str">
        <f t="shared" ref="C32:AB32" si="18">D29</f>
        <v>0</v>
      </c>
      <c r="D32" s="210" t="str">
        <f t="shared" si="18"/>
        <v>0</v>
      </c>
      <c r="E32" s="210" t="str">
        <f t="shared" si="18"/>
        <v>1</v>
      </c>
      <c r="F32" s="210" t="str">
        <f t="shared" si="18"/>
        <v>1</v>
      </c>
      <c r="G32" s="210" t="str">
        <f t="shared" si="18"/>
        <v>0</v>
      </c>
      <c r="H32" s="211" t="str">
        <f t="shared" si="18"/>
        <v>0</v>
      </c>
      <c r="I32" s="211" t="str">
        <f t="shared" si="18"/>
        <v>1</v>
      </c>
      <c r="J32" s="211" t="str">
        <f t="shared" si="18"/>
        <v>1</v>
      </c>
      <c r="K32" s="211" t="str">
        <f t="shared" si="18"/>
        <v>1</v>
      </c>
      <c r="L32" s="211" t="str">
        <f t="shared" si="18"/>
        <v>0</v>
      </c>
      <c r="M32" s="211" t="str">
        <f t="shared" si="18"/>
        <v>1</v>
      </c>
      <c r="N32" s="211" t="str">
        <f t="shared" si="18"/>
        <v>0</v>
      </c>
      <c r="O32" s="210" t="str">
        <f t="shared" si="18"/>
        <v>1</v>
      </c>
      <c r="P32" s="210" t="str">
        <f t="shared" si="18"/>
        <v>1</v>
      </c>
      <c r="Q32" s="210" t="str">
        <f t="shared" si="18"/>
        <v>0</v>
      </c>
      <c r="R32" s="210" t="str">
        <f t="shared" si="18"/>
        <v>0</v>
      </c>
      <c r="S32" s="210" t="str">
        <f t="shared" si="18"/>
        <v>0</v>
      </c>
      <c r="T32" s="210" t="str">
        <f t="shared" si="18"/>
        <v>0</v>
      </c>
      <c r="U32" s="210" t="str">
        <f t="shared" si="18"/>
        <v>1</v>
      </c>
      <c r="V32" s="211" t="str">
        <f t="shared" si="18"/>
        <v>1</v>
      </c>
      <c r="W32" s="211" t="str">
        <f t="shared" si="18"/>
        <v>1</v>
      </c>
      <c r="X32" s="211" t="str">
        <f t="shared" si="18"/>
        <v>1</v>
      </c>
      <c r="Y32" s="211" t="str">
        <f t="shared" si="18"/>
        <v>0</v>
      </c>
      <c r="Z32" s="211" t="str">
        <f t="shared" si="18"/>
        <v>0</v>
      </c>
      <c r="AA32" s="211" t="str">
        <f t="shared" si="18"/>
        <v>0</v>
      </c>
      <c r="AB32" s="211" t="str">
        <f t="shared" si="18"/>
        <v>0</v>
      </c>
      <c r="AC32" s="216" t="str">
        <f>B29</f>
        <v>0</v>
      </c>
      <c r="AF32" s="421">
        <v>9</v>
      </c>
      <c r="AG32" s="404"/>
      <c r="AH32" s="404"/>
      <c r="AI32" s="422"/>
      <c r="AJ32" s="404">
        <v>1</v>
      </c>
      <c r="AK32" s="404"/>
      <c r="AL32" s="404"/>
      <c r="AM32" s="405"/>
    </row>
    <row r="33" spans="1:39" ht="18">
      <c r="A33" s="191" t="s">
        <v>494</v>
      </c>
      <c r="B33" s="209" t="str">
        <f>C30</f>
        <v>0</v>
      </c>
      <c r="C33" s="210" t="str">
        <f t="shared" ref="C33:AB33" si="19">D30</f>
        <v>1</v>
      </c>
      <c r="D33" s="210" t="str">
        <f t="shared" si="19"/>
        <v>1</v>
      </c>
      <c r="E33" s="210" t="str">
        <f t="shared" si="19"/>
        <v>0</v>
      </c>
      <c r="F33" s="210" t="str">
        <f t="shared" si="19"/>
        <v>0</v>
      </c>
      <c r="G33" s="210" t="str">
        <f t="shared" si="19"/>
        <v>1</v>
      </c>
      <c r="H33" s="211" t="str">
        <f t="shared" si="19"/>
        <v>1</v>
      </c>
      <c r="I33" s="211" t="str">
        <f t="shared" si="19"/>
        <v>1</v>
      </c>
      <c r="J33" s="211" t="str">
        <f t="shared" si="19"/>
        <v>1</v>
      </c>
      <c r="K33" s="211" t="str">
        <f t="shared" si="19"/>
        <v>1</v>
      </c>
      <c r="L33" s="211" t="str">
        <f t="shared" si="19"/>
        <v>0</v>
      </c>
      <c r="M33" s="211" t="str">
        <f t="shared" si="19"/>
        <v>1</v>
      </c>
      <c r="N33" s="211" t="str">
        <f t="shared" si="19"/>
        <v>0</v>
      </c>
      <c r="O33" s="210" t="str">
        <f t="shared" si="19"/>
        <v>0</v>
      </c>
      <c r="P33" s="210" t="str">
        <f t="shared" si="19"/>
        <v>0</v>
      </c>
      <c r="Q33" s="210" t="str">
        <f t="shared" si="19"/>
        <v>1</v>
      </c>
      <c r="R33" s="210" t="str">
        <f t="shared" si="19"/>
        <v>1</v>
      </c>
      <c r="S33" s="210" t="str">
        <f t="shared" si="19"/>
        <v>0</v>
      </c>
      <c r="T33" s="210" t="str">
        <f t="shared" si="19"/>
        <v>0</v>
      </c>
      <c r="U33" s="210" t="str">
        <f t="shared" si="19"/>
        <v>1</v>
      </c>
      <c r="V33" s="211" t="str">
        <f t="shared" si="19"/>
        <v>1</v>
      </c>
      <c r="W33" s="211" t="str">
        <f t="shared" si="19"/>
        <v>1</v>
      </c>
      <c r="X33" s="211" t="str">
        <f t="shared" si="19"/>
        <v>1</v>
      </c>
      <c r="Y33" s="211" t="str">
        <f t="shared" si="19"/>
        <v>1</v>
      </c>
      <c r="Z33" s="211" t="str">
        <f t="shared" si="19"/>
        <v>1</v>
      </c>
      <c r="AA33" s="211" t="str">
        <f t="shared" si="19"/>
        <v>0</v>
      </c>
      <c r="AB33" s="211" t="str">
        <f t="shared" si="19"/>
        <v>0</v>
      </c>
      <c r="AC33" s="216" t="str">
        <f>B30</f>
        <v>0</v>
      </c>
      <c r="AF33" s="423"/>
      <c r="AG33" s="406"/>
      <c r="AH33" s="406"/>
      <c r="AI33" s="424"/>
      <c r="AJ33" s="406"/>
      <c r="AK33" s="406"/>
      <c r="AL33" s="406"/>
      <c r="AM33" s="407"/>
    </row>
    <row r="34" spans="1:39">
      <c r="A34" s="191"/>
      <c r="B34" s="213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5"/>
      <c r="AF34" s="418"/>
      <c r="AG34" s="419"/>
      <c r="AH34" s="419"/>
      <c r="AI34" s="420"/>
      <c r="AJ34" s="419"/>
      <c r="AK34" s="419"/>
      <c r="AL34" s="419"/>
      <c r="AM34" s="420"/>
    </row>
    <row r="35" spans="1:39" ht="18">
      <c r="A35" s="191" t="s">
        <v>495</v>
      </c>
      <c r="B35" s="209" t="str">
        <f>D32</f>
        <v>0</v>
      </c>
      <c r="C35" s="210" t="str">
        <f t="shared" ref="C35:AA35" si="20">E32</f>
        <v>1</v>
      </c>
      <c r="D35" s="210" t="str">
        <f t="shared" si="20"/>
        <v>1</v>
      </c>
      <c r="E35" s="210" t="str">
        <f t="shared" si="20"/>
        <v>0</v>
      </c>
      <c r="F35" s="211" t="str">
        <f t="shared" si="20"/>
        <v>0</v>
      </c>
      <c r="G35" s="211" t="str">
        <f t="shared" si="20"/>
        <v>1</v>
      </c>
      <c r="H35" s="211" t="str">
        <f t="shared" si="20"/>
        <v>1</v>
      </c>
      <c r="I35" s="211" t="str">
        <f t="shared" si="20"/>
        <v>1</v>
      </c>
      <c r="J35" s="211" t="str">
        <f t="shared" si="20"/>
        <v>0</v>
      </c>
      <c r="K35" s="211" t="str">
        <f t="shared" si="20"/>
        <v>1</v>
      </c>
      <c r="L35" s="211" t="str">
        <f t="shared" si="20"/>
        <v>0</v>
      </c>
      <c r="M35" s="210" t="str">
        <f t="shared" si="20"/>
        <v>1</v>
      </c>
      <c r="N35" s="210" t="str">
        <f t="shared" si="20"/>
        <v>1</v>
      </c>
      <c r="O35" s="210" t="str">
        <f t="shared" si="20"/>
        <v>0</v>
      </c>
      <c r="P35" s="210" t="str">
        <f t="shared" si="20"/>
        <v>0</v>
      </c>
      <c r="Q35" s="210" t="str">
        <f t="shared" si="20"/>
        <v>0</v>
      </c>
      <c r="R35" s="210" t="str">
        <f t="shared" si="20"/>
        <v>0</v>
      </c>
      <c r="S35" s="210" t="str">
        <f t="shared" si="20"/>
        <v>1</v>
      </c>
      <c r="T35" s="211" t="str">
        <f t="shared" si="20"/>
        <v>1</v>
      </c>
      <c r="U35" s="211" t="str">
        <f t="shared" si="20"/>
        <v>1</v>
      </c>
      <c r="V35" s="211" t="str">
        <f t="shared" si="20"/>
        <v>1</v>
      </c>
      <c r="W35" s="211" t="str">
        <f t="shared" si="20"/>
        <v>0</v>
      </c>
      <c r="X35" s="211" t="str">
        <f t="shared" si="20"/>
        <v>0</v>
      </c>
      <c r="Y35" s="211" t="str">
        <f t="shared" si="20"/>
        <v>0</v>
      </c>
      <c r="Z35" s="211" t="str">
        <f t="shared" si="20"/>
        <v>0</v>
      </c>
      <c r="AA35" s="210" t="str">
        <f t="shared" si="20"/>
        <v>0</v>
      </c>
      <c r="AB35" s="210" t="str">
        <f>B32</f>
        <v>0</v>
      </c>
      <c r="AC35" s="216" t="str">
        <f>C32</f>
        <v>0</v>
      </c>
      <c r="AF35" s="421">
        <v>10</v>
      </c>
      <c r="AG35" s="404"/>
      <c r="AH35" s="404"/>
      <c r="AI35" s="422"/>
      <c r="AJ35" s="404">
        <v>2</v>
      </c>
      <c r="AK35" s="404"/>
      <c r="AL35" s="404"/>
      <c r="AM35" s="405"/>
    </row>
    <row r="36" spans="1:39" ht="18">
      <c r="A36" s="191" t="s">
        <v>496</v>
      </c>
      <c r="B36" s="209" t="str">
        <f>D33</f>
        <v>1</v>
      </c>
      <c r="C36" s="210" t="str">
        <f t="shared" ref="C36:AA36" si="21">E33</f>
        <v>0</v>
      </c>
      <c r="D36" s="210" t="str">
        <f t="shared" si="21"/>
        <v>0</v>
      </c>
      <c r="E36" s="210" t="str">
        <f t="shared" si="21"/>
        <v>1</v>
      </c>
      <c r="F36" s="211" t="str">
        <f t="shared" si="21"/>
        <v>1</v>
      </c>
      <c r="G36" s="211" t="str">
        <f t="shared" si="21"/>
        <v>1</v>
      </c>
      <c r="H36" s="211" t="str">
        <f t="shared" si="21"/>
        <v>1</v>
      </c>
      <c r="I36" s="211" t="str">
        <f t="shared" si="21"/>
        <v>1</v>
      </c>
      <c r="J36" s="211" t="str">
        <f t="shared" si="21"/>
        <v>0</v>
      </c>
      <c r="K36" s="211" t="str">
        <f t="shared" si="21"/>
        <v>1</v>
      </c>
      <c r="L36" s="211" t="str">
        <f t="shared" si="21"/>
        <v>0</v>
      </c>
      <c r="M36" s="210" t="str">
        <f t="shared" si="21"/>
        <v>0</v>
      </c>
      <c r="N36" s="210" t="str">
        <f t="shared" si="21"/>
        <v>0</v>
      </c>
      <c r="O36" s="210" t="str">
        <f t="shared" si="21"/>
        <v>1</v>
      </c>
      <c r="P36" s="210" t="str">
        <f t="shared" si="21"/>
        <v>1</v>
      </c>
      <c r="Q36" s="210" t="str">
        <f t="shared" si="21"/>
        <v>0</v>
      </c>
      <c r="R36" s="210" t="str">
        <f t="shared" si="21"/>
        <v>0</v>
      </c>
      <c r="S36" s="210" t="str">
        <f t="shared" si="21"/>
        <v>1</v>
      </c>
      <c r="T36" s="211" t="str">
        <f t="shared" si="21"/>
        <v>1</v>
      </c>
      <c r="U36" s="211" t="str">
        <f t="shared" si="21"/>
        <v>1</v>
      </c>
      <c r="V36" s="211" t="str">
        <f t="shared" si="21"/>
        <v>1</v>
      </c>
      <c r="W36" s="211" t="str">
        <f t="shared" si="21"/>
        <v>1</v>
      </c>
      <c r="X36" s="211" t="str">
        <f t="shared" si="21"/>
        <v>1</v>
      </c>
      <c r="Y36" s="211" t="str">
        <f t="shared" si="21"/>
        <v>0</v>
      </c>
      <c r="Z36" s="211" t="str">
        <f t="shared" si="21"/>
        <v>0</v>
      </c>
      <c r="AA36" s="210" t="str">
        <f t="shared" si="21"/>
        <v>0</v>
      </c>
      <c r="AB36" s="210" t="str">
        <f>B33</f>
        <v>0</v>
      </c>
      <c r="AC36" s="216" t="str">
        <f>C33</f>
        <v>1</v>
      </c>
      <c r="AF36" s="423"/>
      <c r="AG36" s="406"/>
      <c r="AH36" s="406"/>
      <c r="AI36" s="424"/>
      <c r="AJ36" s="406"/>
      <c r="AK36" s="406"/>
      <c r="AL36" s="406"/>
      <c r="AM36" s="407"/>
    </row>
    <row r="37" spans="1:39">
      <c r="A37" s="191"/>
      <c r="B37" s="213"/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5"/>
      <c r="AF37" s="418"/>
      <c r="AG37" s="419"/>
      <c r="AH37" s="419"/>
      <c r="AI37" s="420"/>
      <c r="AJ37" s="419"/>
      <c r="AK37" s="419"/>
      <c r="AL37" s="419"/>
      <c r="AM37" s="420"/>
    </row>
    <row r="38" spans="1:39" ht="18">
      <c r="A38" s="191" t="s">
        <v>497</v>
      </c>
      <c r="B38" s="209" t="str">
        <f>D35</f>
        <v>1</v>
      </c>
      <c r="C38" s="210" t="str">
        <f t="shared" ref="C38:AA38" si="22">E35</f>
        <v>0</v>
      </c>
      <c r="D38" s="211" t="str">
        <f t="shared" si="22"/>
        <v>0</v>
      </c>
      <c r="E38" s="211" t="str">
        <f t="shared" si="22"/>
        <v>1</v>
      </c>
      <c r="F38" s="211" t="str">
        <f t="shared" si="22"/>
        <v>1</v>
      </c>
      <c r="G38" s="211" t="str">
        <f t="shared" si="22"/>
        <v>1</v>
      </c>
      <c r="H38" s="211" t="str">
        <f t="shared" si="22"/>
        <v>0</v>
      </c>
      <c r="I38" s="211" t="str">
        <f t="shared" si="22"/>
        <v>1</v>
      </c>
      <c r="J38" s="211" t="str">
        <f t="shared" si="22"/>
        <v>0</v>
      </c>
      <c r="K38" s="210" t="str">
        <f t="shared" si="22"/>
        <v>1</v>
      </c>
      <c r="L38" s="210" t="str">
        <f t="shared" si="22"/>
        <v>1</v>
      </c>
      <c r="M38" s="210" t="str">
        <f t="shared" si="22"/>
        <v>0</v>
      </c>
      <c r="N38" s="210" t="str">
        <f t="shared" si="22"/>
        <v>0</v>
      </c>
      <c r="O38" s="210" t="str">
        <f t="shared" si="22"/>
        <v>0</v>
      </c>
      <c r="P38" s="210" t="str">
        <f t="shared" si="22"/>
        <v>0</v>
      </c>
      <c r="Q38" s="210" t="str">
        <f t="shared" si="22"/>
        <v>1</v>
      </c>
      <c r="R38" s="211" t="str">
        <f t="shared" si="22"/>
        <v>1</v>
      </c>
      <c r="S38" s="211" t="str">
        <f t="shared" si="22"/>
        <v>1</v>
      </c>
      <c r="T38" s="211" t="str">
        <f t="shared" si="22"/>
        <v>1</v>
      </c>
      <c r="U38" s="211" t="str">
        <f t="shared" si="22"/>
        <v>0</v>
      </c>
      <c r="V38" s="211" t="str">
        <f t="shared" si="22"/>
        <v>0</v>
      </c>
      <c r="W38" s="211" t="str">
        <f t="shared" si="22"/>
        <v>0</v>
      </c>
      <c r="X38" s="211" t="str">
        <f t="shared" si="22"/>
        <v>0</v>
      </c>
      <c r="Y38" s="210" t="str">
        <f t="shared" si="22"/>
        <v>0</v>
      </c>
      <c r="Z38" s="210" t="str">
        <f t="shared" si="22"/>
        <v>0</v>
      </c>
      <c r="AA38" s="210" t="str">
        <f t="shared" si="22"/>
        <v>0</v>
      </c>
      <c r="AB38" s="210" t="str">
        <f>B35</f>
        <v>0</v>
      </c>
      <c r="AC38" s="216" t="str">
        <f>C35</f>
        <v>1</v>
      </c>
      <c r="AF38" s="421">
        <v>11</v>
      </c>
      <c r="AG38" s="404"/>
      <c r="AH38" s="404"/>
      <c r="AI38" s="422"/>
      <c r="AJ38" s="404">
        <v>2</v>
      </c>
      <c r="AK38" s="404"/>
      <c r="AL38" s="404"/>
      <c r="AM38" s="405"/>
    </row>
    <row r="39" spans="1:39" ht="18">
      <c r="A39" s="191" t="s">
        <v>498</v>
      </c>
      <c r="B39" s="209" t="str">
        <f>D36</f>
        <v>0</v>
      </c>
      <c r="C39" s="210" t="str">
        <f t="shared" ref="C39:AA39" si="23">E36</f>
        <v>1</v>
      </c>
      <c r="D39" s="211" t="str">
        <f t="shared" si="23"/>
        <v>1</v>
      </c>
      <c r="E39" s="211" t="str">
        <f t="shared" si="23"/>
        <v>1</v>
      </c>
      <c r="F39" s="211" t="str">
        <f t="shared" si="23"/>
        <v>1</v>
      </c>
      <c r="G39" s="211" t="str">
        <f t="shared" si="23"/>
        <v>1</v>
      </c>
      <c r="H39" s="211" t="str">
        <f t="shared" si="23"/>
        <v>0</v>
      </c>
      <c r="I39" s="211" t="str">
        <f t="shared" si="23"/>
        <v>1</v>
      </c>
      <c r="J39" s="211" t="str">
        <f t="shared" si="23"/>
        <v>0</v>
      </c>
      <c r="K39" s="210" t="str">
        <f t="shared" si="23"/>
        <v>0</v>
      </c>
      <c r="L39" s="210" t="str">
        <f t="shared" si="23"/>
        <v>0</v>
      </c>
      <c r="M39" s="210" t="str">
        <f t="shared" si="23"/>
        <v>1</v>
      </c>
      <c r="N39" s="210" t="str">
        <f t="shared" si="23"/>
        <v>1</v>
      </c>
      <c r="O39" s="210" t="str">
        <f t="shared" si="23"/>
        <v>0</v>
      </c>
      <c r="P39" s="210" t="str">
        <f t="shared" si="23"/>
        <v>0</v>
      </c>
      <c r="Q39" s="210" t="str">
        <f t="shared" si="23"/>
        <v>1</v>
      </c>
      <c r="R39" s="211" t="str">
        <f t="shared" si="23"/>
        <v>1</v>
      </c>
      <c r="S39" s="211" t="str">
        <f t="shared" si="23"/>
        <v>1</v>
      </c>
      <c r="T39" s="211" t="str">
        <f t="shared" si="23"/>
        <v>1</v>
      </c>
      <c r="U39" s="211" t="str">
        <f t="shared" si="23"/>
        <v>1</v>
      </c>
      <c r="V39" s="211" t="str">
        <f t="shared" si="23"/>
        <v>1</v>
      </c>
      <c r="W39" s="211" t="str">
        <f t="shared" si="23"/>
        <v>0</v>
      </c>
      <c r="X39" s="211" t="str">
        <f t="shared" si="23"/>
        <v>0</v>
      </c>
      <c r="Y39" s="210" t="str">
        <f t="shared" si="23"/>
        <v>0</v>
      </c>
      <c r="Z39" s="210" t="str">
        <f t="shared" si="23"/>
        <v>0</v>
      </c>
      <c r="AA39" s="210" t="str">
        <f t="shared" si="23"/>
        <v>1</v>
      </c>
      <c r="AB39" s="210" t="str">
        <f>B36</f>
        <v>1</v>
      </c>
      <c r="AC39" s="216" t="str">
        <f>C36</f>
        <v>0</v>
      </c>
      <c r="AF39" s="423"/>
      <c r="AG39" s="406"/>
      <c r="AH39" s="406"/>
      <c r="AI39" s="424"/>
      <c r="AJ39" s="406"/>
      <c r="AK39" s="406"/>
      <c r="AL39" s="406"/>
      <c r="AM39" s="407"/>
    </row>
    <row r="40" spans="1:39">
      <c r="A40" s="191"/>
      <c r="B40" s="213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5"/>
      <c r="AF40" s="418"/>
      <c r="AG40" s="419"/>
      <c r="AH40" s="419"/>
      <c r="AI40" s="420"/>
      <c r="AJ40" s="419"/>
      <c r="AK40" s="419"/>
      <c r="AL40" s="419"/>
      <c r="AM40" s="420"/>
    </row>
    <row r="41" spans="1:39" ht="18">
      <c r="A41" s="191" t="s">
        <v>499</v>
      </c>
      <c r="B41" s="217" t="str">
        <f>D38</f>
        <v>0</v>
      </c>
      <c r="C41" s="211" t="str">
        <f t="shared" ref="C41:AA41" si="24">E38</f>
        <v>1</v>
      </c>
      <c r="D41" s="211" t="str">
        <f t="shared" si="24"/>
        <v>1</v>
      </c>
      <c r="E41" s="211" t="str">
        <f t="shared" si="24"/>
        <v>1</v>
      </c>
      <c r="F41" s="211" t="str">
        <f t="shared" si="24"/>
        <v>0</v>
      </c>
      <c r="G41" s="211" t="str">
        <f t="shared" si="24"/>
        <v>1</v>
      </c>
      <c r="H41" s="211" t="str">
        <f t="shared" si="24"/>
        <v>0</v>
      </c>
      <c r="I41" s="210" t="str">
        <f t="shared" si="24"/>
        <v>1</v>
      </c>
      <c r="J41" s="210" t="str">
        <f t="shared" si="24"/>
        <v>1</v>
      </c>
      <c r="K41" s="210" t="str">
        <f t="shared" si="24"/>
        <v>0</v>
      </c>
      <c r="L41" s="210" t="str">
        <f t="shared" si="24"/>
        <v>0</v>
      </c>
      <c r="M41" s="210" t="str">
        <f t="shared" si="24"/>
        <v>0</v>
      </c>
      <c r="N41" s="210" t="str">
        <f t="shared" si="24"/>
        <v>0</v>
      </c>
      <c r="O41" s="210" t="str">
        <f t="shared" si="24"/>
        <v>1</v>
      </c>
      <c r="P41" s="211" t="str">
        <f t="shared" si="24"/>
        <v>1</v>
      </c>
      <c r="Q41" s="211" t="str">
        <f t="shared" si="24"/>
        <v>1</v>
      </c>
      <c r="R41" s="211" t="str">
        <f t="shared" si="24"/>
        <v>1</v>
      </c>
      <c r="S41" s="211" t="str">
        <f t="shared" si="24"/>
        <v>0</v>
      </c>
      <c r="T41" s="211" t="str">
        <f t="shared" si="24"/>
        <v>0</v>
      </c>
      <c r="U41" s="211" t="str">
        <f t="shared" si="24"/>
        <v>0</v>
      </c>
      <c r="V41" s="211" t="str">
        <f t="shared" si="24"/>
        <v>0</v>
      </c>
      <c r="W41" s="210" t="str">
        <f t="shared" si="24"/>
        <v>0</v>
      </c>
      <c r="X41" s="210" t="str">
        <f t="shared" si="24"/>
        <v>0</v>
      </c>
      <c r="Y41" s="210" t="str">
        <f t="shared" si="24"/>
        <v>0</v>
      </c>
      <c r="Z41" s="210" t="str">
        <f t="shared" si="24"/>
        <v>0</v>
      </c>
      <c r="AA41" s="210" t="str">
        <f t="shared" si="24"/>
        <v>1</v>
      </c>
      <c r="AB41" s="210" t="str">
        <f>B38</f>
        <v>1</v>
      </c>
      <c r="AC41" s="216" t="str">
        <f>C38</f>
        <v>0</v>
      </c>
      <c r="AF41" s="421">
        <v>12</v>
      </c>
      <c r="AG41" s="404"/>
      <c r="AH41" s="404"/>
      <c r="AI41" s="422"/>
      <c r="AJ41" s="404">
        <v>2</v>
      </c>
      <c r="AK41" s="404"/>
      <c r="AL41" s="404"/>
      <c r="AM41" s="405"/>
    </row>
    <row r="42" spans="1:39" ht="18">
      <c r="A42" s="191" t="s">
        <v>500</v>
      </c>
      <c r="B42" s="217" t="str">
        <f>D39</f>
        <v>1</v>
      </c>
      <c r="C42" s="211" t="str">
        <f t="shared" ref="C42:AA42" si="25">E39</f>
        <v>1</v>
      </c>
      <c r="D42" s="211" t="str">
        <f t="shared" si="25"/>
        <v>1</v>
      </c>
      <c r="E42" s="211" t="str">
        <f t="shared" si="25"/>
        <v>1</v>
      </c>
      <c r="F42" s="211" t="str">
        <f t="shared" si="25"/>
        <v>0</v>
      </c>
      <c r="G42" s="211" t="str">
        <f t="shared" si="25"/>
        <v>1</v>
      </c>
      <c r="H42" s="211" t="str">
        <f t="shared" si="25"/>
        <v>0</v>
      </c>
      <c r="I42" s="210" t="str">
        <f t="shared" si="25"/>
        <v>0</v>
      </c>
      <c r="J42" s="210" t="str">
        <f t="shared" si="25"/>
        <v>0</v>
      </c>
      <c r="K42" s="210" t="str">
        <f t="shared" si="25"/>
        <v>1</v>
      </c>
      <c r="L42" s="210" t="str">
        <f t="shared" si="25"/>
        <v>1</v>
      </c>
      <c r="M42" s="210" t="str">
        <f t="shared" si="25"/>
        <v>0</v>
      </c>
      <c r="N42" s="210" t="str">
        <f t="shared" si="25"/>
        <v>0</v>
      </c>
      <c r="O42" s="210" t="str">
        <f t="shared" si="25"/>
        <v>1</v>
      </c>
      <c r="P42" s="211" t="str">
        <f t="shared" si="25"/>
        <v>1</v>
      </c>
      <c r="Q42" s="211" t="str">
        <f t="shared" si="25"/>
        <v>1</v>
      </c>
      <c r="R42" s="211" t="str">
        <f t="shared" si="25"/>
        <v>1</v>
      </c>
      <c r="S42" s="211" t="str">
        <f t="shared" si="25"/>
        <v>1</v>
      </c>
      <c r="T42" s="211" t="str">
        <f t="shared" si="25"/>
        <v>1</v>
      </c>
      <c r="U42" s="211" t="str">
        <f t="shared" si="25"/>
        <v>0</v>
      </c>
      <c r="V42" s="211" t="str">
        <f t="shared" si="25"/>
        <v>0</v>
      </c>
      <c r="W42" s="210" t="str">
        <f t="shared" si="25"/>
        <v>0</v>
      </c>
      <c r="X42" s="210" t="str">
        <f t="shared" si="25"/>
        <v>0</v>
      </c>
      <c r="Y42" s="210" t="str">
        <f t="shared" si="25"/>
        <v>1</v>
      </c>
      <c r="Z42" s="210" t="str">
        <f t="shared" si="25"/>
        <v>1</v>
      </c>
      <c r="AA42" s="210" t="str">
        <f t="shared" si="25"/>
        <v>0</v>
      </c>
      <c r="AB42" s="210" t="str">
        <f>B39</f>
        <v>0</v>
      </c>
      <c r="AC42" s="216" t="str">
        <f>C39</f>
        <v>1</v>
      </c>
      <c r="AF42" s="423"/>
      <c r="AG42" s="406"/>
      <c r="AH42" s="406"/>
      <c r="AI42" s="424"/>
      <c r="AJ42" s="406"/>
      <c r="AK42" s="406"/>
      <c r="AL42" s="406"/>
      <c r="AM42" s="407"/>
    </row>
    <row r="43" spans="1:39">
      <c r="A43" s="191"/>
      <c r="B43" s="213"/>
      <c r="C43" s="214"/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5"/>
      <c r="AF43" s="418"/>
      <c r="AG43" s="419"/>
      <c r="AH43" s="419"/>
      <c r="AI43" s="420"/>
      <c r="AJ43" s="419"/>
      <c r="AK43" s="419"/>
      <c r="AL43" s="419"/>
      <c r="AM43" s="420"/>
    </row>
    <row r="44" spans="1:39" ht="18">
      <c r="A44" s="191" t="s">
        <v>501</v>
      </c>
      <c r="B44" s="217" t="str">
        <f>D41</f>
        <v>1</v>
      </c>
      <c r="C44" s="211" t="str">
        <f t="shared" ref="C44:AA44" si="26">E41</f>
        <v>1</v>
      </c>
      <c r="D44" s="211" t="str">
        <f t="shared" si="26"/>
        <v>0</v>
      </c>
      <c r="E44" s="211" t="str">
        <f t="shared" si="26"/>
        <v>1</v>
      </c>
      <c r="F44" s="211" t="str">
        <f t="shared" si="26"/>
        <v>0</v>
      </c>
      <c r="G44" s="210" t="str">
        <f t="shared" si="26"/>
        <v>1</v>
      </c>
      <c r="H44" s="210" t="str">
        <f t="shared" si="26"/>
        <v>1</v>
      </c>
      <c r="I44" s="210" t="str">
        <f t="shared" si="26"/>
        <v>0</v>
      </c>
      <c r="J44" s="210" t="str">
        <f t="shared" si="26"/>
        <v>0</v>
      </c>
      <c r="K44" s="210" t="str">
        <f t="shared" si="26"/>
        <v>0</v>
      </c>
      <c r="L44" s="210" t="str">
        <f t="shared" si="26"/>
        <v>0</v>
      </c>
      <c r="M44" s="210" t="str">
        <f t="shared" si="26"/>
        <v>1</v>
      </c>
      <c r="N44" s="211" t="str">
        <f t="shared" si="26"/>
        <v>1</v>
      </c>
      <c r="O44" s="211" t="str">
        <f t="shared" si="26"/>
        <v>1</v>
      </c>
      <c r="P44" s="211" t="str">
        <f t="shared" si="26"/>
        <v>1</v>
      </c>
      <c r="Q44" s="211" t="str">
        <f t="shared" si="26"/>
        <v>0</v>
      </c>
      <c r="R44" s="211" t="str">
        <f t="shared" si="26"/>
        <v>0</v>
      </c>
      <c r="S44" s="211" t="str">
        <f t="shared" si="26"/>
        <v>0</v>
      </c>
      <c r="T44" s="211" t="str">
        <f t="shared" si="26"/>
        <v>0</v>
      </c>
      <c r="U44" s="210" t="str">
        <f t="shared" si="26"/>
        <v>0</v>
      </c>
      <c r="V44" s="210" t="str">
        <f t="shared" si="26"/>
        <v>0</v>
      </c>
      <c r="W44" s="210" t="str">
        <f t="shared" si="26"/>
        <v>0</v>
      </c>
      <c r="X44" s="210" t="str">
        <f t="shared" si="26"/>
        <v>0</v>
      </c>
      <c r="Y44" s="210" t="str">
        <f t="shared" si="26"/>
        <v>1</v>
      </c>
      <c r="Z44" s="210" t="str">
        <f t="shared" si="26"/>
        <v>1</v>
      </c>
      <c r="AA44" s="210" t="str">
        <f t="shared" si="26"/>
        <v>0</v>
      </c>
      <c r="AB44" s="211" t="str">
        <f>B41</f>
        <v>0</v>
      </c>
      <c r="AC44" s="212" t="str">
        <f>C41</f>
        <v>1</v>
      </c>
      <c r="AF44" s="421">
        <v>13</v>
      </c>
      <c r="AG44" s="404"/>
      <c r="AH44" s="404"/>
      <c r="AI44" s="422"/>
      <c r="AJ44" s="404">
        <v>2</v>
      </c>
      <c r="AK44" s="404"/>
      <c r="AL44" s="404"/>
      <c r="AM44" s="405"/>
    </row>
    <row r="45" spans="1:39" ht="18">
      <c r="A45" s="191" t="s">
        <v>502</v>
      </c>
      <c r="B45" s="217" t="str">
        <f>D42</f>
        <v>1</v>
      </c>
      <c r="C45" s="211" t="str">
        <f t="shared" ref="C45:AA45" si="27">E42</f>
        <v>1</v>
      </c>
      <c r="D45" s="211" t="str">
        <f t="shared" si="27"/>
        <v>0</v>
      </c>
      <c r="E45" s="211" t="str">
        <f t="shared" si="27"/>
        <v>1</v>
      </c>
      <c r="F45" s="211" t="str">
        <f t="shared" si="27"/>
        <v>0</v>
      </c>
      <c r="G45" s="210" t="str">
        <f t="shared" si="27"/>
        <v>0</v>
      </c>
      <c r="H45" s="210" t="str">
        <f t="shared" si="27"/>
        <v>0</v>
      </c>
      <c r="I45" s="210" t="str">
        <f t="shared" si="27"/>
        <v>1</v>
      </c>
      <c r="J45" s="210" t="str">
        <f t="shared" si="27"/>
        <v>1</v>
      </c>
      <c r="K45" s="210" t="str">
        <f t="shared" si="27"/>
        <v>0</v>
      </c>
      <c r="L45" s="210" t="str">
        <f t="shared" si="27"/>
        <v>0</v>
      </c>
      <c r="M45" s="210" t="str">
        <f t="shared" si="27"/>
        <v>1</v>
      </c>
      <c r="N45" s="211" t="str">
        <f t="shared" si="27"/>
        <v>1</v>
      </c>
      <c r="O45" s="211" t="str">
        <f t="shared" si="27"/>
        <v>1</v>
      </c>
      <c r="P45" s="211" t="str">
        <f t="shared" si="27"/>
        <v>1</v>
      </c>
      <c r="Q45" s="211" t="str">
        <f t="shared" si="27"/>
        <v>1</v>
      </c>
      <c r="R45" s="211" t="str">
        <f t="shared" si="27"/>
        <v>1</v>
      </c>
      <c r="S45" s="211" t="str">
        <f t="shared" si="27"/>
        <v>0</v>
      </c>
      <c r="T45" s="211" t="str">
        <f t="shared" si="27"/>
        <v>0</v>
      </c>
      <c r="U45" s="210" t="str">
        <f t="shared" si="27"/>
        <v>0</v>
      </c>
      <c r="V45" s="210" t="str">
        <f t="shared" si="27"/>
        <v>0</v>
      </c>
      <c r="W45" s="210" t="str">
        <f t="shared" si="27"/>
        <v>1</v>
      </c>
      <c r="X45" s="210" t="str">
        <f t="shared" si="27"/>
        <v>1</v>
      </c>
      <c r="Y45" s="210" t="str">
        <f t="shared" si="27"/>
        <v>0</v>
      </c>
      <c r="Z45" s="210" t="str">
        <f t="shared" si="27"/>
        <v>0</v>
      </c>
      <c r="AA45" s="210" t="str">
        <f t="shared" si="27"/>
        <v>1</v>
      </c>
      <c r="AB45" s="211" t="str">
        <f>B42</f>
        <v>1</v>
      </c>
      <c r="AC45" s="212" t="str">
        <f>C42</f>
        <v>1</v>
      </c>
      <c r="AF45" s="423"/>
      <c r="AG45" s="406"/>
      <c r="AH45" s="406"/>
      <c r="AI45" s="424"/>
      <c r="AJ45" s="406"/>
      <c r="AK45" s="406"/>
      <c r="AL45" s="406"/>
      <c r="AM45" s="407"/>
    </row>
    <row r="46" spans="1:39">
      <c r="A46" s="191"/>
      <c r="B46" s="213"/>
      <c r="C46" s="214"/>
      <c r="D46" s="214"/>
      <c r="E46" s="214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5"/>
      <c r="AF46" s="418"/>
      <c r="AG46" s="419"/>
      <c r="AH46" s="419"/>
      <c r="AI46" s="420"/>
      <c r="AJ46" s="419"/>
      <c r="AK46" s="419"/>
      <c r="AL46" s="419"/>
      <c r="AM46" s="420"/>
    </row>
    <row r="47" spans="1:39" ht="18">
      <c r="A47" s="191" t="s">
        <v>503</v>
      </c>
      <c r="B47" s="217" t="str">
        <f>D44</f>
        <v>0</v>
      </c>
      <c r="C47" s="211" t="str">
        <f t="shared" ref="C47:AA47" si="28">E44</f>
        <v>1</v>
      </c>
      <c r="D47" s="211" t="str">
        <f t="shared" si="28"/>
        <v>0</v>
      </c>
      <c r="E47" s="210" t="str">
        <f t="shared" si="28"/>
        <v>1</v>
      </c>
      <c r="F47" s="210" t="str">
        <f t="shared" si="28"/>
        <v>1</v>
      </c>
      <c r="G47" s="210" t="str">
        <f t="shared" si="28"/>
        <v>0</v>
      </c>
      <c r="H47" s="210" t="str">
        <f t="shared" si="28"/>
        <v>0</v>
      </c>
      <c r="I47" s="210" t="str">
        <f t="shared" si="28"/>
        <v>0</v>
      </c>
      <c r="J47" s="210" t="str">
        <f t="shared" si="28"/>
        <v>0</v>
      </c>
      <c r="K47" s="210" t="str">
        <f t="shared" si="28"/>
        <v>1</v>
      </c>
      <c r="L47" s="211" t="str">
        <f t="shared" si="28"/>
        <v>1</v>
      </c>
      <c r="M47" s="211" t="str">
        <f t="shared" si="28"/>
        <v>1</v>
      </c>
      <c r="N47" s="211" t="str">
        <f t="shared" si="28"/>
        <v>1</v>
      </c>
      <c r="O47" s="211" t="str">
        <f t="shared" si="28"/>
        <v>0</v>
      </c>
      <c r="P47" s="211" t="str">
        <f t="shared" si="28"/>
        <v>0</v>
      </c>
      <c r="Q47" s="211" t="str">
        <f t="shared" si="28"/>
        <v>0</v>
      </c>
      <c r="R47" s="211" t="str">
        <f t="shared" si="28"/>
        <v>0</v>
      </c>
      <c r="S47" s="210" t="str">
        <f t="shared" si="28"/>
        <v>0</v>
      </c>
      <c r="T47" s="210" t="str">
        <f t="shared" si="28"/>
        <v>0</v>
      </c>
      <c r="U47" s="210" t="str">
        <f t="shared" si="28"/>
        <v>0</v>
      </c>
      <c r="V47" s="210" t="str">
        <f t="shared" si="28"/>
        <v>0</v>
      </c>
      <c r="W47" s="210" t="str">
        <f t="shared" si="28"/>
        <v>1</v>
      </c>
      <c r="X47" s="210" t="str">
        <f t="shared" si="28"/>
        <v>1</v>
      </c>
      <c r="Y47" s="210" t="str">
        <f t="shared" si="28"/>
        <v>0</v>
      </c>
      <c r="Z47" s="211" t="str">
        <f t="shared" si="28"/>
        <v>0</v>
      </c>
      <c r="AA47" s="211" t="str">
        <f t="shared" si="28"/>
        <v>1</v>
      </c>
      <c r="AB47" s="211" t="str">
        <f>B44</f>
        <v>1</v>
      </c>
      <c r="AC47" s="212" t="str">
        <f>C44</f>
        <v>1</v>
      </c>
      <c r="AF47" s="421">
        <v>14</v>
      </c>
      <c r="AG47" s="404"/>
      <c r="AH47" s="404"/>
      <c r="AI47" s="422"/>
      <c r="AJ47" s="404">
        <v>2</v>
      </c>
      <c r="AK47" s="404"/>
      <c r="AL47" s="404"/>
      <c r="AM47" s="405"/>
    </row>
    <row r="48" spans="1:39" ht="18">
      <c r="A48" s="191" t="s">
        <v>504</v>
      </c>
      <c r="B48" s="217" t="str">
        <f>D45</f>
        <v>0</v>
      </c>
      <c r="C48" s="211" t="str">
        <f t="shared" ref="C48:AA48" si="29">E45</f>
        <v>1</v>
      </c>
      <c r="D48" s="211" t="str">
        <f t="shared" si="29"/>
        <v>0</v>
      </c>
      <c r="E48" s="210" t="str">
        <f t="shared" si="29"/>
        <v>0</v>
      </c>
      <c r="F48" s="210" t="str">
        <f t="shared" si="29"/>
        <v>0</v>
      </c>
      <c r="G48" s="210" t="str">
        <f t="shared" si="29"/>
        <v>1</v>
      </c>
      <c r="H48" s="210" t="str">
        <f t="shared" si="29"/>
        <v>1</v>
      </c>
      <c r="I48" s="210" t="str">
        <f t="shared" si="29"/>
        <v>0</v>
      </c>
      <c r="J48" s="210" t="str">
        <f t="shared" si="29"/>
        <v>0</v>
      </c>
      <c r="K48" s="210" t="str">
        <f t="shared" si="29"/>
        <v>1</v>
      </c>
      <c r="L48" s="211" t="str">
        <f t="shared" si="29"/>
        <v>1</v>
      </c>
      <c r="M48" s="211" t="str">
        <f t="shared" si="29"/>
        <v>1</v>
      </c>
      <c r="N48" s="211" t="str">
        <f t="shared" si="29"/>
        <v>1</v>
      </c>
      <c r="O48" s="211" t="str">
        <f t="shared" si="29"/>
        <v>1</v>
      </c>
      <c r="P48" s="211" t="str">
        <f t="shared" si="29"/>
        <v>1</v>
      </c>
      <c r="Q48" s="211" t="str">
        <f t="shared" si="29"/>
        <v>0</v>
      </c>
      <c r="R48" s="211" t="str">
        <f t="shared" si="29"/>
        <v>0</v>
      </c>
      <c r="S48" s="210" t="str">
        <f t="shared" si="29"/>
        <v>0</v>
      </c>
      <c r="T48" s="210" t="str">
        <f t="shared" si="29"/>
        <v>0</v>
      </c>
      <c r="U48" s="210" t="str">
        <f t="shared" si="29"/>
        <v>1</v>
      </c>
      <c r="V48" s="210" t="str">
        <f t="shared" si="29"/>
        <v>1</v>
      </c>
      <c r="W48" s="210" t="str">
        <f t="shared" si="29"/>
        <v>0</v>
      </c>
      <c r="X48" s="210" t="str">
        <f t="shared" si="29"/>
        <v>0</v>
      </c>
      <c r="Y48" s="210" t="str">
        <f t="shared" si="29"/>
        <v>1</v>
      </c>
      <c r="Z48" s="211" t="str">
        <f t="shared" si="29"/>
        <v>1</v>
      </c>
      <c r="AA48" s="211" t="str">
        <f t="shared" si="29"/>
        <v>1</v>
      </c>
      <c r="AB48" s="211" t="str">
        <f>B45</f>
        <v>1</v>
      </c>
      <c r="AC48" s="212" t="str">
        <f>C45</f>
        <v>1</v>
      </c>
      <c r="AF48" s="423"/>
      <c r="AG48" s="406"/>
      <c r="AH48" s="406"/>
      <c r="AI48" s="424"/>
      <c r="AJ48" s="406"/>
      <c r="AK48" s="406"/>
      <c r="AL48" s="406"/>
      <c r="AM48" s="407"/>
    </row>
    <row r="49" spans="1:57">
      <c r="A49" s="191"/>
      <c r="B49" s="213"/>
      <c r="C49" s="214"/>
      <c r="D49" s="214"/>
      <c r="E49" s="214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5"/>
      <c r="AF49" s="418"/>
      <c r="AG49" s="419"/>
      <c r="AH49" s="419"/>
      <c r="AI49" s="420"/>
      <c r="AJ49" s="419"/>
      <c r="AK49" s="419"/>
      <c r="AL49" s="419"/>
      <c r="AM49" s="420"/>
    </row>
    <row r="50" spans="1:57" ht="18">
      <c r="A50" s="191" t="s">
        <v>505</v>
      </c>
      <c r="B50" s="217" t="str">
        <f>D47</f>
        <v>0</v>
      </c>
      <c r="C50" s="210" t="str">
        <f t="shared" ref="C50:AA50" si="30">E47</f>
        <v>1</v>
      </c>
      <c r="D50" s="210" t="str">
        <f t="shared" si="30"/>
        <v>1</v>
      </c>
      <c r="E50" s="210" t="str">
        <f t="shared" si="30"/>
        <v>0</v>
      </c>
      <c r="F50" s="210" t="str">
        <f t="shared" si="30"/>
        <v>0</v>
      </c>
      <c r="G50" s="210" t="str">
        <f t="shared" si="30"/>
        <v>0</v>
      </c>
      <c r="H50" s="210" t="str">
        <f t="shared" si="30"/>
        <v>0</v>
      </c>
      <c r="I50" s="210" t="str">
        <f t="shared" si="30"/>
        <v>1</v>
      </c>
      <c r="J50" s="211" t="str">
        <f t="shared" si="30"/>
        <v>1</v>
      </c>
      <c r="K50" s="211" t="str">
        <f t="shared" si="30"/>
        <v>1</v>
      </c>
      <c r="L50" s="211" t="str">
        <f t="shared" si="30"/>
        <v>1</v>
      </c>
      <c r="M50" s="211" t="str">
        <f t="shared" si="30"/>
        <v>0</v>
      </c>
      <c r="N50" s="211" t="str">
        <f t="shared" si="30"/>
        <v>0</v>
      </c>
      <c r="O50" s="211" t="str">
        <f t="shared" si="30"/>
        <v>0</v>
      </c>
      <c r="P50" s="211" t="str">
        <f t="shared" si="30"/>
        <v>0</v>
      </c>
      <c r="Q50" s="210" t="str">
        <f t="shared" si="30"/>
        <v>0</v>
      </c>
      <c r="R50" s="210" t="str">
        <f t="shared" si="30"/>
        <v>0</v>
      </c>
      <c r="S50" s="210" t="str">
        <f t="shared" si="30"/>
        <v>0</v>
      </c>
      <c r="T50" s="210" t="str">
        <f t="shared" si="30"/>
        <v>0</v>
      </c>
      <c r="U50" s="210" t="str">
        <f t="shared" si="30"/>
        <v>1</v>
      </c>
      <c r="V50" s="210" t="str">
        <f t="shared" si="30"/>
        <v>1</v>
      </c>
      <c r="W50" s="210" t="str">
        <f t="shared" si="30"/>
        <v>0</v>
      </c>
      <c r="X50" s="211" t="str">
        <f t="shared" si="30"/>
        <v>0</v>
      </c>
      <c r="Y50" s="211" t="str">
        <f t="shared" si="30"/>
        <v>1</v>
      </c>
      <c r="Z50" s="211" t="str">
        <f t="shared" si="30"/>
        <v>1</v>
      </c>
      <c r="AA50" s="211" t="str">
        <f t="shared" si="30"/>
        <v>1</v>
      </c>
      <c r="AB50" s="211" t="str">
        <f>B47</f>
        <v>0</v>
      </c>
      <c r="AC50" s="212" t="str">
        <f>C47</f>
        <v>1</v>
      </c>
      <c r="AF50" s="421">
        <v>15</v>
      </c>
      <c r="AG50" s="404"/>
      <c r="AH50" s="404"/>
      <c r="AI50" s="422"/>
      <c r="AJ50" s="404">
        <v>2</v>
      </c>
      <c r="AK50" s="404"/>
      <c r="AL50" s="404"/>
      <c r="AM50" s="405"/>
    </row>
    <row r="51" spans="1:57" ht="18">
      <c r="A51" s="191" t="s">
        <v>506</v>
      </c>
      <c r="B51" s="217" t="str">
        <f>D48</f>
        <v>0</v>
      </c>
      <c r="C51" s="210" t="str">
        <f t="shared" ref="C51:AA51" si="31">E48</f>
        <v>0</v>
      </c>
      <c r="D51" s="210" t="str">
        <f t="shared" si="31"/>
        <v>0</v>
      </c>
      <c r="E51" s="210" t="str">
        <f t="shared" si="31"/>
        <v>1</v>
      </c>
      <c r="F51" s="210" t="str">
        <f t="shared" si="31"/>
        <v>1</v>
      </c>
      <c r="G51" s="210" t="str">
        <f t="shared" si="31"/>
        <v>0</v>
      </c>
      <c r="H51" s="210" t="str">
        <f t="shared" si="31"/>
        <v>0</v>
      </c>
      <c r="I51" s="210" t="str">
        <f t="shared" si="31"/>
        <v>1</v>
      </c>
      <c r="J51" s="211" t="str">
        <f t="shared" si="31"/>
        <v>1</v>
      </c>
      <c r="K51" s="211" t="str">
        <f t="shared" si="31"/>
        <v>1</v>
      </c>
      <c r="L51" s="211" t="str">
        <f t="shared" si="31"/>
        <v>1</v>
      </c>
      <c r="M51" s="211" t="str">
        <f t="shared" si="31"/>
        <v>1</v>
      </c>
      <c r="N51" s="211" t="str">
        <f t="shared" si="31"/>
        <v>1</v>
      </c>
      <c r="O51" s="211" t="str">
        <f t="shared" si="31"/>
        <v>0</v>
      </c>
      <c r="P51" s="211" t="str">
        <f t="shared" si="31"/>
        <v>0</v>
      </c>
      <c r="Q51" s="210" t="str">
        <f t="shared" si="31"/>
        <v>0</v>
      </c>
      <c r="R51" s="210" t="str">
        <f t="shared" si="31"/>
        <v>0</v>
      </c>
      <c r="S51" s="210" t="str">
        <f t="shared" si="31"/>
        <v>1</v>
      </c>
      <c r="T51" s="210" t="str">
        <f t="shared" si="31"/>
        <v>1</v>
      </c>
      <c r="U51" s="210" t="str">
        <f t="shared" si="31"/>
        <v>0</v>
      </c>
      <c r="V51" s="210" t="str">
        <f t="shared" si="31"/>
        <v>0</v>
      </c>
      <c r="W51" s="210" t="str">
        <f t="shared" si="31"/>
        <v>1</v>
      </c>
      <c r="X51" s="211" t="str">
        <f t="shared" si="31"/>
        <v>1</v>
      </c>
      <c r="Y51" s="211" t="str">
        <f t="shared" si="31"/>
        <v>1</v>
      </c>
      <c r="Z51" s="211" t="str">
        <f t="shared" si="31"/>
        <v>1</v>
      </c>
      <c r="AA51" s="211" t="str">
        <f t="shared" si="31"/>
        <v>1</v>
      </c>
      <c r="AB51" s="211" t="str">
        <f>B48</f>
        <v>0</v>
      </c>
      <c r="AC51" s="212" t="str">
        <f>C48</f>
        <v>1</v>
      </c>
      <c r="AF51" s="423"/>
      <c r="AG51" s="406"/>
      <c r="AH51" s="406"/>
      <c r="AI51" s="424"/>
      <c r="AJ51" s="406"/>
      <c r="AK51" s="406"/>
      <c r="AL51" s="406"/>
      <c r="AM51" s="407"/>
    </row>
    <row r="52" spans="1:57">
      <c r="A52" s="191"/>
      <c r="B52" s="213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5"/>
      <c r="AF52" s="418"/>
      <c r="AG52" s="419"/>
      <c r="AH52" s="419"/>
      <c r="AI52" s="420"/>
      <c r="AJ52" s="419"/>
      <c r="AK52" s="419"/>
      <c r="AL52" s="419"/>
      <c r="AM52" s="420"/>
    </row>
    <row r="53" spans="1:57" ht="18">
      <c r="A53" s="191" t="s">
        <v>507</v>
      </c>
      <c r="B53" s="209" t="str">
        <f>C50</f>
        <v>1</v>
      </c>
      <c r="C53" s="210" t="str">
        <f t="shared" ref="C53:AB53" si="32">D50</f>
        <v>1</v>
      </c>
      <c r="D53" s="210" t="str">
        <f t="shared" si="32"/>
        <v>0</v>
      </c>
      <c r="E53" s="210" t="str">
        <f t="shared" si="32"/>
        <v>0</v>
      </c>
      <c r="F53" s="210" t="str">
        <f t="shared" si="32"/>
        <v>0</v>
      </c>
      <c r="G53" s="210" t="str">
        <f t="shared" si="32"/>
        <v>0</v>
      </c>
      <c r="H53" s="210" t="str">
        <f t="shared" si="32"/>
        <v>1</v>
      </c>
      <c r="I53" s="211" t="str">
        <f t="shared" si="32"/>
        <v>1</v>
      </c>
      <c r="J53" s="211" t="str">
        <f t="shared" si="32"/>
        <v>1</v>
      </c>
      <c r="K53" s="211" t="str">
        <f t="shared" si="32"/>
        <v>1</v>
      </c>
      <c r="L53" s="211" t="str">
        <f t="shared" si="32"/>
        <v>0</v>
      </c>
      <c r="M53" s="211" t="str">
        <f t="shared" si="32"/>
        <v>0</v>
      </c>
      <c r="N53" s="211" t="str">
        <f t="shared" si="32"/>
        <v>0</v>
      </c>
      <c r="O53" s="211" t="str">
        <f t="shared" si="32"/>
        <v>0</v>
      </c>
      <c r="P53" s="210" t="str">
        <f t="shared" si="32"/>
        <v>0</v>
      </c>
      <c r="Q53" s="210" t="str">
        <f t="shared" si="32"/>
        <v>0</v>
      </c>
      <c r="R53" s="210" t="str">
        <f t="shared" si="32"/>
        <v>0</v>
      </c>
      <c r="S53" s="210" t="str">
        <f t="shared" si="32"/>
        <v>0</v>
      </c>
      <c r="T53" s="210" t="str">
        <f t="shared" si="32"/>
        <v>1</v>
      </c>
      <c r="U53" s="210" t="str">
        <f t="shared" si="32"/>
        <v>1</v>
      </c>
      <c r="V53" s="210" t="str">
        <f t="shared" si="32"/>
        <v>0</v>
      </c>
      <c r="W53" s="211" t="str">
        <f t="shared" si="32"/>
        <v>0</v>
      </c>
      <c r="X53" s="211" t="str">
        <f t="shared" si="32"/>
        <v>1</v>
      </c>
      <c r="Y53" s="211" t="str">
        <f t="shared" si="32"/>
        <v>1</v>
      </c>
      <c r="Z53" s="211" t="str">
        <f t="shared" si="32"/>
        <v>1</v>
      </c>
      <c r="AA53" s="211" t="str">
        <f t="shared" si="32"/>
        <v>0</v>
      </c>
      <c r="AB53" s="211" t="str">
        <f t="shared" si="32"/>
        <v>1</v>
      </c>
      <c r="AC53" s="212" t="str">
        <f>B50</f>
        <v>0</v>
      </c>
      <c r="AF53" s="421">
        <v>16</v>
      </c>
      <c r="AG53" s="404"/>
      <c r="AH53" s="404"/>
      <c r="AI53" s="422"/>
      <c r="AJ53" s="404">
        <v>1</v>
      </c>
      <c r="AK53" s="404"/>
      <c r="AL53" s="404"/>
      <c r="AM53" s="405"/>
    </row>
    <row r="54" spans="1:57" ht="18.75" thickBot="1">
      <c r="A54" s="193" t="s">
        <v>508</v>
      </c>
      <c r="B54" s="218" t="str">
        <f>C51</f>
        <v>0</v>
      </c>
      <c r="C54" s="203" t="str">
        <f t="shared" ref="C54:AB54" si="33">D51</f>
        <v>0</v>
      </c>
      <c r="D54" s="203" t="str">
        <f t="shared" si="33"/>
        <v>1</v>
      </c>
      <c r="E54" s="203" t="str">
        <f t="shared" si="33"/>
        <v>1</v>
      </c>
      <c r="F54" s="203" t="str">
        <f t="shared" si="33"/>
        <v>0</v>
      </c>
      <c r="G54" s="203" t="str">
        <f t="shared" si="33"/>
        <v>0</v>
      </c>
      <c r="H54" s="203" t="str">
        <f t="shared" si="33"/>
        <v>1</v>
      </c>
      <c r="I54" s="204" t="str">
        <f t="shared" si="33"/>
        <v>1</v>
      </c>
      <c r="J54" s="204" t="str">
        <f t="shared" si="33"/>
        <v>1</v>
      </c>
      <c r="K54" s="204" t="str">
        <f t="shared" si="33"/>
        <v>1</v>
      </c>
      <c r="L54" s="204" t="str">
        <f t="shared" si="33"/>
        <v>1</v>
      </c>
      <c r="M54" s="204" t="str">
        <f t="shared" si="33"/>
        <v>1</v>
      </c>
      <c r="N54" s="204" t="str">
        <f t="shared" si="33"/>
        <v>0</v>
      </c>
      <c r="O54" s="204" t="str">
        <f t="shared" si="33"/>
        <v>0</v>
      </c>
      <c r="P54" s="203" t="str">
        <f t="shared" si="33"/>
        <v>0</v>
      </c>
      <c r="Q54" s="203" t="str">
        <f t="shared" si="33"/>
        <v>0</v>
      </c>
      <c r="R54" s="203" t="str">
        <f t="shared" si="33"/>
        <v>1</v>
      </c>
      <c r="S54" s="203" t="str">
        <f t="shared" si="33"/>
        <v>1</v>
      </c>
      <c r="T54" s="203" t="str">
        <f t="shared" si="33"/>
        <v>0</v>
      </c>
      <c r="U54" s="203" t="str">
        <f t="shared" si="33"/>
        <v>0</v>
      </c>
      <c r="V54" s="203" t="str">
        <f t="shared" si="33"/>
        <v>1</v>
      </c>
      <c r="W54" s="204" t="str">
        <f t="shared" si="33"/>
        <v>1</v>
      </c>
      <c r="X54" s="204" t="str">
        <f t="shared" si="33"/>
        <v>1</v>
      </c>
      <c r="Y54" s="204" t="str">
        <f t="shared" si="33"/>
        <v>1</v>
      </c>
      <c r="Z54" s="204" t="str">
        <f t="shared" si="33"/>
        <v>1</v>
      </c>
      <c r="AA54" s="204" t="str">
        <f t="shared" si="33"/>
        <v>0</v>
      </c>
      <c r="AB54" s="204" t="str">
        <f t="shared" si="33"/>
        <v>1</v>
      </c>
      <c r="AC54" s="205" t="str">
        <f>B51</f>
        <v>0</v>
      </c>
      <c r="AF54" s="425"/>
      <c r="AG54" s="426"/>
      <c r="AH54" s="426"/>
      <c r="AI54" s="427"/>
      <c r="AJ54" s="426"/>
      <c r="AK54" s="426"/>
      <c r="AL54" s="426"/>
      <c r="AM54" s="428"/>
    </row>
    <row r="55" spans="1:57" ht="15.75" thickBot="1">
      <c r="A55" s="435" t="s">
        <v>417</v>
      </c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/>
      <c r="V55" s="436"/>
      <c r="W55" s="436"/>
      <c r="X55" s="436"/>
      <c r="Y55" s="436"/>
      <c r="Z55" s="436"/>
      <c r="AA55" s="436"/>
      <c r="AB55" s="436"/>
      <c r="AC55" s="436"/>
      <c r="AD55" s="437"/>
      <c r="AE55" s="437"/>
      <c r="AF55" s="437"/>
      <c r="AG55" s="437"/>
      <c r="AH55" s="437"/>
      <c r="AI55" s="437"/>
      <c r="AJ55" s="437"/>
      <c r="AK55" s="437"/>
      <c r="AL55" s="437"/>
      <c r="AM55" s="437"/>
      <c r="AN55" s="437"/>
      <c r="AO55" s="437"/>
      <c r="AP55" s="437"/>
      <c r="AQ55" s="437"/>
      <c r="AR55" s="437"/>
      <c r="AS55" s="437"/>
      <c r="AT55" s="437"/>
      <c r="AU55" s="437"/>
      <c r="AV55" s="437"/>
      <c r="AW55" s="437"/>
      <c r="AX55" s="437"/>
      <c r="AY55" s="437"/>
      <c r="AZ55" s="437"/>
      <c r="BA55" s="437"/>
      <c r="BB55" s="437"/>
      <c r="BC55" s="437"/>
      <c r="BD55" s="437"/>
      <c r="BE55" s="438"/>
    </row>
    <row r="56" spans="1:57" ht="18">
      <c r="A56" s="194" t="s">
        <v>457</v>
      </c>
      <c r="B56" s="248" t="str">
        <f>B8</f>
        <v>1</v>
      </c>
      <c r="C56" s="249" t="str">
        <f t="shared" ref="C56:AC56" si="34">C8</f>
        <v>0</v>
      </c>
      <c r="D56" s="249" t="str">
        <f t="shared" si="34"/>
        <v>0</v>
      </c>
      <c r="E56" s="249" t="str">
        <f t="shared" si="34"/>
        <v>0</v>
      </c>
      <c r="F56" s="249" t="str">
        <f t="shared" si="34"/>
        <v>0</v>
      </c>
      <c r="G56" s="249" t="str">
        <f t="shared" si="34"/>
        <v>1</v>
      </c>
      <c r="H56" s="250" t="str">
        <f t="shared" si="34"/>
        <v>1</v>
      </c>
      <c r="I56" s="250" t="str">
        <f t="shared" si="34"/>
        <v>1</v>
      </c>
      <c r="J56" s="250" t="str">
        <f t="shared" si="34"/>
        <v>1</v>
      </c>
      <c r="K56" s="250" t="str">
        <f t="shared" si="34"/>
        <v>0</v>
      </c>
      <c r="L56" s="250" t="str">
        <f t="shared" si="34"/>
        <v>0</v>
      </c>
      <c r="M56" s="250" t="str">
        <f t="shared" si="34"/>
        <v>0</v>
      </c>
      <c r="N56" s="250" t="str">
        <f t="shared" si="34"/>
        <v>0</v>
      </c>
      <c r="O56" s="249" t="str">
        <f t="shared" si="34"/>
        <v>0</v>
      </c>
      <c r="P56" s="249" t="str">
        <f t="shared" si="34"/>
        <v>0</v>
      </c>
      <c r="Q56" s="249" t="str">
        <f t="shared" si="34"/>
        <v>0</v>
      </c>
      <c r="R56" s="249" t="str">
        <f t="shared" si="34"/>
        <v>0</v>
      </c>
      <c r="S56" s="249" t="str">
        <f t="shared" si="34"/>
        <v>1</v>
      </c>
      <c r="T56" s="249" t="str">
        <f t="shared" si="34"/>
        <v>1</v>
      </c>
      <c r="U56" s="249" t="str">
        <f t="shared" si="34"/>
        <v>0</v>
      </c>
      <c r="V56" s="250" t="str">
        <f t="shared" si="34"/>
        <v>0</v>
      </c>
      <c r="W56" s="250" t="str">
        <f t="shared" si="34"/>
        <v>1</v>
      </c>
      <c r="X56" s="250" t="str">
        <f t="shared" si="34"/>
        <v>1</v>
      </c>
      <c r="Y56" s="250" t="str">
        <f t="shared" si="34"/>
        <v>1</v>
      </c>
      <c r="Z56" s="250" t="str">
        <f t="shared" si="34"/>
        <v>0</v>
      </c>
      <c r="AA56" s="250" t="str">
        <f t="shared" si="34"/>
        <v>1</v>
      </c>
      <c r="AB56" s="250" t="str">
        <f t="shared" si="34"/>
        <v>0</v>
      </c>
      <c r="AC56" s="249" t="str">
        <f t="shared" si="34"/>
        <v>1</v>
      </c>
      <c r="AD56" s="249" t="str">
        <f>B9</f>
        <v>0</v>
      </c>
      <c r="AE56" s="249" t="str">
        <f t="shared" ref="AE56:BE56" si="35">C9</f>
        <v>1</v>
      </c>
      <c r="AF56" s="249" t="str">
        <f t="shared" si="35"/>
        <v>1</v>
      </c>
      <c r="AG56" s="249" t="str">
        <f t="shared" si="35"/>
        <v>0</v>
      </c>
      <c r="AH56" s="249" t="str">
        <f t="shared" si="35"/>
        <v>0</v>
      </c>
      <c r="AI56" s="249" t="str">
        <f t="shared" si="35"/>
        <v>1</v>
      </c>
      <c r="AJ56" s="250" t="str">
        <f t="shared" si="35"/>
        <v>1</v>
      </c>
      <c r="AK56" s="250" t="str">
        <f t="shared" si="35"/>
        <v>1</v>
      </c>
      <c r="AL56" s="250" t="str">
        <f t="shared" si="35"/>
        <v>1</v>
      </c>
      <c r="AM56" s="250" t="str">
        <f t="shared" si="35"/>
        <v>1</v>
      </c>
      <c r="AN56" s="250" t="str">
        <f t="shared" si="35"/>
        <v>1</v>
      </c>
      <c r="AO56" s="250" t="str">
        <f t="shared" si="35"/>
        <v>0</v>
      </c>
      <c r="AP56" s="250" t="str">
        <f t="shared" si="35"/>
        <v>0</v>
      </c>
      <c r="AQ56" s="249" t="str">
        <f t="shared" si="35"/>
        <v>0</v>
      </c>
      <c r="AR56" s="249" t="str">
        <f t="shared" si="35"/>
        <v>0</v>
      </c>
      <c r="AS56" s="249" t="str">
        <f t="shared" si="35"/>
        <v>1</v>
      </c>
      <c r="AT56" s="249" t="str">
        <f t="shared" si="35"/>
        <v>1</v>
      </c>
      <c r="AU56" s="249" t="str">
        <f t="shared" si="35"/>
        <v>0</v>
      </c>
      <c r="AV56" s="249" t="str">
        <f t="shared" si="35"/>
        <v>0</v>
      </c>
      <c r="AW56" s="249" t="str">
        <f t="shared" si="35"/>
        <v>1</v>
      </c>
      <c r="AX56" s="250" t="str">
        <f t="shared" si="35"/>
        <v>1</v>
      </c>
      <c r="AY56" s="250" t="str">
        <f t="shared" si="35"/>
        <v>1</v>
      </c>
      <c r="AZ56" s="250" t="str">
        <f t="shared" si="35"/>
        <v>1</v>
      </c>
      <c r="BA56" s="250" t="str">
        <f t="shared" si="35"/>
        <v>1</v>
      </c>
      <c r="BB56" s="250" t="str">
        <f t="shared" si="35"/>
        <v>0</v>
      </c>
      <c r="BC56" s="250" t="str">
        <f t="shared" si="35"/>
        <v>1</v>
      </c>
      <c r="BD56" s="250" t="str">
        <f t="shared" si="35"/>
        <v>0</v>
      </c>
      <c r="BE56" s="249" t="str">
        <f t="shared" si="35"/>
        <v>0</v>
      </c>
    </row>
    <row r="57" spans="1:57" ht="18">
      <c r="A57" s="195" t="s">
        <v>488</v>
      </c>
      <c r="B57" s="181" t="str">
        <f>B11</f>
        <v>0</v>
      </c>
      <c r="C57" s="171" t="str">
        <f t="shared" ref="C57:AC57" si="36">C11</f>
        <v>0</v>
      </c>
      <c r="D57" s="171" t="str">
        <f t="shared" si="36"/>
        <v>0</v>
      </c>
      <c r="E57" s="171" t="str">
        <f t="shared" si="36"/>
        <v>0</v>
      </c>
      <c r="F57" s="171" t="str">
        <f t="shared" si="36"/>
        <v>1</v>
      </c>
      <c r="G57" s="251" t="str">
        <f t="shared" si="36"/>
        <v>1</v>
      </c>
      <c r="H57" s="251" t="str">
        <f t="shared" si="36"/>
        <v>1</v>
      </c>
      <c r="I57" s="251" t="str">
        <f t="shared" si="36"/>
        <v>1</v>
      </c>
      <c r="J57" s="251" t="str">
        <f t="shared" si="36"/>
        <v>0</v>
      </c>
      <c r="K57" s="251" t="str">
        <f t="shared" si="36"/>
        <v>0</v>
      </c>
      <c r="L57" s="251" t="str">
        <f t="shared" si="36"/>
        <v>0</v>
      </c>
      <c r="M57" s="251" t="str">
        <f t="shared" si="36"/>
        <v>0</v>
      </c>
      <c r="N57" s="171" t="str">
        <f t="shared" si="36"/>
        <v>0</v>
      </c>
      <c r="O57" s="171" t="str">
        <f t="shared" si="36"/>
        <v>0</v>
      </c>
      <c r="P57" s="171" t="str">
        <f t="shared" si="36"/>
        <v>0</v>
      </c>
      <c r="Q57" s="171" t="str">
        <f t="shared" si="36"/>
        <v>0</v>
      </c>
      <c r="R57" s="171" t="str">
        <f t="shared" si="36"/>
        <v>1</v>
      </c>
      <c r="S57" s="171" t="str">
        <f t="shared" si="36"/>
        <v>1</v>
      </c>
      <c r="T57" s="171" t="str">
        <f t="shared" si="36"/>
        <v>0</v>
      </c>
      <c r="U57" s="251" t="str">
        <f t="shared" si="36"/>
        <v>0</v>
      </c>
      <c r="V57" s="251" t="str">
        <f t="shared" si="36"/>
        <v>1</v>
      </c>
      <c r="W57" s="251" t="str">
        <f t="shared" si="36"/>
        <v>1</v>
      </c>
      <c r="X57" s="251" t="str">
        <f t="shared" si="36"/>
        <v>1</v>
      </c>
      <c r="Y57" s="251" t="str">
        <f t="shared" si="36"/>
        <v>0</v>
      </c>
      <c r="Z57" s="251" t="str">
        <f t="shared" si="36"/>
        <v>1</v>
      </c>
      <c r="AA57" s="251" t="str">
        <f t="shared" si="36"/>
        <v>0</v>
      </c>
      <c r="AB57" s="171" t="str">
        <f t="shared" si="36"/>
        <v>1</v>
      </c>
      <c r="AC57" s="171" t="str">
        <f t="shared" si="36"/>
        <v>1</v>
      </c>
      <c r="AD57" s="171" t="str">
        <f>B12</f>
        <v>1</v>
      </c>
      <c r="AE57" s="171" t="str">
        <f t="shared" ref="AE57:BE57" si="37">C12</f>
        <v>1</v>
      </c>
      <c r="AF57" s="171" t="str">
        <f t="shared" si="37"/>
        <v>0</v>
      </c>
      <c r="AG57" s="171" t="str">
        <f t="shared" si="37"/>
        <v>0</v>
      </c>
      <c r="AH57" s="171" t="str">
        <f t="shared" si="37"/>
        <v>1</v>
      </c>
      <c r="AI57" s="251" t="str">
        <f t="shared" si="37"/>
        <v>1</v>
      </c>
      <c r="AJ57" s="251" t="str">
        <f t="shared" si="37"/>
        <v>1</v>
      </c>
      <c r="AK57" s="251" t="str">
        <f t="shared" si="37"/>
        <v>1</v>
      </c>
      <c r="AL57" s="251" t="str">
        <f t="shared" si="37"/>
        <v>1</v>
      </c>
      <c r="AM57" s="251" t="str">
        <f t="shared" si="37"/>
        <v>1</v>
      </c>
      <c r="AN57" s="251" t="str">
        <f t="shared" si="37"/>
        <v>0</v>
      </c>
      <c r="AO57" s="251" t="str">
        <f t="shared" si="37"/>
        <v>0</v>
      </c>
      <c r="AP57" s="171" t="str">
        <f t="shared" si="37"/>
        <v>0</v>
      </c>
      <c r="AQ57" s="171" t="str">
        <f t="shared" si="37"/>
        <v>0</v>
      </c>
      <c r="AR57" s="171" t="str">
        <f t="shared" si="37"/>
        <v>1</v>
      </c>
      <c r="AS57" s="171" t="str">
        <f t="shared" si="37"/>
        <v>1</v>
      </c>
      <c r="AT57" s="171" t="str">
        <f t="shared" si="37"/>
        <v>0</v>
      </c>
      <c r="AU57" s="171" t="str">
        <f t="shared" si="37"/>
        <v>0</v>
      </c>
      <c r="AV57" s="171" t="str">
        <f t="shared" si="37"/>
        <v>1</v>
      </c>
      <c r="AW57" s="251" t="str">
        <f t="shared" si="37"/>
        <v>1</v>
      </c>
      <c r="AX57" s="251" t="str">
        <f t="shared" si="37"/>
        <v>1</v>
      </c>
      <c r="AY57" s="251" t="str">
        <f t="shared" si="37"/>
        <v>1</v>
      </c>
      <c r="AZ57" s="251" t="str">
        <f t="shared" si="37"/>
        <v>1</v>
      </c>
      <c r="BA57" s="251" t="str">
        <f t="shared" si="37"/>
        <v>0</v>
      </c>
      <c r="BB57" s="251" t="str">
        <f t="shared" si="37"/>
        <v>1</v>
      </c>
      <c r="BC57" s="251" t="str">
        <f t="shared" si="37"/>
        <v>0</v>
      </c>
      <c r="BD57" s="171" t="str">
        <f t="shared" si="37"/>
        <v>0</v>
      </c>
      <c r="BE57" s="171" t="str">
        <f t="shared" si="37"/>
        <v>0</v>
      </c>
    </row>
    <row r="58" spans="1:57" ht="18">
      <c r="A58" s="195" t="s">
        <v>487</v>
      </c>
      <c r="B58" s="181" t="str">
        <f>B14</f>
        <v>0</v>
      </c>
      <c r="C58" s="171" t="str">
        <f t="shared" ref="C58:AC58" si="38">C14</f>
        <v>0</v>
      </c>
      <c r="D58" s="171" t="str">
        <f t="shared" si="38"/>
        <v>1</v>
      </c>
      <c r="E58" s="251" t="str">
        <f t="shared" si="38"/>
        <v>1</v>
      </c>
      <c r="F58" s="251" t="str">
        <f t="shared" si="38"/>
        <v>1</v>
      </c>
      <c r="G58" s="251" t="str">
        <f t="shared" si="38"/>
        <v>1</v>
      </c>
      <c r="H58" s="251" t="str">
        <f t="shared" si="38"/>
        <v>0</v>
      </c>
      <c r="I58" s="251" t="str">
        <f t="shared" si="38"/>
        <v>0</v>
      </c>
      <c r="J58" s="251" t="str">
        <f t="shared" si="38"/>
        <v>0</v>
      </c>
      <c r="K58" s="251" t="str">
        <f t="shared" si="38"/>
        <v>0</v>
      </c>
      <c r="L58" s="171" t="str">
        <f t="shared" si="38"/>
        <v>0</v>
      </c>
      <c r="M58" s="171" t="str">
        <f t="shared" si="38"/>
        <v>0</v>
      </c>
      <c r="N58" s="171" t="str">
        <f t="shared" si="38"/>
        <v>0</v>
      </c>
      <c r="O58" s="171" t="str">
        <f t="shared" si="38"/>
        <v>0</v>
      </c>
      <c r="P58" s="171" t="str">
        <f t="shared" si="38"/>
        <v>1</v>
      </c>
      <c r="Q58" s="171" t="str">
        <f t="shared" si="38"/>
        <v>1</v>
      </c>
      <c r="R58" s="171" t="str">
        <f t="shared" si="38"/>
        <v>0</v>
      </c>
      <c r="S58" s="251" t="str">
        <f t="shared" si="38"/>
        <v>0</v>
      </c>
      <c r="T58" s="251" t="str">
        <f t="shared" si="38"/>
        <v>1</v>
      </c>
      <c r="U58" s="251" t="str">
        <f t="shared" si="38"/>
        <v>1</v>
      </c>
      <c r="V58" s="251" t="str">
        <f t="shared" si="38"/>
        <v>1</v>
      </c>
      <c r="W58" s="251" t="str">
        <f t="shared" si="38"/>
        <v>0</v>
      </c>
      <c r="X58" s="251" t="str">
        <f t="shared" si="38"/>
        <v>1</v>
      </c>
      <c r="Y58" s="251" t="str">
        <f t="shared" si="38"/>
        <v>0</v>
      </c>
      <c r="Z58" s="171" t="str">
        <f t="shared" si="38"/>
        <v>1</v>
      </c>
      <c r="AA58" s="171" t="str">
        <f t="shared" si="38"/>
        <v>1</v>
      </c>
      <c r="AB58" s="171" t="str">
        <f t="shared" si="38"/>
        <v>0</v>
      </c>
      <c r="AC58" s="171" t="str">
        <f t="shared" si="38"/>
        <v>0</v>
      </c>
      <c r="AD58" s="171" t="str">
        <f>B15</f>
        <v>0</v>
      </c>
      <c r="AE58" s="171" t="str">
        <f t="shared" ref="AE58:BE58" si="39">C15</f>
        <v>0</v>
      </c>
      <c r="AF58" s="171" t="str">
        <f t="shared" si="39"/>
        <v>1</v>
      </c>
      <c r="AG58" s="251" t="str">
        <f t="shared" si="39"/>
        <v>1</v>
      </c>
      <c r="AH58" s="251" t="str">
        <f t="shared" si="39"/>
        <v>1</v>
      </c>
      <c r="AI58" s="251" t="str">
        <f t="shared" si="39"/>
        <v>1</v>
      </c>
      <c r="AJ58" s="251" t="str">
        <f t="shared" si="39"/>
        <v>1</v>
      </c>
      <c r="AK58" s="251" t="str">
        <f t="shared" si="39"/>
        <v>1</v>
      </c>
      <c r="AL58" s="251" t="str">
        <f t="shared" si="39"/>
        <v>0</v>
      </c>
      <c r="AM58" s="251" t="str">
        <f t="shared" si="39"/>
        <v>0</v>
      </c>
      <c r="AN58" s="171" t="str">
        <f t="shared" si="39"/>
        <v>0</v>
      </c>
      <c r="AO58" s="171" t="str">
        <f t="shared" si="39"/>
        <v>0</v>
      </c>
      <c r="AP58" s="171" t="str">
        <f t="shared" si="39"/>
        <v>1</v>
      </c>
      <c r="AQ58" s="171" t="str">
        <f t="shared" si="39"/>
        <v>1</v>
      </c>
      <c r="AR58" s="171" t="str">
        <f t="shared" si="39"/>
        <v>0</v>
      </c>
      <c r="AS58" s="171" t="str">
        <f t="shared" si="39"/>
        <v>0</v>
      </c>
      <c r="AT58" s="171" t="str">
        <f t="shared" si="39"/>
        <v>1</v>
      </c>
      <c r="AU58" s="251" t="str">
        <f t="shared" si="39"/>
        <v>1</v>
      </c>
      <c r="AV58" s="251" t="str">
        <f t="shared" si="39"/>
        <v>1</v>
      </c>
      <c r="AW58" s="251" t="str">
        <f t="shared" si="39"/>
        <v>1</v>
      </c>
      <c r="AX58" s="251" t="str">
        <f t="shared" si="39"/>
        <v>1</v>
      </c>
      <c r="AY58" s="251" t="str">
        <f t="shared" si="39"/>
        <v>0</v>
      </c>
      <c r="AZ58" s="251" t="str">
        <f t="shared" si="39"/>
        <v>1</v>
      </c>
      <c r="BA58" s="251" t="str">
        <f t="shared" si="39"/>
        <v>0</v>
      </c>
      <c r="BB58" s="171" t="str">
        <f t="shared" si="39"/>
        <v>0</v>
      </c>
      <c r="BC58" s="171" t="str">
        <f t="shared" si="39"/>
        <v>0</v>
      </c>
      <c r="BD58" s="171" t="str">
        <f t="shared" si="39"/>
        <v>1</v>
      </c>
      <c r="BE58" s="171" t="str">
        <f t="shared" si="39"/>
        <v>1</v>
      </c>
    </row>
    <row r="59" spans="1:57" ht="18">
      <c r="A59" s="195" t="s">
        <v>486</v>
      </c>
      <c r="B59" s="181" t="str">
        <f>B17</f>
        <v>1</v>
      </c>
      <c r="C59" s="251" t="str">
        <f t="shared" ref="C59:AC59" si="40">C17</f>
        <v>1</v>
      </c>
      <c r="D59" s="251" t="str">
        <f t="shared" si="40"/>
        <v>1</v>
      </c>
      <c r="E59" s="251" t="str">
        <f t="shared" si="40"/>
        <v>1</v>
      </c>
      <c r="F59" s="251" t="str">
        <f t="shared" si="40"/>
        <v>0</v>
      </c>
      <c r="G59" s="251" t="str">
        <f t="shared" si="40"/>
        <v>0</v>
      </c>
      <c r="H59" s="251" t="str">
        <f t="shared" si="40"/>
        <v>0</v>
      </c>
      <c r="I59" s="251" t="str">
        <f t="shared" si="40"/>
        <v>0</v>
      </c>
      <c r="J59" s="171" t="str">
        <f t="shared" si="40"/>
        <v>0</v>
      </c>
      <c r="K59" s="171" t="str">
        <f t="shared" si="40"/>
        <v>0</v>
      </c>
      <c r="L59" s="171" t="str">
        <f t="shared" si="40"/>
        <v>0</v>
      </c>
      <c r="M59" s="171" t="str">
        <f t="shared" si="40"/>
        <v>0</v>
      </c>
      <c r="N59" s="171" t="str">
        <f t="shared" si="40"/>
        <v>1</v>
      </c>
      <c r="O59" s="171" t="str">
        <f t="shared" si="40"/>
        <v>1</v>
      </c>
      <c r="P59" s="171" t="str">
        <f t="shared" si="40"/>
        <v>0</v>
      </c>
      <c r="Q59" s="251" t="str">
        <f t="shared" si="40"/>
        <v>0</v>
      </c>
      <c r="R59" s="251" t="str">
        <f t="shared" si="40"/>
        <v>1</v>
      </c>
      <c r="S59" s="251" t="str">
        <f t="shared" si="40"/>
        <v>1</v>
      </c>
      <c r="T59" s="251" t="str">
        <f t="shared" si="40"/>
        <v>1</v>
      </c>
      <c r="U59" s="251" t="str">
        <f t="shared" si="40"/>
        <v>0</v>
      </c>
      <c r="V59" s="251" t="str">
        <f t="shared" si="40"/>
        <v>1</v>
      </c>
      <c r="W59" s="251" t="str">
        <f t="shared" si="40"/>
        <v>0</v>
      </c>
      <c r="X59" s="171" t="str">
        <f t="shared" si="40"/>
        <v>1</v>
      </c>
      <c r="Y59" s="171" t="str">
        <f t="shared" si="40"/>
        <v>1</v>
      </c>
      <c r="Z59" s="171" t="str">
        <f t="shared" si="40"/>
        <v>0</v>
      </c>
      <c r="AA59" s="171" t="str">
        <f t="shared" si="40"/>
        <v>0</v>
      </c>
      <c r="AB59" s="171" t="str">
        <f t="shared" si="40"/>
        <v>0</v>
      </c>
      <c r="AC59" s="171" t="str">
        <f t="shared" si="40"/>
        <v>0</v>
      </c>
      <c r="AD59" s="171" t="str">
        <f>B18</f>
        <v>1</v>
      </c>
      <c r="AE59" s="251" t="str">
        <f t="shared" ref="AE59:BE59" si="41">C18</f>
        <v>1</v>
      </c>
      <c r="AF59" s="251" t="str">
        <f t="shared" si="41"/>
        <v>1</v>
      </c>
      <c r="AG59" s="251" t="str">
        <f t="shared" si="41"/>
        <v>1</v>
      </c>
      <c r="AH59" s="251" t="str">
        <f t="shared" si="41"/>
        <v>1</v>
      </c>
      <c r="AI59" s="251" t="str">
        <f t="shared" si="41"/>
        <v>1</v>
      </c>
      <c r="AJ59" s="251" t="str">
        <f t="shared" si="41"/>
        <v>0</v>
      </c>
      <c r="AK59" s="251" t="str">
        <f t="shared" si="41"/>
        <v>0</v>
      </c>
      <c r="AL59" s="171" t="str">
        <f t="shared" si="41"/>
        <v>0</v>
      </c>
      <c r="AM59" s="171" t="str">
        <f t="shared" si="41"/>
        <v>0</v>
      </c>
      <c r="AN59" s="171" t="str">
        <f t="shared" si="41"/>
        <v>1</v>
      </c>
      <c r="AO59" s="171" t="str">
        <f t="shared" si="41"/>
        <v>1</v>
      </c>
      <c r="AP59" s="171" t="str">
        <f t="shared" si="41"/>
        <v>0</v>
      </c>
      <c r="AQ59" s="171" t="str">
        <f t="shared" si="41"/>
        <v>0</v>
      </c>
      <c r="AR59" s="171" t="str">
        <f t="shared" si="41"/>
        <v>1</v>
      </c>
      <c r="AS59" s="251" t="str">
        <f t="shared" si="41"/>
        <v>1</v>
      </c>
      <c r="AT59" s="251" t="str">
        <f t="shared" si="41"/>
        <v>1</v>
      </c>
      <c r="AU59" s="251" t="str">
        <f t="shared" si="41"/>
        <v>1</v>
      </c>
      <c r="AV59" s="251" t="str">
        <f t="shared" si="41"/>
        <v>1</v>
      </c>
      <c r="AW59" s="251" t="str">
        <f t="shared" si="41"/>
        <v>0</v>
      </c>
      <c r="AX59" s="251" t="str">
        <f t="shared" si="41"/>
        <v>1</v>
      </c>
      <c r="AY59" s="251" t="str">
        <f t="shared" si="41"/>
        <v>0</v>
      </c>
      <c r="AZ59" s="171" t="str">
        <f t="shared" si="41"/>
        <v>0</v>
      </c>
      <c r="BA59" s="171" t="str">
        <f t="shared" si="41"/>
        <v>0</v>
      </c>
      <c r="BB59" s="171" t="str">
        <f t="shared" si="41"/>
        <v>1</v>
      </c>
      <c r="BC59" s="171" t="str">
        <f t="shared" si="41"/>
        <v>1</v>
      </c>
      <c r="BD59" s="171" t="str">
        <f t="shared" si="41"/>
        <v>0</v>
      </c>
      <c r="BE59" s="171" t="str">
        <f t="shared" si="41"/>
        <v>0</v>
      </c>
    </row>
    <row r="60" spans="1:57" ht="18">
      <c r="A60" s="195" t="s">
        <v>485</v>
      </c>
      <c r="B60" s="252" t="str">
        <f>B20</f>
        <v>1</v>
      </c>
      <c r="C60" s="251" t="str">
        <f t="shared" ref="C60:AC60" si="42">C20</f>
        <v>1</v>
      </c>
      <c r="D60" s="251" t="str">
        <f t="shared" si="42"/>
        <v>0</v>
      </c>
      <c r="E60" s="251" t="str">
        <f t="shared" si="42"/>
        <v>0</v>
      </c>
      <c r="F60" s="251" t="str">
        <f t="shared" si="42"/>
        <v>0</v>
      </c>
      <c r="G60" s="251" t="str">
        <f t="shared" si="42"/>
        <v>0</v>
      </c>
      <c r="H60" s="171" t="str">
        <f t="shared" si="42"/>
        <v>0</v>
      </c>
      <c r="I60" s="171" t="str">
        <f t="shared" si="42"/>
        <v>0</v>
      </c>
      <c r="J60" s="171" t="str">
        <f t="shared" si="42"/>
        <v>0</v>
      </c>
      <c r="K60" s="171" t="str">
        <f t="shared" si="42"/>
        <v>0</v>
      </c>
      <c r="L60" s="171" t="str">
        <f t="shared" si="42"/>
        <v>1</v>
      </c>
      <c r="M60" s="171" t="str">
        <f t="shared" si="42"/>
        <v>1</v>
      </c>
      <c r="N60" s="171" t="str">
        <f t="shared" si="42"/>
        <v>0</v>
      </c>
      <c r="O60" s="251" t="str">
        <f t="shared" si="42"/>
        <v>0</v>
      </c>
      <c r="P60" s="251" t="str">
        <f t="shared" si="42"/>
        <v>1</v>
      </c>
      <c r="Q60" s="251" t="str">
        <f t="shared" si="42"/>
        <v>1</v>
      </c>
      <c r="R60" s="251" t="str">
        <f t="shared" si="42"/>
        <v>1</v>
      </c>
      <c r="S60" s="251" t="str">
        <f t="shared" si="42"/>
        <v>0</v>
      </c>
      <c r="T60" s="251" t="str">
        <f t="shared" si="42"/>
        <v>1</v>
      </c>
      <c r="U60" s="251" t="str">
        <f t="shared" si="42"/>
        <v>0</v>
      </c>
      <c r="V60" s="171" t="str">
        <f t="shared" si="42"/>
        <v>1</v>
      </c>
      <c r="W60" s="171" t="str">
        <f t="shared" si="42"/>
        <v>1</v>
      </c>
      <c r="X60" s="171" t="str">
        <f t="shared" si="42"/>
        <v>0</v>
      </c>
      <c r="Y60" s="171" t="str">
        <f t="shared" si="42"/>
        <v>0</v>
      </c>
      <c r="Z60" s="171" t="str">
        <f t="shared" si="42"/>
        <v>0</v>
      </c>
      <c r="AA60" s="171" t="str">
        <f t="shared" si="42"/>
        <v>0</v>
      </c>
      <c r="AB60" s="171" t="str">
        <f t="shared" si="42"/>
        <v>1</v>
      </c>
      <c r="AC60" s="251" t="str">
        <f t="shared" si="42"/>
        <v>1</v>
      </c>
      <c r="AD60" s="251" t="str">
        <f>B21</f>
        <v>1</v>
      </c>
      <c r="AE60" s="251" t="str">
        <f t="shared" ref="AE60:BE60" si="43">C21</f>
        <v>1</v>
      </c>
      <c r="AF60" s="251" t="str">
        <f t="shared" si="43"/>
        <v>1</v>
      </c>
      <c r="AG60" s="251" t="str">
        <f t="shared" si="43"/>
        <v>1</v>
      </c>
      <c r="AH60" s="251" t="str">
        <f t="shared" si="43"/>
        <v>0</v>
      </c>
      <c r="AI60" s="251" t="str">
        <f t="shared" si="43"/>
        <v>0</v>
      </c>
      <c r="AJ60" s="171" t="str">
        <f t="shared" si="43"/>
        <v>0</v>
      </c>
      <c r="AK60" s="171" t="str">
        <f t="shared" si="43"/>
        <v>0</v>
      </c>
      <c r="AL60" s="171" t="str">
        <f t="shared" si="43"/>
        <v>1</v>
      </c>
      <c r="AM60" s="171" t="str">
        <f t="shared" si="43"/>
        <v>1</v>
      </c>
      <c r="AN60" s="171" t="str">
        <f t="shared" si="43"/>
        <v>0</v>
      </c>
      <c r="AO60" s="171" t="str">
        <f t="shared" si="43"/>
        <v>0</v>
      </c>
      <c r="AP60" s="171" t="str">
        <f t="shared" si="43"/>
        <v>1</v>
      </c>
      <c r="AQ60" s="251" t="str">
        <f t="shared" si="43"/>
        <v>1</v>
      </c>
      <c r="AR60" s="251" t="str">
        <f t="shared" si="43"/>
        <v>1</v>
      </c>
      <c r="AS60" s="251" t="str">
        <f t="shared" si="43"/>
        <v>1</v>
      </c>
      <c r="AT60" s="251" t="str">
        <f t="shared" si="43"/>
        <v>1</v>
      </c>
      <c r="AU60" s="251" t="str">
        <f t="shared" si="43"/>
        <v>0</v>
      </c>
      <c r="AV60" s="251" t="str">
        <f t="shared" si="43"/>
        <v>1</v>
      </c>
      <c r="AW60" s="251" t="str">
        <f t="shared" si="43"/>
        <v>0</v>
      </c>
      <c r="AX60" s="171" t="str">
        <f t="shared" si="43"/>
        <v>0</v>
      </c>
      <c r="AY60" s="171" t="str">
        <f t="shared" si="43"/>
        <v>0</v>
      </c>
      <c r="AZ60" s="171" t="str">
        <f t="shared" si="43"/>
        <v>1</v>
      </c>
      <c r="BA60" s="171" t="str">
        <f t="shared" si="43"/>
        <v>1</v>
      </c>
      <c r="BB60" s="171" t="str">
        <f t="shared" si="43"/>
        <v>0</v>
      </c>
      <c r="BC60" s="171" t="str">
        <f t="shared" si="43"/>
        <v>0</v>
      </c>
      <c r="BD60" s="171" t="str">
        <f t="shared" si="43"/>
        <v>1</v>
      </c>
      <c r="BE60" s="251" t="str">
        <f t="shared" si="43"/>
        <v>1</v>
      </c>
    </row>
    <row r="61" spans="1:57" ht="18">
      <c r="A61" s="195" t="s">
        <v>484</v>
      </c>
      <c r="B61" s="252" t="str">
        <f>B23</f>
        <v>0</v>
      </c>
      <c r="C61" s="251" t="str">
        <f t="shared" ref="C61:AC61" si="44">C23</f>
        <v>0</v>
      </c>
      <c r="D61" s="251" t="str">
        <f t="shared" si="44"/>
        <v>0</v>
      </c>
      <c r="E61" s="251" t="str">
        <f t="shared" si="44"/>
        <v>0</v>
      </c>
      <c r="F61" s="171" t="str">
        <f t="shared" si="44"/>
        <v>0</v>
      </c>
      <c r="G61" s="171" t="str">
        <f t="shared" si="44"/>
        <v>0</v>
      </c>
      <c r="H61" s="171" t="str">
        <f t="shared" si="44"/>
        <v>0</v>
      </c>
      <c r="I61" s="171" t="str">
        <f t="shared" si="44"/>
        <v>0</v>
      </c>
      <c r="J61" s="171" t="str">
        <f t="shared" si="44"/>
        <v>1</v>
      </c>
      <c r="K61" s="171" t="str">
        <f t="shared" si="44"/>
        <v>1</v>
      </c>
      <c r="L61" s="171" t="str">
        <f t="shared" si="44"/>
        <v>0</v>
      </c>
      <c r="M61" s="251" t="str">
        <f t="shared" si="44"/>
        <v>0</v>
      </c>
      <c r="N61" s="251" t="str">
        <f t="shared" si="44"/>
        <v>1</v>
      </c>
      <c r="O61" s="251" t="str">
        <f t="shared" si="44"/>
        <v>1</v>
      </c>
      <c r="P61" s="251" t="str">
        <f t="shared" si="44"/>
        <v>1</v>
      </c>
      <c r="Q61" s="251" t="str">
        <f t="shared" si="44"/>
        <v>0</v>
      </c>
      <c r="R61" s="251" t="str">
        <f t="shared" si="44"/>
        <v>1</v>
      </c>
      <c r="S61" s="251" t="str">
        <f t="shared" si="44"/>
        <v>0</v>
      </c>
      <c r="T61" s="171" t="str">
        <f t="shared" si="44"/>
        <v>1</v>
      </c>
      <c r="U61" s="171" t="str">
        <f t="shared" si="44"/>
        <v>1</v>
      </c>
      <c r="V61" s="171" t="str">
        <f t="shared" si="44"/>
        <v>0</v>
      </c>
      <c r="W61" s="171" t="str">
        <f t="shared" si="44"/>
        <v>0</v>
      </c>
      <c r="X61" s="171" t="str">
        <f t="shared" si="44"/>
        <v>0</v>
      </c>
      <c r="Y61" s="171" t="str">
        <f t="shared" si="44"/>
        <v>0</v>
      </c>
      <c r="Z61" s="171" t="str">
        <f t="shared" si="44"/>
        <v>1</v>
      </c>
      <c r="AA61" s="251" t="str">
        <f t="shared" si="44"/>
        <v>1</v>
      </c>
      <c r="AB61" s="251" t="str">
        <f t="shared" si="44"/>
        <v>1</v>
      </c>
      <c r="AC61" s="251" t="str">
        <f t="shared" si="44"/>
        <v>1</v>
      </c>
      <c r="AD61" s="251" t="str">
        <f>B24</f>
        <v>1</v>
      </c>
      <c r="AE61" s="251" t="str">
        <f t="shared" ref="AE61:BE61" si="45">C24</f>
        <v>1</v>
      </c>
      <c r="AF61" s="251" t="str">
        <f t="shared" si="45"/>
        <v>0</v>
      </c>
      <c r="AG61" s="251" t="str">
        <f t="shared" si="45"/>
        <v>0</v>
      </c>
      <c r="AH61" s="171" t="str">
        <f t="shared" si="45"/>
        <v>0</v>
      </c>
      <c r="AI61" s="171" t="str">
        <f t="shared" si="45"/>
        <v>0</v>
      </c>
      <c r="AJ61" s="171" t="str">
        <f t="shared" si="45"/>
        <v>1</v>
      </c>
      <c r="AK61" s="171" t="str">
        <f t="shared" si="45"/>
        <v>1</v>
      </c>
      <c r="AL61" s="171" t="str">
        <f t="shared" si="45"/>
        <v>0</v>
      </c>
      <c r="AM61" s="171" t="str">
        <f t="shared" si="45"/>
        <v>0</v>
      </c>
      <c r="AN61" s="171" t="str">
        <f t="shared" si="45"/>
        <v>1</v>
      </c>
      <c r="AO61" s="251" t="str">
        <f t="shared" si="45"/>
        <v>1</v>
      </c>
      <c r="AP61" s="251" t="str">
        <f t="shared" si="45"/>
        <v>1</v>
      </c>
      <c r="AQ61" s="251" t="str">
        <f t="shared" si="45"/>
        <v>1</v>
      </c>
      <c r="AR61" s="251" t="str">
        <f t="shared" si="45"/>
        <v>1</v>
      </c>
      <c r="AS61" s="251" t="str">
        <f t="shared" si="45"/>
        <v>0</v>
      </c>
      <c r="AT61" s="251" t="str">
        <f t="shared" si="45"/>
        <v>1</v>
      </c>
      <c r="AU61" s="251" t="str">
        <f t="shared" si="45"/>
        <v>0</v>
      </c>
      <c r="AV61" s="171" t="str">
        <f t="shared" si="45"/>
        <v>0</v>
      </c>
      <c r="AW61" s="171" t="str">
        <f t="shared" si="45"/>
        <v>0</v>
      </c>
      <c r="AX61" s="171" t="str">
        <f t="shared" si="45"/>
        <v>1</v>
      </c>
      <c r="AY61" s="171" t="str">
        <f t="shared" si="45"/>
        <v>1</v>
      </c>
      <c r="AZ61" s="171" t="str">
        <f t="shared" si="45"/>
        <v>0</v>
      </c>
      <c r="BA61" s="171" t="str">
        <f t="shared" si="45"/>
        <v>0</v>
      </c>
      <c r="BB61" s="171" t="str">
        <f t="shared" si="45"/>
        <v>1</v>
      </c>
      <c r="BC61" s="251" t="str">
        <f t="shared" si="45"/>
        <v>1</v>
      </c>
      <c r="BD61" s="251" t="str">
        <f t="shared" si="45"/>
        <v>1</v>
      </c>
      <c r="BE61" s="251" t="str">
        <f t="shared" si="45"/>
        <v>1</v>
      </c>
    </row>
    <row r="62" spans="1:57" ht="18">
      <c r="A62" s="195" t="s">
        <v>483</v>
      </c>
      <c r="B62" s="252" t="str">
        <f>B26</f>
        <v>0</v>
      </c>
      <c r="C62" s="251" t="str">
        <f t="shared" ref="C62:AC62" si="46">C26</f>
        <v>0</v>
      </c>
      <c r="D62" s="171" t="str">
        <f t="shared" si="46"/>
        <v>0</v>
      </c>
      <c r="E62" s="171" t="str">
        <f t="shared" si="46"/>
        <v>0</v>
      </c>
      <c r="F62" s="171" t="str">
        <f t="shared" si="46"/>
        <v>0</v>
      </c>
      <c r="G62" s="171" t="str">
        <f t="shared" si="46"/>
        <v>0</v>
      </c>
      <c r="H62" s="171" t="str">
        <f t="shared" si="46"/>
        <v>1</v>
      </c>
      <c r="I62" s="171" t="str">
        <f t="shared" si="46"/>
        <v>1</v>
      </c>
      <c r="J62" s="171" t="str">
        <f t="shared" si="46"/>
        <v>0</v>
      </c>
      <c r="K62" s="251" t="str">
        <f t="shared" si="46"/>
        <v>0</v>
      </c>
      <c r="L62" s="251" t="str">
        <f t="shared" si="46"/>
        <v>1</v>
      </c>
      <c r="M62" s="251" t="str">
        <f t="shared" si="46"/>
        <v>1</v>
      </c>
      <c r="N62" s="251" t="str">
        <f t="shared" si="46"/>
        <v>1</v>
      </c>
      <c r="O62" s="251" t="str">
        <f t="shared" si="46"/>
        <v>0</v>
      </c>
      <c r="P62" s="251" t="str">
        <f t="shared" si="46"/>
        <v>1</v>
      </c>
      <c r="Q62" s="251" t="str">
        <f t="shared" si="46"/>
        <v>0</v>
      </c>
      <c r="R62" s="171" t="str">
        <f t="shared" si="46"/>
        <v>1</v>
      </c>
      <c r="S62" s="171" t="str">
        <f t="shared" si="46"/>
        <v>1</v>
      </c>
      <c r="T62" s="171" t="str">
        <f t="shared" si="46"/>
        <v>0</v>
      </c>
      <c r="U62" s="171" t="str">
        <f t="shared" si="46"/>
        <v>0</v>
      </c>
      <c r="V62" s="171" t="str">
        <f t="shared" si="46"/>
        <v>0</v>
      </c>
      <c r="W62" s="171" t="str">
        <f t="shared" si="46"/>
        <v>0</v>
      </c>
      <c r="X62" s="171" t="str">
        <f t="shared" si="46"/>
        <v>1</v>
      </c>
      <c r="Y62" s="251" t="str">
        <f t="shared" si="46"/>
        <v>1</v>
      </c>
      <c r="Z62" s="251" t="str">
        <f t="shared" si="46"/>
        <v>1</v>
      </c>
      <c r="AA62" s="251" t="str">
        <f t="shared" si="46"/>
        <v>1</v>
      </c>
      <c r="AB62" s="251" t="str">
        <f t="shared" si="46"/>
        <v>0</v>
      </c>
      <c r="AC62" s="251" t="str">
        <f t="shared" si="46"/>
        <v>0</v>
      </c>
      <c r="AD62" s="251" t="str">
        <f>B27</f>
        <v>0</v>
      </c>
      <c r="AE62" s="251" t="str">
        <f t="shared" ref="AE62:BE62" si="47">C27</f>
        <v>0</v>
      </c>
      <c r="AF62" s="171" t="str">
        <f t="shared" si="47"/>
        <v>0</v>
      </c>
      <c r="AG62" s="171" t="str">
        <f t="shared" si="47"/>
        <v>0</v>
      </c>
      <c r="AH62" s="171" t="str">
        <f t="shared" si="47"/>
        <v>1</v>
      </c>
      <c r="AI62" s="171" t="str">
        <f t="shared" si="47"/>
        <v>1</v>
      </c>
      <c r="AJ62" s="171" t="str">
        <f t="shared" si="47"/>
        <v>0</v>
      </c>
      <c r="AK62" s="171" t="str">
        <f t="shared" si="47"/>
        <v>0</v>
      </c>
      <c r="AL62" s="171" t="str">
        <f t="shared" si="47"/>
        <v>1</v>
      </c>
      <c r="AM62" s="251" t="str">
        <f t="shared" si="47"/>
        <v>1</v>
      </c>
      <c r="AN62" s="251" t="str">
        <f t="shared" si="47"/>
        <v>1</v>
      </c>
      <c r="AO62" s="251" t="str">
        <f t="shared" si="47"/>
        <v>1</v>
      </c>
      <c r="AP62" s="251" t="str">
        <f t="shared" si="47"/>
        <v>1</v>
      </c>
      <c r="AQ62" s="251" t="str">
        <f t="shared" si="47"/>
        <v>0</v>
      </c>
      <c r="AR62" s="251" t="str">
        <f t="shared" si="47"/>
        <v>1</v>
      </c>
      <c r="AS62" s="251" t="str">
        <f t="shared" si="47"/>
        <v>0</v>
      </c>
      <c r="AT62" s="171" t="str">
        <f t="shared" si="47"/>
        <v>0</v>
      </c>
      <c r="AU62" s="171" t="str">
        <f t="shared" si="47"/>
        <v>0</v>
      </c>
      <c r="AV62" s="171" t="str">
        <f t="shared" si="47"/>
        <v>1</v>
      </c>
      <c r="AW62" s="171" t="str">
        <f t="shared" si="47"/>
        <v>1</v>
      </c>
      <c r="AX62" s="171" t="str">
        <f t="shared" si="47"/>
        <v>0</v>
      </c>
      <c r="AY62" s="171" t="str">
        <f t="shared" si="47"/>
        <v>0</v>
      </c>
      <c r="AZ62" s="171" t="str">
        <f t="shared" si="47"/>
        <v>1</v>
      </c>
      <c r="BA62" s="251" t="str">
        <f t="shared" si="47"/>
        <v>1</v>
      </c>
      <c r="BB62" s="251" t="str">
        <f t="shared" si="47"/>
        <v>1</v>
      </c>
      <c r="BC62" s="251" t="str">
        <f t="shared" si="47"/>
        <v>1</v>
      </c>
      <c r="BD62" s="251" t="str">
        <f t="shared" si="47"/>
        <v>1</v>
      </c>
      <c r="BE62" s="251" t="str">
        <f t="shared" si="47"/>
        <v>1</v>
      </c>
    </row>
    <row r="63" spans="1:57" ht="18">
      <c r="A63" s="195" t="s">
        <v>482</v>
      </c>
      <c r="B63" s="181" t="str">
        <f>B29</f>
        <v>0</v>
      </c>
      <c r="C63" s="171" t="str">
        <f t="shared" ref="C63:AC63" si="48">C29</f>
        <v>0</v>
      </c>
      <c r="D63" s="171" t="str">
        <f t="shared" si="48"/>
        <v>0</v>
      </c>
      <c r="E63" s="171" t="str">
        <f t="shared" si="48"/>
        <v>0</v>
      </c>
      <c r="F63" s="171" t="str">
        <f t="shared" si="48"/>
        <v>1</v>
      </c>
      <c r="G63" s="171" t="str">
        <f t="shared" si="48"/>
        <v>1</v>
      </c>
      <c r="H63" s="171" t="str">
        <f t="shared" si="48"/>
        <v>0</v>
      </c>
      <c r="I63" s="251" t="str">
        <f t="shared" si="48"/>
        <v>0</v>
      </c>
      <c r="J63" s="251" t="str">
        <f t="shared" si="48"/>
        <v>1</v>
      </c>
      <c r="K63" s="251" t="str">
        <f t="shared" si="48"/>
        <v>1</v>
      </c>
      <c r="L63" s="251" t="str">
        <f t="shared" si="48"/>
        <v>1</v>
      </c>
      <c r="M63" s="251" t="str">
        <f t="shared" si="48"/>
        <v>0</v>
      </c>
      <c r="N63" s="251" t="str">
        <f t="shared" si="48"/>
        <v>1</v>
      </c>
      <c r="O63" s="251" t="str">
        <f t="shared" si="48"/>
        <v>0</v>
      </c>
      <c r="P63" s="171" t="str">
        <f t="shared" si="48"/>
        <v>1</v>
      </c>
      <c r="Q63" s="171" t="str">
        <f t="shared" si="48"/>
        <v>1</v>
      </c>
      <c r="R63" s="171" t="str">
        <f t="shared" si="48"/>
        <v>0</v>
      </c>
      <c r="S63" s="171" t="str">
        <f t="shared" si="48"/>
        <v>0</v>
      </c>
      <c r="T63" s="171" t="str">
        <f t="shared" si="48"/>
        <v>0</v>
      </c>
      <c r="U63" s="171" t="str">
        <f t="shared" si="48"/>
        <v>0</v>
      </c>
      <c r="V63" s="171" t="str">
        <f t="shared" si="48"/>
        <v>1</v>
      </c>
      <c r="W63" s="251" t="str">
        <f t="shared" si="48"/>
        <v>1</v>
      </c>
      <c r="X63" s="251" t="str">
        <f t="shared" si="48"/>
        <v>1</v>
      </c>
      <c r="Y63" s="251" t="str">
        <f t="shared" si="48"/>
        <v>1</v>
      </c>
      <c r="Z63" s="251" t="str">
        <f t="shared" si="48"/>
        <v>0</v>
      </c>
      <c r="AA63" s="251" t="str">
        <f t="shared" si="48"/>
        <v>0</v>
      </c>
      <c r="AB63" s="251" t="str">
        <f t="shared" si="48"/>
        <v>0</v>
      </c>
      <c r="AC63" s="251" t="str">
        <f t="shared" si="48"/>
        <v>0</v>
      </c>
      <c r="AD63" s="171" t="str">
        <f>B30</f>
        <v>0</v>
      </c>
      <c r="AE63" s="171" t="str">
        <f t="shared" ref="AE63:BE63" si="49">C30</f>
        <v>0</v>
      </c>
      <c r="AF63" s="171" t="str">
        <f t="shared" si="49"/>
        <v>1</v>
      </c>
      <c r="AG63" s="171" t="str">
        <f t="shared" si="49"/>
        <v>1</v>
      </c>
      <c r="AH63" s="171" t="str">
        <f t="shared" si="49"/>
        <v>0</v>
      </c>
      <c r="AI63" s="171" t="str">
        <f t="shared" si="49"/>
        <v>0</v>
      </c>
      <c r="AJ63" s="171" t="str">
        <f t="shared" si="49"/>
        <v>1</v>
      </c>
      <c r="AK63" s="251" t="str">
        <f t="shared" si="49"/>
        <v>1</v>
      </c>
      <c r="AL63" s="251" t="str">
        <f t="shared" si="49"/>
        <v>1</v>
      </c>
      <c r="AM63" s="251" t="str">
        <f t="shared" si="49"/>
        <v>1</v>
      </c>
      <c r="AN63" s="251" t="str">
        <f t="shared" si="49"/>
        <v>1</v>
      </c>
      <c r="AO63" s="251" t="str">
        <f t="shared" si="49"/>
        <v>0</v>
      </c>
      <c r="AP63" s="251" t="str">
        <f t="shared" si="49"/>
        <v>1</v>
      </c>
      <c r="AQ63" s="251" t="str">
        <f t="shared" si="49"/>
        <v>0</v>
      </c>
      <c r="AR63" s="171" t="str">
        <f t="shared" si="49"/>
        <v>0</v>
      </c>
      <c r="AS63" s="171" t="str">
        <f t="shared" si="49"/>
        <v>0</v>
      </c>
      <c r="AT63" s="171" t="str">
        <f t="shared" si="49"/>
        <v>1</v>
      </c>
      <c r="AU63" s="171" t="str">
        <f t="shared" si="49"/>
        <v>1</v>
      </c>
      <c r="AV63" s="171" t="str">
        <f t="shared" si="49"/>
        <v>0</v>
      </c>
      <c r="AW63" s="171" t="str">
        <f t="shared" si="49"/>
        <v>0</v>
      </c>
      <c r="AX63" s="171" t="str">
        <f t="shared" si="49"/>
        <v>1</v>
      </c>
      <c r="AY63" s="251" t="str">
        <f t="shared" si="49"/>
        <v>1</v>
      </c>
      <c r="AZ63" s="251" t="str">
        <f t="shared" si="49"/>
        <v>1</v>
      </c>
      <c r="BA63" s="251" t="str">
        <f t="shared" si="49"/>
        <v>1</v>
      </c>
      <c r="BB63" s="251" t="str">
        <f t="shared" si="49"/>
        <v>1</v>
      </c>
      <c r="BC63" s="251" t="str">
        <f t="shared" si="49"/>
        <v>1</v>
      </c>
      <c r="BD63" s="251" t="str">
        <f t="shared" si="49"/>
        <v>0</v>
      </c>
      <c r="BE63" s="251" t="str">
        <f t="shared" si="49"/>
        <v>0</v>
      </c>
    </row>
    <row r="64" spans="1:57" ht="18">
      <c r="A64" s="195" t="s">
        <v>481</v>
      </c>
      <c r="B64" s="181" t="str">
        <f>B32</f>
        <v>0</v>
      </c>
      <c r="C64" s="171" t="str">
        <f t="shared" ref="C64:AC64" si="50">C32</f>
        <v>0</v>
      </c>
      <c r="D64" s="171" t="str">
        <f t="shared" si="50"/>
        <v>0</v>
      </c>
      <c r="E64" s="171" t="str">
        <f t="shared" si="50"/>
        <v>1</v>
      </c>
      <c r="F64" s="171" t="str">
        <f t="shared" si="50"/>
        <v>1</v>
      </c>
      <c r="G64" s="171" t="str">
        <f t="shared" si="50"/>
        <v>0</v>
      </c>
      <c r="H64" s="251" t="str">
        <f t="shared" si="50"/>
        <v>0</v>
      </c>
      <c r="I64" s="251" t="str">
        <f t="shared" si="50"/>
        <v>1</v>
      </c>
      <c r="J64" s="251" t="str">
        <f t="shared" si="50"/>
        <v>1</v>
      </c>
      <c r="K64" s="251" t="str">
        <f t="shared" si="50"/>
        <v>1</v>
      </c>
      <c r="L64" s="251" t="str">
        <f t="shared" si="50"/>
        <v>0</v>
      </c>
      <c r="M64" s="251" t="str">
        <f t="shared" si="50"/>
        <v>1</v>
      </c>
      <c r="N64" s="251" t="str">
        <f t="shared" si="50"/>
        <v>0</v>
      </c>
      <c r="O64" s="171" t="str">
        <f t="shared" si="50"/>
        <v>1</v>
      </c>
      <c r="P64" s="171" t="str">
        <f t="shared" si="50"/>
        <v>1</v>
      </c>
      <c r="Q64" s="171" t="str">
        <f t="shared" si="50"/>
        <v>0</v>
      </c>
      <c r="R64" s="171" t="str">
        <f t="shared" si="50"/>
        <v>0</v>
      </c>
      <c r="S64" s="171" t="str">
        <f t="shared" si="50"/>
        <v>0</v>
      </c>
      <c r="T64" s="171" t="str">
        <f t="shared" si="50"/>
        <v>0</v>
      </c>
      <c r="U64" s="171" t="str">
        <f t="shared" si="50"/>
        <v>1</v>
      </c>
      <c r="V64" s="251" t="str">
        <f t="shared" si="50"/>
        <v>1</v>
      </c>
      <c r="W64" s="251" t="str">
        <f t="shared" si="50"/>
        <v>1</v>
      </c>
      <c r="X64" s="251" t="str">
        <f t="shared" si="50"/>
        <v>1</v>
      </c>
      <c r="Y64" s="251" t="str">
        <f t="shared" si="50"/>
        <v>0</v>
      </c>
      <c r="Z64" s="251" t="str">
        <f t="shared" si="50"/>
        <v>0</v>
      </c>
      <c r="AA64" s="251" t="str">
        <f t="shared" si="50"/>
        <v>0</v>
      </c>
      <c r="AB64" s="251" t="str">
        <f t="shared" si="50"/>
        <v>0</v>
      </c>
      <c r="AC64" s="171" t="str">
        <f t="shared" si="50"/>
        <v>0</v>
      </c>
      <c r="AD64" s="171" t="str">
        <f>B33</f>
        <v>0</v>
      </c>
      <c r="AE64" s="171" t="str">
        <f t="shared" ref="AE64:BE64" si="51">C33</f>
        <v>1</v>
      </c>
      <c r="AF64" s="171" t="str">
        <f t="shared" si="51"/>
        <v>1</v>
      </c>
      <c r="AG64" s="171" t="str">
        <f t="shared" si="51"/>
        <v>0</v>
      </c>
      <c r="AH64" s="171" t="str">
        <f t="shared" si="51"/>
        <v>0</v>
      </c>
      <c r="AI64" s="171" t="str">
        <f t="shared" si="51"/>
        <v>1</v>
      </c>
      <c r="AJ64" s="251" t="str">
        <f t="shared" si="51"/>
        <v>1</v>
      </c>
      <c r="AK64" s="251" t="str">
        <f t="shared" si="51"/>
        <v>1</v>
      </c>
      <c r="AL64" s="251" t="str">
        <f t="shared" si="51"/>
        <v>1</v>
      </c>
      <c r="AM64" s="251" t="str">
        <f t="shared" si="51"/>
        <v>1</v>
      </c>
      <c r="AN64" s="251" t="str">
        <f t="shared" si="51"/>
        <v>0</v>
      </c>
      <c r="AO64" s="251" t="str">
        <f t="shared" si="51"/>
        <v>1</v>
      </c>
      <c r="AP64" s="251" t="str">
        <f t="shared" si="51"/>
        <v>0</v>
      </c>
      <c r="AQ64" s="171" t="str">
        <f t="shared" si="51"/>
        <v>0</v>
      </c>
      <c r="AR64" s="171" t="str">
        <f t="shared" si="51"/>
        <v>0</v>
      </c>
      <c r="AS64" s="171" t="str">
        <f t="shared" si="51"/>
        <v>1</v>
      </c>
      <c r="AT64" s="171" t="str">
        <f t="shared" si="51"/>
        <v>1</v>
      </c>
      <c r="AU64" s="171" t="str">
        <f t="shared" si="51"/>
        <v>0</v>
      </c>
      <c r="AV64" s="171" t="str">
        <f t="shared" si="51"/>
        <v>0</v>
      </c>
      <c r="AW64" s="171" t="str">
        <f t="shared" si="51"/>
        <v>1</v>
      </c>
      <c r="AX64" s="251" t="str">
        <f t="shared" si="51"/>
        <v>1</v>
      </c>
      <c r="AY64" s="251" t="str">
        <f t="shared" si="51"/>
        <v>1</v>
      </c>
      <c r="AZ64" s="251" t="str">
        <f t="shared" si="51"/>
        <v>1</v>
      </c>
      <c r="BA64" s="251" t="str">
        <f t="shared" si="51"/>
        <v>1</v>
      </c>
      <c r="BB64" s="251" t="str">
        <f t="shared" si="51"/>
        <v>1</v>
      </c>
      <c r="BC64" s="251" t="str">
        <f t="shared" si="51"/>
        <v>0</v>
      </c>
      <c r="BD64" s="251" t="str">
        <f t="shared" si="51"/>
        <v>0</v>
      </c>
      <c r="BE64" s="171" t="str">
        <f t="shared" si="51"/>
        <v>0</v>
      </c>
    </row>
    <row r="65" spans="1:57" ht="18">
      <c r="A65" s="195" t="s">
        <v>480</v>
      </c>
      <c r="B65" s="181" t="str">
        <f>B35</f>
        <v>0</v>
      </c>
      <c r="C65" s="171" t="str">
        <f t="shared" ref="C65:AC65" si="52">C35</f>
        <v>1</v>
      </c>
      <c r="D65" s="171" t="str">
        <f t="shared" si="52"/>
        <v>1</v>
      </c>
      <c r="E65" s="171" t="str">
        <f t="shared" si="52"/>
        <v>0</v>
      </c>
      <c r="F65" s="251" t="str">
        <f t="shared" si="52"/>
        <v>0</v>
      </c>
      <c r="G65" s="251" t="str">
        <f t="shared" si="52"/>
        <v>1</v>
      </c>
      <c r="H65" s="251" t="str">
        <f t="shared" si="52"/>
        <v>1</v>
      </c>
      <c r="I65" s="251" t="str">
        <f t="shared" si="52"/>
        <v>1</v>
      </c>
      <c r="J65" s="251" t="str">
        <f t="shared" si="52"/>
        <v>0</v>
      </c>
      <c r="K65" s="251" t="str">
        <f t="shared" si="52"/>
        <v>1</v>
      </c>
      <c r="L65" s="251" t="str">
        <f t="shared" si="52"/>
        <v>0</v>
      </c>
      <c r="M65" s="171" t="str">
        <f t="shared" si="52"/>
        <v>1</v>
      </c>
      <c r="N65" s="171" t="str">
        <f t="shared" si="52"/>
        <v>1</v>
      </c>
      <c r="O65" s="171" t="str">
        <f t="shared" si="52"/>
        <v>0</v>
      </c>
      <c r="P65" s="171" t="str">
        <f t="shared" si="52"/>
        <v>0</v>
      </c>
      <c r="Q65" s="171" t="str">
        <f t="shared" si="52"/>
        <v>0</v>
      </c>
      <c r="R65" s="171" t="str">
        <f t="shared" si="52"/>
        <v>0</v>
      </c>
      <c r="S65" s="171" t="str">
        <f t="shared" si="52"/>
        <v>1</v>
      </c>
      <c r="T65" s="251" t="str">
        <f t="shared" si="52"/>
        <v>1</v>
      </c>
      <c r="U65" s="251" t="str">
        <f t="shared" si="52"/>
        <v>1</v>
      </c>
      <c r="V65" s="251" t="str">
        <f t="shared" si="52"/>
        <v>1</v>
      </c>
      <c r="W65" s="251" t="str">
        <f t="shared" si="52"/>
        <v>0</v>
      </c>
      <c r="X65" s="251" t="str">
        <f t="shared" si="52"/>
        <v>0</v>
      </c>
      <c r="Y65" s="251" t="str">
        <f t="shared" si="52"/>
        <v>0</v>
      </c>
      <c r="Z65" s="251" t="str">
        <f t="shared" si="52"/>
        <v>0</v>
      </c>
      <c r="AA65" s="171" t="str">
        <f t="shared" si="52"/>
        <v>0</v>
      </c>
      <c r="AB65" s="171" t="str">
        <f t="shared" si="52"/>
        <v>0</v>
      </c>
      <c r="AC65" s="171" t="str">
        <f t="shared" si="52"/>
        <v>0</v>
      </c>
      <c r="AD65" s="171" t="str">
        <f>B36</f>
        <v>1</v>
      </c>
      <c r="AE65" s="171" t="str">
        <f t="shared" ref="AE65:BE65" si="53">C36</f>
        <v>0</v>
      </c>
      <c r="AF65" s="171" t="str">
        <f t="shared" si="53"/>
        <v>0</v>
      </c>
      <c r="AG65" s="171" t="str">
        <f t="shared" si="53"/>
        <v>1</v>
      </c>
      <c r="AH65" s="251" t="str">
        <f t="shared" si="53"/>
        <v>1</v>
      </c>
      <c r="AI65" s="251" t="str">
        <f t="shared" si="53"/>
        <v>1</v>
      </c>
      <c r="AJ65" s="251" t="str">
        <f t="shared" si="53"/>
        <v>1</v>
      </c>
      <c r="AK65" s="251" t="str">
        <f t="shared" si="53"/>
        <v>1</v>
      </c>
      <c r="AL65" s="251" t="str">
        <f t="shared" si="53"/>
        <v>0</v>
      </c>
      <c r="AM65" s="251" t="str">
        <f t="shared" si="53"/>
        <v>1</v>
      </c>
      <c r="AN65" s="251" t="str">
        <f t="shared" si="53"/>
        <v>0</v>
      </c>
      <c r="AO65" s="171" t="str">
        <f t="shared" si="53"/>
        <v>0</v>
      </c>
      <c r="AP65" s="171" t="str">
        <f t="shared" si="53"/>
        <v>0</v>
      </c>
      <c r="AQ65" s="171" t="str">
        <f t="shared" si="53"/>
        <v>1</v>
      </c>
      <c r="AR65" s="171" t="str">
        <f t="shared" si="53"/>
        <v>1</v>
      </c>
      <c r="AS65" s="171" t="str">
        <f t="shared" si="53"/>
        <v>0</v>
      </c>
      <c r="AT65" s="171" t="str">
        <f t="shared" si="53"/>
        <v>0</v>
      </c>
      <c r="AU65" s="171" t="str">
        <f t="shared" si="53"/>
        <v>1</v>
      </c>
      <c r="AV65" s="251" t="str">
        <f t="shared" si="53"/>
        <v>1</v>
      </c>
      <c r="AW65" s="251" t="str">
        <f t="shared" si="53"/>
        <v>1</v>
      </c>
      <c r="AX65" s="251" t="str">
        <f t="shared" si="53"/>
        <v>1</v>
      </c>
      <c r="AY65" s="251" t="str">
        <f t="shared" si="53"/>
        <v>1</v>
      </c>
      <c r="AZ65" s="251" t="str">
        <f t="shared" si="53"/>
        <v>1</v>
      </c>
      <c r="BA65" s="251" t="str">
        <f t="shared" si="53"/>
        <v>0</v>
      </c>
      <c r="BB65" s="251" t="str">
        <f t="shared" si="53"/>
        <v>0</v>
      </c>
      <c r="BC65" s="171" t="str">
        <f t="shared" si="53"/>
        <v>0</v>
      </c>
      <c r="BD65" s="171" t="str">
        <f t="shared" si="53"/>
        <v>0</v>
      </c>
      <c r="BE65" s="171" t="str">
        <f t="shared" si="53"/>
        <v>1</v>
      </c>
    </row>
    <row r="66" spans="1:57" ht="18">
      <c r="A66" s="195" t="s">
        <v>479</v>
      </c>
      <c r="B66" s="181" t="str">
        <f>B38</f>
        <v>1</v>
      </c>
      <c r="C66" s="171" t="str">
        <f t="shared" ref="C66:AC66" si="54">C38</f>
        <v>0</v>
      </c>
      <c r="D66" s="251" t="str">
        <f t="shared" si="54"/>
        <v>0</v>
      </c>
      <c r="E66" s="251" t="str">
        <f t="shared" si="54"/>
        <v>1</v>
      </c>
      <c r="F66" s="251" t="str">
        <f t="shared" si="54"/>
        <v>1</v>
      </c>
      <c r="G66" s="251" t="str">
        <f t="shared" si="54"/>
        <v>1</v>
      </c>
      <c r="H66" s="251" t="str">
        <f t="shared" si="54"/>
        <v>0</v>
      </c>
      <c r="I66" s="251" t="str">
        <f t="shared" si="54"/>
        <v>1</v>
      </c>
      <c r="J66" s="251" t="str">
        <f t="shared" si="54"/>
        <v>0</v>
      </c>
      <c r="K66" s="171" t="str">
        <f t="shared" si="54"/>
        <v>1</v>
      </c>
      <c r="L66" s="171" t="str">
        <f t="shared" si="54"/>
        <v>1</v>
      </c>
      <c r="M66" s="171" t="str">
        <f t="shared" si="54"/>
        <v>0</v>
      </c>
      <c r="N66" s="171" t="str">
        <f t="shared" si="54"/>
        <v>0</v>
      </c>
      <c r="O66" s="171" t="str">
        <f t="shared" si="54"/>
        <v>0</v>
      </c>
      <c r="P66" s="171" t="str">
        <f t="shared" si="54"/>
        <v>0</v>
      </c>
      <c r="Q66" s="171" t="str">
        <f t="shared" si="54"/>
        <v>1</v>
      </c>
      <c r="R66" s="251" t="str">
        <f t="shared" si="54"/>
        <v>1</v>
      </c>
      <c r="S66" s="251" t="str">
        <f t="shared" si="54"/>
        <v>1</v>
      </c>
      <c r="T66" s="251" t="str">
        <f t="shared" si="54"/>
        <v>1</v>
      </c>
      <c r="U66" s="251" t="str">
        <f t="shared" si="54"/>
        <v>0</v>
      </c>
      <c r="V66" s="251" t="str">
        <f t="shared" si="54"/>
        <v>0</v>
      </c>
      <c r="W66" s="251" t="str">
        <f t="shared" si="54"/>
        <v>0</v>
      </c>
      <c r="X66" s="251" t="str">
        <f t="shared" si="54"/>
        <v>0</v>
      </c>
      <c r="Y66" s="171" t="str">
        <f t="shared" si="54"/>
        <v>0</v>
      </c>
      <c r="Z66" s="171" t="str">
        <f t="shared" si="54"/>
        <v>0</v>
      </c>
      <c r="AA66" s="171" t="str">
        <f t="shared" si="54"/>
        <v>0</v>
      </c>
      <c r="AB66" s="171" t="str">
        <f t="shared" si="54"/>
        <v>0</v>
      </c>
      <c r="AC66" s="171" t="str">
        <f t="shared" si="54"/>
        <v>1</v>
      </c>
      <c r="AD66" s="171" t="str">
        <f>B39</f>
        <v>0</v>
      </c>
      <c r="AE66" s="171" t="str">
        <f t="shared" ref="AE66:BE66" si="55">C39</f>
        <v>1</v>
      </c>
      <c r="AF66" s="251" t="str">
        <f t="shared" si="55"/>
        <v>1</v>
      </c>
      <c r="AG66" s="251" t="str">
        <f t="shared" si="55"/>
        <v>1</v>
      </c>
      <c r="AH66" s="251" t="str">
        <f t="shared" si="55"/>
        <v>1</v>
      </c>
      <c r="AI66" s="251" t="str">
        <f t="shared" si="55"/>
        <v>1</v>
      </c>
      <c r="AJ66" s="251" t="str">
        <f t="shared" si="55"/>
        <v>0</v>
      </c>
      <c r="AK66" s="251" t="str">
        <f t="shared" si="55"/>
        <v>1</v>
      </c>
      <c r="AL66" s="251" t="str">
        <f t="shared" si="55"/>
        <v>0</v>
      </c>
      <c r="AM66" s="171" t="str">
        <f t="shared" si="55"/>
        <v>0</v>
      </c>
      <c r="AN66" s="171" t="str">
        <f t="shared" si="55"/>
        <v>0</v>
      </c>
      <c r="AO66" s="171" t="str">
        <f t="shared" si="55"/>
        <v>1</v>
      </c>
      <c r="AP66" s="171" t="str">
        <f t="shared" si="55"/>
        <v>1</v>
      </c>
      <c r="AQ66" s="171" t="str">
        <f t="shared" si="55"/>
        <v>0</v>
      </c>
      <c r="AR66" s="171" t="str">
        <f t="shared" si="55"/>
        <v>0</v>
      </c>
      <c r="AS66" s="171" t="str">
        <f t="shared" si="55"/>
        <v>1</v>
      </c>
      <c r="AT66" s="251" t="str">
        <f t="shared" si="55"/>
        <v>1</v>
      </c>
      <c r="AU66" s="251" t="str">
        <f t="shared" si="55"/>
        <v>1</v>
      </c>
      <c r="AV66" s="251" t="str">
        <f t="shared" si="55"/>
        <v>1</v>
      </c>
      <c r="AW66" s="251" t="str">
        <f t="shared" si="55"/>
        <v>1</v>
      </c>
      <c r="AX66" s="251" t="str">
        <f t="shared" si="55"/>
        <v>1</v>
      </c>
      <c r="AY66" s="251" t="str">
        <f t="shared" si="55"/>
        <v>0</v>
      </c>
      <c r="AZ66" s="251" t="str">
        <f t="shared" si="55"/>
        <v>0</v>
      </c>
      <c r="BA66" s="171" t="str">
        <f t="shared" si="55"/>
        <v>0</v>
      </c>
      <c r="BB66" s="171" t="str">
        <f t="shared" si="55"/>
        <v>0</v>
      </c>
      <c r="BC66" s="171" t="str">
        <f t="shared" si="55"/>
        <v>1</v>
      </c>
      <c r="BD66" s="171" t="str">
        <f t="shared" si="55"/>
        <v>1</v>
      </c>
      <c r="BE66" s="171" t="str">
        <f t="shared" si="55"/>
        <v>0</v>
      </c>
    </row>
    <row r="67" spans="1:57" ht="18">
      <c r="A67" s="195" t="s">
        <v>478</v>
      </c>
      <c r="B67" s="252" t="str">
        <f>B41</f>
        <v>0</v>
      </c>
      <c r="C67" s="251" t="str">
        <f t="shared" ref="C67:AC67" si="56">C41</f>
        <v>1</v>
      </c>
      <c r="D67" s="251" t="str">
        <f t="shared" si="56"/>
        <v>1</v>
      </c>
      <c r="E67" s="251" t="str">
        <f t="shared" si="56"/>
        <v>1</v>
      </c>
      <c r="F67" s="251" t="str">
        <f t="shared" si="56"/>
        <v>0</v>
      </c>
      <c r="G67" s="251" t="str">
        <f t="shared" si="56"/>
        <v>1</v>
      </c>
      <c r="H67" s="251" t="str">
        <f t="shared" si="56"/>
        <v>0</v>
      </c>
      <c r="I67" s="171" t="str">
        <f t="shared" si="56"/>
        <v>1</v>
      </c>
      <c r="J67" s="171" t="str">
        <f t="shared" si="56"/>
        <v>1</v>
      </c>
      <c r="K67" s="171" t="str">
        <f t="shared" si="56"/>
        <v>0</v>
      </c>
      <c r="L67" s="171" t="str">
        <f t="shared" si="56"/>
        <v>0</v>
      </c>
      <c r="M67" s="171" t="str">
        <f t="shared" si="56"/>
        <v>0</v>
      </c>
      <c r="N67" s="171" t="str">
        <f t="shared" si="56"/>
        <v>0</v>
      </c>
      <c r="O67" s="171" t="str">
        <f t="shared" si="56"/>
        <v>1</v>
      </c>
      <c r="P67" s="251" t="str">
        <f t="shared" si="56"/>
        <v>1</v>
      </c>
      <c r="Q67" s="251" t="str">
        <f t="shared" si="56"/>
        <v>1</v>
      </c>
      <c r="R67" s="251" t="str">
        <f t="shared" si="56"/>
        <v>1</v>
      </c>
      <c r="S67" s="251" t="str">
        <f t="shared" si="56"/>
        <v>0</v>
      </c>
      <c r="T67" s="251" t="str">
        <f t="shared" si="56"/>
        <v>0</v>
      </c>
      <c r="U67" s="251" t="str">
        <f t="shared" si="56"/>
        <v>0</v>
      </c>
      <c r="V67" s="251" t="str">
        <f t="shared" si="56"/>
        <v>0</v>
      </c>
      <c r="W67" s="171" t="str">
        <f t="shared" si="56"/>
        <v>0</v>
      </c>
      <c r="X67" s="171" t="str">
        <f t="shared" si="56"/>
        <v>0</v>
      </c>
      <c r="Y67" s="171" t="str">
        <f t="shared" si="56"/>
        <v>0</v>
      </c>
      <c r="Z67" s="171" t="str">
        <f t="shared" si="56"/>
        <v>0</v>
      </c>
      <c r="AA67" s="171" t="str">
        <f t="shared" si="56"/>
        <v>1</v>
      </c>
      <c r="AB67" s="171" t="str">
        <f t="shared" si="56"/>
        <v>1</v>
      </c>
      <c r="AC67" s="171" t="str">
        <f t="shared" si="56"/>
        <v>0</v>
      </c>
      <c r="AD67" s="251" t="str">
        <f>B42</f>
        <v>1</v>
      </c>
      <c r="AE67" s="251" t="str">
        <f t="shared" ref="AE67:BE67" si="57">C42</f>
        <v>1</v>
      </c>
      <c r="AF67" s="251" t="str">
        <f t="shared" si="57"/>
        <v>1</v>
      </c>
      <c r="AG67" s="251" t="str">
        <f t="shared" si="57"/>
        <v>1</v>
      </c>
      <c r="AH67" s="251" t="str">
        <f t="shared" si="57"/>
        <v>0</v>
      </c>
      <c r="AI67" s="251" t="str">
        <f t="shared" si="57"/>
        <v>1</v>
      </c>
      <c r="AJ67" s="251" t="str">
        <f t="shared" si="57"/>
        <v>0</v>
      </c>
      <c r="AK67" s="171" t="str">
        <f t="shared" si="57"/>
        <v>0</v>
      </c>
      <c r="AL67" s="171" t="str">
        <f t="shared" si="57"/>
        <v>0</v>
      </c>
      <c r="AM67" s="171" t="str">
        <f t="shared" si="57"/>
        <v>1</v>
      </c>
      <c r="AN67" s="171" t="str">
        <f t="shared" si="57"/>
        <v>1</v>
      </c>
      <c r="AO67" s="171" t="str">
        <f t="shared" si="57"/>
        <v>0</v>
      </c>
      <c r="AP67" s="171" t="str">
        <f t="shared" si="57"/>
        <v>0</v>
      </c>
      <c r="AQ67" s="171" t="str">
        <f t="shared" si="57"/>
        <v>1</v>
      </c>
      <c r="AR67" s="251" t="str">
        <f t="shared" si="57"/>
        <v>1</v>
      </c>
      <c r="AS67" s="251" t="str">
        <f t="shared" si="57"/>
        <v>1</v>
      </c>
      <c r="AT67" s="251" t="str">
        <f t="shared" si="57"/>
        <v>1</v>
      </c>
      <c r="AU67" s="251" t="str">
        <f t="shared" si="57"/>
        <v>1</v>
      </c>
      <c r="AV67" s="251" t="str">
        <f t="shared" si="57"/>
        <v>1</v>
      </c>
      <c r="AW67" s="251" t="str">
        <f t="shared" si="57"/>
        <v>0</v>
      </c>
      <c r="AX67" s="251" t="str">
        <f t="shared" si="57"/>
        <v>0</v>
      </c>
      <c r="AY67" s="171" t="str">
        <f t="shared" si="57"/>
        <v>0</v>
      </c>
      <c r="AZ67" s="171" t="str">
        <f t="shared" si="57"/>
        <v>0</v>
      </c>
      <c r="BA67" s="171" t="str">
        <f t="shared" si="57"/>
        <v>1</v>
      </c>
      <c r="BB67" s="171" t="str">
        <f t="shared" si="57"/>
        <v>1</v>
      </c>
      <c r="BC67" s="171" t="str">
        <f t="shared" si="57"/>
        <v>0</v>
      </c>
      <c r="BD67" s="171" t="str">
        <f t="shared" si="57"/>
        <v>0</v>
      </c>
      <c r="BE67" s="171" t="str">
        <f t="shared" si="57"/>
        <v>1</v>
      </c>
    </row>
    <row r="68" spans="1:57" ht="18">
      <c r="A68" s="195" t="s">
        <v>477</v>
      </c>
      <c r="B68" s="252" t="str">
        <f>B44</f>
        <v>1</v>
      </c>
      <c r="C68" s="251" t="str">
        <f t="shared" ref="C68:AC68" si="58">C44</f>
        <v>1</v>
      </c>
      <c r="D68" s="251" t="str">
        <f t="shared" si="58"/>
        <v>0</v>
      </c>
      <c r="E68" s="251" t="str">
        <f t="shared" si="58"/>
        <v>1</v>
      </c>
      <c r="F68" s="251" t="str">
        <f t="shared" si="58"/>
        <v>0</v>
      </c>
      <c r="G68" s="171" t="str">
        <f t="shared" si="58"/>
        <v>1</v>
      </c>
      <c r="H68" s="171" t="str">
        <f t="shared" si="58"/>
        <v>1</v>
      </c>
      <c r="I68" s="171" t="str">
        <f t="shared" si="58"/>
        <v>0</v>
      </c>
      <c r="J68" s="171" t="str">
        <f t="shared" si="58"/>
        <v>0</v>
      </c>
      <c r="K68" s="171" t="str">
        <f t="shared" si="58"/>
        <v>0</v>
      </c>
      <c r="L68" s="171" t="str">
        <f t="shared" si="58"/>
        <v>0</v>
      </c>
      <c r="M68" s="171" t="str">
        <f t="shared" si="58"/>
        <v>1</v>
      </c>
      <c r="N68" s="251" t="str">
        <f t="shared" si="58"/>
        <v>1</v>
      </c>
      <c r="O68" s="251" t="str">
        <f t="shared" si="58"/>
        <v>1</v>
      </c>
      <c r="P68" s="251" t="str">
        <f t="shared" si="58"/>
        <v>1</v>
      </c>
      <c r="Q68" s="251" t="str">
        <f t="shared" si="58"/>
        <v>0</v>
      </c>
      <c r="R68" s="251" t="str">
        <f t="shared" si="58"/>
        <v>0</v>
      </c>
      <c r="S68" s="251" t="str">
        <f t="shared" si="58"/>
        <v>0</v>
      </c>
      <c r="T68" s="251" t="str">
        <f t="shared" si="58"/>
        <v>0</v>
      </c>
      <c r="U68" s="171" t="str">
        <f t="shared" si="58"/>
        <v>0</v>
      </c>
      <c r="V68" s="171" t="str">
        <f t="shared" si="58"/>
        <v>0</v>
      </c>
      <c r="W68" s="171" t="str">
        <f t="shared" si="58"/>
        <v>0</v>
      </c>
      <c r="X68" s="171" t="str">
        <f t="shared" si="58"/>
        <v>0</v>
      </c>
      <c r="Y68" s="171" t="str">
        <f t="shared" si="58"/>
        <v>1</v>
      </c>
      <c r="Z68" s="171" t="str">
        <f t="shared" si="58"/>
        <v>1</v>
      </c>
      <c r="AA68" s="171" t="str">
        <f t="shared" si="58"/>
        <v>0</v>
      </c>
      <c r="AB68" s="251" t="str">
        <f t="shared" si="58"/>
        <v>0</v>
      </c>
      <c r="AC68" s="251" t="str">
        <f t="shared" si="58"/>
        <v>1</v>
      </c>
      <c r="AD68" s="251" t="str">
        <f>B45</f>
        <v>1</v>
      </c>
      <c r="AE68" s="251" t="str">
        <f t="shared" ref="AE68:BE68" si="59">C45</f>
        <v>1</v>
      </c>
      <c r="AF68" s="251" t="str">
        <f t="shared" si="59"/>
        <v>0</v>
      </c>
      <c r="AG68" s="251" t="str">
        <f t="shared" si="59"/>
        <v>1</v>
      </c>
      <c r="AH68" s="251" t="str">
        <f t="shared" si="59"/>
        <v>0</v>
      </c>
      <c r="AI68" s="171" t="str">
        <f t="shared" si="59"/>
        <v>0</v>
      </c>
      <c r="AJ68" s="171" t="str">
        <f t="shared" si="59"/>
        <v>0</v>
      </c>
      <c r="AK68" s="171" t="str">
        <f t="shared" si="59"/>
        <v>1</v>
      </c>
      <c r="AL68" s="171" t="str">
        <f t="shared" si="59"/>
        <v>1</v>
      </c>
      <c r="AM68" s="171" t="str">
        <f t="shared" si="59"/>
        <v>0</v>
      </c>
      <c r="AN68" s="171" t="str">
        <f t="shared" si="59"/>
        <v>0</v>
      </c>
      <c r="AO68" s="171" t="str">
        <f t="shared" si="59"/>
        <v>1</v>
      </c>
      <c r="AP68" s="251" t="str">
        <f t="shared" si="59"/>
        <v>1</v>
      </c>
      <c r="AQ68" s="251" t="str">
        <f t="shared" si="59"/>
        <v>1</v>
      </c>
      <c r="AR68" s="251" t="str">
        <f t="shared" si="59"/>
        <v>1</v>
      </c>
      <c r="AS68" s="251" t="str">
        <f t="shared" si="59"/>
        <v>1</v>
      </c>
      <c r="AT68" s="251" t="str">
        <f t="shared" si="59"/>
        <v>1</v>
      </c>
      <c r="AU68" s="251" t="str">
        <f t="shared" si="59"/>
        <v>0</v>
      </c>
      <c r="AV68" s="251" t="str">
        <f t="shared" si="59"/>
        <v>0</v>
      </c>
      <c r="AW68" s="171" t="str">
        <f t="shared" si="59"/>
        <v>0</v>
      </c>
      <c r="AX68" s="171" t="str">
        <f t="shared" si="59"/>
        <v>0</v>
      </c>
      <c r="AY68" s="171" t="str">
        <f t="shared" si="59"/>
        <v>1</v>
      </c>
      <c r="AZ68" s="171" t="str">
        <f t="shared" si="59"/>
        <v>1</v>
      </c>
      <c r="BA68" s="171" t="str">
        <f t="shared" si="59"/>
        <v>0</v>
      </c>
      <c r="BB68" s="171" t="str">
        <f t="shared" si="59"/>
        <v>0</v>
      </c>
      <c r="BC68" s="171" t="str">
        <f t="shared" si="59"/>
        <v>1</v>
      </c>
      <c r="BD68" s="251" t="str">
        <f t="shared" si="59"/>
        <v>1</v>
      </c>
      <c r="BE68" s="251" t="str">
        <f t="shared" si="59"/>
        <v>1</v>
      </c>
    </row>
    <row r="69" spans="1:57" ht="18">
      <c r="A69" s="195" t="s">
        <v>476</v>
      </c>
      <c r="B69" s="252" t="str">
        <f>B47</f>
        <v>0</v>
      </c>
      <c r="C69" s="251" t="str">
        <f t="shared" ref="C69:AC69" si="60">C47</f>
        <v>1</v>
      </c>
      <c r="D69" s="251" t="str">
        <f t="shared" si="60"/>
        <v>0</v>
      </c>
      <c r="E69" s="171" t="str">
        <f t="shared" si="60"/>
        <v>1</v>
      </c>
      <c r="F69" s="171" t="str">
        <f t="shared" si="60"/>
        <v>1</v>
      </c>
      <c r="G69" s="171" t="str">
        <f t="shared" si="60"/>
        <v>0</v>
      </c>
      <c r="H69" s="171" t="str">
        <f t="shared" si="60"/>
        <v>0</v>
      </c>
      <c r="I69" s="171" t="str">
        <f t="shared" si="60"/>
        <v>0</v>
      </c>
      <c r="J69" s="171" t="str">
        <f t="shared" si="60"/>
        <v>0</v>
      </c>
      <c r="K69" s="171" t="str">
        <f t="shared" si="60"/>
        <v>1</v>
      </c>
      <c r="L69" s="251" t="str">
        <f t="shared" si="60"/>
        <v>1</v>
      </c>
      <c r="M69" s="251" t="str">
        <f t="shared" si="60"/>
        <v>1</v>
      </c>
      <c r="N69" s="251" t="str">
        <f t="shared" si="60"/>
        <v>1</v>
      </c>
      <c r="O69" s="251" t="str">
        <f t="shared" si="60"/>
        <v>0</v>
      </c>
      <c r="P69" s="251" t="str">
        <f t="shared" si="60"/>
        <v>0</v>
      </c>
      <c r="Q69" s="251" t="str">
        <f t="shared" si="60"/>
        <v>0</v>
      </c>
      <c r="R69" s="251" t="str">
        <f t="shared" si="60"/>
        <v>0</v>
      </c>
      <c r="S69" s="171" t="str">
        <f t="shared" si="60"/>
        <v>0</v>
      </c>
      <c r="T69" s="171" t="str">
        <f t="shared" si="60"/>
        <v>0</v>
      </c>
      <c r="U69" s="171" t="str">
        <f t="shared" si="60"/>
        <v>0</v>
      </c>
      <c r="V69" s="171" t="str">
        <f t="shared" si="60"/>
        <v>0</v>
      </c>
      <c r="W69" s="171" t="str">
        <f t="shared" si="60"/>
        <v>1</v>
      </c>
      <c r="X69" s="171" t="str">
        <f t="shared" si="60"/>
        <v>1</v>
      </c>
      <c r="Y69" s="171" t="str">
        <f t="shared" si="60"/>
        <v>0</v>
      </c>
      <c r="Z69" s="251" t="str">
        <f t="shared" si="60"/>
        <v>0</v>
      </c>
      <c r="AA69" s="251" t="str">
        <f t="shared" si="60"/>
        <v>1</v>
      </c>
      <c r="AB69" s="251" t="str">
        <f t="shared" si="60"/>
        <v>1</v>
      </c>
      <c r="AC69" s="251" t="str">
        <f t="shared" si="60"/>
        <v>1</v>
      </c>
      <c r="AD69" s="251" t="str">
        <f>B48</f>
        <v>0</v>
      </c>
      <c r="AE69" s="251" t="str">
        <f t="shared" ref="AE69:BE69" si="61">C48</f>
        <v>1</v>
      </c>
      <c r="AF69" s="251" t="str">
        <f t="shared" si="61"/>
        <v>0</v>
      </c>
      <c r="AG69" s="171" t="str">
        <f t="shared" si="61"/>
        <v>0</v>
      </c>
      <c r="AH69" s="171" t="str">
        <f t="shared" si="61"/>
        <v>0</v>
      </c>
      <c r="AI69" s="171" t="str">
        <f t="shared" si="61"/>
        <v>1</v>
      </c>
      <c r="AJ69" s="171" t="str">
        <f t="shared" si="61"/>
        <v>1</v>
      </c>
      <c r="AK69" s="171" t="str">
        <f t="shared" si="61"/>
        <v>0</v>
      </c>
      <c r="AL69" s="171" t="str">
        <f t="shared" si="61"/>
        <v>0</v>
      </c>
      <c r="AM69" s="171" t="str">
        <f t="shared" si="61"/>
        <v>1</v>
      </c>
      <c r="AN69" s="251" t="str">
        <f t="shared" si="61"/>
        <v>1</v>
      </c>
      <c r="AO69" s="251" t="str">
        <f t="shared" si="61"/>
        <v>1</v>
      </c>
      <c r="AP69" s="251" t="str">
        <f t="shared" si="61"/>
        <v>1</v>
      </c>
      <c r="AQ69" s="251" t="str">
        <f t="shared" si="61"/>
        <v>1</v>
      </c>
      <c r="AR69" s="251" t="str">
        <f t="shared" si="61"/>
        <v>1</v>
      </c>
      <c r="AS69" s="251" t="str">
        <f t="shared" si="61"/>
        <v>0</v>
      </c>
      <c r="AT69" s="251" t="str">
        <f t="shared" si="61"/>
        <v>0</v>
      </c>
      <c r="AU69" s="171" t="str">
        <f t="shared" si="61"/>
        <v>0</v>
      </c>
      <c r="AV69" s="171" t="str">
        <f t="shared" si="61"/>
        <v>0</v>
      </c>
      <c r="AW69" s="171" t="str">
        <f t="shared" si="61"/>
        <v>1</v>
      </c>
      <c r="AX69" s="171" t="str">
        <f t="shared" si="61"/>
        <v>1</v>
      </c>
      <c r="AY69" s="171" t="str">
        <f t="shared" si="61"/>
        <v>0</v>
      </c>
      <c r="AZ69" s="171" t="str">
        <f t="shared" si="61"/>
        <v>0</v>
      </c>
      <c r="BA69" s="171" t="str">
        <f t="shared" si="61"/>
        <v>1</v>
      </c>
      <c r="BB69" s="251" t="str">
        <f t="shared" si="61"/>
        <v>1</v>
      </c>
      <c r="BC69" s="251" t="str">
        <f t="shared" si="61"/>
        <v>1</v>
      </c>
      <c r="BD69" s="251" t="str">
        <f t="shared" si="61"/>
        <v>1</v>
      </c>
      <c r="BE69" s="251" t="str">
        <f t="shared" si="61"/>
        <v>1</v>
      </c>
    </row>
    <row r="70" spans="1:57" ht="18">
      <c r="A70" s="195" t="s">
        <v>475</v>
      </c>
      <c r="B70" s="252" t="str">
        <f>B50</f>
        <v>0</v>
      </c>
      <c r="C70" s="171" t="str">
        <f t="shared" ref="C70:AC70" si="62">C50</f>
        <v>1</v>
      </c>
      <c r="D70" s="171" t="str">
        <f t="shared" si="62"/>
        <v>1</v>
      </c>
      <c r="E70" s="171" t="str">
        <f t="shared" si="62"/>
        <v>0</v>
      </c>
      <c r="F70" s="171" t="str">
        <f t="shared" si="62"/>
        <v>0</v>
      </c>
      <c r="G70" s="171" t="str">
        <f t="shared" si="62"/>
        <v>0</v>
      </c>
      <c r="H70" s="171" t="str">
        <f t="shared" si="62"/>
        <v>0</v>
      </c>
      <c r="I70" s="171" t="str">
        <f t="shared" si="62"/>
        <v>1</v>
      </c>
      <c r="J70" s="251" t="str">
        <f t="shared" si="62"/>
        <v>1</v>
      </c>
      <c r="K70" s="251" t="str">
        <f t="shared" si="62"/>
        <v>1</v>
      </c>
      <c r="L70" s="251" t="str">
        <f t="shared" si="62"/>
        <v>1</v>
      </c>
      <c r="M70" s="251" t="str">
        <f t="shared" si="62"/>
        <v>0</v>
      </c>
      <c r="N70" s="251" t="str">
        <f t="shared" si="62"/>
        <v>0</v>
      </c>
      <c r="O70" s="251" t="str">
        <f t="shared" si="62"/>
        <v>0</v>
      </c>
      <c r="P70" s="251" t="str">
        <f t="shared" si="62"/>
        <v>0</v>
      </c>
      <c r="Q70" s="171" t="str">
        <f t="shared" si="62"/>
        <v>0</v>
      </c>
      <c r="R70" s="171" t="str">
        <f t="shared" si="62"/>
        <v>0</v>
      </c>
      <c r="S70" s="171" t="str">
        <f t="shared" si="62"/>
        <v>0</v>
      </c>
      <c r="T70" s="171" t="str">
        <f t="shared" si="62"/>
        <v>0</v>
      </c>
      <c r="U70" s="171" t="str">
        <f t="shared" si="62"/>
        <v>1</v>
      </c>
      <c r="V70" s="171" t="str">
        <f t="shared" si="62"/>
        <v>1</v>
      </c>
      <c r="W70" s="171" t="str">
        <f t="shared" si="62"/>
        <v>0</v>
      </c>
      <c r="X70" s="251" t="str">
        <f t="shared" si="62"/>
        <v>0</v>
      </c>
      <c r="Y70" s="251" t="str">
        <f t="shared" si="62"/>
        <v>1</v>
      </c>
      <c r="Z70" s="251" t="str">
        <f t="shared" si="62"/>
        <v>1</v>
      </c>
      <c r="AA70" s="251" t="str">
        <f t="shared" si="62"/>
        <v>1</v>
      </c>
      <c r="AB70" s="251" t="str">
        <f t="shared" si="62"/>
        <v>0</v>
      </c>
      <c r="AC70" s="251" t="str">
        <f t="shared" si="62"/>
        <v>1</v>
      </c>
      <c r="AD70" s="251" t="str">
        <f>B51</f>
        <v>0</v>
      </c>
      <c r="AE70" s="171" t="str">
        <f t="shared" ref="AE70:BE70" si="63">C51</f>
        <v>0</v>
      </c>
      <c r="AF70" s="171" t="str">
        <f t="shared" si="63"/>
        <v>0</v>
      </c>
      <c r="AG70" s="171" t="str">
        <f t="shared" si="63"/>
        <v>1</v>
      </c>
      <c r="AH70" s="171" t="str">
        <f t="shared" si="63"/>
        <v>1</v>
      </c>
      <c r="AI70" s="171" t="str">
        <f t="shared" si="63"/>
        <v>0</v>
      </c>
      <c r="AJ70" s="171" t="str">
        <f t="shared" si="63"/>
        <v>0</v>
      </c>
      <c r="AK70" s="171" t="str">
        <f t="shared" si="63"/>
        <v>1</v>
      </c>
      <c r="AL70" s="251" t="str">
        <f t="shared" si="63"/>
        <v>1</v>
      </c>
      <c r="AM70" s="251" t="str">
        <f t="shared" si="63"/>
        <v>1</v>
      </c>
      <c r="AN70" s="251" t="str">
        <f t="shared" si="63"/>
        <v>1</v>
      </c>
      <c r="AO70" s="251" t="str">
        <f t="shared" si="63"/>
        <v>1</v>
      </c>
      <c r="AP70" s="251" t="str">
        <f t="shared" si="63"/>
        <v>1</v>
      </c>
      <c r="AQ70" s="251" t="str">
        <f t="shared" si="63"/>
        <v>0</v>
      </c>
      <c r="AR70" s="251" t="str">
        <f t="shared" si="63"/>
        <v>0</v>
      </c>
      <c r="AS70" s="171" t="str">
        <f t="shared" si="63"/>
        <v>0</v>
      </c>
      <c r="AT70" s="171" t="str">
        <f t="shared" si="63"/>
        <v>0</v>
      </c>
      <c r="AU70" s="171" t="str">
        <f t="shared" si="63"/>
        <v>1</v>
      </c>
      <c r="AV70" s="171" t="str">
        <f t="shared" si="63"/>
        <v>1</v>
      </c>
      <c r="AW70" s="171" t="str">
        <f t="shared" si="63"/>
        <v>0</v>
      </c>
      <c r="AX70" s="171" t="str">
        <f t="shared" si="63"/>
        <v>0</v>
      </c>
      <c r="AY70" s="171" t="str">
        <f t="shared" si="63"/>
        <v>1</v>
      </c>
      <c r="AZ70" s="251" t="str">
        <f t="shared" si="63"/>
        <v>1</v>
      </c>
      <c r="BA70" s="251" t="str">
        <f t="shared" si="63"/>
        <v>1</v>
      </c>
      <c r="BB70" s="251" t="str">
        <f t="shared" si="63"/>
        <v>1</v>
      </c>
      <c r="BC70" s="251" t="str">
        <f t="shared" si="63"/>
        <v>1</v>
      </c>
      <c r="BD70" s="251" t="str">
        <f t="shared" si="63"/>
        <v>0</v>
      </c>
      <c r="BE70" s="251" t="str">
        <f t="shared" si="63"/>
        <v>1</v>
      </c>
    </row>
    <row r="71" spans="1:57" ht="18.75" thickBot="1">
      <c r="A71" s="196" t="s">
        <v>458</v>
      </c>
      <c r="B71" s="253" t="str">
        <f>B53</f>
        <v>1</v>
      </c>
      <c r="C71" s="254" t="str">
        <f t="shared" ref="C71:AC71" si="64">C53</f>
        <v>1</v>
      </c>
      <c r="D71" s="254" t="str">
        <f t="shared" si="64"/>
        <v>0</v>
      </c>
      <c r="E71" s="254" t="str">
        <f t="shared" si="64"/>
        <v>0</v>
      </c>
      <c r="F71" s="254" t="str">
        <f t="shared" si="64"/>
        <v>0</v>
      </c>
      <c r="G71" s="254" t="str">
        <f t="shared" si="64"/>
        <v>0</v>
      </c>
      <c r="H71" s="254" t="str">
        <f t="shared" si="64"/>
        <v>1</v>
      </c>
      <c r="I71" s="255" t="str">
        <f t="shared" si="64"/>
        <v>1</v>
      </c>
      <c r="J71" s="255" t="str">
        <f t="shared" si="64"/>
        <v>1</v>
      </c>
      <c r="K71" s="255" t="str">
        <f t="shared" si="64"/>
        <v>1</v>
      </c>
      <c r="L71" s="255" t="str">
        <f t="shared" si="64"/>
        <v>0</v>
      </c>
      <c r="M71" s="255" t="str">
        <f t="shared" si="64"/>
        <v>0</v>
      </c>
      <c r="N71" s="255" t="str">
        <f t="shared" si="64"/>
        <v>0</v>
      </c>
      <c r="O71" s="255" t="str">
        <f t="shared" si="64"/>
        <v>0</v>
      </c>
      <c r="P71" s="254" t="str">
        <f t="shared" si="64"/>
        <v>0</v>
      </c>
      <c r="Q71" s="254" t="str">
        <f t="shared" si="64"/>
        <v>0</v>
      </c>
      <c r="R71" s="254" t="str">
        <f t="shared" si="64"/>
        <v>0</v>
      </c>
      <c r="S71" s="254" t="str">
        <f t="shared" si="64"/>
        <v>0</v>
      </c>
      <c r="T71" s="254" t="str">
        <f t="shared" si="64"/>
        <v>1</v>
      </c>
      <c r="U71" s="254" t="str">
        <f t="shared" si="64"/>
        <v>1</v>
      </c>
      <c r="V71" s="254" t="str">
        <f t="shared" si="64"/>
        <v>0</v>
      </c>
      <c r="W71" s="255" t="str">
        <f t="shared" si="64"/>
        <v>0</v>
      </c>
      <c r="X71" s="255" t="str">
        <f t="shared" si="64"/>
        <v>1</v>
      </c>
      <c r="Y71" s="255" t="str">
        <f t="shared" si="64"/>
        <v>1</v>
      </c>
      <c r="Z71" s="255" t="str">
        <f t="shared" si="64"/>
        <v>1</v>
      </c>
      <c r="AA71" s="255" t="str">
        <f t="shared" si="64"/>
        <v>0</v>
      </c>
      <c r="AB71" s="255" t="str">
        <f t="shared" si="64"/>
        <v>1</v>
      </c>
      <c r="AC71" s="255" t="str">
        <f t="shared" si="64"/>
        <v>0</v>
      </c>
      <c r="AD71" s="254" t="str">
        <f>B54</f>
        <v>0</v>
      </c>
      <c r="AE71" s="254" t="str">
        <f t="shared" ref="AE71:BE71" si="65">C54</f>
        <v>0</v>
      </c>
      <c r="AF71" s="254" t="str">
        <f t="shared" si="65"/>
        <v>1</v>
      </c>
      <c r="AG71" s="254" t="str">
        <f t="shared" si="65"/>
        <v>1</v>
      </c>
      <c r="AH71" s="254" t="str">
        <f t="shared" si="65"/>
        <v>0</v>
      </c>
      <c r="AI71" s="254" t="str">
        <f t="shared" si="65"/>
        <v>0</v>
      </c>
      <c r="AJ71" s="254" t="str">
        <f t="shared" si="65"/>
        <v>1</v>
      </c>
      <c r="AK71" s="255" t="str">
        <f t="shared" si="65"/>
        <v>1</v>
      </c>
      <c r="AL71" s="255" t="str">
        <f t="shared" si="65"/>
        <v>1</v>
      </c>
      <c r="AM71" s="255" t="str">
        <f t="shared" si="65"/>
        <v>1</v>
      </c>
      <c r="AN71" s="255" t="str">
        <f t="shared" si="65"/>
        <v>1</v>
      </c>
      <c r="AO71" s="255" t="str">
        <f t="shared" si="65"/>
        <v>1</v>
      </c>
      <c r="AP71" s="255" t="str">
        <f t="shared" si="65"/>
        <v>0</v>
      </c>
      <c r="AQ71" s="255" t="str">
        <f t="shared" si="65"/>
        <v>0</v>
      </c>
      <c r="AR71" s="254" t="str">
        <f t="shared" si="65"/>
        <v>0</v>
      </c>
      <c r="AS71" s="254" t="str">
        <f t="shared" si="65"/>
        <v>0</v>
      </c>
      <c r="AT71" s="254" t="str">
        <f t="shared" si="65"/>
        <v>1</v>
      </c>
      <c r="AU71" s="254" t="str">
        <f t="shared" si="65"/>
        <v>1</v>
      </c>
      <c r="AV71" s="254" t="str">
        <f t="shared" si="65"/>
        <v>0</v>
      </c>
      <c r="AW71" s="254" t="str">
        <f t="shared" si="65"/>
        <v>0</v>
      </c>
      <c r="AX71" s="171" t="str">
        <f t="shared" si="65"/>
        <v>1</v>
      </c>
      <c r="AY71" s="251" t="str">
        <f t="shared" si="65"/>
        <v>1</v>
      </c>
      <c r="AZ71" s="251" t="str">
        <f t="shared" si="65"/>
        <v>1</v>
      </c>
      <c r="BA71" s="251" t="str">
        <f t="shared" si="65"/>
        <v>1</v>
      </c>
      <c r="BB71" s="251" t="str">
        <f t="shared" si="65"/>
        <v>1</v>
      </c>
      <c r="BC71" s="251" t="str">
        <f t="shared" si="65"/>
        <v>0</v>
      </c>
      <c r="BD71" s="251" t="str">
        <f t="shared" si="65"/>
        <v>1</v>
      </c>
      <c r="BE71" s="251" t="str">
        <f t="shared" si="65"/>
        <v>0</v>
      </c>
    </row>
    <row r="72" spans="1:57" ht="16.5" thickBot="1">
      <c r="A72" s="429" t="s">
        <v>231</v>
      </c>
      <c r="B72" s="430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  <c r="T72" s="430"/>
      <c r="U72" s="430"/>
      <c r="V72" s="430"/>
      <c r="W72" s="430"/>
      <c r="X72" s="430"/>
      <c r="Y72" s="430"/>
      <c r="Z72" s="430"/>
      <c r="AA72" s="430"/>
      <c r="AB72" s="430"/>
      <c r="AC72" s="430"/>
      <c r="AD72" s="430"/>
      <c r="AE72" s="430"/>
      <c r="AF72" s="430"/>
      <c r="AG72" s="430"/>
      <c r="AH72" s="430"/>
      <c r="AI72" s="430"/>
      <c r="AJ72" s="430"/>
      <c r="AK72" s="430"/>
      <c r="AL72" s="430"/>
      <c r="AM72" s="430"/>
      <c r="AN72" s="430"/>
      <c r="AO72" s="430"/>
      <c r="AP72" s="430"/>
      <c r="AQ72" s="430"/>
      <c r="AR72" s="430"/>
      <c r="AS72" s="430"/>
      <c r="AT72" s="430"/>
      <c r="AU72" s="430"/>
      <c r="AV72" s="430"/>
      <c r="AW72" s="431"/>
    </row>
    <row r="73" spans="1:57" ht="18.75" thickBot="1">
      <c r="A73" s="200" t="s">
        <v>459</v>
      </c>
      <c r="B73" s="197" t="str">
        <f>$O56</f>
        <v>0</v>
      </c>
      <c r="C73" s="120" t="str">
        <f>$R56</f>
        <v>0</v>
      </c>
      <c r="D73" s="120" t="str">
        <f>$L56</f>
        <v>0</v>
      </c>
      <c r="E73" s="120" t="str">
        <f>$Y56</f>
        <v>1</v>
      </c>
      <c r="F73" s="120" t="str">
        <f>$B56</f>
        <v>1</v>
      </c>
      <c r="G73" s="120" t="str">
        <f>$F56</f>
        <v>0</v>
      </c>
      <c r="H73" s="121" t="str">
        <f>$D56</f>
        <v>0</v>
      </c>
      <c r="I73" s="121" t="str">
        <f>$AC56</f>
        <v>1</v>
      </c>
      <c r="J73" s="121" t="str">
        <f>$P56</f>
        <v>0</v>
      </c>
      <c r="K73" s="121" t="str">
        <f>$G56</f>
        <v>1</v>
      </c>
      <c r="L73" s="121" t="str">
        <f>$V56</f>
        <v>0</v>
      </c>
      <c r="M73" s="121" t="str">
        <f>$K56</f>
        <v>0</v>
      </c>
      <c r="N73" s="120" t="str">
        <f>$X56</f>
        <v>1</v>
      </c>
      <c r="O73" s="120" t="str">
        <f>$T56</f>
        <v>1</v>
      </c>
      <c r="P73" s="120" t="str">
        <f>$M56</f>
        <v>0</v>
      </c>
      <c r="Q73" s="120" t="str">
        <f>$E56</f>
        <v>0</v>
      </c>
      <c r="R73" s="120" t="str">
        <f>$AA56</f>
        <v>1</v>
      </c>
      <c r="S73" s="120" t="str">
        <f>$I56</f>
        <v>1</v>
      </c>
      <c r="T73" s="121" t="str">
        <f>$Q56</f>
        <v>0</v>
      </c>
      <c r="U73" s="121" t="str">
        <f>$H56</f>
        <v>1</v>
      </c>
      <c r="V73" s="121" t="str">
        <f>$AB56</f>
        <v>0</v>
      </c>
      <c r="W73" s="121" t="str">
        <f>$U56</f>
        <v>0</v>
      </c>
      <c r="X73" s="121" t="str">
        <f>$N56</f>
        <v>0</v>
      </c>
      <c r="Y73" s="121" t="str">
        <f>$C56</f>
        <v>0</v>
      </c>
      <c r="Z73" s="120" t="str">
        <f>$AP56</f>
        <v>0</v>
      </c>
      <c r="AA73" s="120" t="str">
        <f>$BA56</f>
        <v>1</v>
      </c>
      <c r="AB73" s="120" t="str">
        <f>$AF56</f>
        <v>1</v>
      </c>
      <c r="AC73" s="120" t="str">
        <f>$AL56</f>
        <v>1</v>
      </c>
      <c r="AD73" s="120" t="str">
        <f>$AV56</f>
        <v>0</v>
      </c>
      <c r="AE73" s="120" t="str">
        <f>$BD56</f>
        <v>0</v>
      </c>
      <c r="AF73" s="121" t="str">
        <f>$AE56</f>
        <v>1</v>
      </c>
      <c r="AG73" s="121" t="str">
        <f>$AO56</f>
        <v>0</v>
      </c>
      <c r="AH73" s="121" t="str">
        <f>$AZ56</f>
        <v>1</v>
      </c>
      <c r="AI73" s="121" t="str">
        <f>$AT56</f>
        <v>1</v>
      </c>
      <c r="AJ73" s="121" t="str">
        <f>$AH56</f>
        <v>0</v>
      </c>
      <c r="AK73" s="121" t="str">
        <f>$AW56</f>
        <v>1</v>
      </c>
      <c r="AL73" s="120" t="str">
        <f>$AS56</f>
        <v>1</v>
      </c>
      <c r="AM73" s="120" t="str">
        <f>$AX56</f>
        <v>1</v>
      </c>
      <c r="AN73" s="120" t="str">
        <f>$AN56</f>
        <v>1</v>
      </c>
      <c r="AO73" s="120" t="str">
        <f>$BE56</f>
        <v>0</v>
      </c>
      <c r="AP73" s="120" t="str">
        <f>$AI56</f>
        <v>1</v>
      </c>
      <c r="AQ73" s="120" t="str">
        <f>$BB56</f>
        <v>0</v>
      </c>
      <c r="AR73" s="121" t="str">
        <f>$AU56</f>
        <v>0</v>
      </c>
      <c r="AS73" s="121" t="str">
        <f>$AQ56</f>
        <v>0</v>
      </c>
      <c r="AT73" s="121" t="str">
        <f>$AY56</f>
        <v>1</v>
      </c>
      <c r="AU73" s="121" t="str">
        <f>$AK56</f>
        <v>1</v>
      </c>
      <c r="AV73" s="121" t="str">
        <f>$AD56</f>
        <v>0</v>
      </c>
      <c r="AW73" s="188" t="str">
        <f>$AG56</f>
        <v>0</v>
      </c>
    </row>
    <row r="74" spans="1:57" ht="20.25" thickBot="1">
      <c r="A74" s="201" t="s">
        <v>460</v>
      </c>
      <c r="B74" s="198" t="str">
        <f t="shared" ref="B74:B88" si="66">$O57</f>
        <v>0</v>
      </c>
      <c r="C74" s="62" t="str">
        <f t="shared" ref="C74:C88" si="67">$R57</f>
        <v>1</v>
      </c>
      <c r="D74" s="62" t="str">
        <f t="shared" ref="D74:D88" si="68">$L57</f>
        <v>0</v>
      </c>
      <c r="E74" s="62" t="str">
        <f t="shared" ref="E74:E88" si="69">$Y57</f>
        <v>0</v>
      </c>
      <c r="F74" s="62" t="str">
        <f t="shared" ref="F74:F88" si="70">$B57</f>
        <v>0</v>
      </c>
      <c r="G74" s="62" t="str">
        <f t="shared" ref="G74:G88" si="71">$F57</f>
        <v>1</v>
      </c>
      <c r="H74" s="63" t="str">
        <f t="shared" ref="H74:H88" si="72">$D57</f>
        <v>0</v>
      </c>
      <c r="I74" s="63" t="str">
        <f t="shared" ref="I74:I88" si="73">$AC57</f>
        <v>1</v>
      </c>
      <c r="J74" s="63" t="str">
        <f t="shared" ref="J74:J88" si="74">$P57</f>
        <v>0</v>
      </c>
      <c r="K74" s="63" t="str">
        <f t="shared" ref="K74:K88" si="75">$G57</f>
        <v>1</v>
      </c>
      <c r="L74" s="63" t="str">
        <f t="shared" ref="L74:L88" si="76">$V57</f>
        <v>1</v>
      </c>
      <c r="M74" s="63" t="str">
        <f t="shared" ref="M74:M88" si="77">$K57</f>
        <v>0</v>
      </c>
      <c r="N74" s="62" t="str">
        <f t="shared" ref="N74:N88" si="78">$X57</f>
        <v>1</v>
      </c>
      <c r="O74" s="62" t="str">
        <f t="shared" ref="O74:O88" si="79">$T57</f>
        <v>0</v>
      </c>
      <c r="P74" s="62" t="str">
        <f t="shared" ref="P74:P88" si="80">$M57</f>
        <v>0</v>
      </c>
      <c r="Q74" s="62" t="str">
        <f t="shared" ref="Q74:Q88" si="81">$E57</f>
        <v>0</v>
      </c>
      <c r="R74" s="62" t="str">
        <f t="shared" ref="R74:R88" si="82">$AA57</f>
        <v>0</v>
      </c>
      <c r="S74" s="62" t="str">
        <f t="shared" ref="S74:S88" si="83">$I57</f>
        <v>1</v>
      </c>
      <c r="T74" s="63" t="str">
        <f t="shared" ref="T74:T88" si="84">$Q57</f>
        <v>0</v>
      </c>
      <c r="U74" s="63" t="str">
        <f t="shared" ref="U74:U88" si="85">$H57</f>
        <v>1</v>
      </c>
      <c r="V74" s="63" t="str">
        <f t="shared" ref="V74:V88" si="86">$AB57</f>
        <v>1</v>
      </c>
      <c r="W74" s="63" t="str">
        <f t="shared" ref="W74:W88" si="87">$U57</f>
        <v>0</v>
      </c>
      <c r="X74" s="63" t="str">
        <f t="shared" ref="X74:X88" si="88">$N57</f>
        <v>0</v>
      </c>
      <c r="Y74" s="63" t="str">
        <f t="shared" ref="Y74:Y88" si="89">$C57</f>
        <v>0</v>
      </c>
      <c r="Z74" s="62" t="str">
        <f t="shared" ref="Z74:Z88" si="90">$AP57</f>
        <v>0</v>
      </c>
      <c r="AA74" s="62" t="str">
        <f t="shared" ref="AA74:AA88" si="91">$BA57</f>
        <v>0</v>
      </c>
      <c r="AB74" s="62" t="str">
        <f t="shared" ref="AB74:AB88" si="92">$AF57</f>
        <v>0</v>
      </c>
      <c r="AC74" s="62" t="str">
        <f t="shared" ref="AC74:AC88" si="93">$AL57</f>
        <v>1</v>
      </c>
      <c r="AD74" s="62" t="str">
        <f t="shared" ref="AD74:AD88" si="94">$AV57</f>
        <v>1</v>
      </c>
      <c r="AE74" s="62" t="str">
        <f t="shared" ref="AE74:AE88" si="95">$BD57</f>
        <v>0</v>
      </c>
      <c r="AF74" s="63" t="str">
        <f t="shared" ref="AF74:AF88" si="96">$AE57</f>
        <v>1</v>
      </c>
      <c r="AG74" s="63" t="str">
        <f t="shared" ref="AG74:AG88" si="97">$AO57</f>
        <v>0</v>
      </c>
      <c r="AH74" s="63" t="str">
        <f t="shared" ref="AH74:AH88" si="98">$AZ57</f>
        <v>1</v>
      </c>
      <c r="AI74" s="63" t="str">
        <f t="shared" ref="AI74:AI88" si="99">$AT57</f>
        <v>0</v>
      </c>
      <c r="AJ74" s="63" t="str">
        <f t="shared" ref="AJ74:AJ88" si="100">$AH57</f>
        <v>1</v>
      </c>
      <c r="AK74" s="63" t="str">
        <f t="shared" ref="AK74:AK88" si="101">$AW57</f>
        <v>1</v>
      </c>
      <c r="AL74" s="62" t="str">
        <f t="shared" ref="AL74:AL88" si="102">$AS57</f>
        <v>1</v>
      </c>
      <c r="AM74" s="62" t="str">
        <f t="shared" ref="AM74:AM88" si="103">$AX57</f>
        <v>1</v>
      </c>
      <c r="AN74" s="62" t="str">
        <f t="shared" ref="AN74:AN88" si="104">$AN57</f>
        <v>0</v>
      </c>
      <c r="AO74" s="62" t="str">
        <f t="shared" ref="AO74:AO88" si="105">$BE57</f>
        <v>0</v>
      </c>
      <c r="AP74" s="62" t="str">
        <f t="shared" ref="AP74:AP88" si="106">$AI57</f>
        <v>1</v>
      </c>
      <c r="AQ74" s="62" t="str">
        <f t="shared" ref="AQ74:AQ88" si="107">$BB57</f>
        <v>1</v>
      </c>
      <c r="AR74" s="63" t="str">
        <f t="shared" ref="AR74:AR88" si="108">$AU57</f>
        <v>0</v>
      </c>
      <c r="AS74" s="63" t="str">
        <f t="shared" ref="AS74:AS88" si="109">$AQ57</f>
        <v>0</v>
      </c>
      <c r="AT74" s="63" t="str">
        <f t="shared" ref="AT74:AT88" si="110">$AY57</f>
        <v>1</v>
      </c>
      <c r="AU74" s="63" t="str">
        <f t="shared" ref="AU74:AU88" si="111">$AK57</f>
        <v>1</v>
      </c>
      <c r="AV74" s="63" t="str">
        <f t="shared" ref="AV74:AV88" si="112">$AD57</f>
        <v>1</v>
      </c>
      <c r="AW74" s="176" t="str">
        <f t="shared" ref="AW74:AW88" si="113">$AG57</f>
        <v>0</v>
      </c>
      <c r="AZ74" s="432" t="s">
        <v>113</v>
      </c>
      <c r="BA74" s="433"/>
      <c r="BB74" s="433"/>
      <c r="BC74" s="433"/>
      <c r="BD74" s="433"/>
      <c r="BE74" s="434"/>
    </row>
    <row r="75" spans="1:57" ht="18">
      <c r="A75" s="201" t="s">
        <v>461</v>
      </c>
      <c r="B75" s="198" t="str">
        <f t="shared" si="66"/>
        <v>0</v>
      </c>
      <c r="C75" s="62" t="str">
        <f t="shared" si="67"/>
        <v>0</v>
      </c>
      <c r="D75" s="62" t="str">
        <f t="shared" si="68"/>
        <v>0</v>
      </c>
      <c r="E75" s="62" t="str">
        <f t="shared" si="69"/>
        <v>0</v>
      </c>
      <c r="F75" s="62" t="str">
        <f t="shared" si="70"/>
        <v>0</v>
      </c>
      <c r="G75" s="62" t="str">
        <f t="shared" si="71"/>
        <v>1</v>
      </c>
      <c r="H75" s="63" t="str">
        <f t="shared" si="72"/>
        <v>1</v>
      </c>
      <c r="I75" s="63" t="str">
        <f t="shared" si="73"/>
        <v>0</v>
      </c>
      <c r="J75" s="63" t="str">
        <f t="shared" si="74"/>
        <v>1</v>
      </c>
      <c r="K75" s="63" t="str">
        <f t="shared" si="75"/>
        <v>1</v>
      </c>
      <c r="L75" s="63" t="str">
        <f t="shared" si="76"/>
        <v>1</v>
      </c>
      <c r="M75" s="63" t="str">
        <f t="shared" si="77"/>
        <v>0</v>
      </c>
      <c r="N75" s="62" t="str">
        <f t="shared" si="78"/>
        <v>1</v>
      </c>
      <c r="O75" s="62" t="str">
        <f t="shared" si="79"/>
        <v>1</v>
      </c>
      <c r="P75" s="62" t="str">
        <f t="shared" si="80"/>
        <v>0</v>
      </c>
      <c r="Q75" s="62" t="str">
        <f t="shared" si="81"/>
        <v>1</v>
      </c>
      <c r="R75" s="62" t="str">
        <f t="shared" si="82"/>
        <v>1</v>
      </c>
      <c r="S75" s="62" t="str">
        <f t="shared" si="83"/>
        <v>0</v>
      </c>
      <c r="T75" s="63" t="str">
        <f t="shared" si="84"/>
        <v>1</v>
      </c>
      <c r="U75" s="63" t="str">
        <f t="shared" si="85"/>
        <v>0</v>
      </c>
      <c r="V75" s="63" t="str">
        <f t="shared" si="86"/>
        <v>0</v>
      </c>
      <c r="W75" s="63" t="str">
        <f t="shared" si="87"/>
        <v>1</v>
      </c>
      <c r="X75" s="63" t="str">
        <f t="shared" si="88"/>
        <v>0</v>
      </c>
      <c r="Y75" s="63" t="str">
        <f t="shared" si="89"/>
        <v>0</v>
      </c>
      <c r="Z75" s="62" t="str">
        <f t="shared" si="90"/>
        <v>1</v>
      </c>
      <c r="AA75" s="62" t="str">
        <f t="shared" si="91"/>
        <v>0</v>
      </c>
      <c r="AB75" s="62" t="str">
        <f t="shared" si="92"/>
        <v>1</v>
      </c>
      <c r="AC75" s="62" t="str">
        <f t="shared" si="93"/>
        <v>0</v>
      </c>
      <c r="AD75" s="62" t="str">
        <f t="shared" si="94"/>
        <v>1</v>
      </c>
      <c r="AE75" s="62" t="str">
        <f t="shared" si="95"/>
        <v>1</v>
      </c>
      <c r="AF75" s="63" t="str">
        <f t="shared" si="96"/>
        <v>0</v>
      </c>
      <c r="AG75" s="63" t="str">
        <f t="shared" si="97"/>
        <v>0</v>
      </c>
      <c r="AH75" s="63" t="str">
        <f t="shared" si="98"/>
        <v>1</v>
      </c>
      <c r="AI75" s="63" t="str">
        <f t="shared" si="99"/>
        <v>1</v>
      </c>
      <c r="AJ75" s="63" t="str">
        <f t="shared" si="100"/>
        <v>1</v>
      </c>
      <c r="AK75" s="63" t="str">
        <f t="shared" si="101"/>
        <v>1</v>
      </c>
      <c r="AL75" s="62" t="str">
        <f t="shared" si="102"/>
        <v>0</v>
      </c>
      <c r="AM75" s="62" t="str">
        <f t="shared" si="103"/>
        <v>1</v>
      </c>
      <c r="AN75" s="62" t="str">
        <f t="shared" si="104"/>
        <v>0</v>
      </c>
      <c r="AO75" s="62" t="str">
        <f t="shared" si="105"/>
        <v>1</v>
      </c>
      <c r="AP75" s="62" t="str">
        <f t="shared" si="106"/>
        <v>1</v>
      </c>
      <c r="AQ75" s="62" t="str">
        <f t="shared" si="107"/>
        <v>0</v>
      </c>
      <c r="AR75" s="63" t="str">
        <f t="shared" si="108"/>
        <v>1</v>
      </c>
      <c r="AS75" s="63" t="str">
        <f t="shared" si="109"/>
        <v>1</v>
      </c>
      <c r="AT75" s="63" t="str">
        <f t="shared" si="110"/>
        <v>0</v>
      </c>
      <c r="AU75" s="63" t="str">
        <f t="shared" si="111"/>
        <v>1</v>
      </c>
      <c r="AV75" s="63" t="str">
        <f t="shared" si="112"/>
        <v>0</v>
      </c>
      <c r="AW75" s="176" t="str">
        <f t="shared" si="113"/>
        <v>1</v>
      </c>
      <c r="AZ75" s="9">
        <v>14</v>
      </c>
      <c r="BA75" s="4">
        <v>17</v>
      </c>
      <c r="BB75" s="4">
        <v>11</v>
      </c>
      <c r="BC75" s="4">
        <v>24</v>
      </c>
      <c r="BD75" s="4">
        <v>1</v>
      </c>
      <c r="BE75" s="12">
        <v>5</v>
      </c>
    </row>
    <row r="76" spans="1:57" ht="18">
      <c r="A76" s="201" t="s">
        <v>462</v>
      </c>
      <c r="B76" s="198" t="str">
        <f t="shared" si="66"/>
        <v>1</v>
      </c>
      <c r="C76" s="62" t="str">
        <f t="shared" si="67"/>
        <v>1</v>
      </c>
      <c r="D76" s="62" t="str">
        <f t="shared" si="68"/>
        <v>0</v>
      </c>
      <c r="E76" s="62" t="str">
        <f t="shared" si="69"/>
        <v>1</v>
      </c>
      <c r="F76" s="62" t="str">
        <f t="shared" si="70"/>
        <v>1</v>
      </c>
      <c r="G76" s="62" t="str">
        <f t="shared" si="71"/>
        <v>0</v>
      </c>
      <c r="H76" s="63" t="str">
        <f t="shared" si="72"/>
        <v>1</v>
      </c>
      <c r="I76" s="63" t="str">
        <f t="shared" si="73"/>
        <v>0</v>
      </c>
      <c r="J76" s="63" t="str">
        <f t="shared" si="74"/>
        <v>0</v>
      </c>
      <c r="K76" s="63" t="str">
        <f t="shared" si="75"/>
        <v>0</v>
      </c>
      <c r="L76" s="63" t="str">
        <f t="shared" si="76"/>
        <v>1</v>
      </c>
      <c r="M76" s="63" t="str">
        <f t="shared" si="77"/>
        <v>0</v>
      </c>
      <c r="N76" s="62" t="str">
        <f t="shared" si="78"/>
        <v>1</v>
      </c>
      <c r="O76" s="62" t="str">
        <f t="shared" si="79"/>
        <v>1</v>
      </c>
      <c r="P76" s="62" t="str">
        <f t="shared" si="80"/>
        <v>0</v>
      </c>
      <c r="Q76" s="62" t="str">
        <f t="shared" si="81"/>
        <v>1</v>
      </c>
      <c r="R76" s="62" t="str">
        <f t="shared" si="82"/>
        <v>0</v>
      </c>
      <c r="S76" s="62" t="str">
        <f t="shared" si="83"/>
        <v>0</v>
      </c>
      <c r="T76" s="63" t="str">
        <f t="shared" si="84"/>
        <v>0</v>
      </c>
      <c r="U76" s="63" t="str">
        <f t="shared" si="85"/>
        <v>0</v>
      </c>
      <c r="V76" s="63" t="str">
        <f t="shared" si="86"/>
        <v>0</v>
      </c>
      <c r="W76" s="63" t="str">
        <f t="shared" si="87"/>
        <v>0</v>
      </c>
      <c r="X76" s="63" t="str">
        <f t="shared" si="88"/>
        <v>1</v>
      </c>
      <c r="Y76" s="63" t="str">
        <f t="shared" si="89"/>
        <v>1</v>
      </c>
      <c r="Z76" s="62" t="str">
        <f t="shared" si="90"/>
        <v>0</v>
      </c>
      <c r="AA76" s="62" t="str">
        <f t="shared" si="91"/>
        <v>0</v>
      </c>
      <c r="AB76" s="62" t="str">
        <f t="shared" si="92"/>
        <v>1</v>
      </c>
      <c r="AC76" s="62" t="str">
        <f t="shared" si="93"/>
        <v>0</v>
      </c>
      <c r="AD76" s="62" t="str">
        <f t="shared" si="94"/>
        <v>1</v>
      </c>
      <c r="AE76" s="62" t="str">
        <f t="shared" si="95"/>
        <v>0</v>
      </c>
      <c r="AF76" s="63" t="str">
        <f t="shared" si="96"/>
        <v>1</v>
      </c>
      <c r="AG76" s="63" t="str">
        <f t="shared" si="97"/>
        <v>1</v>
      </c>
      <c r="AH76" s="63" t="str">
        <f t="shared" si="98"/>
        <v>0</v>
      </c>
      <c r="AI76" s="63" t="str">
        <f t="shared" si="99"/>
        <v>1</v>
      </c>
      <c r="AJ76" s="63" t="str">
        <f t="shared" si="100"/>
        <v>1</v>
      </c>
      <c r="AK76" s="63" t="str">
        <f t="shared" si="101"/>
        <v>0</v>
      </c>
      <c r="AL76" s="62" t="str">
        <f t="shared" si="102"/>
        <v>1</v>
      </c>
      <c r="AM76" s="62" t="str">
        <f t="shared" si="103"/>
        <v>1</v>
      </c>
      <c r="AN76" s="62" t="str">
        <f t="shared" si="104"/>
        <v>1</v>
      </c>
      <c r="AO76" s="62" t="str">
        <f t="shared" si="105"/>
        <v>0</v>
      </c>
      <c r="AP76" s="62" t="str">
        <f t="shared" si="106"/>
        <v>1</v>
      </c>
      <c r="AQ76" s="62" t="str">
        <f t="shared" si="107"/>
        <v>1</v>
      </c>
      <c r="AR76" s="63" t="str">
        <f t="shared" si="108"/>
        <v>1</v>
      </c>
      <c r="AS76" s="63" t="str">
        <f t="shared" si="109"/>
        <v>0</v>
      </c>
      <c r="AT76" s="63" t="str">
        <f t="shared" si="110"/>
        <v>0</v>
      </c>
      <c r="AU76" s="63" t="str">
        <f t="shared" si="111"/>
        <v>0</v>
      </c>
      <c r="AV76" s="63" t="str">
        <f t="shared" si="112"/>
        <v>1</v>
      </c>
      <c r="AW76" s="176" t="str">
        <f t="shared" si="113"/>
        <v>1</v>
      </c>
      <c r="AZ76" s="9">
        <v>3</v>
      </c>
      <c r="BA76" s="4">
        <v>28</v>
      </c>
      <c r="BB76" s="4">
        <v>15</v>
      </c>
      <c r="BC76" s="4">
        <v>6</v>
      </c>
      <c r="BD76" s="4">
        <v>21</v>
      </c>
      <c r="BE76" s="12">
        <v>10</v>
      </c>
    </row>
    <row r="77" spans="1:57" ht="18">
      <c r="A77" s="201" t="s">
        <v>463</v>
      </c>
      <c r="B77" s="198" t="str">
        <f t="shared" si="66"/>
        <v>0</v>
      </c>
      <c r="C77" s="62" t="str">
        <f t="shared" si="67"/>
        <v>1</v>
      </c>
      <c r="D77" s="62" t="str">
        <f t="shared" si="68"/>
        <v>1</v>
      </c>
      <c r="E77" s="62" t="str">
        <f t="shared" si="69"/>
        <v>0</v>
      </c>
      <c r="F77" s="62" t="str">
        <f t="shared" si="70"/>
        <v>1</v>
      </c>
      <c r="G77" s="62" t="str">
        <f t="shared" si="71"/>
        <v>0</v>
      </c>
      <c r="H77" s="63" t="str">
        <f t="shared" si="72"/>
        <v>0</v>
      </c>
      <c r="I77" s="63" t="str">
        <f t="shared" si="73"/>
        <v>1</v>
      </c>
      <c r="J77" s="63" t="str">
        <f t="shared" si="74"/>
        <v>1</v>
      </c>
      <c r="K77" s="63" t="str">
        <f t="shared" si="75"/>
        <v>0</v>
      </c>
      <c r="L77" s="63" t="str">
        <f t="shared" si="76"/>
        <v>1</v>
      </c>
      <c r="M77" s="63" t="str">
        <f t="shared" si="77"/>
        <v>0</v>
      </c>
      <c r="N77" s="62" t="str">
        <f t="shared" si="78"/>
        <v>0</v>
      </c>
      <c r="O77" s="62" t="str">
        <f t="shared" si="79"/>
        <v>1</v>
      </c>
      <c r="P77" s="62" t="str">
        <f t="shared" si="80"/>
        <v>1</v>
      </c>
      <c r="Q77" s="62" t="str">
        <f t="shared" si="81"/>
        <v>0</v>
      </c>
      <c r="R77" s="62" t="str">
        <f t="shared" si="82"/>
        <v>0</v>
      </c>
      <c r="S77" s="62" t="str">
        <f t="shared" si="83"/>
        <v>0</v>
      </c>
      <c r="T77" s="63" t="str">
        <f t="shared" si="84"/>
        <v>1</v>
      </c>
      <c r="U77" s="63" t="str">
        <f t="shared" si="85"/>
        <v>0</v>
      </c>
      <c r="V77" s="63" t="str">
        <f t="shared" si="86"/>
        <v>1</v>
      </c>
      <c r="W77" s="63" t="str">
        <f t="shared" si="87"/>
        <v>0</v>
      </c>
      <c r="X77" s="63" t="str">
        <f t="shared" si="88"/>
        <v>0</v>
      </c>
      <c r="Y77" s="63" t="str">
        <f t="shared" si="89"/>
        <v>1</v>
      </c>
      <c r="Z77" s="62" t="str">
        <f t="shared" si="90"/>
        <v>1</v>
      </c>
      <c r="AA77" s="62" t="str">
        <f t="shared" si="91"/>
        <v>1</v>
      </c>
      <c r="AB77" s="62" t="str">
        <f t="shared" si="92"/>
        <v>1</v>
      </c>
      <c r="AC77" s="62" t="str">
        <f t="shared" si="93"/>
        <v>1</v>
      </c>
      <c r="AD77" s="62" t="str">
        <f t="shared" si="94"/>
        <v>1</v>
      </c>
      <c r="AE77" s="62" t="str">
        <f t="shared" si="95"/>
        <v>1</v>
      </c>
      <c r="AF77" s="63" t="str">
        <f t="shared" si="96"/>
        <v>1</v>
      </c>
      <c r="AG77" s="63" t="str">
        <f t="shared" si="97"/>
        <v>0</v>
      </c>
      <c r="AH77" s="63" t="str">
        <f t="shared" si="98"/>
        <v>1</v>
      </c>
      <c r="AI77" s="63" t="str">
        <f t="shared" si="99"/>
        <v>1</v>
      </c>
      <c r="AJ77" s="63" t="str">
        <f t="shared" si="100"/>
        <v>0</v>
      </c>
      <c r="AK77" s="63" t="str">
        <f t="shared" si="101"/>
        <v>0</v>
      </c>
      <c r="AL77" s="62" t="str">
        <f t="shared" si="102"/>
        <v>1</v>
      </c>
      <c r="AM77" s="62" t="str">
        <f t="shared" si="103"/>
        <v>0</v>
      </c>
      <c r="AN77" s="62" t="str">
        <f t="shared" si="104"/>
        <v>0</v>
      </c>
      <c r="AO77" s="62" t="str">
        <f t="shared" si="105"/>
        <v>1</v>
      </c>
      <c r="AP77" s="62" t="str">
        <f t="shared" si="106"/>
        <v>0</v>
      </c>
      <c r="AQ77" s="62" t="str">
        <f t="shared" si="107"/>
        <v>0</v>
      </c>
      <c r="AR77" s="63" t="str">
        <f t="shared" si="108"/>
        <v>0</v>
      </c>
      <c r="AS77" s="63" t="str">
        <f t="shared" si="109"/>
        <v>1</v>
      </c>
      <c r="AT77" s="63" t="str">
        <f t="shared" si="110"/>
        <v>0</v>
      </c>
      <c r="AU77" s="63" t="str">
        <f t="shared" si="111"/>
        <v>0</v>
      </c>
      <c r="AV77" s="63" t="str">
        <f t="shared" si="112"/>
        <v>1</v>
      </c>
      <c r="AW77" s="176" t="str">
        <f t="shared" si="113"/>
        <v>1</v>
      </c>
      <c r="AZ77" s="9">
        <v>23</v>
      </c>
      <c r="BA77" s="4">
        <v>19</v>
      </c>
      <c r="BB77" s="4">
        <v>12</v>
      </c>
      <c r="BC77" s="4">
        <v>4</v>
      </c>
      <c r="BD77" s="4">
        <v>26</v>
      </c>
      <c r="BE77" s="12">
        <v>8</v>
      </c>
    </row>
    <row r="78" spans="1:57" ht="18">
      <c r="A78" s="201" t="s">
        <v>464</v>
      </c>
      <c r="B78" s="198" t="str">
        <f t="shared" si="66"/>
        <v>1</v>
      </c>
      <c r="C78" s="62" t="str">
        <f t="shared" si="67"/>
        <v>1</v>
      </c>
      <c r="D78" s="62" t="str">
        <f t="shared" si="68"/>
        <v>0</v>
      </c>
      <c r="E78" s="62" t="str">
        <f t="shared" si="69"/>
        <v>0</v>
      </c>
      <c r="F78" s="62" t="str">
        <f t="shared" si="70"/>
        <v>0</v>
      </c>
      <c r="G78" s="62" t="str">
        <f t="shared" si="71"/>
        <v>0</v>
      </c>
      <c r="H78" s="63" t="str">
        <f t="shared" si="72"/>
        <v>0</v>
      </c>
      <c r="I78" s="63" t="str">
        <f t="shared" si="73"/>
        <v>1</v>
      </c>
      <c r="J78" s="63" t="str">
        <f t="shared" si="74"/>
        <v>1</v>
      </c>
      <c r="K78" s="63" t="str">
        <f t="shared" si="75"/>
        <v>0</v>
      </c>
      <c r="L78" s="63" t="str">
        <f t="shared" si="76"/>
        <v>0</v>
      </c>
      <c r="M78" s="63" t="str">
        <f t="shared" si="77"/>
        <v>1</v>
      </c>
      <c r="N78" s="62" t="str">
        <f t="shared" si="78"/>
        <v>0</v>
      </c>
      <c r="O78" s="62" t="str">
        <f t="shared" si="79"/>
        <v>1</v>
      </c>
      <c r="P78" s="62" t="str">
        <f t="shared" si="80"/>
        <v>0</v>
      </c>
      <c r="Q78" s="62" t="str">
        <f t="shared" si="81"/>
        <v>0</v>
      </c>
      <c r="R78" s="62" t="str">
        <f t="shared" si="82"/>
        <v>1</v>
      </c>
      <c r="S78" s="62" t="str">
        <f t="shared" si="83"/>
        <v>0</v>
      </c>
      <c r="T78" s="63" t="str">
        <f t="shared" si="84"/>
        <v>0</v>
      </c>
      <c r="U78" s="63" t="str">
        <f t="shared" si="85"/>
        <v>0</v>
      </c>
      <c r="V78" s="63" t="str">
        <f t="shared" si="86"/>
        <v>1</v>
      </c>
      <c r="W78" s="63" t="str">
        <f t="shared" si="87"/>
        <v>1</v>
      </c>
      <c r="X78" s="63" t="str">
        <f t="shared" si="88"/>
        <v>1</v>
      </c>
      <c r="Y78" s="63" t="str">
        <f t="shared" si="89"/>
        <v>0</v>
      </c>
      <c r="Z78" s="62" t="str">
        <f t="shared" si="90"/>
        <v>1</v>
      </c>
      <c r="AA78" s="62" t="str">
        <f t="shared" si="91"/>
        <v>0</v>
      </c>
      <c r="AB78" s="62" t="str">
        <f t="shared" si="92"/>
        <v>0</v>
      </c>
      <c r="AC78" s="62" t="str">
        <f t="shared" si="93"/>
        <v>0</v>
      </c>
      <c r="AD78" s="62" t="str">
        <f t="shared" si="94"/>
        <v>0</v>
      </c>
      <c r="AE78" s="62" t="str">
        <f t="shared" si="95"/>
        <v>1</v>
      </c>
      <c r="AF78" s="63" t="str">
        <f t="shared" si="96"/>
        <v>1</v>
      </c>
      <c r="AG78" s="63" t="str">
        <f t="shared" si="97"/>
        <v>1</v>
      </c>
      <c r="AH78" s="63" t="str">
        <f t="shared" si="98"/>
        <v>0</v>
      </c>
      <c r="AI78" s="63" t="str">
        <f t="shared" si="99"/>
        <v>1</v>
      </c>
      <c r="AJ78" s="63" t="str">
        <f t="shared" si="100"/>
        <v>0</v>
      </c>
      <c r="AK78" s="63" t="str">
        <f t="shared" si="101"/>
        <v>0</v>
      </c>
      <c r="AL78" s="62" t="str">
        <f t="shared" si="102"/>
        <v>0</v>
      </c>
      <c r="AM78" s="62" t="str">
        <f t="shared" si="103"/>
        <v>1</v>
      </c>
      <c r="AN78" s="62" t="str">
        <f t="shared" si="104"/>
        <v>1</v>
      </c>
      <c r="AO78" s="62" t="str">
        <f t="shared" si="105"/>
        <v>1</v>
      </c>
      <c r="AP78" s="62" t="str">
        <f t="shared" si="106"/>
        <v>0</v>
      </c>
      <c r="AQ78" s="62" t="str">
        <f t="shared" si="107"/>
        <v>1</v>
      </c>
      <c r="AR78" s="63" t="str">
        <f t="shared" si="108"/>
        <v>0</v>
      </c>
      <c r="AS78" s="63" t="str">
        <f t="shared" si="109"/>
        <v>1</v>
      </c>
      <c r="AT78" s="63" t="str">
        <f t="shared" si="110"/>
        <v>1</v>
      </c>
      <c r="AU78" s="63" t="str">
        <f t="shared" si="111"/>
        <v>1</v>
      </c>
      <c r="AV78" s="63" t="str">
        <f t="shared" si="112"/>
        <v>1</v>
      </c>
      <c r="AW78" s="176" t="str">
        <f t="shared" si="113"/>
        <v>0</v>
      </c>
      <c r="AZ78" s="9">
        <v>16</v>
      </c>
      <c r="BA78" s="4">
        <v>7</v>
      </c>
      <c r="BB78" s="4">
        <v>27</v>
      </c>
      <c r="BC78" s="4">
        <v>20</v>
      </c>
      <c r="BD78" s="4">
        <v>13</v>
      </c>
      <c r="BE78" s="12">
        <v>2</v>
      </c>
    </row>
    <row r="79" spans="1:57" ht="18">
      <c r="A79" s="201" t="s">
        <v>465</v>
      </c>
      <c r="B79" s="198" t="str">
        <f t="shared" si="66"/>
        <v>0</v>
      </c>
      <c r="C79" s="62" t="str">
        <f t="shared" si="67"/>
        <v>1</v>
      </c>
      <c r="D79" s="62" t="str">
        <f t="shared" si="68"/>
        <v>1</v>
      </c>
      <c r="E79" s="62" t="str">
        <f t="shared" si="69"/>
        <v>1</v>
      </c>
      <c r="F79" s="62" t="str">
        <f t="shared" si="70"/>
        <v>0</v>
      </c>
      <c r="G79" s="62" t="str">
        <f t="shared" si="71"/>
        <v>0</v>
      </c>
      <c r="H79" s="63" t="str">
        <f t="shared" si="72"/>
        <v>0</v>
      </c>
      <c r="I79" s="63" t="str">
        <f t="shared" si="73"/>
        <v>0</v>
      </c>
      <c r="J79" s="63" t="str">
        <f t="shared" si="74"/>
        <v>1</v>
      </c>
      <c r="K79" s="63" t="str">
        <f t="shared" si="75"/>
        <v>0</v>
      </c>
      <c r="L79" s="63" t="str">
        <f t="shared" si="76"/>
        <v>0</v>
      </c>
      <c r="M79" s="63" t="str">
        <f t="shared" si="77"/>
        <v>0</v>
      </c>
      <c r="N79" s="62" t="str">
        <f t="shared" si="78"/>
        <v>1</v>
      </c>
      <c r="O79" s="62" t="str">
        <f t="shared" si="79"/>
        <v>0</v>
      </c>
      <c r="P79" s="62" t="str">
        <f t="shared" si="80"/>
        <v>1</v>
      </c>
      <c r="Q79" s="62" t="str">
        <f t="shared" si="81"/>
        <v>0</v>
      </c>
      <c r="R79" s="62" t="str">
        <f t="shared" si="82"/>
        <v>1</v>
      </c>
      <c r="S79" s="62" t="str">
        <f t="shared" si="83"/>
        <v>1</v>
      </c>
      <c r="T79" s="63" t="str">
        <f t="shared" si="84"/>
        <v>0</v>
      </c>
      <c r="U79" s="63" t="str">
        <f t="shared" si="85"/>
        <v>1</v>
      </c>
      <c r="V79" s="63" t="str">
        <f t="shared" si="86"/>
        <v>0</v>
      </c>
      <c r="W79" s="63" t="str">
        <f t="shared" si="87"/>
        <v>0</v>
      </c>
      <c r="X79" s="63" t="str">
        <f t="shared" si="88"/>
        <v>1</v>
      </c>
      <c r="Y79" s="63" t="str">
        <f t="shared" si="89"/>
        <v>0</v>
      </c>
      <c r="Z79" s="62" t="str">
        <f t="shared" si="90"/>
        <v>1</v>
      </c>
      <c r="AA79" s="62" t="str">
        <f t="shared" si="91"/>
        <v>1</v>
      </c>
      <c r="AB79" s="62" t="str">
        <f t="shared" si="92"/>
        <v>0</v>
      </c>
      <c r="AC79" s="62" t="str">
        <f t="shared" si="93"/>
        <v>1</v>
      </c>
      <c r="AD79" s="62" t="str">
        <f t="shared" si="94"/>
        <v>1</v>
      </c>
      <c r="AE79" s="62" t="str">
        <f t="shared" si="95"/>
        <v>1</v>
      </c>
      <c r="AF79" s="63" t="str">
        <f t="shared" si="96"/>
        <v>0</v>
      </c>
      <c r="AG79" s="63" t="str">
        <f t="shared" si="97"/>
        <v>1</v>
      </c>
      <c r="AH79" s="63" t="str">
        <f t="shared" si="98"/>
        <v>1</v>
      </c>
      <c r="AI79" s="63" t="str">
        <f t="shared" si="99"/>
        <v>0</v>
      </c>
      <c r="AJ79" s="63" t="str">
        <f t="shared" si="100"/>
        <v>1</v>
      </c>
      <c r="AK79" s="63" t="str">
        <f t="shared" si="101"/>
        <v>1</v>
      </c>
      <c r="AL79" s="62" t="str">
        <f t="shared" si="102"/>
        <v>0</v>
      </c>
      <c r="AM79" s="62" t="str">
        <f t="shared" si="103"/>
        <v>0</v>
      </c>
      <c r="AN79" s="62" t="str">
        <f t="shared" si="104"/>
        <v>1</v>
      </c>
      <c r="AO79" s="62" t="str">
        <f t="shared" si="105"/>
        <v>1</v>
      </c>
      <c r="AP79" s="62" t="str">
        <f t="shared" si="106"/>
        <v>1</v>
      </c>
      <c r="AQ79" s="62" t="str">
        <f t="shared" si="107"/>
        <v>1</v>
      </c>
      <c r="AR79" s="63" t="str">
        <f t="shared" si="108"/>
        <v>0</v>
      </c>
      <c r="AS79" s="63" t="str">
        <f t="shared" si="109"/>
        <v>0</v>
      </c>
      <c r="AT79" s="63" t="str">
        <f t="shared" si="110"/>
        <v>0</v>
      </c>
      <c r="AU79" s="63" t="str">
        <f t="shared" si="111"/>
        <v>0</v>
      </c>
      <c r="AV79" s="63" t="str">
        <f t="shared" si="112"/>
        <v>0</v>
      </c>
      <c r="AW79" s="176" t="str">
        <f t="shared" si="113"/>
        <v>0</v>
      </c>
      <c r="AZ79" s="9">
        <v>41</v>
      </c>
      <c r="BA79" s="4">
        <v>52</v>
      </c>
      <c r="BB79" s="4">
        <v>31</v>
      </c>
      <c r="BC79" s="4">
        <v>37</v>
      </c>
      <c r="BD79" s="4">
        <v>47</v>
      </c>
      <c r="BE79" s="12">
        <v>55</v>
      </c>
    </row>
    <row r="80" spans="1:57" ht="18">
      <c r="A80" s="201" t="s">
        <v>466</v>
      </c>
      <c r="B80" s="198" t="str">
        <f t="shared" si="66"/>
        <v>0</v>
      </c>
      <c r="C80" s="62" t="str">
        <f t="shared" si="67"/>
        <v>0</v>
      </c>
      <c r="D80" s="62" t="str">
        <f t="shared" si="68"/>
        <v>1</v>
      </c>
      <c r="E80" s="62" t="str">
        <f t="shared" si="69"/>
        <v>1</v>
      </c>
      <c r="F80" s="62" t="str">
        <f t="shared" si="70"/>
        <v>0</v>
      </c>
      <c r="G80" s="62" t="str">
        <f t="shared" si="71"/>
        <v>1</v>
      </c>
      <c r="H80" s="63" t="str">
        <f t="shared" si="72"/>
        <v>0</v>
      </c>
      <c r="I80" s="63" t="str">
        <f t="shared" si="73"/>
        <v>0</v>
      </c>
      <c r="J80" s="63" t="str">
        <f t="shared" si="74"/>
        <v>1</v>
      </c>
      <c r="K80" s="63" t="str">
        <f t="shared" si="75"/>
        <v>1</v>
      </c>
      <c r="L80" s="63" t="str">
        <f t="shared" si="76"/>
        <v>1</v>
      </c>
      <c r="M80" s="63" t="str">
        <f t="shared" si="77"/>
        <v>1</v>
      </c>
      <c r="N80" s="62" t="str">
        <f t="shared" si="78"/>
        <v>1</v>
      </c>
      <c r="O80" s="62" t="str">
        <f t="shared" si="79"/>
        <v>0</v>
      </c>
      <c r="P80" s="62" t="str">
        <f t="shared" si="80"/>
        <v>0</v>
      </c>
      <c r="Q80" s="62" t="str">
        <f t="shared" si="81"/>
        <v>0</v>
      </c>
      <c r="R80" s="62" t="str">
        <f t="shared" si="82"/>
        <v>0</v>
      </c>
      <c r="S80" s="62" t="str">
        <f t="shared" si="83"/>
        <v>0</v>
      </c>
      <c r="T80" s="63" t="str">
        <f t="shared" si="84"/>
        <v>1</v>
      </c>
      <c r="U80" s="63" t="str">
        <f t="shared" si="85"/>
        <v>0</v>
      </c>
      <c r="V80" s="63" t="str">
        <f t="shared" si="86"/>
        <v>0</v>
      </c>
      <c r="W80" s="63" t="str">
        <f t="shared" si="87"/>
        <v>0</v>
      </c>
      <c r="X80" s="63" t="str">
        <f t="shared" si="88"/>
        <v>1</v>
      </c>
      <c r="Y80" s="63" t="str">
        <f t="shared" si="89"/>
        <v>0</v>
      </c>
      <c r="Z80" s="62" t="str">
        <f t="shared" si="90"/>
        <v>1</v>
      </c>
      <c r="AA80" s="62" t="str">
        <f t="shared" si="91"/>
        <v>1</v>
      </c>
      <c r="AB80" s="62" t="str">
        <f t="shared" si="92"/>
        <v>1</v>
      </c>
      <c r="AC80" s="62" t="str">
        <f t="shared" si="93"/>
        <v>1</v>
      </c>
      <c r="AD80" s="62" t="str">
        <f t="shared" si="94"/>
        <v>0</v>
      </c>
      <c r="AE80" s="62" t="str">
        <f t="shared" si="95"/>
        <v>0</v>
      </c>
      <c r="AF80" s="63" t="str">
        <f t="shared" si="96"/>
        <v>0</v>
      </c>
      <c r="AG80" s="63" t="str">
        <f t="shared" si="97"/>
        <v>0</v>
      </c>
      <c r="AH80" s="63" t="str">
        <f t="shared" si="98"/>
        <v>1</v>
      </c>
      <c r="AI80" s="63" t="str">
        <f t="shared" si="99"/>
        <v>1</v>
      </c>
      <c r="AJ80" s="63" t="str">
        <f t="shared" si="100"/>
        <v>0</v>
      </c>
      <c r="AK80" s="63" t="str">
        <f t="shared" si="101"/>
        <v>0</v>
      </c>
      <c r="AL80" s="62" t="str">
        <f t="shared" si="102"/>
        <v>0</v>
      </c>
      <c r="AM80" s="62" t="str">
        <f t="shared" si="103"/>
        <v>1</v>
      </c>
      <c r="AN80" s="62" t="str">
        <f t="shared" si="104"/>
        <v>1</v>
      </c>
      <c r="AO80" s="62" t="str">
        <f t="shared" si="105"/>
        <v>0</v>
      </c>
      <c r="AP80" s="62" t="str">
        <f t="shared" si="106"/>
        <v>0</v>
      </c>
      <c r="AQ80" s="62" t="str">
        <f t="shared" si="107"/>
        <v>1</v>
      </c>
      <c r="AR80" s="63" t="str">
        <f t="shared" si="108"/>
        <v>1</v>
      </c>
      <c r="AS80" s="63" t="str">
        <f t="shared" si="109"/>
        <v>0</v>
      </c>
      <c r="AT80" s="63" t="str">
        <f t="shared" si="110"/>
        <v>1</v>
      </c>
      <c r="AU80" s="63" t="str">
        <f t="shared" si="111"/>
        <v>1</v>
      </c>
      <c r="AV80" s="63" t="str">
        <f t="shared" si="112"/>
        <v>0</v>
      </c>
      <c r="AW80" s="176" t="str">
        <f t="shared" si="113"/>
        <v>1</v>
      </c>
      <c r="AZ80" s="9">
        <v>30</v>
      </c>
      <c r="BA80" s="4">
        <v>40</v>
      </c>
      <c r="BB80" s="4">
        <v>51</v>
      </c>
      <c r="BC80" s="4">
        <v>45</v>
      </c>
      <c r="BD80" s="4">
        <v>33</v>
      </c>
      <c r="BE80" s="12">
        <v>48</v>
      </c>
    </row>
    <row r="81" spans="1:57" ht="18">
      <c r="A81" s="201" t="s">
        <v>467</v>
      </c>
      <c r="B81" s="198" t="str">
        <f t="shared" si="66"/>
        <v>1</v>
      </c>
      <c r="C81" s="62" t="str">
        <f t="shared" si="67"/>
        <v>0</v>
      </c>
      <c r="D81" s="62" t="str">
        <f t="shared" si="68"/>
        <v>0</v>
      </c>
      <c r="E81" s="62" t="str">
        <f t="shared" si="69"/>
        <v>0</v>
      </c>
      <c r="F81" s="62" t="str">
        <f t="shared" si="70"/>
        <v>0</v>
      </c>
      <c r="G81" s="62" t="str">
        <f t="shared" si="71"/>
        <v>1</v>
      </c>
      <c r="H81" s="63" t="str">
        <f t="shared" si="72"/>
        <v>0</v>
      </c>
      <c r="I81" s="63" t="str">
        <f t="shared" si="73"/>
        <v>0</v>
      </c>
      <c r="J81" s="63" t="str">
        <f t="shared" si="74"/>
        <v>1</v>
      </c>
      <c r="K81" s="63" t="str">
        <f t="shared" si="75"/>
        <v>0</v>
      </c>
      <c r="L81" s="63" t="str">
        <f t="shared" si="76"/>
        <v>1</v>
      </c>
      <c r="M81" s="63" t="str">
        <f t="shared" si="77"/>
        <v>1</v>
      </c>
      <c r="N81" s="62" t="str">
        <f t="shared" si="78"/>
        <v>1</v>
      </c>
      <c r="O81" s="62" t="str">
        <f t="shared" si="79"/>
        <v>0</v>
      </c>
      <c r="P81" s="62" t="str">
        <f t="shared" si="80"/>
        <v>1</v>
      </c>
      <c r="Q81" s="62" t="str">
        <f t="shared" si="81"/>
        <v>1</v>
      </c>
      <c r="R81" s="62" t="str">
        <f t="shared" si="82"/>
        <v>0</v>
      </c>
      <c r="S81" s="62" t="str">
        <f t="shared" si="83"/>
        <v>1</v>
      </c>
      <c r="T81" s="63" t="str">
        <f t="shared" si="84"/>
        <v>0</v>
      </c>
      <c r="U81" s="63" t="str">
        <f t="shared" si="85"/>
        <v>0</v>
      </c>
      <c r="V81" s="63" t="str">
        <f t="shared" si="86"/>
        <v>0</v>
      </c>
      <c r="W81" s="63" t="str">
        <f t="shared" si="87"/>
        <v>1</v>
      </c>
      <c r="X81" s="63" t="str">
        <f t="shared" si="88"/>
        <v>0</v>
      </c>
      <c r="Y81" s="63" t="str">
        <f t="shared" si="89"/>
        <v>0</v>
      </c>
      <c r="Z81" s="62" t="str">
        <f t="shared" si="90"/>
        <v>0</v>
      </c>
      <c r="AA81" s="62" t="str">
        <f t="shared" si="91"/>
        <v>1</v>
      </c>
      <c r="AB81" s="62" t="str">
        <f t="shared" si="92"/>
        <v>1</v>
      </c>
      <c r="AC81" s="62" t="str">
        <f t="shared" si="93"/>
        <v>1</v>
      </c>
      <c r="AD81" s="62" t="str">
        <f t="shared" si="94"/>
        <v>0</v>
      </c>
      <c r="AE81" s="62" t="str">
        <f t="shared" si="95"/>
        <v>0</v>
      </c>
      <c r="AF81" s="63" t="str">
        <f t="shared" si="96"/>
        <v>1</v>
      </c>
      <c r="AG81" s="63" t="str">
        <f t="shared" si="97"/>
        <v>1</v>
      </c>
      <c r="AH81" s="63" t="str">
        <f t="shared" si="98"/>
        <v>1</v>
      </c>
      <c r="AI81" s="63" t="str">
        <f t="shared" si="99"/>
        <v>1</v>
      </c>
      <c r="AJ81" s="63" t="str">
        <f t="shared" si="100"/>
        <v>0</v>
      </c>
      <c r="AK81" s="63" t="str">
        <f t="shared" si="101"/>
        <v>1</v>
      </c>
      <c r="AL81" s="62" t="str">
        <f t="shared" si="102"/>
        <v>1</v>
      </c>
      <c r="AM81" s="62" t="str">
        <f t="shared" si="103"/>
        <v>1</v>
      </c>
      <c r="AN81" s="62" t="str">
        <f t="shared" si="104"/>
        <v>0</v>
      </c>
      <c r="AO81" s="62" t="str">
        <f t="shared" si="105"/>
        <v>0</v>
      </c>
      <c r="AP81" s="62" t="str">
        <f t="shared" si="106"/>
        <v>1</v>
      </c>
      <c r="AQ81" s="62" t="str">
        <f t="shared" si="107"/>
        <v>1</v>
      </c>
      <c r="AR81" s="63" t="str">
        <f t="shared" si="108"/>
        <v>0</v>
      </c>
      <c r="AS81" s="63" t="str">
        <f t="shared" si="109"/>
        <v>0</v>
      </c>
      <c r="AT81" s="63" t="str">
        <f t="shared" si="110"/>
        <v>1</v>
      </c>
      <c r="AU81" s="63" t="str">
        <f t="shared" si="111"/>
        <v>1</v>
      </c>
      <c r="AV81" s="63" t="str">
        <f t="shared" si="112"/>
        <v>0</v>
      </c>
      <c r="AW81" s="176" t="str">
        <f t="shared" si="113"/>
        <v>0</v>
      </c>
      <c r="AZ81" s="9">
        <v>44</v>
      </c>
      <c r="BA81" s="4">
        <v>49</v>
      </c>
      <c r="BB81" s="4">
        <v>39</v>
      </c>
      <c r="BC81" s="4">
        <v>56</v>
      </c>
      <c r="BD81" s="4">
        <v>34</v>
      </c>
      <c r="BE81" s="12">
        <v>53</v>
      </c>
    </row>
    <row r="82" spans="1:57" ht="18.75" thickBot="1">
      <c r="A82" s="201" t="s">
        <v>468</v>
      </c>
      <c r="B82" s="198" t="str">
        <f t="shared" si="66"/>
        <v>0</v>
      </c>
      <c r="C82" s="62" t="str">
        <f t="shared" si="67"/>
        <v>0</v>
      </c>
      <c r="D82" s="62" t="str">
        <f t="shared" si="68"/>
        <v>0</v>
      </c>
      <c r="E82" s="62" t="str">
        <f t="shared" si="69"/>
        <v>0</v>
      </c>
      <c r="F82" s="62" t="str">
        <f t="shared" si="70"/>
        <v>0</v>
      </c>
      <c r="G82" s="62" t="str">
        <f t="shared" si="71"/>
        <v>0</v>
      </c>
      <c r="H82" s="63" t="str">
        <f t="shared" si="72"/>
        <v>1</v>
      </c>
      <c r="I82" s="63" t="str">
        <f t="shared" si="73"/>
        <v>0</v>
      </c>
      <c r="J82" s="63" t="str">
        <f t="shared" si="74"/>
        <v>0</v>
      </c>
      <c r="K82" s="63" t="str">
        <f t="shared" si="75"/>
        <v>1</v>
      </c>
      <c r="L82" s="63" t="str">
        <f t="shared" si="76"/>
        <v>1</v>
      </c>
      <c r="M82" s="63" t="str">
        <f t="shared" si="77"/>
        <v>1</v>
      </c>
      <c r="N82" s="62" t="str">
        <f t="shared" si="78"/>
        <v>0</v>
      </c>
      <c r="O82" s="62" t="str">
        <f t="shared" si="79"/>
        <v>1</v>
      </c>
      <c r="P82" s="62" t="str">
        <f t="shared" si="80"/>
        <v>1</v>
      </c>
      <c r="Q82" s="62" t="str">
        <f t="shared" si="81"/>
        <v>0</v>
      </c>
      <c r="R82" s="62" t="str">
        <f t="shared" si="82"/>
        <v>0</v>
      </c>
      <c r="S82" s="62" t="str">
        <f t="shared" si="83"/>
        <v>1</v>
      </c>
      <c r="T82" s="63" t="str">
        <f t="shared" si="84"/>
        <v>0</v>
      </c>
      <c r="U82" s="63" t="str">
        <f t="shared" si="85"/>
        <v>1</v>
      </c>
      <c r="V82" s="63" t="str">
        <f t="shared" si="86"/>
        <v>0</v>
      </c>
      <c r="W82" s="63" t="str">
        <f t="shared" si="87"/>
        <v>1</v>
      </c>
      <c r="X82" s="63" t="str">
        <f t="shared" si="88"/>
        <v>1</v>
      </c>
      <c r="Y82" s="63" t="str">
        <f t="shared" si="89"/>
        <v>1</v>
      </c>
      <c r="Z82" s="62" t="str">
        <f t="shared" si="90"/>
        <v>0</v>
      </c>
      <c r="AA82" s="62" t="str">
        <f t="shared" si="91"/>
        <v>0</v>
      </c>
      <c r="AB82" s="62" t="str">
        <f t="shared" si="92"/>
        <v>0</v>
      </c>
      <c r="AC82" s="62" t="str">
        <f t="shared" si="93"/>
        <v>0</v>
      </c>
      <c r="AD82" s="62" t="str">
        <f t="shared" si="94"/>
        <v>1</v>
      </c>
      <c r="AE82" s="62" t="str">
        <f t="shared" si="95"/>
        <v>0</v>
      </c>
      <c r="AF82" s="63" t="str">
        <f t="shared" si="96"/>
        <v>0</v>
      </c>
      <c r="AG82" s="63" t="str">
        <f t="shared" si="97"/>
        <v>0</v>
      </c>
      <c r="AH82" s="63" t="str">
        <f t="shared" si="98"/>
        <v>1</v>
      </c>
      <c r="AI82" s="63" t="str">
        <f t="shared" si="99"/>
        <v>0</v>
      </c>
      <c r="AJ82" s="63" t="str">
        <f t="shared" si="100"/>
        <v>1</v>
      </c>
      <c r="AK82" s="63" t="str">
        <f t="shared" si="101"/>
        <v>1</v>
      </c>
      <c r="AL82" s="62" t="str">
        <f t="shared" si="102"/>
        <v>0</v>
      </c>
      <c r="AM82" s="62" t="str">
        <f t="shared" si="103"/>
        <v>1</v>
      </c>
      <c r="AN82" s="62" t="str">
        <f t="shared" si="104"/>
        <v>0</v>
      </c>
      <c r="AO82" s="62" t="str">
        <f t="shared" si="105"/>
        <v>1</v>
      </c>
      <c r="AP82" s="62" t="str">
        <f t="shared" si="106"/>
        <v>1</v>
      </c>
      <c r="AQ82" s="62" t="str">
        <f t="shared" si="107"/>
        <v>0</v>
      </c>
      <c r="AR82" s="63" t="str">
        <f t="shared" si="108"/>
        <v>1</v>
      </c>
      <c r="AS82" s="63" t="str">
        <f t="shared" si="109"/>
        <v>1</v>
      </c>
      <c r="AT82" s="63" t="str">
        <f t="shared" si="110"/>
        <v>1</v>
      </c>
      <c r="AU82" s="63" t="str">
        <f t="shared" si="111"/>
        <v>1</v>
      </c>
      <c r="AV82" s="63" t="str">
        <f t="shared" si="112"/>
        <v>1</v>
      </c>
      <c r="AW82" s="176" t="str">
        <f t="shared" si="113"/>
        <v>1</v>
      </c>
      <c r="AZ82" s="13">
        <v>46</v>
      </c>
      <c r="BA82" s="10">
        <v>42</v>
      </c>
      <c r="BB82" s="10">
        <v>50</v>
      </c>
      <c r="BC82" s="10">
        <v>36</v>
      </c>
      <c r="BD82" s="10">
        <v>29</v>
      </c>
      <c r="BE82" s="11">
        <v>32</v>
      </c>
    </row>
    <row r="83" spans="1:57" ht="18">
      <c r="A83" s="201" t="s">
        <v>469</v>
      </c>
      <c r="B83" s="198" t="str">
        <f t="shared" si="66"/>
        <v>0</v>
      </c>
      <c r="C83" s="62" t="str">
        <f t="shared" si="67"/>
        <v>1</v>
      </c>
      <c r="D83" s="62" t="str">
        <f t="shared" si="68"/>
        <v>1</v>
      </c>
      <c r="E83" s="62" t="str">
        <f t="shared" si="69"/>
        <v>0</v>
      </c>
      <c r="F83" s="62" t="str">
        <f t="shared" si="70"/>
        <v>1</v>
      </c>
      <c r="G83" s="62" t="str">
        <f t="shared" si="71"/>
        <v>1</v>
      </c>
      <c r="H83" s="63" t="str">
        <f t="shared" si="72"/>
        <v>0</v>
      </c>
      <c r="I83" s="63" t="str">
        <f t="shared" si="73"/>
        <v>1</v>
      </c>
      <c r="J83" s="63" t="str">
        <f t="shared" si="74"/>
        <v>0</v>
      </c>
      <c r="K83" s="63" t="str">
        <f t="shared" si="75"/>
        <v>1</v>
      </c>
      <c r="L83" s="63" t="str">
        <f t="shared" si="76"/>
        <v>0</v>
      </c>
      <c r="M83" s="63" t="str">
        <f t="shared" si="77"/>
        <v>1</v>
      </c>
      <c r="N83" s="62" t="str">
        <f t="shared" si="78"/>
        <v>0</v>
      </c>
      <c r="O83" s="62" t="str">
        <f t="shared" si="79"/>
        <v>1</v>
      </c>
      <c r="P83" s="62" t="str">
        <f t="shared" si="80"/>
        <v>0</v>
      </c>
      <c r="Q83" s="62" t="str">
        <f t="shared" si="81"/>
        <v>1</v>
      </c>
      <c r="R83" s="62" t="str">
        <f t="shared" si="82"/>
        <v>0</v>
      </c>
      <c r="S83" s="62" t="str">
        <f t="shared" si="83"/>
        <v>1</v>
      </c>
      <c r="T83" s="63" t="str">
        <f t="shared" si="84"/>
        <v>1</v>
      </c>
      <c r="U83" s="63" t="str">
        <f t="shared" si="85"/>
        <v>0</v>
      </c>
      <c r="V83" s="63" t="str">
        <f t="shared" si="86"/>
        <v>0</v>
      </c>
      <c r="W83" s="63" t="str">
        <f t="shared" si="87"/>
        <v>0</v>
      </c>
      <c r="X83" s="63" t="str">
        <f t="shared" si="88"/>
        <v>0</v>
      </c>
      <c r="Y83" s="63" t="str">
        <f t="shared" si="89"/>
        <v>0</v>
      </c>
      <c r="Z83" s="62" t="str">
        <f t="shared" si="90"/>
        <v>1</v>
      </c>
      <c r="AA83" s="62" t="str">
        <f t="shared" si="91"/>
        <v>0</v>
      </c>
      <c r="AB83" s="62" t="str">
        <f t="shared" si="92"/>
        <v>1</v>
      </c>
      <c r="AC83" s="62" t="str">
        <f t="shared" si="93"/>
        <v>0</v>
      </c>
      <c r="AD83" s="62" t="str">
        <f t="shared" si="94"/>
        <v>1</v>
      </c>
      <c r="AE83" s="62" t="str">
        <f t="shared" si="95"/>
        <v>1</v>
      </c>
      <c r="AF83" s="63" t="str">
        <f t="shared" si="96"/>
        <v>1</v>
      </c>
      <c r="AG83" s="63" t="str">
        <f t="shared" si="97"/>
        <v>1</v>
      </c>
      <c r="AH83" s="63" t="str">
        <f t="shared" si="98"/>
        <v>0</v>
      </c>
      <c r="AI83" s="63" t="str">
        <f t="shared" si="99"/>
        <v>1</v>
      </c>
      <c r="AJ83" s="63" t="str">
        <f t="shared" si="100"/>
        <v>1</v>
      </c>
      <c r="AK83" s="63" t="str">
        <f t="shared" si="101"/>
        <v>1</v>
      </c>
      <c r="AL83" s="62" t="str">
        <f t="shared" si="102"/>
        <v>1</v>
      </c>
      <c r="AM83" s="62" t="str">
        <f t="shared" si="103"/>
        <v>1</v>
      </c>
      <c r="AN83" s="62" t="str">
        <f t="shared" si="104"/>
        <v>0</v>
      </c>
      <c r="AO83" s="62" t="str">
        <f t="shared" si="105"/>
        <v>0</v>
      </c>
      <c r="AP83" s="62" t="str">
        <f t="shared" si="106"/>
        <v>1</v>
      </c>
      <c r="AQ83" s="62" t="str">
        <f t="shared" si="107"/>
        <v>0</v>
      </c>
      <c r="AR83" s="63" t="str">
        <f t="shared" si="108"/>
        <v>1</v>
      </c>
      <c r="AS83" s="63" t="str">
        <f t="shared" si="109"/>
        <v>0</v>
      </c>
      <c r="AT83" s="63" t="str">
        <f t="shared" si="110"/>
        <v>0</v>
      </c>
      <c r="AU83" s="63" t="str">
        <f t="shared" si="111"/>
        <v>1</v>
      </c>
      <c r="AV83" s="63" t="str">
        <f t="shared" si="112"/>
        <v>0</v>
      </c>
      <c r="AW83" s="176" t="str">
        <f t="shared" si="113"/>
        <v>1</v>
      </c>
    </row>
    <row r="84" spans="1:57" ht="18">
      <c r="A84" s="201" t="s">
        <v>470</v>
      </c>
      <c r="B84" s="198" t="str">
        <f t="shared" si="66"/>
        <v>1</v>
      </c>
      <c r="C84" s="62" t="str">
        <f t="shared" si="67"/>
        <v>1</v>
      </c>
      <c r="D84" s="62" t="str">
        <f t="shared" si="68"/>
        <v>0</v>
      </c>
      <c r="E84" s="62" t="str">
        <f t="shared" si="69"/>
        <v>0</v>
      </c>
      <c r="F84" s="62" t="str">
        <f t="shared" si="70"/>
        <v>0</v>
      </c>
      <c r="G84" s="62" t="str">
        <f t="shared" si="71"/>
        <v>0</v>
      </c>
      <c r="H84" s="63" t="str">
        <f t="shared" si="72"/>
        <v>1</v>
      </c>
      <c r="I84" s="63" t="str">
        <f t="shared" si="73"/>
        <v>0</v>
      </c>
      <c r="J84" s="63" t="str">
        <f t="shared" si="74"/>
        <v>1</v>
      </c>
      <c r="K84" s="63" t="str">
        <f t="shared" si="75"/>
        <v>1</v>
      </c>
      <c r="L84" s="63" t="str">
        <f t="shared" si="76"/>
        <v>0</v>
      </c>
      <c r="M84" s="63" t="str">
        <f t="shared" si="77"/>
        <v>0</v>
      </c>
      <c r="N84" s="62" t="str">
        <f t="shared" si="78"/>
        <v>0</v>
      </c>
      <c r="O84" s="62" t="str">
        <f t="shared" si="79"/>
        <v>0</v>
      </c>
      <c r="P84" s="62" t="str">
        <f t="shared" si="80"/>
        <v>0</v>
      </c>
      <c r="Q84" s="62" t="str">
        <f t="shared" si="81"/>
        <v>1</v>
      </c>
      <c r="R84" s="62" t="str">
        <f t="shared" si="82"/>
        <v>1</v>
      </c>
      <c r="S84" s="62" t="str">
        <f t="shared" si="83"/>
        <v>1</v>
      </c>
      <c r="T84" s="63" t="str">
        <f t="shared" si="84"/>
        <v>1</v>
      </c>
      <c r="U84" s="63" t="str">
        <f t="shared" si="85"/>
        <v>0</v>
      </c>
      <c r="V84" s="63" t="str">
        <f t="shared" si="86"/>
        <v>1</v>
      </c>
      <c r="W84" s="63" t="str">
        <f t="shared" si="87"/>
        <v>0</v>
      </c>
      <c r="X84" s="63" t="str">
        <f t="shared" si="88"/>
        <v>0</v>
      </c>
      <c r="Y84" s="63" t="str">
        <f t="shared" si="89"/>
        <v>1</v>
      </c>
      <c r="Z84" s="62" t="str">
        <f t="shared" si="90"/>
        <v>0</v>
      </c>
      <c r="AA84" s="62" t="str">
        <f t="shared" si="91"/>
        <v>1</v>
      </c>
      <c r="AB84" s="62" t="str">
        <f t="shared" si="92"/>
        <v>1</v>
      </c>
      <c r="AC84" s="62" t="str">
        <f t="shared" si="93"/>
        <v>0</v>
      </c>
      <c r="AD84" s="62" t="str">
        <f t="shared" si="94"/>
        <v>1</v>
      </c>
      <c r="AE84" s="62" t="str">
        <f t="shared" si="95"/>
        <v>0</v>
      </c>
      <c r="AF84" s="63" t="str">
        <f t="shared" si="96"/>
        <v>1</v>
      </c>
      <c r="AG84" s="63" t="str">
        <f t="shared" si="97"/>
        <v>0</v>
      </c>
      <c r="AH84" s="63" t="str">
        <f t="shared" si="98"/>
        <v>0</v>
      </c>
      <c r="AI84" s="63" t="str">
        <f t="shared" si="99"/>
        <v>1</v>
      </c>
      <c r="AJ84" s="63" t="str">
        <f t="shared" si="100"/>
        <v>0</v>
      </c>
      <c r="AK84" s="63" t="str">
        <f t="shared" si="101"/>
        <v>0</v>
      </c>
      <c r="AL84" s="62" t="str">
        <f t="shared" si="102"/>
        <v>1</v>
      </c>
      <c r="AM84" s="62" t="str">
        <f t="shared" si="103"/>
        <v>0</v>
      </c>
      <c r="AN84" s="62" t="str">
        <f t="shared" si="104"/>
        <v>1</v>
      </c>
      <c r="AO84" s="62" t="str">
        <f t="shared" si="105"/>
        <v>1</v>
      </c>
      <c r="AP84" s="62" t="str">
        <f t="shared" si="106"/>
        <v>1</v>
      </c>
      <c r="AQ84" s="62" t="str">
        <f t="shared" si="107"/>
        <v>1</v>
      </c>
      <c r="AR84" s="63" t="str">
        <f t="shared" si="108"/>
        <v>1</v>
      </c>
      <c r="AS84" s="63" t="str">
        <f t="shared" si="109"/>
        <v>1</v>
      </c>
      <c r="AT84" s="63" t="str">
        <f t="shared" si="110"/>
        <v>0</v>
      </c>
      <c r="AU84" s="63" t="str">
        <f t="shared" si="111"/>
        <v>0</v>
      </c>
      <c r="AV84" s="63" t="str">
        <f t="shared" si="112"/>
        <v>1</v>
      </c>
      <c r="AW84" s="176" t="str">
        <f t="shared" si="113"/>
        <v>1</v>
      </c>
    </row>
    <row r="85" spans="1:57" ht="18">
      <c r="A85" s="201" t="s">
        <v>471</v>
      </c>
      <c r="B85" s="198" t="str">
        <f t="shared" si="66"/>
        <v>1</v>
      </c>
      <c r="C85" s="62" t="str">
        <f t="shared" si="67"/>
        <v>0</v>
      </c>
      <c r="D85" s="62" t="str">
        <f t="shared" si="68"/>
        <v>0</v>
      </c>
      <c r="E85" s="62" t="str">
        <f t="shared" si="69"/>
        <v>1</v>
      </c>
      <c r="F85" s="62" t="str">
        <f t="shared" si="70"/>
        <v>1</v>
      </c>
      <c r="G85" s="62" t="str">
        <f t="shared" si="71"/>
        <v>0</v>
      </c>
      <c r="H85" s="63" t="str">
        <f t="shared" si="72"/>
        <v>0</v>
      </c>
      <c r="I85" s="63" t="str">
        <f t="shared" si="73"/>
        <v>1</v>
      </c>
      <c r="J85" s="63" t="str">
        <f t="shared" si="74"/>
        <v>1</v>
      </c>
      <c r="K85" s="63" t="str">
        <f t="shared" si="75"/>
        <v>1</v>
      </c>
      <c r="L85" s="63" t="str">
        <f t="shared" si="76"/>
        <v>0</v>
      </c>
      <c r="M85" s="63" t="str">
        <f t="shared" si="77"/>
        <v>0</v>
      </c>
      <c r="N85" s="62" t="str">
        <f t="shared" si="78"/>
        <v>0</v>
      </c>
      <c r="O85" s="62" t="str">
        <f t="shared" si="79"/>
        <v>0</v>
      </c>
      <c r="P85" s="62" t="str">
        <f t="shared" si="80"/>
        <v>1</v>
      </c>
      <c r="Q85" s="62" t="str">
        <f t="shared" si="81"/>
        <v>1</v>
      </c>
      <c r="R85" s="62" t="str">
        <f t="shared" si="82"/>
        <v>0</v>
      </c>
      <c r="S85" s="62" t="str">
        <f t="shared" si="83"/>
        <v>0</v>
      </c>
      <c r="T85" s="63" t="str">
        <f t="shared" si="84"/>
        <v>0</v>
      </c>
      <c r="U85" s="63" t="str">
        <f t="shared" si="85"/>
        <v>1</v>
      </c>
      <c r="V85" s="63" t="str">
        <f t="shared" si="86"/>
        <v>0</v>
      </c>
      <c r="W85" s="63" t="str">
        <f t="shared" si="87"/>
        <v>0</v>
      </c>
      <c r="X85" s="63" t="str">
        <f t="shared" si="88"/>
        <v>1</v>
      </c>
      <c r="Y85" s="63" t="str">
        <f t="shared" si="89"/>
        <v>1</v>
      </c>
      <c r="Z85" s="62" t="str">
        <f t="shared" si="90"/>
        <v>1</v>
      </c>
      <c r="AA85" s="62" t="str">
        <f t="shared" si="91"/>
        <v>0</v>
      </c>
      <c r="AB85" s="62" t="str">
        <f t="shared" si="92"/>
        <v>0</v>
      </c>
      <c r="AC85" s="62" t="str">
        <f t="shared" si="93"/>
        <v>1</v>
      </c>
      <c r="AD85" s="62" t="str">
        <f t="shared" si="94"/>
        <v>0</v>
      </c>
      <c r="AE85" s="62" t="str">
        <f t="shared" si="95"/>
        <v>1</v>
      </c>
      <c r="AF85" s="63" t="str">
        <f t="shared" si="96"/>
        <v>1</v>
      </c>
      <c r="AG85" s="63" t="str">
        <f t="shared" si="97"/>
        <v>1</v>
      </c>
      <c r="AH85" s="63" t="str">
        <f t="shared" si="98"/>
        <v>1</v>
      </c>
      <c r="AI85" s="63" t="str">
        <f t="shared" si="99"/>
        <v>1</v>
      </c>
      <c r="AJ85" s="63" t="str">
        <f t="shared" si="100"/>
        <v>0</v>
      </c>
      <c r="AK85" s="63" t="str">
        <f t="shared" si="101"/>
        <v>0</v>
      </c>
      <c r="AL85" s="62" t="str">
        <f t="shared" si="102"/>
        <v>1</v>
      </c>
      <c r="AM85" s="62" t="str">
        <f t="shared" si="103"/>
        <v>0</v>
      </c>
      <c r="AN85" s="62" t="str">
        <f t="shared" si="104"/>
        <v>0</v>
      </c>
      <c r="AO85" s="62" t="str">
        <f t="shared" si="105"/>
        <v>1</v>
      </c>
      <c r="AP85" s="62" t="str">
        <f t="shared" si="106"/>
        <v>0</v>
      </c>
      <c r="AQ85" s="62" t="str">
        <f t="shared" si="107"/>
        <v>0</v>
      </c>
      <c r="AR85" s="63" t="str">
        <f t="shared" si="108"/>
        <v>0</v>
      </c>
      <c r="AS85" s="63" t="str">
        <f t="shared" si="109"/>
        <v>1</v>
      </c>
      <c r="AT85" s="63" t="str">
        <f t="shared" si="110"/>
        <v>1</v>
      </c>
      <c r="AU85" s="63" t="str">
        <f t="shared" si="111"/>
        <v>1</v>
      </c>
      <c r="AV85" s="63" t="str">
        <f t="shared" si="112"/>
        <v>1</v>
      </c>
      <c r="AW85" s="176" t="str">
        <f t="shared" si="113"/>
        <v>1</v>
      </c>
    </row>
    <row r="86" spans="1:57" ht="18">
      <c r="A86" s="201" t="s">
        <v>472</v>
      </c>
      <c r="B86" s="198" t="str">
        <f t="shared" si="66"/>
        <v>0</v>
      </c>
      <c r="C86" s="62" t="str">
        <f t="shared" si="67"/>
        <v>0</v>
      </c>
      <c r="D86" s="62" t="str">
        <f t="shared" si="68"/>
        <v>1</v>
      </c>
      <c r="E86" s="62" t="str">
        <f t="shared" si="69"/>
        <v>0</v>
      </c>
      <c r="F86" s="62" t="str">
        <f t="shared" si="70"/>
        <v>0</v>
      </c>
      <c r="G86" s="62" t="str">
        <f t="shared" si="71"/>
        <v>1</v>
      </c>
      <c r="H86" s="63" t="str">
        <f t="shared" si="72"/>
        <v>0</v>
      </c>
      <c r="I86" s="63" t="str">
        <f t="shared" si="73"/>
        <v>1</v>
      </c>
      <c r="J86" s="63" t="str">
        <f t="shared" si="74"/>
        <v>0</v>
      </c>
      <c r="K86" s="63" t="str">
        <f t="shared" si="75"/>
        <v>0</v>
      </c>
      <c r="L86" s="63" t="str">
        <f t="shared" si="76"/>
        <v>0</v>
      </c>
      <c r="M86" s="63" t="str">
        <f t="shared" si="77"/>
        <v>1</v>
      </c>
      <c r="N86" s="62" t="str">
        <f t="shared" si="78"/>
        <v>1</v>
      </c>
      <c r="O86" s="62" t="str">
        <f t="shared" si="79"/>
        <v>0</v>
      </c>
      <c r="P86" s="62" t="str">
        <f t="shared" si="80"/>
        <v>1</v>
      </c>
      <c r="Q86" s="62" t="str">
        <f t="shared" si="81"/>
        <v>1</v>
      </c>
      <c r="R86" s="62" t="str">
        <f t="shared" si="82"/>
        <v>1</v>
      </c>
      <c r="S86" s="62" t="str">
        <f t="shared" si="83"/>
        <v>0</v>
      </c>
      <c r="T86" s="63" t="str">
        <f t="shared" si="84"/>
        <v>0</v>
      </c>
      <c r="U86" s="63" t="str">
        <f t="shared" si="85"/>
        <v>0</v>
      </c>
      <c r="V86" s="63" t="str">
        <f t="shared" si="86"/>
        <v>1</v>
      </c>
      <c r="W86" s="63" t="str">
        <f t="shared" si="87"/>
        <v>0</v>
      </c>
      <c r="X86" s="63" t="str">
        <f t="shared" si="88"/>
        <v>1</v>
      </c>
      <c r="Y86" s="63" t="str">
        <f t="shared" si="89"/>
        <v>1</v>
      </c>
      <c r="Z86" s="62" t="str">
        <f t="shared" si="90"/>
        <v>1</v>
      </c>
      <c r="AA86" s="62" t="str">
        <f t="shared" si="91"/>
        <v>1</v>
      </c>
      <c r="AB86" s="62" t="str">
        <f t="shared" si="92"/>
        <v>0</v>
      </c>
      <c r="AC86" s="62" t="str">
        <f t="shared" si="93"/>
        <v>0</v>
      </c>
      <c r="AD86" s="62" t="str">
        <f t="shared" si="94"/>
        <v>0</v>
      </c>
      <c r="AE86" s="62" t="str">
        <f t="shared" si="95"/>
        <v>1</v>
      </c>
      <c r="AF86" s="63" t="str">
        <f t="shared" si="96"/>
        <v>1</v>
      </c>
      <c r="AG86" s="63" t="str">
        <f t="shared" si="97"/>
        <v>1</v>
      </c>
      <c r="AH86" s="63" t="str">
        <f t="shared" si="98"/>
        <v>0</v>
      </c>
      <c r="AI86" s="63" t="str">
        <f t="shared" si="99"/>
        <v>0</v>
      </c>
      <c r="AJ86" s="63" t="str">
        <f t="shared" si="100"/>
        <v>0</v>
      </c>
      <c r="AK86" s="63" t="str">
        <f t="shared" si="101"/>
        <v>1</v>
      </c>
      <c r="AL86" s="62" t="str">
        <f t="shared" si="102"/>
        <v>0</v>
      </c>
      <c r="AM86" s="62" t="str">
        <f t="shared" si="103"/>
        <v>1</v>
      </c>
      <c r="AN86" s="62" t="str">
        <f t="shared" si="104"/>
        <v>1</v>
      </c>
      <c r="AO86" s="62" t="str">
        <f t="shared" si="105"/>
        <v>1</v>
      </c>
      <c r="AP86" s="62" t="str">
        <f t="shared" si="106"/>
        <v>1</v>
      </c>
      <c r="AQ86" s="62" t="str">
        <f t="shared" si="107"/>
        <v>1</v>
      </c>
      <c r="AR86" s="63" t="str">
        <f t="shared" si="108"/>
        <v>0</v>
      </c>
      <c r="AS86" s="63" t="str">
        <f t="shared" si="109"/>
        <v>1</v>
      </c>
      <c r="AT86" s="63" t="str">
        <f t="shared" si="110"/>
        <v>0</v>
      </c>
      <c r="AU86" s="63" t="str">
        <f t="shared" si="111"/>
        <v>0</v>
      </c>
      <c r="AV86" s="63" t="str">
        <f t="shared" si="112"/>
        <v>0</v>
      </c>
      <c r="AW86" s="176" t="str">
        <f t="shared" si="113"/>
        <v>0</v>
      </c>
    </row>
    <row r="87" spans="1:57" ht="18">
      <c r="A87" s="201" t="s">
        <v>473</v>
      </c>
      <c r="B87" s="198" t="str">
        <f t="shared" si="66"/>
        <v>0</v>
      </c>
      <c r="C87" s="62" t="str">
        <f t="shared" si="67"/>
        <v>0</v>
      </c>
      <c r="D87" s="62" t="str">
        <f t="shared" si="68"/>
        <v>1</v>
      </c>
      <c r="E87" s="62" t="str">
        <f t="shared" si="69"/>
        <v>1</v>
      </c>
      <c r="F87" s="62" t="str">
        <f t="shared" si="70"/>
        <v>0</v>
      </c>
      <c r="G87" s="62" t="str">
        <f t="shared" si="71"/>
        <v>0</v>
      </c>
      <c r="H87" s="63" t="str">
        <f t="shared" si="72"/>
        <v>1</v>
      </c>
      <c r="I87" s="63" t="str">
        <f t="shared" si="73"/>
        <v>1</v>
      </c>
      <c r="J87" s="63" t="str">
        <f t="shared" si="74"/>
        <v>0</v>
      </c>
      <c r="K87" s="63" t="str">
        <f t="shared" si="75"/>
        <v>0</v>
      </c>
      <c r="L87" s="63" t="str">
        <f t="shared" si="76"/>
        <v>1</v>
      </c>
      <c r="M87" s="63" t="str">
        <f t="shared" si="77"/>
        <v>1</v>
      </c>
      <c r="N87" s="62" t="str">
        <f t="shared" si="78"/>
        <v>0</v>
      </c>
      <c r="O87" s="62" t="str">
        <f t="shared" si="79"/>
        <v>0</v>
      </c>
      <c r="P87" s="62" t="str">
        <f t="shared" si="80"/>
        <v>0</v>
      </c>
      <c r="Q87" s="62" t="str">
        <f t="shared" si="81"/>
        <v>0</v>
      </c>
      <c r="R87" s="62" t="str">
        <f t="shared" si="82"/>
        <v>1</v>
      </c>
      <c r="S87" s="62" t="str">
        <f t="shared" si="83"/>
        <v>1</v>
      </c>
      <c r="T87" s="63" t="str">
        <f t="shared" si="84"/>
        <v>0</v>
      </c>
      <c r="U87" s="63" t="str">
        <f t="shared" si="85"/>
        <v>0</v>
      </c>
      <c r="V87" s="63" t="str">
        <f t="shared" si="86"/>
        <v>0</v>
      </c>
      <c r="W87" s="63" t="str">
        <f t="shared" si="87"/>
        <v>1</v>
      </c>
      <c r="X87" s="63" t="str">
        <f t="shared" si="88"/>
        <v>0</v>
      </c>
      <c r="Y87" s="63" t="str">
        <f t="shared" si="89"/>
        <v>1</v>
      </c>
      <c r="Z87" s="62" t="str">
        <f t="shared" si="90"/>
        <v>1</v>
      </c>
      <c r="AA87" s="62" t="str">
        <f t="shared" si="91"/>
        <v>1</v>
      </c>
      <c r="AB87" s="62" t="str">
        <f t="shared" si="92"/>
        <v>0</v>
      </c>
      <c r="AC87" s="62" t="str">
        <f t="shared" si="93"/>
        <v>1</v>
      </c>
      <c r="AD87" s="62" t="str">
        <f t="shared" si="94"/>
        <v>1</v>
      </c>
      <c r="AE87" s="62" t="str">
        <f t="shared" si="95"/>
        <v>0</v>
      </c>
      <c r="AF87" s="63" t="str">
        <f t="shared" si="96"/>
        <v>0</v>
      </c>
      <c r="AG87" s="63" t="str">
        <f t="shared" si="97"/>
        <v>1</v>
      </c>
      <c r="AH87" s="63" t="str">
        <f t="shared" si="98"/>
        <v>1</v>
      </c>
      <c r="AI87" s="63" t="str">
        <f t="shared" si="99"/>
        <v>0</v>
      </c>
      <c r="AJ87" s="63" t="str">
        <f t="shared" si="100"/>
        <v>1</v>
      </c>
      <c r="AK87" s="63" t="str">
        <f t="shared" si="101"/>
        <v>0</v>
      </c>
      <c r="AL87" s="62" t="str">
        <f t="shared" si="102"/>
        <v>0</v>
      </c>
      <c r="AM87" s="62" t="str">
        <f t="shared" si="103"/>
        <v>0</v>
      </c>
      <c r="AN87" s="62" t="str">
        <f t="shared" si="104"/>
        <v>1</v>
      </c>
      <c r="AO87" s="62" t="str">
        <f t="shared" si="105"/>
        <v>1</v>
      </c>
      <c r="AP87" s="62" t="str">
        <f t="shared" si="106"/>
        <v>0</v>
      </c>
      <c r="AQ87" s="62" t="str">
        <f t="shared" si="107"/>
        <v>1</v>
      </c>
      <c r="AR87" s="63" t="str">
        <f t="shared" si="108"/>
        <v>1</v>
      </c>
      <c r="AS87" s="63" t="str">
        <f t="shared" si="109"/>
        <v>0</v>
      </c>
      <c r="AT87" s="63" t="str">
        <f t="shared" si="110"/>
        <v>1</v>
      </c>
      <c r="AU87" s="63" t="str">
        <f t="shared" si="111"/>
        <v>1</v>
      </c>
      <c r="AV87" s="63" t="str">
        <f t="shared" si="112"/>
        <v>0</v>
      </c>
      <c r="AW87" s="176" t="str">
        <f t="shared" si="113"/>
        <v>1</v>
      </c>
    </row>
    <row r="88" spans="1:57" ht="18.75" thickBot="1">
      <c r="A88" s="202" t="s">
        <v>474</v>
      </c>
      <c r="B88" s="199" t="str">
        <f t="shared" si="66"/>
        <v>0</v>
      </c>
      <c r="C88" s="189" t="str">
        <f t="shared" si="67"/>
        <v>0</v>
      </c>
      <c r="D88" s="189" t="str">
        <f t="shared" si="68"/>
        <v>0</v>
      </c>
      <c r="E88" s="189" t="str">
        <f t="shared" si="69"/>
        <v>1</v>
      </c>
      <c r="F88" s="189" t="str">
        <f t="shared" si="70"/>
        <v>1</v>
      </c>
      <c r="G88" s="189" t="str">
        <f t="shared" si="71"/>
        <v>0</v>
      </c>
      <c r="H88" s="178" t="str">
        <f t="shared" si="72"/>
        <v>0</v>
      </c>
      <c r="I88" s="178" t="str">
        <f t="shared" si="73"/>
        <v>0</v>
      </c>
      <c r="J88" s="178" t="str">
        <f t="shared" si="74"/>
        <v>0</v>
      </c>
      <c r="K88" s="178" t="str">
        <f t="shared" si="75"/>
        <v>0</v>
      </c>
      <c r="L88" s="178" t="str">
        <f t="shared" si="76"/>
        <v>0</v>
      </c>
      <c r="M88" s="178" t="str">
        <f t="shared" si="77"/>
        <v>1</v>
      </c>
      <c r="N88" s="189" t="str">
        <f t="shared" si="78"/>
        <v>1</v>
      </c>
      <c r="O88" s="189" t="str">
        <f t="shared" si="79"/>
        <v>1</v>
      </c>
      <c r="P88" s="189" t="str">
        <f t="shared" si="80"/>
        <v>0</v>
      </c>
      <c r="Q88" s="189" t="str">
        <f t="shared" si="81"/>
        <v>0</v>
      </c>
      <c r="R88" s="189" t="str">
        <f t="shared" si="82"/>
        <v>0</v>
      </c>
      <c r="S88" s="189" t="str">
        <f t="shared" si="83"/>
        <v>1</v>
      </c>
      <c r="T88" s="178" t="str">
        <f t="shared" si="84"/>
        <v>0</v>
      </c>
      <c r="U88" s="178" t="str">
        <f t="shared" si="85"/>
        <v>1</v>
      </c>
      <c r="V88" s="178" t="str">
        <f t="shared" si="86"/>
        <v>1</v>
      </c>
      <c r="W88" s="178" t="str">
        <f t="shared" si="87"/>
        <v>1</v>
      </c>
      <c r="X88" s="178" t="str">
        <f t="shared" si="88"/>
        <v>0</v>
      </c>
      <c r="Y88" s="178" t="str">
        <f t="shared" si="89"/>
        <v>1</v>
      </c>
      <c r="Z88" s="189" t="str">
        <f t="shared" si="90"/>
        <v>0</v>
      </c>
      <c r="AA88" s="189" t="str">
        <f t="shared" si="91"/>
        <v>1</v>
      </c>
      <c r="AB88" s="189" t="str">
        <f t="shared" si="92"/>
        <v>1</v>
      </c>
      <c r="AC88" s="189" t="str">
        <f t="shared" si="93"/>
        <v>1</v>
      </c>
      <c r="AD88" s="189" t="str">
        <f t="shared" si="94"/>
        <v>0</v>
      </c>
      <c r="AE88" s="189" t="str">
        <f t="shared" si="95"/>
        <v>1</v>
      </c>
      <c r="AF88" s="178" t="str">
        <f t="shared" si="96"/>
        <v>0</v>
      </c>
      <c r="AG88" s="178" t="str">
        <f t="shared" si="97"/>
        <v>1</v>
      </c>
      <c r="AH88" s="178" t="str">
        <f t="shared" si="98"/>
        <v>1</v>
      </c>
      <c r="AI88" s="178" t="str">
        <f t="shared" si="99"/>
        <v>1</v>
      </c>
      <c r="AJ88" s="178" t="str">
        <f t="shared" si="100"/>
        <v>0</v>
      </c>
      <c r="AK88" s="178" t="str">
        <f t="shared" si="101"/>
        <v>0</v>
      </c>
      <c r="AL88" s="189" t="str">
        <f t="shared" si="102"/>
        <v>0</v>
      </c>
      <c r="AM88" s="189" t="str">
        <f t="shared" si="103"/>
        <v>1</v>
      </c>
      <c r="AN88" s="189" t="str">
        <f t="shared" si="104"/>
        <v>1</v>
      </c>
      <c r="AO88" s="189" t="str">
        <f t="shared" si="105"/>
        <v>0</v>
      </c>
      <c r="AP88" s="189" t="str">
        <f t="shared" si="106"/>
        <v>0</v>
      </c>
      <c r="AQ88" s="189" t="str">
        <f t="shared" si="107"/>
        <v>1</v>
      </c>
      <c r="AR88" s="178" t="str">
        <f t="shared" si="108"/>
        <v>1</v>
      </c>
      <c r="AS88" s="178" t="str">
        <f t="shared" si="109"/>
        <v>0</v>
      </c>
      <c r="AT88" s="178" t="str">
        <f t="shared" si="110"/>
        <v>1</v>
      </c>
      <c r="AU88" s="178" t="str">
        <f t="shared" si="111"/>
        <v>1</v>
      </c>
      <c r="AV88" s="178" t="str">
        <f t="shared" si="112"/>
        <v>0</v>
      </c>
      <c r="AW88" s="179" t="str">
        <f t="shared" si="113"/>
        <v>1</v>
      </c>
    </row>
    <row r="90" spans="1:57"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</row>
    <row r="91" spans="1:57"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</row>
  </sheetData>
  <mergeCells count="68">
    <mergeCell ref="AF37:AI37"/>
    <mergeCell ref="AJ37:AM37"/>
    <mergeCell ref="AF40:AI40"/>
    <mergeCell ref="AJ40:AM40"/>
    <mergeCell ref="AF43:AI43"/>
    <mergeCell ref="AJ43:AM43"/>
    <mergeCell ref="AF38:AI39"/>
    <mergeCell ref="AJ38:AM39"/>
    <mergeCell ref="AF41:AI42"/>
    <mergeCell ref="AJ41:AM42"/>
    <mergeCell ref="AF46:AI46"/>
    <mergeCell ref="AJ46:AM46"/>
    <mergeCell ref="AF49:AI49"/>
    <mergeCell ref="AJ49:AM49"/>
    <mergeCell ref="AF52:AI52"/>
    <mergeCell ref="AJ52:AM52"/>
    <mergeCell ref="AF47:AI48"/>
    <mergeCell ref="AJ47:AM48"/>
    <mergeCell ref="AF50:AI51"/>
    <mergeCell ref="AJ50:AM51"/>
    <mergeCell ref="AZ74:BE74"/>
    <mergeCell ref="AF53:AI54"/>
    <mergeCell ref="AJ53:AM54"/>
    <mergeCell ref="A55:BE55"/>
    <mergeCell ref="AF17:AI18"/>
    <mergeCell ref="AJ17:AM18"/>
    <mergeCell ref="AF29:AI30"/>
    <mergeCell ref="AF32:AI33"/>
    <mergeCell ref="AF35:AI36"/>
    <mergeCell ref="AF34:AI34"/>
    <mergeCell ref="AF44:AI45"/>
    <mergeCell ref="AJ25:AM25"/>
    <mergeCell ref="AJ44:AM45"/>
    <mergeCell ref="AJ34:AM34"/>
    <mergeCell ref="AF19:AI19"/>
    <mergeCell ref="AF31:AI31"/>
    <mergeCell ref="AJ31:AM31"/>
    <mergeCell ref="A72:AW72"/>
    <mergeCell ref="AQ6:AW6"/>
    <mergeCell ref="AJ29:AM30"/>
    <mergeCell ref="AJ32:AM33"/>
    <mergeCell ref="AJ35:AM36"/>
    <mergeCell ref="AF20:AI21"/>
    <mergeCell ref="AF26:AI27"/>
    <mergeCell ref="AJ26:AM27"/>
    <mergeCell ref="AF28:AI28"/>
    <mergeCell ref="AJ28:AM28"/>
    <mergeCell ref="AJ19:AM19"/>
    <mergeCell ref="AF22:AI22"/>
    <mergeCell ref="AJ22:AM22"/>
    <mergeCell ref="AF25:AI25"/>
    <mergeCell ref="AF23:AI24"/>
    <mergeCell ref="AJ23:AM24"/>
    <mergeCell ref="AF6:AI7"/>
    <mergeCell ref="AJ6:AM7"/>
    <mergeCell ref="AF10:AI10"/>
    <mergeCell ref="AJ10:AM10"/>
    <mergeCell ref="AF13:AI13"/>
    <mergeCell ref="AJ13:AM13"/>
    <mergeCell ref="AF16:AI16"/>
    <mergeCell ref="AJ16:AM16"/>
    <mergeCell ref="AF11:AI12"/>
    <mergeCell ref="AJ20:AM21"/>
    <mergeCell ref="AF8:AI9"/>
    <mergeCell ref="AJ8:AM9"/>
    <mergeCell ref="AJ11:AM12"/>
    <mergeCell ref="AF14:AI15"/>
    <mergeCell ref="AJ14:AM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R142"/>
  <sheetViews>
    <sheetView topLeftCell="A4" zoomScale="98" zoomScaleNormal="98" workbookViewId="0">
      <selection activeCell="B11" sqref="B11:AG11"/>
    </sheetView>
  </sheetViews>
  <sheetFormatPr defaultRowHeight="15"/>
  <cols>
    <col min="1" max="1" width="27.85546875" bestFit="1" customWidth="1"/>
    <col min="2" max="2" width="2.85546875" customWidth="1"/>
    <col min="3" max="65" width="3" customWidth="1"/>
    <col min="66" max="68" width="3" bestFit="1" customWidth="1"/>
    <col min="69" max="75" width="3" customWidth="1"/>
    <col min="76" max="79" width="2" bestFit="1" customWidth="1"/>
    <col min="80" max="86" width="3" bestFit="1" customWidth="1"/>
    <col min="87" max="87" width="2" bestFit="1" customWidth="1"/>
  </cols>
  <sheetData>
    <row r="1" spans="1:65">
      <c r="A1" s="291" t="s">
        <v>96</v>
      </c>
      <c r="B1" s="292">
        <v>1</v>
      </c>
      <c r="C1" s="292">
        <v>2</v>
      </c>
      <c r="D1" s="292">
        <v>3</v>
      </c>
      <c r="E1" s="292">
        <v>4</v>
      </c>
      <c r="F1" s="292">
        <v>5</v>
      </c>
      <c r="G1" s="292">
        <v>6</v>
      </c>
      <c r="H1" s="292">
        <v>7</v>
      </c>
      <c r="I1" s="292">
        <v>8</v>
      </c>
      <c r="J1" s="292">
        <v>9</v>
      </c>
      <c r="K1" s="292">
        <v>10</v>
      </c>
      <c r="L1" s="292">
        <v>11</v>
      </c>
      <c r="M1" s="292">
        <v>12</v>
      </c>
      <c r="N1" s="292">
        <v>13</v>
      </c>
      <c r="O1" s="292">
        <v>14</v>
      </c>
      <c r="P1" s="292">
        <v>15</v>
      </c>
      <c r="Q1" s="292">
        <v>16</v>
      </c>
      <c r="R1" s="292">
        <v>17</v>
      </c>
      <c r="S1" s="292">
        <v>18</v>
      </c>
      <c r="T1" s="292">
        <v>19</v>
      </c>
      <c r="U1" s="292">
        <v>20</v>
      </c>
      <c r="V1" s="292">
        <v>21</v>
      </c>
      <c r="W1" s="292">
        <v>22</v>
      </c>
      <c r="X1" s="292">
        <v>23</v>
      </c>
      <c r="Y1" s="292">
        <v>24</v>
      </c>
      <c r="Z1" s="292">
        <v>25</v>
      </c>
      <c r="AA1" s="292">
        <v>26</v>
      </c>
      <c r="AB1" s="292">
        <v>27</v>
      </c>
      <c r="AC1" s="292">
        <v>28</v>
      </c>
      <c r="AD1" s="292">
        <v>29</v>
      </c>
      <c r="AE1" s="292">
        <v>30</v>
      </c>
      <c r="AF1" s="292">
        <v>31</v>
      </c>
      <c r="AG1" s="292">
        <v>32</v>
      </c>
      <c r="AH1" s="292">
        <v>33</v>
      </c>
      <c r="AI1" s="292">
        <v>34</v>
      </c>
      <c r="AJ1" s="292">
        <v>35</v>
      </c>
      <c r="AK1" s="292">
        <v>36</v>
      </c>
      <c r="AL1" s="292">
        <v>37</v>
      </c>
      <c r="AM1" s="292">
        <v>38</v>
      </c>
      <c r="AN1" s="292">
        <v>39</v>
      </c>
      <c r="AO1" s="292">
        <v>40</v>
      </c>
      <c r="AP1" s="292">
        <v>41</v>
      </c>
      <c r="AQ1" s="292">
        <v>42</v>
      </c>
      <c r="AR1" s="292">
        <v>43</v>
      </c>
      <c r="AS1" s="292">
        <v>44</v>
      </c>
      <c r="AT1" s="292">
        <v>45</v>
      </c>
      <c r="AU1" s="292">
        <v>46</v>
      </c>
      <c r="AV1" s="292">
        <v>47</v>
      </c>
      <c r="AW1" s="292">
        <v>48</v>
      </c>
      <c r="AX1" s="292">
        <v>49</v>
      </c>
      <c r="AY1" s="292">
        <v>50</v>
      </c>
      <c r="AZ1" s="292">
        <v>51</v>
      </c>
      <c r="BA1" s="292">
        <v>52</v>
      </c>
      <c r="BB1" s="292">
        <v>53</v>
      </c>
      <c r="BC1" s="292">
        <v>54</v>
      </c>
      <c r="BD1" s="292">
        <v>55</v>
      </c>
      <c r="BE1" s="292">
        <v>56</v>
      </c>
      <c r="BF1" s="292">
        <v>57</v>
      </c>
      <c r="BG1" s="292">
        <v>58</v>
      </c>
      <c r="BH1" s="292">
        <v>59</v>
      </c>
      <c r="BI1" s="292">
        <v>60</v>
      </c>
      <c r="BJ1" s="292">
        <v>61</v>
      </c>
      <c r="BK1" s="292">
        <v>62</v>
      </c>
      <c r="BL1" s="292">
        <v>63</v>
      </c>
      <c r="BM1" s="293">
        <v>64</v>
      </c>
    </row>
    <row r="2" spans="1:65">
      <c r="A2" s="294" t="s">
        <v>637</v>
      </c>
      <c r="B2" s="4">
        <v>58</v>
      </c>
      <c r="C2" s="4">
        <v>50</v>
      </c>
      <c r="D2" s="4">
        <v>42</v>
      </c>
      <c r="E2" s="4">
        <v>34</v>
      </c>
      <c r="F2" s="4">
        <v>26</v>
      </c>
      <c r="G2" s="4">
        <v>18</v>
      </c>
      <c r="H2" s="4">
        <v>10</v>
      </c>
      <c r="I2" s="4">
        <v>2</v>
      </c>
      <c r="J2" s="4">
        <v>60</v>
      </c>
      <c r="K2" s="4">
        <v>52</v>
      </c>
      <c r="L2" s="4">
        <v>44</v>
      </c>
      <c r="M2" s="4">
        <v>36</v>
      </c>
      <c r="N2" s="4">
        <v>28</v>
      </c>
      <c r="O2" s="4">
        <v>20</v>
      </c>
      <c r="P2" s="4">
        <v>12</v>
      </c>
      <c r="Q2" s="4">
        <v>4</v>
      </c>
      <c r="R2" s="4">
        <v>62</v>
      </c>
      <c r="S2" s="4">
        <v>54</v>
      </c>
      <c r="T2" s="4">
        <v>46</v>
      </c>
      <c r="U2" s="4">
        <v>38</v>
      </c>
      <c r="V2" s="4">
        <v>30</v>
      </c>
      <c r="W2" s="4">
        <v>22</v>
      </c>
      <c r="X2" s="4">
        <v>14</v>
      </c>
      <c r="Y2" s="4">
        <v>6</v>
      </c>
      <c r="Z2" s="4">
        <v>64</v>
      </c>
      <c r="AA2" s="4">
        <v>56</v>
      </c>
      <c r="AB2" s="4">
        <v>48</v>
      </c>
      <c r="AC2" s="4">
        <v>40</v>
      </c>
      <c r="AD2" s="4">
        <v>32</v>
      </c>
      <c r="AE2" s="4">
        <v>24</v>
      </c>
      <c r="AF2" s="4">
        <v>16</v>
      </c>
      <c r="AG2" s="4">
        <v>8</v>
      </c>
      <c r="AH2" s="4">
        <v>57</v>
      </c>
      <c r="AI2" s="4">
        <v>49</v>
      </c>
      <c r="AJ2" s="4">
        <v>41</v>
      </c>
      <c r="AK2" s="4">
        <v>33</v>
      </c>
      <c r="AL2" s="4">
        <v>25</v>
      </c>
      <c r="AM2" s="4">
        <v>17</v>
      </c>
      <c r="AN2" s="4">
        <v>9</v>
      </c>
      <c r="AO2" s="4">
        <v>1</v>
      </c>
      <c r="AP2" s="5">
        <v>59</v>
      </c>
      <c r="AQ2" s="5">
        <v>51</v>
      </c>
      <c r="AR2" s="5">
        <v>43</v>
      </c>
      <c r="AS2" s="5">
        <v>35</v>
      </c>
      <c r="AT2" s="5">
        <v>27</v>
      </c>
      <c r="AU2" s="5">
        <v>19</v>
      </c>
      <c r="AV2" s="5">
        <v>11</v>
      </c>
      <c r="AW2" s="5">
        <v>3</v>
      </c>
      <c r="AX2" s="5">
        <v>61</v>
      </c>
      <c r="AY2" s="5">
        <v>53</v>
      </c>
      <c r="AZ2" s="5">
        <v>45</v>
      </c>
      <c r="BA2" s="5">
        <v>37</v>
      </c>
      <c r="BB2" s="5">
        <v>29</v>
      </c>
      <c r="BC2" s="5">
        <v>21</v>
      </c>
      <c r="BD2" s="5">
        <v>13</v>
      </c>
      <c r="BE2" s="5">
        <v>5</v>
      </c>
      <c r="BF2" s="4">
        <v>63</v>
      </c>
      <c r="BG2" s="4">
        <v>55</v>
      </c>
      <c r="BH2" s="4">
        <v>47</v>
      </c>
      <c r="BI2" s="4">
        <v>39</v>
      </c>
      <c r="BJ2" s="4">
        <v>31</v>
      </c>
      <c r="BK2" s="4">
        <v>23</v>
      </c>
      <c r="BL2" s="4">
        <v>15</v>
      </c>
      <c r="BM2" s="12">
        <v>7</v>
      </c>
    </row>
    <row r="3" spans="1:65">
      <c r="A3" s="294" t="s">
        <v>638</v>
      </c>
      <c r="B3" s="5">
        <v>32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8</v>
      </c>
      <c r="O3" s="5">
        <v>9</v>
      </c>
      <c r="P3" s="5">
        <v>10</v>
      </c>
      <c r="Q3" s="5">
        <v>11</v>
      </c>
      <c r="R3" s="5">
        <v>12</v>
      </c>
      <c r="S3" s="5">
        <v>13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16</v>
      </c>
      <c r="AA3" s="5">
        <v>17</v>
      </c>
      <c r="AB3" s="5">
        <v>18</v>
      </c>
      <c r="AC3" s="5">
        <v>19</v>
      </c>
      <c r="AD3" s="5">
        <v>20</v>
      </c>
      <c r="AE3" s="5">
        <v>21</v>
      </c>
      <c r="AF3" s="5">
        <v>20</v>
      </c>
      <c r="AG3" s="5">
        <v>21</v>
      </c>
      <c r="AH3" s="5">
        <v>22</v>
      </c>
      <c r="AI3" s="5">
        <v>23</v>
      </c>
      <c r="AJ3" s="5">
        <v>24</v>
      </c>
      <c r="AK3" s="5">
        <v>25</v>
      </c>
      <c r="AL3" s="5">
        <v>24</v>
      </c>
      <c r="AM3" s="5">
        <v>25</v>
      </c>
      <c r="AN3" s="5">
        <v>26</v>
      </c>
      <c r="AO3" s="5">
        <v>27</v>
      </c>
      <c r="AP3" s="5">
        <v>28</v>
      </c>
      <c r="AQ3" s="5">
        <v>29</v>
      </c>
      <c r="AR3" s="5">
        <v>28</v>
      </c>
      <c r="AS3" s="5">
        <v>29</v>
      </c>
      <c r="AT3" s="5">
        <v>30</v>
      </c>
      <c r="AU3" s="5">
        <v>31</v>
      </c>
      <c r="AV3" s="5">
        <v>32</v>
      </c>
      <c r="AW3" s="5">
        <v>1</v>
      </c>
      <c r="AX3" s="290"/>
      <c r="AY3" s="290"/>
      <c r="AZ3" s="290"/>
      <c r="BA3" s="290"/>
      <c r="BB3" s="290"/>
      <c r="BC3" s="290"/>
      <c r="BD3" s="290"/>
      <c r="BE3" s="290"/>
      <c r="BF3" s="290"/>
      <c r="BG3" s="290"/>
      <c r="BH3" s="290"/>
      <c r="BI3" s="290"/>
      <c r="BJ3" s="290"/>
      <c r="BK3" s="290"/>
      <c r="BL3" s="290"/>
      <c r="BM3" s="295"/>
    </row>
    <row r="4" spans="1:65">
      <c r="A4" s="294" t="s">
        <v>639</v>
      </c>
      <c r="B4" s="4">
        <v>16</v>
      </c>
      <c r="C4" s="4">
        <v>7</v>
      </c>
      <c r="D4" s="4">
        <v>20</v>
      </c>
      <c r="E4" s="4">
        <v>21</v>
      </c>
      <c r="F4" s="4">
        <v>29</v>
      </c>
      <c r="G4" s="4">
        <v>12</v>
      </c>
      <c r="H4" s="4">
        <v>28</v>
      </c>
      <c r="I4" s="4">
        <v>17</v>
      </c>
      <c r="J4" s="4">
        <v>1</v>
      </c>
      <c r="K4" s="4">
        <v>15</v>
      </c>
      <c r="L4" s="4">
        <v>23</v>
      </c>
      <c r="M4" s="4">
        <v>26</v>
      </c>
      <c r="N4" s="4">
        <v>5</v>
      </c>
      <c r="O4" s="4">
        <v>18</v>
      </c>
      <c r="P4" s="4">
        <v>31</v>
      </c>
      <c r="Q4" s="4">
        <v>10</v>
      </c>
      <c r="R4" s="4">
        <v>2</v>
      </c>
      <c r="S4" s="4">
        <v>8</v>
      </c>
      <c r="T4" s="4">
        <v>24</v>
      </c>
      <c r="U4" s="4">
        <v>14</v>
      </c>
      <c r="V4" s="4">
        <v>32</v>
      </c>
      <c r="W4" s="4">
        <v>27</v>
      </c>
      <c r="X4" s="4">
        <v>3</v>
      </c>
      <c r="Y4" s="4">
        <v>9</v>
      </c>
      <c r="Z4" s="4">
        <v>19</v>
      </c>
      <c r="AA4" s="4">
        <v>13</v>
      </c>
      <c r="AB4" s="4">
        <v>30</v>
      </c>
      <c r="AC4" s="4">
        <v>6</v>
      </c>
      <c r="AD4" s="4">
        <v>22</v>
      </c>
      <c r="AE4" s="4">
        <v>11</v>
      </c>
      <c r="AF4" s="4">
        <v>4</v>
      </c>
      <c r="AG4" s="4">
        <v>25</v>
      </c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90"/>
      <c r="BL4" s="290"/>
      <c r="BM4" s="295"/>
    </row>
    <row r="5" spans="1:65" ht="16.5" thickBot="1">
      <c r="A5" s="296" t="s">
        <v>640</v>
      </c>
      <c r="B5" s="10">
        <v>40</v>
      </c>
      <c r="C5" s="10">
        <v>8</v>
      </c>
      <c r="D5" s="10">
        <v>48</v>
      </c>
      <c r="E5" s="10">
        <v>16</v>
      </c>
      <c r="F5" s="10">
        <v>56</v>
      </c>
      <c r="G5" s="10">
        <v>24</v>
      </c>
      <c r="H5" s="10">
        <v>64</v>
      </c>
      <c r="I5" s="10">
        <v>32</v>
      </c>
      <c r="J5" s="10">
        <v>39</v>
      </c>
      <c r="K5" s="10">
        <v>7</v>
      </c>
      <c r="L5" s="10">
        <v>47</v>
      </c>
      <c r="M5" s="10">
        <v>15</v>
      </c>
      <c r="N5" s="10">
        <v>55</v>
      </c>
      <c r="O5" s="10">
        <v>23</v>
      </c>
      <c r="P5" s="10">
        <v>63</v>
      </c>
      <c r="Q5" s="10">
        <v>31</v>
      </c>
      <c r="R5" s="10">
        <v>38</v>
      </c>
      <c r="S5" s="10">
        <v>6</v>
      </c>
      <c r="T5" s="10">
        <v>46</v>
      </c>
      <c r="U5" s="10">
        <v>14</v>
      </c>
      <c r="V5" s="10">
        <v>54</v>
      </c>
      <c r="W5" s="10">
        <v>22</v>
      </c>
      <c r="X5" s="10">
        <v>62</v>
      </c>
      <c r="Y5" s="10">
        <v>30</v>
      </c>
      <c r="Z5" s="10">
        <v>37</v>
      </c>
      <c r="AA5" s="10">
        <v>5</v>
      </c>
      <c r="AB5" s="10">
        <v>45</v>
      </c>
      <c r="AC5" s="10">
        <v>13</v>
      </c>
      <c r="AD5" s="10">
        <v>53</v>
      </c>
      <c r="AE5" s="10">
        <v>21</v>
      </c>
      <c r="AF5" s="10">
        <v>61</v>
      </c>
      <c r="AG5" s="10">
        <v>29</v>
      </c>
      <c r="AH5" s="10">
        <v>36</v>
      </c>
      <c r="AI5" s="10">
        <v>4</v>
      </c>
      <c r="AJ5" s="10">
        <v>44</v>
      </c>
      <c r="AK5" s="10">
        <v>12</v>
      </c>
      <c r="AL5" s="10">
        <v>52</v>
      </c>
      <c r="AM5" s="10">
        <v>20</v>
      </c>
      <c r="AN5" s="10">
        <v>60</v>
      </c>
      <c r="AO5" s="10">
        <v>28</v>
      </c>
      <c r="AP5" s="10">
        <v>35</v>
      </c>
      <c r="AQ5" s="10">
        <v>3</v>
      </c>
      <c r="AR5" s="10">
        <v>43</v>
      </c>
      <c r="AS5" s="10">
        <v>11</v>
      </c>
      <c r="AT5" s="10">
        <v>51</v>
      </c>
      <c r="AU5" s="10">
        <v>19</v>
      </c>
      <c r="AV5" s="10">
        <v>59</v>
      </c>
      <c r="AW5" s="10">
        <v>27</v>
      </c>
      <c r="AX5" s="10">
        <v>34</v>
      </c>
      <c r="AY5" s="10">
        <v>2</v>
      </c>
      <c r="AZ5" s="10">
        <v>42</v>
      </c>
      <c r="BA5" s="10">
        <v>10</v>
      </c>
      <c r="BB5" s="10">
        <v>50</v>
      </c>
      <c r="BC5" s="10">
        <v>18</v>
      </c>
      <c r="BD5" s="10">
        <v>58</v>
      </c>
      <c r="BE5" s="10">
        <v>26</v>
      </c>
      <c r="BF5" s="10">
        <v>33</v>
      </c>
      <c r="BG5" s="10">
        <v>1</v>
      </c>
      <c r="BH5" s="10">
        <v>41</v>
      </c>
      <c r="BI5" s="10">
        <v>9</v>
      </c>
      <c r="BJ5" s="10">
        <v>49</v>
      </c>
      <c r="BK5" s="10">
        <v>17</v>
      </c>
      <c r="BL5" s="10">
        <v>57</v>
      </c>
      <c r="BM5" s="11">
        <v>25</v>
      </c>
    </row>
    <row r="6" spans="1:65" ht="15.75" thickBot="1">
      <c r="A6" s="287" t="s">
        <v>437</v>
      </c>
      <c r="B6" s="288">
        <f>Summary!C3</f>
        <v>1</v>
      </c>
      <c r="C6" s="288">
        <f>Summary!D3</f>
        <v>2</v>
      </c>
      <c r="D6" s="288">
        <f>Summary!E3</f>
        <v>3</v>
      </c>
      <c r="E6" s="288">
        <f>Summary!F3</f>
        <v>4</v>
      </c>
      <c r="F6" s="288">
        <f>Summary!G3</f>
        <v>5</v>
      </c>
      <c r="G6" s="288">
        <f>Summary!H3</f>
        <v>6</v>
      </c>
      <c r="H6" s="288" t="str">
        <f>Summary!I3</f>
        <v>A</v>
      </c>
      <c r="I6" s="288" t="str">
        <f>Summary!J3</f>
        <v>B</v>
      </c>
      <c r="J6" s="288" t="str">
        <f>Summary!K3</f>
        <v>C</v>
      </c>
      <c r="K6" s="288" t="str">
        <f>Summary!L3</f>
        <v>D</v>
      </c>
      <c r="L6" s="288">
        <f>Summary!M3</f>
        <v>1</v>
      </c>
      <c r="M6" s="288">
        <f>Summary!N3</f>
        <v>3</v>
      </c>
      <c r="N6" s="288">
        <f>Summary!O3</f>
        <v>2</v>
      </c>
      <c r="O6" s="288">
        <f>Summary!P3</f>
        <v>5</v>
      </c>
      <c r="P6" s="288">
        <f>Summary!Q3</f>
        <v>3</v>
      </c>
      <c r="Q6" s="289">
        <f>Summary!R3</f>
        <v>6</v>
      </c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3"/>
      <c r="AL6" s="133"/>
      <c r="AM6" s="133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</row>
    <row r="7" spans="1:65" ht="15.75" thickBot="1">
      <c r="A7" s="351" t="s">
        <v>230</v>
      </c>
      <c r="B7" s="219" t="str">
        <f>LEFT(VLOOKUP($B$6,LookUp!$S$2:$U$17,3,FALSE),1)</f>
        <v>0</v>
      </c>
      <c r="C7" s="220" t="str">
        <f>MID(VLOOKUP($B$6,LookUp!$S$2:$U$17,3,FALSE),2,1)</f>
        <v>0</v>
      </c>
      <c r="D7" s="220" t="str">
        <f>MID(VLOOKUP($B$6,LookUp!$S$2:$U$17,3,FALSE),3,1)</f>
        <v>0</v>
      </c>
      <c r="E7" s="220" t="str">
        <f>RIGHT(VLOOKUP($B$6,LookUp!$S$2:$U$17,3,FALSE),1)</f>
        <v>1</v>
      </c>
      <c r="F7" s="221" t="str">
        <f>LEFT(VLOOKUP($C$6,LookUp!$S$2:$U$17,3,FALSE),1)</f>
        <v>0</v>
      </c>
      <c r="G7" s="221" t="str">
        <f>MID(VLOOKUP($C$6,LookUp!$S$2:$U$17,3,FALSE),2,1)</f>
        <v>0</v>
      </c>
      <c r="H7" s="221" t="str">
        <f>MID(VLOOKUP($C$6,LookUp!$S$2:$U$17,3,FALSE),3,1)</f>
        <v>1</v>
      </c>
      <c r="I7" s="221" t="str">
        <f>RIGHT(VLOOKUP($C$6,LookUp!$S$2:$U$17,3,FALSE),1)</f>
        <v>0</v>
      </c>
      <c r="J7" s="220" t="str">
        <f>LEFT(VLOOKUP($D$6,LookUp!$S$2:$U$17,3,FALSE),1)</f>
        <v>0</v>
      </c>
      <c r="K7" s="220" t="str">
        <f>MID(VLOOKUP($D$6,LookUp!$S$2:$U$17,3,FALSE),2,1)</f>
        <v>0</v>
      </c>
      <c r="L7" s="220" t="str">
        <f>MID(VLOOKUP($D$6,LookUp!$S$2:$U$17,3,FALSE),3,1)</f>
        <v>1</v>
      </c>
      <c r="M7" s="220" t="str">
        <f>RIGHT(VLOOKUP($D$6,LookUp!$S$2:$U$17,3,FALSE),1)</f>
        <v>1</v>
      </c>
      <c r="N7" s="221" t="str">
        <f>LEFT(VLOOKUP($E$6,LookUp!$S$2:$U$17,3,FALSE),1)</f>
        <v>0</v>
      </c>
      <c r="O7" s="221" t="str">
        <f>MID(VLOOKUP($E$6,LookUp!$S$2:$U$17,3,FALSE),2,1)</f>
        <v>1</v>
      </c>
      <c r="P7" s="221" t="str">
        <f>MID(VLOOKUP($E$6,LookUp!$S$2:$U$17,3,FALSE),3,1)</f>
        <v>0</v>
      </c>
      <c r="Q7" s="221" t="str">
        <f>RIGHT(VLOOKUP($E$6,LookUp!$S$2:$U$17,3,FALSE),1)</f>
        <v>0</v>
      </c>
      <c r="R7" s="220" t="str">
        <f>LEFT(VLOOKUP($F$6,LookUp!$S$2:$U$17,3,FALSE),1)</f>
        <v>0</v>
      </c>
      <c r="S7" s="220" t="str">
        <f>MID(VLOOKUP($F$6,LookUp!$S$2:$U$17,3,FALSE),2,1)</f>
        <v>1</v>
      </c>
      <c r="T7" s="220" t="str">
        <f>MID(VLOOKUP($F$6,LookUp!$S$2:$U$17,3,FALSE),3,1)</f>
        <v>0</v>
      </c>
      <c r="U7" s="220" t="str">
        <f>RIGHT(VLOOKUP($F$6,LookUp!$S$2:$U$17,3,FALSE),1)</f>
        <v>1</v>
      </c>
      <c r="V7" s="221" t="str">
        <f>LEFT(VLOOKUP($G$6,LookUp!$S$2:$U$17,3,FALSE),1)</f>
        <v>0</v>
      </c>
      <c r="W7" s="221" t="str">
        <f>MID(VLOOKUP($G$6,LookUp!$S$2:$U$17,3,FALSE),2,1)</f>
        <v>1</v>
      </c>
      <c r="X7" s="221" t="str">
        <f>MID(VLOOKUP($G$6,LookUp!$S$2:$U$17,3,FALSE),3,1)</f>
        <v>1</v>
      </c>
      <c r="Y7" s="221" t="str">
        <f>RIGHT(VLOOKUP($G$6,LookUp!$S$2:$U$17,3,FALSE),1)</f>
        <v>0</v>
      </c>
      <c r="Z7" s="220" t="str">
        <f>LEFT(VLOOKUP($H$6,LookUp!$S$2:$U$17,3,FALSE),1)</f>
        <v>1</v>
      </c>
      <c r="AA7" s="220" t="str">
        <f>MID(VLOOKUP($H$6,LookUp!$S$2:$U$17,3,FALSE),2,1)</f>
        <v>0</v>
      </c>
      <c r="AB7" s="220" t="str">
        <f>MID(VLOOKUP($H$6,LookUp!$S$2:$U$17,3,FALSE),3,1)</f>
        <v>1</v>
      </c>
      <c r="AC7" s="220" t="str">
        <f>RIGHT(VLOOKUP($H$6,LookUp!$S$2:$U$17,3,FALSE),1)</f>
        <v>0</v>
      </c>
      <c r="AD7" s="221" t="str">
        <f>LEFT(VLOOKUP($I$6,LookUp!$S$2:$U$17,3,FALSE),1)</f>
        <v>1</v>
      </c>
      <c r="AE7" s="221" t="str">
        <f>MID(VLOOKUP($I$6,LookUp!$S$2:$U$17,3,FALSE),2,1)</f>
        <v>0</v>
      </c>
      <c r="AF7" s="221" t="str">
        <f>MID(VLOOKUP($I$6,LookUp!$S$2:$U$17,3,FALSE),3,1)</f>
        <v>1</v>
      </c>
      <c r="AG7" s="221" t="str">
        <f>RIGHT(VLOOKUP($I$6,LookUp!$S$2:$U$17,3,FALSE),1)</f>
        <v>1</v>
      </c>
      <c r="AH7" s="220" t="str">
        <f>LEFT(VLOOKUP($J$6,LookUp!$S$2:$U$17,3,FALSE),1)</f>
        <v>1</v>
      </c>
      <c r="AI7" s="220" t="str">
        <f>MID(VLOOKUP($J$6,LookUp!$S$2:$U$17,3,FALSE),2,1)</f>
        <v>1</v>
      </c>
      <c r="AJ7" s="220" t="str">
        <f>MID(VLOOKUP($J$6,LookUp!$S$2:$U$17,3,FALSE),3,1)</f>
        <v>0</v>
      </c>
      <c r="AK7" s="220" t="str">
        <f>RIGHT(VLOOKUP($J$6,LookUp!$S$2:$U$17,3,FALSE),1)</f>
        <v>0</v>
      </c>
      <c r="AL7" s="221" t="str">
        <f>LEFT(VLOOKUP($K$6,LookUp!$S$2:$U$17,3,FALSE),1)</f>
        <v>1</v>
      </c>
      <c r="AM7" s="221" t="str">
        <f>MID(VLOOKUP($K$6,LookUp!$S$2:$U$17,3,FALSE),2,1)</f>
        <v>1</v>
      </c>
      <c r="AN7" s="221" t="str">
        <f>MID(VLOOKUP($K$6,LookUp!$S$2:$U$17,3,FALSE),3,1)</f>
        <v>0</v>
      </c>
      <c r="AO7" s="221" t="str">
        <f>RIGHT(VLOOKUP($K$6,LookUp!$S$2:$U$17,3,FALSE),1)</f>
        <v>1</v>
      </c>
      <c r="AP7" s="220" t="str">
        <f>LEFT(VLOOKUP($L$6,LookUp!$S$2:$U$17,3,FALSE),1)</f>
        <v>0</v>
      </c>
      <c r="AQ7" s="220" t="str">
        <f>MID(VLOOKUP($L$6,LookUp!$S$2:$U$17,3,FALSE),2,1)</f>
        <v>0</v>
      </c>
      <c r="AR7" s="220" t="str">
        <f>MID(VLOOKUP($L$6,LookUp!$S$2:$U$17,3,FALSE),3,1)</f>
        <v>0</v>
      </c>
      <c r="AS7" s="220" t="str">
        <f>RIGHT(VLOOKUP($L$6,LookUp!$S$2:$U$17,3,FALSE),1)</f>
        <v>1</v>
      </c>
      <c r="AT7" s="221" t="str">
        <f>LEFT(VLOOKUP($M$6,LookUp!$S$2:$U$17,3,FALSE),1)</f>
        <v>0</v>
      </c>
      <c r="AU7" s="221" t="str">
        <f>MID(VLOOKUP($M$6,LookUp!$S$2:$U$17,3,FALSE),2,1)</f>
        <v>0</v>
      </c>
      <c r="AV7" s="221" t="str">
        <f>MID(VLOOKUP($M$6,LookUp!$S$2:$U$17,3,FALSE),3,1)</f>
        <v>1</v>
      </c>
      <c r="AW7" s="221" t="str">
        <f>RIGHT(VLOOKUP($M$6,LookUp!$S$2:$U$17,3,FALSE),1)</f>
        <v>1</v>
      </c>
      <c r="AX7" s="220" t="str">
        <f>LEFT(VLOOKUP($N$6,LookUp!$S$2:$U$17,3,FALSE),1)</f>
        <v>0</v>
      </c>
      <c r="AY7" s="220" t="str">
        <f>MID(VLOOKUP($N$6,LookUp!$S$2:$U$17,3,FALSE),2,1)</f>
        <v>0</v>
      </c>
      <c r="AZ7" s="220" t="str">
        <f>MID(VLOOKUP($N$6,LookUp!$S$2:$U$17,3,FALSE),3,1)</f>
        <v>1</v>
      </c>
      <c r="BA7" s="220" t="str">
        <f>RIGHT(VLOOKUP($N$6,LookUp!$S$2:$U$17,3,FALSE),1)</f>
        <v>0</v>
      </c>
      <c r="BB7" s="221" t="str">
        <f>LEFT(VLOOKUP($O$6,LookUp!$S$2:$U$17,3,FALSE),1)</f>
        <v>0</v>
      </c>
      <c r="BC7" s="221" t="str">
        <f>MID(VLOOKUP($O$6,LookUp!$S$2:$U$17,3,FALSE),2,1)</f>
        <v>1</v>
      </c>
      <c r="BD7" s="221" t="str">
        <f>MID(VLOOKUP($O$6,LookUp!$S$2:$U$17,3,FALSE),3,1)</f>
        <v>0</v>
      </c>
      <c r="BE7" s="221" t="str">
        <f>RIGHT(VLOOKUP($O$6,LookUp!$S$2:$U$17,3,FALSE),1)</f>
        <v>1</v>
      </c>
      <c r="BF7" s="220" t="str">
        <f>LEFT(VLOOKUP($P$6,LookUp!$S$2:$U$17,3,FALSE),1)</f>
        <v>0</v>
      </c>
      <c r="BG7" s="220" t="str">
        <f>MID(VLOOKUP($P$6,LookUp!$S$2:$U$17,3,FALSE),2,1)</f>
        <v>0</v>
      </c>
      <c r="BH7" s="220" t="str">
        <f>MID(VLOOKUP($P$6,LookUp!$S$2:$U$17,3,FALSE),3,1)</f>
        <v>1</v>
      </c>
      <c r="BI7" s="220" t="str">
        <f>RIGHT(VLOOKUP($P$6,LookUp!$S$2:$U$17,3,FALSE),1)</f>
        <v>1</v>
      </c>
      <c r="BJ7" s="221" t="str">
        <f>LEFT(VLOOKUP($Q$6,LookUp!$S$2:$U$17,3,FALSE),1)</f>
        <v>0</v>
      </c>
      <c r="BK7" s="221" t="str">
        <f>MID(VLOOKUP($Q$6,LookUp!$S$2:$U$17,3,FALSE),2,1)</f>
        <v>1</v>
      </c>
      <c r="BL7" s="221" t="str">
        <f>MID(VLOOKUP($Q$6,LookUp!$S$2:$U$17,3,FALSE),3,1)</f>
        <v>1</v>
      </c>
      <c r="BM7" s="222" t="str">
        <f>RIGHT(VLOOKUP($Q$6,LookUp!$S$2:$U$17,3,FALSE),1)</f>
        <v>0</v>
      </c>
    </row>
    <row r="8" spans="1:65" ht="15.75" thickBot="1">
      <c r="A8" s="301" t="s">
        <v>165</v>
      </c>
      <c r="B8" s="284" t="str">
        <f>HLOOKUP(B2,$B$1:$BM$73,7,FALSE)</f>
        <v>0</v>
      </c>
      <c r="C8" s="285" t="str">
        <f t="shared" ref="C8:BM8" si="0">HLOOKUP(C2,$B$1:$BM$73,7,FALSE)</f>
        <v>0</v>
      </c>
      <c r="D8" s="285" t="str">
        <f t="shared" si="0"/>
        <v>0</v>
      </c>
      <c r="E8" s="285" t="str">
        <f t="shared" si="0"/>
        <v>1</v>
      </c>
      <c r="F8" s="304" t="str">
        <f t="shared" si="0"/>
        <v>0</v>
      </c>
      <c r="G8" s="304" t="str">
        <f t="shared" si="0"/>
        <v>1</v>
      </c>
      <c r="H8" s="304" t="str">
        <f t="shared" si="0"/>
        <v>0</v>
      </c>
      <c r="I8" s="304" t="str">
        <f t="shared" si="0"/>
        <v>0</v>
      </c>
      <c r="J8" s="285" t="str">
        <f t="shared" si="0"/>
        <v>1</v>
      </c>
      <c r="K8" s="285" t="str">
        <f t="shared" si="0"/>
        <v>0</v>
      </c>
      <c r="L8" s="285" t="str">
        <f t="shared" si="0"/>
        <v>1</v>
      </c>
      <c r="M8" s="285" t="str">
        <f t="shared" si="0"/>
        <v>0</v>
      </c>
      <c r="N8" s="304" t="str">
        <f t="shared" si="0"/>
        <v>0</v>
      </c>
      <c r="O8" s="304" t="str">
        <f t="shared" si="0"/>
        <v>1</v>
      </c>
      <c r="P8" s="304" t="str">
        <f t="shared" si="0"/>
        <v>1</v>
      </c>
      <c r="Q8" s="304" t="str">
        <f t="shared" si="0"/>
        <v>1</v>
      </c>
      <c r="R8" s="285" t="str">
        <f t="shared" si="0"/>
        <v>1</v>
      </c>
      <c r="S8" s="285" t="str">
        <f t="shared" si="0"/>
        <v>1</v>
      </c>
      <c r="T8" s="285" t="str">
        <f t="shared" si="0"/>
        <v>0</v>
      </c>
      <c r="U8" s="285" t="str">
        <f t="shared" si="0"/>
        <v>1</v>
      </c>
      <c r="V8" s="304" t="str">
        <f t="shared" si="0"/>
        <v>0</v>
      </c>
      <c r="W8" s="304" t="str">
        <f t="shared" si="0"/>
        <v>1</v>
      </c>
      <c r="X8" s="304" t="str">
        <f t="shared" si="0"/>
        <v>1</v>
      </c>
      <c r="Y8" s="304" t="str">
        <f t="shared" si="0"/>
        <v>0</v>
      </c>
      <c r="Z8" s="285" t="str">
        <f t="shared" si="0"/>
        <v>0</v>
      </c>
      <c r="AA8" s="285" t="str">
        <f t="shared" si="0"/>
        <v>1</v>
      </c>
      <c r="AB8" s="285" t="str">
        <f t="shared" si="0"/>
        <v>1</v>
      </c>
      <c r="AC8" s="285" t="str">
        <f t="shared" si="0"/>
        <v>1</v>
      </c>
      <c r="AD8" s="304" t="str">
        <f t="shared" si="0"/>
        <v>1</v>
      </c>
      <c r="AE8" s="304" t="str">
        <f t="shared" si="0"/>
        <v>0</v>
      </c>
      <c r="AF8" s="304" t="str">
        <f t="shared" si="0"/>
        <v>0</v>
      </c>
      <c r="AG8" s="305" t="str">
        <f t="shared" si="0"/>
        <v>0</v>
      </c>
      <c r="AH8" s="302" t="str">
        <f t="shared" si="0"/>
        <v>0</v>
      </c>
      <c r="AI8" s="303" t="str">
        <f t="shared" si="0"/>
        <v>0</v>
      </c>
      <c r="AJ8" s="303" t="str">
        <f t="shared" si="0"/>
        <v>0</v>
      </c>
      <c r="AK8" s="303" t="str">
        <f t="shared" si="0"/>
        <v>1</v>
      </c>
      <c r="AL8" s="306" t="str">
        <f t="shared" si="0"/>
        <v>1</v>
      </c>
      <c r="AM8" s="306" t="str">
        <f t="shared" si="0"/>
        <v>0</v>
      </c>
      <c r="AN8" s="306" t="str">
        <f t="shared" si="0"/>
        <v>0</v>
      </c>
      <c r="AO8" s="306" t="str">
        <f t="shared" si="0"/>
        <v>0</v>
      </c>
      <c r="AP8" s="303" t="str">
        <f t="shared" si="0"/>
        <v>1</v>
      </c>
      <c r="AQ8" s="303" t="str">
        <f t="shared" si="0"/>
        <v>1</v>
      </c>
      <c r="AR8" s="303" t="str">
        <f t="shared" si="0"/>
        <v>0</v>
      </c>
      <c r="AS8" s="303" t="str">
        <f t="shared" si="0"/>
        <v>0</v>
      </c>
      <c r="AT8" s="306" t="str">
        <f t="shared" si="0"/>
        <v>1</v>
      </c>
      <c r="AU8" s="306" t="str">
        <f t="shared" si="0"/>
        <v>0</v>
      </c>
      <c r="AV8" s="306" t="str">
        <f t="shared" si="0"/>
        <v>1</v>
      </c>
      <c r="AW8" s="306" t="str">
        <f t="shared" si="0"/>
        <v>0</v>
      </c>
      <c r="AX8" s="303" t="str">
        <f t="shared" si="0"/>
        <v>0</v>
      </c>
      <c r="AY8" s="303" t="str">
        <f t="shared" si="0"/>
        <v>0</v>
      </c>
      <c r="AZ8" s="303" t="str">
        <f t="shared" si="0"/>
        <v>0</v>
      </c>
      <c r="BA8" s="303" t="str">
        <f t="shared" si="0"/>
        <v>1</v>
      </c>
      <c r="BB8" s="306" t="str">
        <f t="shared" si="0"/>
        <v>1</v>
      </c>
      <c r="BC8" s="306" t="str">
        <f t="shared" si="0"/>
        <v>0</v>
      </c>
      <c r="BD8" s="306" t="str">
        <f t="shared" si="0"/>
        <v>0</v>
      </c>
      <c r="BE8" s="306" t="str">
        <f t="shared" si="0"/>
        <v>0</v>
      </c>
      <c r="BF8" s="303" t="str">
        <f t="shared" si="0"/>
        <v>1</v>
      </c>
      <c r="BG8" s="303" t="str">
        <f t="shared" si="0"/>
        <v>0</v>
      </c>
      <c r="BH8" s="303" t="str">
        <f t="shared" si="0"/>
        <v>1</v>
      </c>
      <c r="BI8" s="303" t="str">
        <f t="shared" si="0"/>
        <v>0</v>
      </c>
      <c r="BJ8" s="306" t="str">
        <f t="shared" si="0"/>
        <v>1</v>
      </c>
      <c r="BK8" s="306" t="str">
        <f t="shared" si="0"/>
        <v>1</v>
      </c>
      <c r="BL8" s="306" t="str">
        <f t="shared" si="0"/>
        <v>0</v>
      </c>
      <c r="BM8" s="307" t="str">
        <f t="shared" si="0"/>
        <v>1</v>
      </c>
    </row>
    <row r="9" spans="1:65" ht="15.75" customHeight="1" thickBot="1">
      <c r="A9" s="82" t="s">
        <v>438</v>
      </c>
      <c r="B9" s="56" t="str">
        <f>B8</f>
        <v>0</v>
      </c>
      <c r="C9" s="56" t="str">
        <f>C8</f>
        <v>0</v>
      </c>
      <c r="D9" s="56" t="str">
        <f>D8</f>
        <v>0</v>
      </c>
      <c r="E9" s="56" t="str">
        <f t="shared" ref="E9:AG9" si="1">E8</f>
        <v>1</v>
      </c>
      <c r="F9" s="57" t="str">
        <f t="shared" si="1"/>
        <v>0</v>
      </c>
      <c r="G9" s="57" t="str">
        <f t="shared" si="1"/>
        <v>1</v>
      </c>
      <c r="H9" s="57" t="str">
        <f t="shared" si="1"/>
        <v>0</v>
      </c>
      <c r="I9" s="57" t="str">
        <f t="shared" si="1"/>
        <v>0</v>
      </c>
      <c r="J9" s="56" t="str">
        <f t="shared" si="1"/>
        <v>1</v>
      </c>
      <c r="K9" s="56" t="str">
        <f t="shared" si="1"/>
        <v>0</v>
      </c>
      <c r="L9" s="56" t="str">
        <f t="shared" si="1"/>
        <v>1</v>
      </c>
      <c r="M9" s="56" t="str">
        <f t="shared" si="1"/>
        <v>0</v>
      </c>
      <c r="N9" s="57" t="str">
        <f t="shared" si="1"/>
        <v>0</v>
      </c>
      <c r="O9" s="57" t="str">
        <f t="shared" si="1"/>
        <v>1</v>
      </c>
      <c r="P9" s="57" t="str">
        <f t="shared" si="1"/>
        <v>1</v>
      </c>
      <c r="Q9" s="57" t="str">
        <f t="shared" si="1"/>
        <v>1</v>
      </c>
      <c r="R9" s="56" t="str">
        <f t="shared" si="1"/>
        <v>1</v>
      </c>
      <c r="S9" s="56" t="str">
        <f t="shared" si="1"/>
        <v>1</v>
      </c>
      <c r="T9" s="56" t="str">
        <f t="shared" si="1"/>
        <v>0</v>
      </c>
      <c r="U9" s="56" t="str">
        <f t="shared" si="1"/>
        <v>1</v>
      </c>
      <c r="V9" s="57" t="str">
        <f t="shared" si="1"/>
        <v>0</v>
      </c>
      <c r="W9" s="57" t="str">
        <f t="shared" si="1"/>
        <v>1</v>
      </c>
      <c r="X9" s="57" t="str">
        <f t="shared" si="1"/>
        <v>1</v>
      </c>
      <c r="Y9" s="57" t="str">
        <f t="shared" si="1"/>
        <v>0</v>
      </c>
      <c r="Z9" s="56" t="str">
        <f t="shared" si="1"/>
        <v>0</v>
      </c>
      <c r="AA9" s="56" t="str">
        <f t="shared" si="1"/>
        <v>1</v>
      </c>
      <c r="AB9" s="56" t="str">
        <f t="shared" si="1"/>
        <v>1</v>
      </c>
      <c r="AC9" s="56" t="str">
        <f t="shared" si="1"/>
        <v>1</v>
      </c>
      <c r="AD9" s="57" t="str">
        <f t="shared" si="1"/>
        <v>1</v>
      </c>
      <c r="AE9" s="57" t="str">
        <f t="shared" si="1"/>
        <v>0</v>
      </c>
      <c r="AF9" s="57" t="str">
        <f t="shared" si="1"/>
        <v>0</v>
      </c>
      <c r="AG9" s="58" t="str">
        <f t="shared" si="1"/>
        <v>0</v>
      </c>
      <c r="AH9" s="448" t="s">
        <v>636</v>
      </c>
      <c r="AI9" s="449"/>
      <c r="AJ9" s="449"/>
      <c r="AK9" s="449"/>
      <c r="AL9" s="449"/>
      <c r="AM9" s="449"/>
      <c r="AN9" s="449"/>
      <c r="AO9" s="449"/>
      <c r="AP9" s="449"/>
      <c r="AQ9" s="449"/>
      <c r="AR9" s="449"/>
      <c r="AS9" s="449"/>
      <c r="AT9" s="449"/>
      <c r="AU9" s="449"/>
      <c r="AV9" s="449"/>
      <c r="AW9" s="450"/>
    </row>
    <row r="10" spans="1:65" ht="18.75" thickBot="1">
      <c r="A10" s="83" t="s">
        <v>439</v>
      </c>
      <c r="B10" s="84" t="str">
        <f>AH8</f>
        <v>0</v>
      </c>
      <c r="C10" s="84" t="str">
        <f t="shared" ref="C10:AG10" si="2">AI8</f>
        <v>0</v>
      </c>
      <c r="D10" s="84" t="str">
        <f t="shared" si="2"/>
        <v>0</v>
      </c>
      <c r="E10" s="84" t="str">
        <f t="shared" si="2"/>
        <v>1</v>
      </c>
      <c r="F10" s="85" t="str">
        <f t="shared" si="2"/>
        <v>1</v>
      </c>
      <c r="G10" s="85" t="str">
        <f t="shared" si="2"/>
        <v>0</v>
      </c>
      <c r="H10" s="85" t="str">
        <f t="shared" si="2"/>
        <v>0</v>
      </c>
      <c r="I10" s="85" t="str">
        <f t="shared" si="2"/>
        <v>0</v>
      </c>
      <c r="J10" s="84" t="str">
        <f t="shared" si="2"/>
        <v>1</v>
      </c>
      <c r="K10" s="84" t="str">
        <f t="shared" si="2"/>
        <v>1</v>
      </c>
      <c r="L10" s="84" t="str">
        <f t="shared" si="2"/>
        <v>0</v>
      </c>
      <c r="M10" s="84" t="str">
        <f t="shared" si="2"/>
        <v>0</v>
      </c>
      <c r="N10" s="85" t="str">
        <f t="shared" si="2"/>
        <v>1</v>
      </c>
      <c r="O10" s="85" t="str">
        <f t="shared" si="2"/>
        <v>0</v>
      </c>
      <c r="P10" s="85" t="str">
        <f t="shared" si="2"/>
        <v>1</v>
      </c>
      <c r="Q10" s="85" t="str">
        <f t="shared" si="2"/>
        <v>0</v>
      </c>
      <c r="R10" s="84" t="str">
        <f t="shared" si="2"/>
        <v>0</v>
      </c>
      <c r="S10" s="84" t="str">
        <f t="shared" si="2"/>
        <v>0</v>
      </c>
      <c r="T10" s="84" t="str">
        <f t="shared" si="2"/>
        <v>0</v>
      </c>
      <c r="U10" s="84" t="str">
        <f t="shared" si="2"/>
        <v>1</v>
      </c>
      <c r="V10" s="85" t="str">
        <f t="shared" si="2"/>
        <v>1</v>
      </c>
      <c r="W10" s="85" t="str">
        <f t="shared" si="2"/>
        <v>0</v>
      </c>
      <c r="X10" s="85" t="str">
        <f t="shared" si="2"/>
        <v>0</v>
      </c>
      <c r="Y10" s="85" t="str">
        <f t="shared" si="2"/>
        <v>0</v>
      </c>
      <c r="Z10" s="84" t="str">
        <f t="shared" si="2"/>
        <v>1</v>
      </c>
      <c r="AA10" s="84" t="str">
        <f t="shared" si="2"/>
        <v>0</v>
      </c>
      <c r="AB10" s="84" t="str">
        <f t="shared" si="2"/>
        <v>1</v>
      </c>
      <c r="AC10" s="84" t="str">
        <f t="shared" si="2"/>
        <v>0</v>
      </c>
      <c r="AD10" s="85" t="str">
        <f t="shared" si="2"/>
        <v>1</v>
      </c>
      <c r="AE10" s="85" t="str">
        <f t="shared" si="2"/>
        <v>1</v>
      </c>
      <c r="AF10" s="85" t="str">
        <f t="shared" si="2"/>
        <v>0</v>
      </c>
      <c r="AG10" s="86" t="str">
        <f t="shared" si="2"/>
        <v>1</v>
      </c>
      <c r="AH10" s="122">
        <f>VLOOKUP(CONCATENATE(B10,C10,D10,E10),LookUp!$AG$2:$AH$17,2,FALSE)</f>
        <v>1</v>
      </c>
      <c r="AI10" s="123">
        <f>VLOOKUP(CONCATENATE(F10,G10,H10,I10),LookUp!$AG$2:$AH$17,2,FALSE)</f>
        <v>8</v>
      </c>
      <c r="AJ10" s="123" t="str">
        <f>VLOOKUP(CONCATENATE(J10,K10,L10,M10),LookUp!$AG$2:$AH$17,2,FALSE)</f>
        <v>C</v>
      </c>
      <c r="AK10" s="123" t="str">
        <f>VLOOKUP(CONCATENATE(N10,O10,P10,Q10),LookUp!$AG$2:$AH$17,2,FALSE)</f>
        <v>A</v>
      </c>
      <c r="AL10" s="123">
        <f>VLOOKUP(CONCATENATE(R10,S10,T10,U10),LookUp!$AG$2:$AH$17,2,FALSE)</f>
        <v>1</v>
      </c>
      <c r="AM10" s="123">
        <f>VLOOKUP(CONCATENATE(V10,W10,X10,Y10),LookUp!$AG$2:$AH$17,2,FALSE)</f>
        <v>8</v>
      </c>
      <c r="AN10" s="123" t="str">
        <f>VLOOKUP(CONCATENATE(Z10,AA10,AB10,AC10),LookUp!$AG$2:$AH$17,2,FALSE)</f>
        <v>A</v>
      </c>
      <c r="AO10" s="123" t="str">
        <f>VLOOKUP(CONCATENATE(AD10,AE10,AF10,AG10),LookUp!$AG$2:$AH$17,2,FALSE)</f>
        <v>D</v>
      </c>
      <c r="AP10" s="123">
        <f>VLOOKUP(CONCATENATE(B9,C9,D9,E9),LookUp!$AG$2:$AH$17,2,FALSE)</f>
        <v>1</v>
      </c>
      <c r="AQ10" s="123">
        <f>VLOOKUP(CONCATENATE(F9,G9,H9,I9),LookUp!$AG$2:$AH$17,2,FALSE)</f>
        <v>4</v>
      </c>
      <c r="AR10" s="123" t="str">
        <f>VLOOKUP(CONCATENATE(J9,K9,L9,M9),LookUp!$AG$2:$AH$17,2,FALSE)</f>
        <v>A</v>
      </c>
      <c r="AS10" s="123">
        <f>VLOOKUP(CONCATENATE(N9,O9,P9,Q9),LookUp!$AG$2:$AH$17,2,FALSE)</f>
        <v>7</v>
      </c>
      <c r="AT10" s="123" t="str">
        <f>VLOOKUP(CONCATENATE(R9,S9,T9,U9),LookUp!$AG$2:$AH$17,2,FALSE)</f>
        <v>D</v>
      </c>
      <c r="AU10" s="123">
        <f>VLOOKUP(CONCATENATE(V9,W9,X9,Y9),LookUp!$AG$2:$AH$17,2,FALSE)</f>
        <v>6</v>
      </c>
      <c r="AV10" s="123">
        <f>VLOOKUP(CONCATENATE(Z9,AA9,AB9,AC9),LookUp!$AG$2:$AH$17,2,FALSE)</f>
        <v>7</v>
      </c>
      <c r="AW10" s="124">
        <f>VLOOKUP(CONCATENATE(AD9,AE9,AF9,AG9),LookUp!$AG$2:$AH$17,2,FALSE)</f>
        <v>8</v>
      </c>
    </row>
    <row r="11" spans="1:65" ht="20.25" thickBot="1">
      <c r="A11" s="90" t="s">
        <v>440</v>
      </c>
      <c r="B11" s="85" t="str">
        <f>B10</f>
        <v>0</v>
      </c>
      <c r="C11" s="85" t="str">
        <f t="shared" ref="C11:AG11" si="3">C10</f>
        <v>0</v>
      </c>
      <c r="D11" s="85" t="str">
        <f t="shared" si="3"/>
        <v>0</v>
      </c>
      <c r="E11" s="85" t="str">
        <f t="shared" si="3"/>
        <v>1</v>
      </c>
      <c r="F11" s="84" t="str">
        <f t="shared" si="3"/>
        <v>1</v>
      </c>
      <c r="G11" s="84" t="str">
        <f t="shared" si="3"/>
        <v>0</v>
      </c>
      <c r="H11" s="84" t="str">
        <f t="shared" si="3"/>
        <v>0</v>
      </c>
      <c r="I11" s="84" t="str">
        <f t="shared" si="3"/>
        <v>0</v>
      </c>
      <c r="J11" s="85" t="str">
        <f t="shared" si="3"/>
        <v>1</v>
      </c>
      <c r="K11" s="85" t="str">
        <f t="shared" si="3"/>
        <v>1</v>
      </c>
      <c r="L11" s="85" t="str">
        <f t="shared" si="3"/>
        <v>0</v>
      </c>
      <c r="M11" s="85" t="str">
        <f t="shared" si="3"/>
        <v>0</v>
      </c>
      <c r="N11" s="84" t="str">
        <f t="shared" si="3"/>
        <v>1</v>
      </c>
      <c r="O11" s="84" t="str">
        <f t="shared" si="3"/>
        <v>0</v>
      </c>
      <c r="P11" s="84" t="str">
        <f t="shared" si="3"/>
        <v>1</v>
      </c>
      <c r="Q11" s="84" t="str">
        <f t="shared" si="3"/>
        <v>0</v>
      </c>
      <c r="R11" s="85" t="str">
        <f t="shared" si="3"/>
        <v>0</v>
      </c>
      <c r="S11" s="85" t="str">
        <f t="shared" si="3"/>
        <v>0</v>
      </c>
      <c r="T11" s="85" t="str">
        <f t="shared" si="3"/>
        <v>0</v>
      </c>
      <c r="U11" s="85" t="str">
        <f t="shared" si="3"/>
        <v>1</v>
      </c>
      <c r="V11" s="84" t="str">
        <f t="shared" si="3"/>
        <v>1</v>
      </c>
      <c r="W11" s="84" t="str">
        <f t="shared" si="3"/>
        <v>0</v>
      </c>
      <c r="X11" s="84" t="str">
        <f t="shared" si="3"/>
        <v>0</v>
      </c>
      <c r="Y11" s="84" t="str">
        <f t="shared" si="3"/>
        <v>0</v>
      </c>
      <c r="Z11" s="85" t="str">
        <f t="shared" si="3"/>
        <v>1</v>
      </c>
      <c r="AA11" s="85" t="str">
        <f t="shared" si="3"/>
        <v>0</v>
      </c>
      <c r="AB11" s="85" t="str">
        <f t="shared" si="3"/>
        <v>1</v>
      </c>
      <c r="AC11" s="86" t="str">
        <f t="shared" si="3"/>
        <v>0</v>
      </c>
      <c r="AD11" s="3" t="str">
        <f t="shared" si="3"/>
        <v>1</v>
      </c>
      <c r="AE11" s="3" t="str">
        <f t="shared" si="3"/>
        <v>1</v>
      </c>
      <c r="AF11" s="3" t="str">
        <f t="shared" si="3"/>
        <v>0</v>
      </c>
      <c r="AG11" s="91" t="str">
        <f t="shared" si="3"/>
        <v>1</v>
      </c>
      <c r="AH11" s="451"/>
      <c r="AI11" s="452"/>
      <c r="AJ11" s="452"/>
      <c r="AK11" s="452"/>
      <c r="AL11" s="452"/>
      <c r="AM11" s="452"/>
      <c r="AN11" s="452"/>
      <c r="AO11" s="452"/>
      <c r="AP11" s="452"/>
      <c r="AQ11" s="452"/>
      <c r="AR11" s="452"/>
      <c r="AS11" s="452"/>
      <c r="AT11" s="452"/>
      <c r="AU11" s="452"/>
      <c r="AV11" s="452"/>
      <c r="AW11" s="453"/>
      <c r="AX11" s="2"/>
      <c r="AY11" s="2"/>
      <c r="AZ11" s="2"/>
      <c r="BA11" s="445" t="s">
        <v>0</v>
      </c>
      <c r="BB11" s="446"/>
      <c r="BC11" s="446"/>
      <c r="BD11" s="446"/>
      <c r="BE11" s="446"/>
      <c r="BF11" s="446"/>
      <c r="BG11" s="446"/>
      <c r="BH11" s="447"/>
    </row>
    <row r="12" spans="1:65" ht="18">
      <c r="A12" s="107" t="s">
        <v>441</v>
      </c>
      <c r="B12" s="110" t="str">
        <f>HLOOKUP(B$3,$B$1:$AW$10,10,FALSE)</f>
        <v>1</v>
      </c>
      <c r="C12" s="111" t="str">
        <f t="shared" ref="C12:AW12" si="4">HLOOKUP(C$3,$B$1:$AW$10,10,FALSE)</f>
        <v>0</v>
      </c>
      <c r="D12" s="111" t="str">
        <f t="shared" si="4"/>
        <v>0</v>
      </c>
      <c r="E12" s="111" t="str">
        <f t="shared" si="4"/>
        <v>0</v>
      </c>
      <c r="F12" s="111" t="str">
        <f t="shared" si="4"/>
        <v>1</v>
      </c>
      <c r="G12" s="111" t="str">
        <f t="shared" si="4"/>
        <v>1</v>
      </c>
      <c r="H12" s="112" t="str">
        <f t="shared" si="4"/>
        <v>1</v>
      </c>
      <c r="I12" s="112" t="str">
        <f t="shared" si="4"/>
        <v>1</v>
      </c>
      <c r="J12" s="112" t="str">
        <f t="shared" si="4"/>
        <v>0</v>
      </c>
      <c r="K12" s="112" t="str">
        <f t="shared" si="4"/>
        <v>0</v>
      </c>
      <c r="L12" s="112" t="str">
        <f t="shared" si="4"/>
        <v>0</v>
      </c>
      <c r="M12" s="112" t="str">
        <f t="shared" si="4"/>
        <v>1</v>
      </c>
      <c r="N12" s="111" t="str">
        <f t="shared" si="4"/>
        <v>0</v>
      </c>
      <c r="O12" s="111" t="str">
        <f t="shared" si="4"/>
        <v>1</v>
      </c>
      <c r="P12" s="111" t="str">
        <f t="shared" si="4"/>
        <v>1</v>
      </c>
      <c r="Q12" s="111" t="str">
        <f t="shared" si="4"/>
        <v>0</v>
      </c>
      <c r="R12" s="111" t="str">
        <f t="shared" si="4"/>
        <v>0</v>
      </c>
      <c r="S12" s="111" t="str">
        <f t="shared" si="4"/>
        <v>1</v>
      </c>
      <c r="T12" s="112" t="str">
        <f t="shared" si="4"/>
        <v>0</v>
      </c>
      <c r="U12" s="112" t="str">
        <f t="shared" si="4"/>
        <v>1</v>
      </c>
      <c r="V12" s="112" t="str">
        <f t="shared" si="4"/>
        <v>0</v>
      </c>
      <c r="W12" s="112" t="str">
        <f t="shared" si="4"/>
        <v>1</v>
      </c>
      <c r="X12" s="112" t="str">
        <f t="shared" si="4"/>
        <v>0</v>
      </c>
      <c r="Y12" s="112" t="str">
        <f t="shared" si="4"/>
        <v>0</v>
      </c>
      <c r="Z12" s="111" t="str">
        <f t="shared" si="4"/>
        <v>0</v>
      </c>
      <c r="AA12" s="111" t="str">
        <f t="shared" si="4"/>
        <v>0</v>
      </c>
      <c r="AB12" s="111" t="str">
        <f t="shared" si="4"/>
        <v>0</v>
      </c>
      <c r="AC12" s="111" t="str">
        <f t="shared" si="4"/>
        <v>0</v>
      </c>
      <c r="AD12" s="111" t="str">
        <f t="shared" si="4"/>
        <v>1</v>
      </c>
      <c r="AE12" s="111" t="str">
        <f t="shared" si="4"/>
        <v>1</v>
      </c>
      <c r="AF12" s="112" t="str">
        <f t="shared" si="4"/>
        <v>1</v>
      </c>
      <c r="AG12" s="112" t="str">
        <f t="shared" si="4"/>
        <v>1</v>
      </c>
      <c r="AH12" s="112" t="str">
        <f t="shared" si="4"/>
        <v>0</v>
      </c>
      <c r="AI12" s="112" t="str">
        <f t="shared" si="4"/>
        <v>0</v>
      </c>
      <c r="AJ12" s="112" t="str">
        <f t="shared" si="4"/>
        <v>0</v>
      </c>
      <c r="AK12" s="112" t="str">
        <f t="shared" si="4"/>
        <v>1</v>
      </c>
      <c r="AL12" s="111" t="str">
        <f t="shared" si="4"/>
        <v>0</v>
      </c>
      <c r="AM12" s="111" t="str">
        <f t="shared" si="4"/>
        <v>1</v>
      </c>
      <c r="AN12" s="111" t="str">
        <f t="shared" si="4"/>
        <v>0</v>
      </c>
      <c r="AO12" s="111" t="str">
        <f t="shared" si="4"/>
        <v>1</v>
      </c>
      <c r="AP12" s="111" t="str">
        <f t="shared" si="4"/>
        <v>0</v>
      </c>
      <c r="AQ12" s="111" t="str">
        <f t="shared" si="4"/>
        <v>1</v>
      </c>
      <c r="AR12" s="112" t="str">
        <f t="shared" si="4"/>
        <v>0</v>
      </c>
      <c r="AS12" s="112" t="str">
        <f t="shared" si="4"/>
        <v>1</v>
      </c>
      <c r="AT12" s="112" t="str">
        <f t="shared" si="4"/>
        <v>1</v>
      </c>
      <c r="AU12" s="112" t="str">
        <f t="shared" si="4"/>
        <v>0</v>
      </c>
      <c r="AV12" s="112" t="str">
        <f t="shared" si="4"/>
        <v>1</v>
      </c>
      <c r="AW12" s="113" t="str">
        <f t="shared" si="4"/>
        <v>0</v>
      </c>
      <c r="AX12" s="2"/>
      <c r="AY12" s="2"/>
      <c r="AZ12" s="2"/>
      <c r="BA12" s="6">
        <v>58</v>
      </c>
      <c r="BB12" s="7">
        <v>50</v>
      </c>
      <c r="BC12" s="7">
        <v>42</v>
      </c>
      <c r="BD12" s="7">
        <v>34</v>
      </c>
      <c r="BE12" s="7">
        <v>26</v>
      </c>
      <c r="BF12" s="7">
        <v>18</v>
      </c>
      <c r="BG12" s="7">
        <v>10</v>
      </c>
      <c r="BH12" s="8">
        <v>2</v>
      </c>
    </row>
    <row r="13" spans="1:65" ht="18">
      <c r="A13" s="108" t="s">
        <v>641</v>
      </c>
      <c r="B13" s="114" t="str">
        <f>Key!B73</f>
        <v>0</v>
      </c>
      <c r="C13" s="115" t="str">
        <f>Key!C73</f>
        <v>0</v>
      </c>
      <c r="D13" s="115" t="str">
        <f>Key!D73</f>
        <v>0</v>
      </c>
      <c r="E13" s="115" t="str">
        <f>Key!E73</f>
        <v>1</v>
      </c>
      <c r="F13" s="115" t="str">
        <f>Key!F73</f>
        <v>1</v>
      </c>
      <c r="G13" s="115" t="str">
        <f>Key!G73</f>
        <v>0</v>
      </c>
      <c r="H13" s="116" t="str">
        <f>Key!H73</f>
        <v>0</v>
      </c>
      <c r="I13" s="116" t="str">
        <f>Key!I73</f>
        <v>1</v>
      </c>
      <c r="J13" s="116" t="str">
        <f>Key!J73</f>
        <v>0</v>
      </c>
      <c r="K13" s="116" t="str">
        <f>Key!K73</f>
        <v>1</v>
      </c>
      <c r="L13" s="116" t="str">
        <f>Key!L73</f>
        <v>0</v>
      </c>
      <c r="M13" s="116" t="str">
        <f>Key!M73</f>
        <v>0</v>
      </c>
      <c r="N13" s="115" t="str">
        <f>Key!N73</f>
        <v>1</v>
      </c>
      <c r="O13" s="115" t="str">
        <f>Key!O73</f>
        <v>1</v>
      </c>
      <c r="P13" s="115" t="str">
        <f>Key!P73</f>
        <v>0</v>
      </c>
      <c r="Q13" s="115" t="str">
        <f>Key!Q73</f>
        <v>0</v>
      </c>
      <c r="R13" s="115" t="str">
        <f>Key!R73</f>
        <v>1</v>
      </c>
      <c r="S13" s="115" t="str">
        <f>Key!S73</f>
        <v>1</v>
      </c>
      <c r="T13" s="116" t="str">
        <f>Key!T73</f>
        <v>0</v>
      </c>
      <c r="U13" s="116" t="str">
        <f>Key!U73</f>
        <v>1</v>
      </c>
      <c r="V13" s="116" t="str">
        <f>Key!V73</f>
        <v>0</v>
      </c>
      <c r="W13" s="116" t="str">
        <f>Key!W73</f>
        <v>0</v>
      </c>
      <c r="X13" s="116" t="str">
        <f>Key!X73</f>
        <v>0</v>
      </c>
      <c r="Y13" s="116" t="str">
        <f>Key!Y73</f>
        <v>0</v>
      </c>
      <c r="Z13" s="115" t="str">
        <f>Key!Z73</f>
        <v>0</v>
      </c>
      <c r="AA13" s="115" t="str">
        <f>Key!AA73</f>
        <v>1</v>
      </c>
      <c r="AB13" s="115" t="str">
        <f>Key!AB73</f>
        <v>1</v>
      </c>
      <c r="AC13" s="115" t="str">
        <f>Key!AC73</f>
        <v>1</v>
      </c>
      <c r="AD13" s="115" t="str">
        <f>Key!AD73</f>
        <v>0</v>
      </c>
      <c r="AE13" s="115" t="str">
        <f>Key!AE73</f>
        <v>0</v>
      </c>
      <c r="AF13" s="116" t="str">
        <f>Key!AF73</f>
        <v>1</v>
      </c>
      <c r="AG13" s="116" t="str">
        <f>Key!AG73</f>
        <v>0</v>
      </c>
      <c r="AH13" s="116" t="str">
        <f>Key!AH73</f>
        <v>1</v>
      </c>
      <c r="AI13" s="116" t="str">
        <f>Key!AI73</f>
        <v>1</v>
      </c>
      <c r="AJ13" s="116" t="str">
        <f>Key!AJ73</f>
        <v>0</v>
      </c>
      <c r="AK13" s="116" t="str">
        <f>Key!AK73</f>
        <v>1</v>
      </c>
      <c r="AL13" s="115" t="str">
        <f>Key!AL73</f>
        <v>1</v>
      </c>
      <c r="AM13" s="115" t="str">
        <f>Key!AM73</f>
        <v>1</v>
      </c>
      <c r="AN13" s="115" t="str">
        <f>Key!AN73</f>
        <v>1</v>
      </c>
      <c r="AO13" s="115" t="str">
        <f>Key!AO73</f>
        <v>0</v>
      </c>
      <c r="AP13" s="115" t="str">
        <f>Key!AP73</f>
        <v>1</v>
      </c>
      <c r="AQ13" s="115" t="str">
        <f>Key!AQ73</f>
        <v>0</v>
      </c>
      <c r="AR13" s="116" t="str">
        <f>Key!AR73</f>
        <v>0</v>
      </c>
      <c r="AS13" s="116" t="str">
        <f>Key!AS73</f>
        <v>0</v>
      </c>
      <c r="AT13" s="116" t="str">
        <f>Key!AT73</f>
        <v>1</v>
      </c>
      <c r="AU13" s="116" t="str">
        <f>Key!AU73</f>
        <v>1</v>
      </c>
      <c r="AV13" s="116" t="str">
        <f>Key!AV73</f>
        <v>0</v>
      </c>
      <c r="AW13" s="117" t="str">
        <f>Key!AW73</f>
        <v>0</v>
      </c>
      <c r="AX13" s="2"/>
      <c r="AY13" s="2"/>
      <c r="AZ13" s="2"/>
      <c r="BA13" s="9">
        <v>60</v>
      </c>
      <c r="BB13" s="4">
        <v>52</v>
      </c>
      <c r="BC13" s="4">
        <v>44</v>
      </c>
      <c r="BD13" s="4">
        <v>36</v>
      </c>
      <c r="BE13" s="4">
        <v>28</v>
      </c>
      <c r="BF13" s="4">
        <v>20</v>
      </c>
      <c r="BG13" s="4">
        <v>12</v>
      </c>
      <c r="BH13" s="12">
        <v>4</v>
      </c>
    </row>
    <row r="14" spans="1:65" ht="18">
      <c r="A14" s="108" t="s">
        <v>442</v>
      </c>
      <c r="B14" s="308">
        <f>IF(B12+B13=1,1,0)</f>
        <v>1</v>
      </c>
      <c r="C14" s="226">
        <f t="shared" ref="C14:AW14" si="5">IF(C12+C13=1,1,0)</f>
        <v>0</v>
      </c>
      <c r="D14" s="226">
        <f t="shared" si="5"/>
        <v>0</v>
      </c>
      <c r="E14" s="226">
        <f t="shared" si="5"/>
        <v>1</v>
      </c>
      <c r="F14" s="226">
        <f t="shared" si="5"/>
        <v>0</v>
      </c>
      <c r="G14" s="226">
        <f t="shared" si="5"/>
        <v>1</v>
      </c>
      <c r="H14" s="309">
        <f t="shared" si="5"/>
        <v>1</v>
      </c>
      <c r="I14" s="309">
        <f t="shared" si="5"/>
        <v>0</v>
      </c>
      <c r="J14" s="309">
        <f t="shared" si="5"/>
        <v>0</v>
      </c>
      <c r="K14" s="309">
        <f t="shared" si="5"/>
        <v>1</v>
      </c>
      <c r="L14" s="309">
        <f t="shared" si="5"/>
        <v>0</v>
      </c>
      <c r="M14" s="309">
        <f t="shared" si="5"/>
        <v>1</v>
      </c>
      <c r="N14" s="226">
        <f t="shared" si="5"/>
        <v>1</v>
      </c>
      <c r="O14" s="226">
        <f t="shared" si="5"/>
        <v>0</v>
      </c>
      <c r="P14" s="226">
        <f t="shared" si="5"/>
        <v>1</v>
      </c>
      <c r="Q14" s="226">
        <f t="shared" si="5"/>
        <v>0</v>
      </c>
      <c r="R14" s="226">
        <f t="shared" si="5"/>
        <v>1</v>
      </c>
      <c r="S14" s="226">
        <f t="shared" si="5"/>
        <v>0</v>
      </c>
      <c r="T14" s="309">
        <f t="shared" si="5"/>
        <v>0</v>
      </c>
      <c r="U14" s="309">
        <f t="shared" si="5"/>
        <v>0</v>
      </c>
      <c r="V14" s="309">
        <f t="shared" si="5"/>
        <v>0</v>
      </c>
      <c r="W14" s="309">
        <f t="shared" si="5"/>
        <v>1</v>
      </c>
      <c r="X14" s="309">
        <f t="shared" si="5"/>
        <v>0</v>
      </c>
      <c r="Y14" s="309">
        <f t="shared" si="5"/>
        <v>0</v>
      </c>
      <c r="Z14" s="226">
        <f t="shared" si="5"/>
        <v>0</v>
      </c>
      <c r="AA14" s="226">
        <f t="shared" si="5"/>
        <v>1</v>
      </c>
      <c r="AB14" s="226">
        <f t="shared" si="5"/>
        <v>1</v>
      </c>
      <c r="AC14" s="226">
        <f t="shared" si="5"/>
        <v>1</v>
      </c>
      <c r="AD14" s="226">
        <f t="shared" si="5"/>
        <v>1</v>
      </c>
      <c r="AE14" s="226">
        <f t="shared" si="5"/>
        <v>1</v>
      </c>
      <c r="AF14" s="309">
        <f t="shared" si="5"/>
        <v>0</v>
      </c>
      <c r="AG14" s="309">
        <f t="shared" si="5"/>
        <v>1</v>
      </c>
      <c r="AH14" s="309">
        <f t="shared" si="5"/>
        <v>1</v>
      </c>
      <c r="AI14" s="309">
        <f t="shared" si="5"/>
        <v>1</v>
      </c>
      <c r="AJ14" s="309">
        <f t="shared" si="5"/>
        <v>0</v>
      </c>
      <c r="AK14" s="309">
        <f t="shared" si="5"/>
        <v>0</v>
      </c>
      <c r="AL14" s="226">
        <f t="shared" si="5"/>
        <v>1</v>
      </c>
      <c r="AM14" s="226">
        <f t="shared" si="5"/>
        <v>0</v>
      </c>
      <c r="AN14" s="226">
        <f t="shared" si="5"/>
        <v>1</v>
      </c>
      <c r="AO14" s="226">
        <f t="shared" si="5"/>
        <v>1</v>
      </c>
      <c r="AP14" s="226">
        <f t="shared" si="5"/>
        <v>1</v>
      </c>
      <c r="AQ14" s="226">
        <f t="shared" si="5"/>
        <v>1</v>
      </c>
      <c r="AR14" s="309">
        <f t="shared" si="5"/>
        <v>0</v>
      </c>
      <c r="AS14" s="309">
        <f t="shared" si="5"/>
        <v>1</v>
      </c>
      <c r="AT14" s="309">
        <f t="shared" si="5"/>
        <v>0</v>
      </c>
      <c r="AU14" s="309">
        <f t="shared" si="5"/>
        <v>1</v>
      </c>
      <c r="AV14" s="309">
        <f t="shared" si="5"/>
        <v>1</v>
      </c>
      <c r="AW14" s="316">
        <f t="shared" si="5"/>
        <v>0</v>
      </c>
      <c r="AX14" s="2"/>
      <c r="AY14" s="2"/>
      <c r="AZ14" s="2"/>
      <c r="BA14" s="9">
        <v>62</v>
      </c>
      <c r="BB14" s="4">
        <v>54</v>
      </c>
      <c r="BC14" s="4">
        <v>46</v>
      </c>
      <c r="BD14" s="4">
        <v>38</v>
      </c>
      <c r="BE14" s="4">
        <v>30</v>
      </c>
      <c r="BF14" s="4">
        <v>22</v>
      </c>
      <c r="BG14" s="4">
        <v>14</v>
      </c>
      <c r="BH14" s="12">
        <v>6</v>
      </c>
    </row>
    <row r="15" spans="1:65" ht="19.5" thickBot="1">
      <c r="A15" s="442" t="s">
        <v>509</v>
      </c>
      <c r="B15" s="223" t="s">
        <v>521</v>
      </c>
      <c r="C15" s="224" t="str">
        <f ca="1">LEFT(VLOOKUP(G15,LookUp!$T$2:$U$17,2,FALSE),1)</f>
        <v>1</v>
      </c>
      <c r="D15" s="224" t="str">
        <f ca="1">MID(VLOOKUP(G15,LookUp!$T$2:$U$17,2,FALSE),2,1)</f>
        <v>0</v>
      </c>
      <c r="E15" s="224" t="str">
        <f ca="1">MID(VLOOKUP(G15,LookUp!$T$2:$U$17,2,FALSE),3,1)</f>
        <v>0</v>
      </c>
      <c r="F15" s="224" t="str">
        <f ca="1">RIGHT(VLOOKUP(G15,LookUp!$T$2:$U$17,2,FALSE),1)</f>
        <v>0</v>
      </c>
      <c r="G15" s="225">
        <f ca="1">VLOOKUP(CONCATENATE(B14,C14,D14,E14,F14,G14),LookUp!$W$2:$AE$65,2,FALSE)</f>
        <v>8</v>
      </c>
      <c r="H15" s="223" t="s">
        <v>522</v>
      </c>
      <c r="I15" s="224" t="str">
        <f ca="1">LEFT(VLOOKUP(M15,LookUp!$T$2:$U$17,2,FALSE),1)</f>
        <v>1</v>
      </c>
      <c r="J15" s="224" t="str">
        <f ca="1">MID(VLOOKUP(M15,LookUp!$T$2:$U$17,2,FALSE),2,1)</f>
        <v>0</v>
      </c>
      <c r="K15" s="224" t="str">
        <f ca="1">MID(VLOOKUP(M15,LookUp!$T$2:$U$17,2,FALSE),3,1)</f>
        <v>1</v>
      </c>
      <c r="L15" s="224" t="str">
        <f ca="1">RIGHT(VLOOKUP(M15,LookUp!$T$2:$U$17,2,FALSE),1)</f>
        <v>0</v>
      </c>
      <c r="M15" s="225">
        <f ca="1">VLOOKUP(CONCATENATE(H14,I14,J14,K14,L14,M14),LookUp!$W$2:$AE$65,3,FALSE)</f>
        <v>10</v>
      </c>
      <c r="N15" s="223" t="s">
        <v>523</v>
      </c>
      <c r="O15" s="224" t="str">
        <f ca="1">LEFT(VLOOKUP(S15,LookUp!$T$2:$U$17,2,FALSE),1)</f>
        <v>1</v>
      </c>
      <c r="P15" s="224" t="str">
        <f ca="1">MID(VLOOKUP(S15,LookUp!$T$2:$U$17,2,FALSE),2,1)</f>
        <v>1</v>
      </c>
      <c r="Q15" s="224" t="str">
        <f ca="1">MID(VLOOKUP(S15,LookUp!$T$2:$U$17,2,FALSE),3,1)</f>
        <v>1</v>
      </c>
      <c r="R15" s="224" t="str">
        <f ca="1">RIGHT(VLOOKUP(S15,LookUp!$T$2:$U$17,2,FALSE),1)</f>
        <v>1</v>
      </c>
      <c r="S15" s="225">
        <f ca="1">VLOOKUP(CONCATENATE(N14,O14,P14,Q14,R14,S14),LookUp!$W$2:$AE$65,4,FALSE)</f>
        <v>15</v>
      </c>
      <c r="T15" s="223" t="s">
        <v>524</v>
      </c>
      <c r="U15" s="224" t="str">
        <f ca="1">LEFT(VLOOKUP(Y15,LookUp!$T$2:$U$17,2,FALSE),1)</f>
        <v>1</v>
      </c>
      <c r="V15" s="224" t="str">
        <f ca="1">MID(VLOOKUP(Y15,LookUp!$T$2:$U$17,2,FALSE),2,1)</f>
        <v>1</v>
      </c>
      <c r="W15" s="224" t="str">
        <f ca="1">MID(VLOOKUP(Y15,LookUp!$T$2:$U$17,2,FALSE),3,1)</f>
        <v>1</v>
      </c>
      <c r="X15" s="224" t="str">
        <f ca="1">RIGHT(VLOOKUP(Y15,LookUp!$T$2:$U$17,2,FALSE),1)</f>
        <v>0</v>
      </c>
      <c r="Y15" s="225">
        <f ca="1">VLOOKUP(CONCATENATE(T14,U14,V14,W14,X14,Y14),LookUp!$W$2:$AE$65,5,FALSE)</f>
        <v>14</v>
      </c>
      <c r="Z15" s="223" t="s">
        <v>525</v>
      </c>
      <c r="AA15" s="224" t="str">
        <f ca="1">LEFT(VLOOKUP(AE15,LookUp!$T$2:$U$17,2,FALSE),1)</f>
        <v>0</v>
      </c>
      <c r="AB15" s="224" t="str">
        <f ca="1">MID(VLOOKUP(AE15,LookUp!$T$2:$U$17,2,FALSE),2,1)</f>
        <v>1</v>
      </c>
      <c r="AC15" s="224" t="str">
        <f ca="1">MID(VLOOKUP(AE15,LookUp!$T$2:$U$17,2,FALSE),3,1)</f>
        <v>1</v>
      </c>
      <c r="AD15" s="224" t="str">
        <f ca="1">RIGHT(VLOOKUP(AE15,LookUp!$T$2:$U$17,2,FALSE),1)</f>
        <v>0</v>
      </c>
      <c r="AE15" s="225">
        <f ca="1">VLOOKUP(CONCATENATE(Z14,AA14,AB14,AC14,AD14,AE14),LookUp!$W$2:$AE$65,6,FALSE)</f>
        <v>6</v>
      </c>
      <c r="AF15" s="223" t="s">
        <v>526</v>
      </c>
      <c r="AG15" s="224" t="str">
        <f ca="1">LEFT(VLOOKUP(AK15,LookUp!$T$2:$U$17,2,FALSE),1)</f>
        <v>0</v>
      </c>
      <c r="AH15" s="224" t="str">
        <f ca="1">MID(VLOOKUP(AK15,LookUp!$T$2:$U$17,2,FALSE),2,1)</f>
        <v>1</v>
      </c>
      <c r="AI15" s="224" t="str">
        <f ca="1">MID(VLOOKUP(AK15,LookUp!$T$2:$U$17,2,FALSE),3,1)</f>
        <v>0</v>
      </c>
      <c r="AJ15" s="224" t="str">
        <f ca="1">RIGHT(VLOOKUP(AK15,LookUp!$T$2:$U$17,2,FALSE),1)</f>
        <v>1</v>
      </c>
      <c r="AK15" s="225">
        <f ca="1">VLOOKUP(CONCATENATE(AF14,AG14,AH14,AI14,AJ14,AK14),LookUp!$W$2:$AE$65,7,FALSE)</f>
        <v>5</v>
      </c>
      <c r="AL15" s="223" t="s">
        <v>527</v>
      </c>
      <c r="AM15" s="224" t="str">
        <f ca="1">LEFT(VLOOKUP(AQ15,LookUp!$T$2:$U$17,2,FALSE),1)</f>
        <v>0</v>
      </c>
      <c r="AN15" s="224" t="str">
        <f ca="1">MID(VLOOKUP(AQ15,LookUp!$T$2:$U$17,2,FALSE),2,1)</f>
        <v>1</v>
      </c>
      <c r="AO15" s="224" t="str">
        <f ca="1">MID(VLOOKUP(AQ15,LookUp!$T$2:$U$17,2,FALSE),3,1)</f>
        <v>1</v>
      </c>
      <c r="AP15" s="224" t="str">
        <f ca="1">RIGHT(VLOOKUP(AQ15,LookUp!$T$2:$U$17,2,FALSE),1)</f>
        <v>1</v>
      </c>
      <c r="AQ15" s="225">
        <f ca="1">VLOOKUP(CONCATENATE(AL14,AM14,AN14,AO14,AP14,AQ14),LookUp!$W$2:$AE$65,8,FALSE)</f>
        <v>7</v>
      </c>
      <c r="AR15" s="223" t="s">
        <v>528</v>
      </c>
      <c r="AS15" s="224" t="str">
        <f ca="1">LEFT(VLOOKUP(AW15,LookUp!$T$2:$U$17,2,FALSE),1)</f>
        <v>1</v>
      </c>
      <c r="AT15" s="224" t="str">
        <f ca="1">MID(VLOOKUP(AW15,LookUp!$T$2:$U$17,2,FALSE),2,1)</f>
        <v>1</v>
      </c>
      <c r="AU15" s="224" t="str">
        <f ca="1">MID(VLOOKUP(AW15,LookUp!$T$2:$U$17,2,FALSE),3,1)</f>
        <v>1</v>
      </c>
      <c r="AV15" s="224" t="str">
        <f ca="1">RIGHT(VLOOKUP(AW15,LookUp!$T$2:$U$17,2,FALSE),1)</f>
        <v>0</v>
      </c>
      <c r="AW15" s="225">
        <f ca="1">VLOOKUP(CONCATENATE(AR14,AS14,AT14,AU14,AV14,AW14),LookUp!$W$2:$AE$65,9,FALSE)</f>
        <v>14</v>
      </c>
      <c r="AX15" s="20"/>
      <c r="AY15" s="20"/>
      <c r="AZ15" s="20"/>
      <c r="BA15" s="9">
        <v>64</v>
      </c>
      <c r="BB15" s="4">
        <v>56</v>
      </c>
      <c r="BC15" s="4">
        <v>48</v>
      </c>
      <c r="BD15" s="4">
        <v>40</v>
      </c>
      <c r="BE15" s="4">
        <v>32</v>
      </c>
      <c r="BF15" s="4">
        <v>24</v>
      </c>
      <c r="BG15" s="4">
        <v>16</v>
      </c>
      <c r="BH15" s="12">
        <v>8</v>
      </c>
    </row>
    <row r="16" spans="1:65">
      <c r="A16" s="454"/>
      <c r="B16" s="110" t="str">
        <f ca="1">C15</f>
        <v>1</v>
      </c>
      <c r="C16" s="111" t="str">
        <f ca="1">D15</f>
        <v>0</v>
      </c>
      <c r="D16" s="111" t="str">
        <f ca="1">E15</f>
        <v>0</v>
      </c>
      <c r="E16" s="111" t="str">
        <f ca="1">F15</f>
        <v>0</v>
      </c>
      <c r="F16" s="112" t="str">
        <f ca="1">I15</f>
        <v>1</v>
      </c>
      <c r="G16" s="112" t="str">
        <f ca="1">J15</f>
        <v>0</v>
      </c>
      <c r="H16" s="112" t="str">
        <f ca="1">K15</f>
        <v>1</v>
      </c>
      <c r="I16" s="112" t="str">
        <f ca="1">L15</f>
        <v>0</v>
      </c>
      <c r="J16" s="111" t="str">
        <f ca="1">O15</f>
        <v>1</v>
      </c>
      <c r="K16" s="111" t="str">
        <f ca="1">P15</f>
        <v>1</v>
      </c>
      <c r="L16" s="111" t="str">
        <f ca="1">Q15</f>
        <v>1</v>
      </c>
      <c r="M16" s="111" t="str">
        <f ca="1">R15</f>
        <v>1</v>
      </c>
      <c r="N16" s="112" t="str">
        <f ca="1">U15</f>
        <v>1</v>
      </c>
      <c r="O16" s="112" t="str">
        <f ca="1">V15</f>
        <v>1</v>
      </c>
      <c r="P16" s="112" t="str">
        <f ca="1">W15</f>
        <v>1</v>
      </c>
      <c r="Q16" s="112" t="str">
        <f ca="1">X15</f>
        <v>0</v>
      </c>
      <c r="R16" s="111" t="str">
        <f ca="1">AA15</f>
        <v>0</v>
      </c>
      <c r="S16" s="111" t="str">
        <f ca="1">AB15</f>
        <v>1</v>
      </c>
      <c r="T16" s="111" t="str">
        <f ca="1">AC15</f>
        <v>1</v>
      </c>
      <c r="U16" s="111" t="str">
        <f ca="1">AD15</f>
        <v>0</v>
      </c>
      <c r="V16" s="112" t="str">
        <f ca="1">AG15</f>
        <v>0</v>
      </c>
      <c r="W16" s="112" t="str">
        <f ca="1">AH15</f>
        <v>1</v>
      </c>
      <c r="X16" s="112" t="str">
        <f ca="1">AI15</f>
        <v>0</v>
      </c>
      <c r="Y16" s="112" t="str">
        <f ca="1">AJ15</f>
        <v>1</v>
      </c>
      <c r="Z16" s="111" t="str">
        <f ca="1">AM15</f>
        <v>0</v>
      </c>
      <c r="AA16" s="111" t="str">
        <f ca="1">AN15</f>
        <v>1</v>
      </c>
      <c r="AB16" s="111" t="str">
        <f ca="1">AO15</f>
        <v>1</v>
      </c>
      <c r="AC16" s="111" t="str">
        <f ca="1">AP15</f>
        <v>1</v>
      </c>
      <c r="AD16" s="112" t="str">
        <f ca="1">AS15</f>
        <v>1</v>
      </c>
      <c r="AE16" s="112" t="str">
        <f ca="1">AT15</f>
        <v>1</v>
      </c>
      <c r="AF16" s="112" t="str">
        <f ca="1">AU15</f>
        <v>1</v>
      </c>
      <c r="AG16" s="113" t="str">
        <f ca="1">AV15</f>
        <v>0</v>
      </c>
      <c r="AH16" s="439"/>
      <c r="AI16" s="440"/>
      <c r="AJ16" s="440"/>
      <c r="AK16" s="440"/>
      <c r="AL16" s="440"/>
      <c r="AM16" s="440"/>
      <c r="AN16" s="440"/>
      <c r="AO16" s="440"/>
      <c r="AP16" s="440"/>
      <c r="AQ16" s="440"/>
      <c r="AR16" s="440"/>
      <c r="AS16" s="440"/>
      <c r="AT16" s="440"/>
      <c r="AU16" s="440"/>
      <c r="AV16" s="440"/>
      <c r="AW16" s="441"/>
      <c r="AX16" s="2"/>
      <c r="AY16" s="2"/>
      <c r="AZ16" s="2"/>
      <c r="BA16" s="9">
        <v>57</v>
      </c>
      <c r="BB16" s="4">
        <v>49</v>
      </c>
      <c r="BC16" s="4">
        <v>41</v>
      </c>
      <c r="BD16" s="4">
        <v>33</v>
      </c>
      <c r="BE16" s="4">
        <v>25</v>
      </c>
      <c r="BF16" s="4">
        <v>17</v>
      </c>
      <c r="BG16" s="4">
        <v>9</v>
      </c>
      <c r="BH16" s="12">
        <v>1</v>
      </c>
    </row>
    <row r="17" spans="1:70" ht="18.75" thickBot="1">
      <c r="A17" s="108" t="s">
        <v>510</v>
      </c>
      <c r="B17" s="114" t="str">
        <f ca="1">HLOOKUP(B$4,$B$1:$AG$16,16,FALSE)</f>
        <v>0</v>
      </c>
      <c r="C17" s="115" t="str">
        <f t="shared" ref="C17:AG17" ca="1" si="6">HLOOKUP(C$4,$B$1:$AG$16,16,FALSE)</f>
        <v>1</v>
      </c>
      <c r="D17" s="115" t="str">
        <f t="shared" ca="1" si="6"/>
        <v>0</v>
      </c>
      <c r="E17" s="115" t="str">
        <f t="shared" ca="1" si="6"/>
        <v>0</v>
      </c>
      <c r="F17" s="116" t="str">
        <f t="shared" ca="1" si="6"/>
        <v>1</v>
      </c>
      <c r="G17" s="116" t="str">
        <f t="shared" ca="1" si="6"/>
        <v>1</v>
      </c>
      <c r="H17" s="116" t="str">
        <f t="shared" ca="1" si="6"/>
        <v>1</v>
      </c>
      <c r="I17" s="116" t="str">
        <f t="shared" ca="1" si="6"/>
        <v>0</v>
      </c>
      <c r="J17" s="115" t="str">
        <f t="shared" ca="1" si="6"/>
        <v>1</v>
      </c>
      <c r="K17" s="115" t="str">
        <f t="shared" ca="1" si="6"/>
        <v>1</v>
      </c>
      <c r="L17" s="115" t="str">
        <f t="shared" ca="1" si="6"/>
        <v>0</v>
      </c>
      <c r="M17" s="115" t="str">
        <f t="shared" ca="1" si="6"/>
        <v>1</v>
      </c>
      <c r="N17" s="116" t="str">
        <f t="shared" ca="1" si="6"/>
        <v>1</v>
      </c>
      <c r="O17" s="116" t="str">
        <f t="shared" ca="1" si="6"/>
        <v>1</v>
      </c>
      <c r="P17" s="116" t="str">
        <f t="shared" ca="1" si="6"/>
        <v>1</v>
      </c>
      <c r="Q17" s="116" t="str">
        <f t="shared" ca="1" si="6"/>
        <v>1</v>
      </c>
      <c r="R17" s="115" t="str">
        <f t="shared" ca="1" si="6"/>
        <v>0</v>
      </c>
      <c r="S17" s="115" t="str">
        <f t="shared" ca="1" si="6"/>
        <v>0</v>
      </c>
      <c r="T17" s="115" t="str">
        <f t="shared" ca="1" si="6"/>
        <v>1</v>
      </c>
      <c r="U17" s="115" t="str">
        <f t="shared" ca="1" si="6"/>
        <v>1</v>
      </c>
      <c r="V17" s="116" t="str">
        <f t="shared" ca="1" si="6"/>
        <v>0</v>
      </c>
      <c r="W17" s="116" t="str">
        <f t="shared" ca="1" si="6"/>
        <v>1</v>
      </c>
      <c r="X17" s="116" t="str">
        <f t="shared" ca="1" si="6"/>
        <v>0</v>
      </c>
      <c r="Y17" s="116" t="str">
        <f t="shared" ca="1" si="6"/>
        <v>1</v>
      </c>
      <c r="Z17" s="115" t="str">
        <f t="shared" ca="1" si="6"/>
        <v>1</v>
      </c>
      <c r="AA17" s="115" t="str">
        <f t="shared" ca="1" si="6"/>
        <v>1</v>
      </c>
      <c r="AB17" s="115" t="str">
        <f t="shared" ca="1" si="6"/>
        <v>1</v>
      </c>
      <c r="AC17" s="115" t="str">
        <f t="shared" ca="1" si="6"/>
        <v>0</v>
      </c>
      <c r="AD17" s="116" t="str">
        <f t="shared" ca="1" si="6"/>
        <v>1</v>
      </c>
      <c r="AE17" s="116" t="str">
        <f t="shared" ca="1" si="6"/>
        <v>1</v>
      </c>
      <c r="AF17" s="116" t="str">
        <f t="shared" ca="1" si="6"/>
        <v>0</v>
      </c>
      <c r="AG17" s="117" t="str">
        <f t="shared" ca="1" si="6"/>
        <v>0</v>
      </c>
      <c r="AH17" s="448" t="s">
        <v>711</v>
      </c>
      <c r="AI17" s="449"/>
      <c r="AJ17" s="449"/>
      <c r="AK17" s="449"/>
      <c r="AL17" s="449"/>
      <c r="AM17" s="449"/>
      <c r="AN17" s="449"/>
      <c r="AO17" s="449"/>
      <c r="AP17" s="449"/>
      <c r="AQ17" s="449"/>
      <c r="AR17" s="449"/>
      <c r="AS17" s="449"/>
      <c r="AT17" s="449"/>
      <c r="AU17" s="449"/>
      <c r="AV17" s="449"/>
      <c r="AW17" s="450"/>
      <c r="AX17" s="2"/>
      <c r="AY17" s="2"/>
      <c r="AZ17" s="2"/>
      <c r="BA17" s="15">
        <v>59</v>
      </c>
      <c r="BB17" s="5">
        <v>51</v>
      </c>
      <c r="BC17" s="5">
        <v>43</v>
      </c>
      <c r="BD17" s="5">
        <v>35</v>
      </c>
      <c r="BE17" s="5">
        <v>27</v>
      </c>
      <c r="BF17" s="5">
        <v>19</v>
      </c>
      <c r="BG17" s="5">
        <v>11</v>
      </c>
      <c r="BH17" s="14">
        <v>3</v>
      </c>
    </row>
    <row r="18" spans="1:70" ht="18.75" thickBot="1">
      <c r="A18" s="108" t="s">
        <v>511</v>
      </c>
      <c r="B18" s="308">
        <f ca="1">IF(B17+B9=1,1,0)</f>
        <v>0</v>
      </c>
      <c r="C18" s="226">
        <f t="shared" ref="C18:AG18" ca="1" si="7">IF(C17+C9=1,1,0)</f>
        <v>1</v>
      </c>
      <c r="D18" s="226">
        <f t="shared" ca="1" si="7"/>
        <v>0</v>
      </c>
      <c r="E18" s="226">
        <f t="shared" ca="1" si="7"/>
        <v>1</v>
      </c>
      <c r="F18" s="309">
        <f t="shared" ca="1" si="7"/>
        <v>1</v>
      </c>
      <c r="G18" s="309">
        <f t="shared" ca="1" si="7"/>
        <v>0</v>
      </c>
      <c r="H18" s="309">
        <f t="shared" ca="1" si="7"/>
        <v>1</v>
      </c>
      <c r="I18" s="309">
        <f t="shared" ca="1" si="7"/>
        <v>0</v>
      </c>
      <c r="J18" s="226">
        <f t="shared" ca="1" si="7"/>
        <v>0</v>
      </c>
      <c r="K18" s="226">
        <f t="shared" ca="1" si="7"/>
        <v>1</v>
      </c>
      <c r="L18" s="226">
        <f t="shared" ca="1" si="7"/>
        <v>1</v>
      </c>
      <c r="M18" s="226">
        <f t="shared" ca="1" si="7"/>
        <v>1</v>
      </c>
      <c r="N18" s="309">
        <f t="shared" ca="1" si="7"/>
        <v>1</v>
      </c>
      <c r="O18" s="309">
        <f t="shared" ca="1" si="7"/>
        <v>0</v>
      </c>
      <c r="P18" s="309">
        <f t="shared" ca="1" si="7"/>
        <v>0</v>
      </c>
      <c r="Q18" s="309">
        <f t="shared" ca="1" si="7"/>
        <v>0</v>
      </c>
      <c r="R18" s="226">
        <f t="shared" ca="1" si="7"/>
        <v>1</v>
      </c>
      <c r="S18" s="226">
        <f t="shared" ca="1" si="7"/>
        <v>1</v>
      </c>
      <c r="T18" s="226">
        <f t="shared" ca="1" si="7"/>
        <v>1</v>
      </c>
      <c r="U18" s="226">
        <f t="shared" ca="1" si="7"/>
        <v>0</v>
      </c>
      <c r="V18" s="309">
        <f t="shared" ca="1" si="7"/>
        <v>0</v>
      </c>
      <c r="W18" s="309">
        <f t="shared" ca="1" si="7"/>
        <v>0</v>
      </c>
      <c r="X18" s="309">
        <f t="shared" ca="1" si="7"/>
        <v>1</v>
      </c>
      <c r="Y18" s="309">
        <f t="shared" ca="1" si="7"/>
        <v>1</v>
      </c>
      <c r="Z18" s="226">
        <f t="shared" ca="1" si="7"/>
        <v>1</v>
      </c>
      <c r="AA18" s="226">
        <f t="shared" ca="1" si="7"/>
        <v>0</v>
      </c>
      <c r="AB18" s="226">
        <f t="shared" ca="1" si="7"/>
        <v>0</v>
      </c>
      <c r="AC18" s="226">
        <f t="shared" ca="1" si="7"/>
        <v>1</v>
      </c>
      <c r="AD18" s="309">
        <f t="shared" ca="1" si="7"/>
        <v>0</v>
      </c>
      <c r="AE18" s="309">
        <f t="shared" ca="1" si="7"/>
        <v>1</v>
      </c>
      <c r="AF18" s="309">
        <f t="shared" ca="1" si="7"/>
        <v>0</v>
      </c>
      <c r="AG18" s="316">
        <f t="shared" ca="1" si="7"/>
        <v>0</v>
      </c>
      <c r="AH18" s="122">
        <f ca="1">VLOOKUP(CONCATENATE(B18,C18,D18,E18),LookUp!$AG$2:$AH$17,2,FALSE)</f>
        <v>5</v>
      </c>
      <c r="AI18" s="123" t="str">
        <f ca="1">VLOOKUP(CONCATENATE(F18,G18,H18,I18),LookUp!$AG$2:$AH$17,2,FALSE)</f>
        <v>A</v>
      </c>
      <c r="AJ18" s="123">
        <f ca="1">VLOOKUP(CONCATENATE(J18,K18,L18,M18),LookUp!$AG$2:$AH$17,2,FALSE)</f>
        <v>7</v>
      </c>
      <c r="AK18" s="123">
        <f ca="1">VLOOKUP(CONCATENATE(N18,O18,P18,Q18),LookUp!$AG$2:$AH$17,2,FALSE)</f>
        <v>8</v>
      </c>
      <c r="AL18" s="123" t="str">
        <f ca="1">VLOOKUP(CONCATENATE(R18,S18,T18,U18),LookUp!$AG$2:$AH$17,2,FALSE)</f>
        <v>E</v>
      </c>
      <c r="AM18" s="123">
        <f ca="1">VLOOKUP(CONCATENATE(V18,W18,X18,Y18),LookUp!$AG$2:$AH$17,2,FALSE)</f>
        <v>3</v>
      </c>
      <c r="AN18" s="123">
        <f ca="1">VLOOKUP(CONCATENATE(Z18,AA18,AB18,AC18),LookUp!$AG$2:$AH$17,2,FALSE)</f>
        <v>9</v>
      </c>
      <c r="AO18" s="123">
        <f ca="1">VLOOKUP(CONCATENATE(AD18,AE18,AF18,AG18),LookUp!$AG$2:$AH$17,2,FALSE)</f>
        <v>4</v>
      </c>
      <c r="AP18" s="123">
        <f>VLOOKUP(CONCATENATE(B11,C11,D11,E11),LookUp!$AG$2:$AH$17,2,FALSE)</f>
        <v>1</v>
      </c>
      <c r="AQ18" s="123">
        <f>VLOOKUP(CONCATENATE(F11,G11,H11,I11),LookUp!$AG$2:$AH$17,2,FALSE)</f>
        <v>8</v>
      </c>
      <c r="AR18" s="123" t="str">
        <f>VLOOKUP(CONCATENATE(J11,K11,L11,M11),LookUp!$AG$2:$AH$17,2,FALSE)</f>
        <v>C</v>
      </c>
      <c r="AS18" s="123" t="str">
        <f>VLOOKUP(CONCATENATE(N11,O11,P11,Q11),LookUp!$AG$2:$AH$17,2,FALSE)</f>
        <v>A</v>
      </c>
      <c r="AT18" s="123">
        <f>VLOOKUP(CONCATENATE(R11,S11,T11,U11),LookUp!$AG$2:$AH$17,2,FALSE)</f>
        <v>1</v>
      </c>
      <c r="AU18" s="123">
        <f>VLOOKUP(CONCATENATE(V11,W11,X11,Y11),LookUp!$AG$2:$AH$17,2,FALSE)</f>
        <v>8</v>
      </c>
      <c r="AV18" s="123" t="str">
        <f>VLOOKUP(CONCATENATE(Z11,AA11,AB11,AC11),LookUp!$AG$2:$AH$17,2,FALSE)</f>
        <v>A</v>
      </c>
      <c r="AW18" s="124" t="str">
        <f>VLOOKUP(CONCATENATE(AD11,AE11,AF11,AG11),LookUp!$AG$2:$AH$17,2,FALSE)</f>
        <v>D</v>
      </c>
      <c r="AX18" s="92"/>
      <c r="AY18" s="92"/>
      <c r="AZ18" s="92"/>
      <c r="BA18" s="15">
        <v>61</v>
      </c>
      <c r="BB18" s="5">
        <v>53</v>
      </c>
      <c r="BC18" s="5">
        <v>45</v>
      </c>
      <c r="BD18" s="5">
        <v>37</v>
      </c>
      <c r="BE18" s="5">
        <v>29</v>
      </c>
      <c r="BF18" s="5">
        <v>21</v>
      </c>
      <c r="BG18" s="5">
        <v>13</v>
      </c>
      <c r="BH18" s="14">
        <v>5</v>
      </c>
      <c r="BI18" s="92"/>
      <c r="BJ18" s="92"/>
      <c r="BK18" s="92"/>
      <c r="BL18" s="92"/>
      <c r="BM18" s="92"/>
      <c r="BN18" s="92"/>
      <c r="BO18" s="92"/>
      <c r="BP18" s="92"/>
      <c r="BQ18" s="92"/>
      <c r="BR18" s="92"/>
    </row>
    <row r="19" spans="1:70" ht="18.75" thickBot="1">
      <c r="A19" s="109" t="s">
        <v>512</v>
      </c>
      <c r="B19" s="312">
        <f ca="1">B18</f>
        <v>0</v>
      </c>
      <c r="C19" s="311">
        <f t="shared" ref="C19:AG19" ca="1" si="8">C18</f>
        <v>1</v>
      </c>
      <c r="D19" s="311">
        <f t="shared" ca="1" si="8"/>
        <v>0</v>
      </c>
      <c r="E19" s="311">
        <f t="shared" ca="1" si="8"/>
        <v>1</v>
      </c>
      <c r="F19" s="310">
        <f t="shared" ca="1" si="8"/>
        <v>1</v>
      </c>
      <c r="G19" s="310">
        <f t="shared" ca="1" si="8"/>
        <v>0</v>
      </c>
      <c r="H19" s="310">
        <f t="shared" ca="1" si="8"/>
        <v>1</v>
      </c>
      <c r="I19" s="310">
        <f t="shared" ca="1" si="8"/>
        <v>0</v>
      </c>
      <c r="J19" s="311">
        <f t="shared" ca="1" si="8"/>
        <v>0</v>
      </c>
      <c r="K19" s="311">
        <f t="shared" ca="1" si="8"/>
        <v>1</v>
      </c>
      <c r="L19" s="311">
        <f t="shared" ca="1" si="8"/>
        <v>1</v>
      </c>
      <c r="M19" s="311">
        <f t="shared" ca="1" si="8"/>
        <v>1</v>
      </c>
      <c r="N19" s="310">
        <f t="shared" ca="1" si="8"/>
        <v>1</v>
      </c>
      <c r="O19" s="310">
        <f t="shared" ca="1" si="8"/>
        <v>0</v>
      </c>
      <c r="P19" s="310">
        <f t="shared" ca="1" si="8"/>
        <v>0</v>
      </c>
      <c r="Q19" s="310">
        <f t="shared" ca="1" si="8"/>
        <v>0</v>
      </c>
      <c r="R19" s="311">
        <f t="shared" ca="1" si="8"/>
        <v>1</v>
      </c>
      <c r="S19" s="311">
        <f t="shared" ca="1" si="8"/>
        <v>1</v>
      </c>
      <c r="T19" s="311">
        <f t="shared" ca="1" si="8"/>
        <v>1</v>
      </c>
      <c r="U19" s="315">
        <f ca="1">U18</f>
        <v>0</v>
      </c>
      <c r="V19" s="310">
        <f t="shared" ca="1" si="8"/>
        <v>0</v>
      </c>
      <c r="W19" s="310">
        <f t="shared" ca="1" si="8"/>
        <v>0</v>
      </c>
      <c r="X19" s="310">
        <f t="shared" ca="1" si="8"/>
        <v>1</v>
      </c>
      <c r="Y19" s="310">
        <f t="shared" ca="1" si="8"/>
        <v>1</v>
      </c>
      <c r="Z19" s="311">
        <f t="shared" ca="1" si="8"/>
        <v>1</v>
      </c>
      <c r="AA19" s="311">
        <f t="shared" ca="1" si="8"/>
        <v>0</v>
      </c>
      <c r="AB19" s="311">
        <f t="shared" ca="1" si="8"/>
        <v>0</v>
      </c>
      <c r="AC19" s="311">
        <f t="shared" ca="1" si="8"/>
        <v>1</v>
      </c>
      <c r="AD19" s="310">
        <f t="shared" ca="1" si="8"/>
        <v>0</v>
      </c>
      <c r="AE19" s="310">
        <f t="shared" ca="1" si="8"/>
        <v>1</v>
      </c>
      <c r="AF19" s="310">
        <f t="shared" ca="1" si="8"/>
        <v>0</v>
      </c>
      <c r="AG19" s="230">
        <f t="shared" ca="1" si="8"/>
        <v>0</v>
      </c>
      <c r="AH19" s="439"/>
      <c r="AI19" s="440"/>
      <c r="AJ19" s="440"/>
      <c r="AK19" s="440"/>
      <c r="AL19" s="440"/>
      <c r="AM19" s="440"/>
      <c r="AN19" s="440"/>
      <c r="AO19" s="440"/>
      <c r="AP19" s="440"/>
      <c r="AQ19" s="440"/>
      <c r="AR19" s="440"/>
      <c r="AS19" s="440"/>
      <c r="AT19" s="440"/>
      <c r="AU19" s="440"/>
      <c r="AV19" s="440"/>
      <c r="AW19" s="441"/>
      <c r="AX19" s="92"/>
      <c r="AY19" s="92"/>
      <c r="AZ19" s="92"/>
      <c r="BA19" s="317">
        <v>63</v>
      </c>
      <c r="BB19" s="10">
        <v>55</v>
      </c>
      <c r="BC19" s="10">
        <v>47</v>
      </c>
      <c r="BD19" s="10">
        <v>39</v>
      </c>
      <c r="BE19" s="10">
        <v>31</v>
      </c>
      <c r="BF19" s="10">
        <v>23</v>
      </c>
      <c r="BG19" s="10">
        <v>15</v>
      </c>
      <c r="BH19" s="11">
        <v>7</v>
      </c>
      <c r="BI19" s="92"/>
      <c r="BJ19" s="92"/>
      <c r="BK19" s="92"/>
      <c r="BL19" s="92"/>
      <c r="BM19" s="92"/>
      <c r="BN19" s="92"/>
      <c r="BO19" s="92"/>
      <c r="BP19" s="92"/>
      <c r="BQ19" s="92"/>
      <c r="BR19" s="92"/>
    </row>
    <row r="20" spans="1:70" ht="18">
      <c r="A20" s="228" t="s">
        <v>529</v>
      </c>
      <c r="B20" s="110">
        <f ca="1">HLOOKUP(B$3,$B$1:$AW$18,18,FALSE)</f>
        <v>0</v>
      </c>
      <c r="C20" s="111">
        <f t="shared" ref="C20:AW20" ca="1" si="9">HLOOKUP(C$3,$B$1:$AW$18,18,FALSE)</f>
        <v>0</v>
      </c>
      <c r="D20" s="111">
        <f t="shared" ca="1" si="9"/>
        <v>1</v>
      </c>
      <c r="E20" s="111">
        <f t="shared" ca="1" si="9"/>
        <v>0</v>
      </c>
      <c r="F20" s="112">
        <f t="shared" ca="1" si="9"/>
        <v>1</v>
      </c>
      <c r="G20" s="112">
        <f t="shared" ca="1" si="9"/>
        <v>1</v>
      </c>
      <c r="H20" s="112">
        <f t="shared" ca="1" si="9"/>
        <v>1</v>
      </c>
      <c r="I20" s="112">
        <f t="shared" ca="1" si="9"/>
        <v>1</v>
      </c>
      <c r="J20" s="111">
        <f t="shared" ca="1" si="9"/>
        <v>0</v>
      </c>
      <c r="K20" s="111">
        <f t="shared" ca="1" si="9"/>
        <v>1</v>
      </c>
      <c r="L20" s="111">
        <f t="shared" ca="1" si="9"/>
        <v>0</v>
      </c>
      <c r="M20" s="111">
        <f t="shared" ca="1" si="9"/>
        <v>0</v>
      </c>
      <c r="N20" s="112">
        <f t="shared" ca="1" si="9"/>
        <v>0</v>
      </c>
      <c r="O20" s="112">
        <f t="shared" ca="1" si="9"/>
        <v>0</v>
      </c>
      <c r="P20" s="112">
        <f t="shared" ca="1" si="9"/>
        <v>1</v>
      </c>
      <c r="Q20" s="111">
        <f t="shared" ca="1" si="9"/>
        <v>1</v>
      </c>
      <c r="R20" s="111">
        <f t="shared" ca="1" si="9"/>
        <v>1</v>
      </c>
      <c r="S20" s="111">
        <f t="shared" ca="1" si="9"/>
        <v>1</v>
      </c>
      <c r="T20" s="111">
        <f t="shared" ca="1" si="9"/>
        <v>1</v>
      </c>
      <c r="U20" s="111">
        <f t="shared" ca="1" si="9"/>
        <v>1</v>
      </c>
      <c r="V20" s="112">
        <f t="shared" ca="1" si="9"/>
        <v>0</v>
      </c>
      <c r="W20" s="112">
        <f t="shared" ca="1" si="9"/>
        <v>0</v>
      </c>
      <c r="X20" s="112">
        <f t="shared" ca="1" si="9"/>
        <v>0</v>
      </c>
      <c r="Y20" s="112">
        <f t="shared" ca="1" si="9"/>
        <v>1</v>
      </c>
      <c r="Z20" s="111">
        <f t="shared" ca="1" si="9"/>
        <v>0</v>
      </c>
      <c r="AA20" s="111">
        <f t="shared" ca="1" si="9"/>
        <v>1</v>
      </c>
      <c r="AB20" s="111">
        <f t="shared" ca="1" si="9"/>
        <v>1</v>
      </c>
      <c r="AC20" s="111">
        <f t="shared" ca="1" si="9"/>
        <v>1</v>
      </c>
      <c r="AD20" s="112">
        <f t="shared" ca="1" si="9"/>
        <v>0</v>
      </c>
      <c r="AE20" s="112">
        <f t="shared" ca="1" si="9"/>
        <v>0</v>
      </c>
      <c r="AF20" s="112">
        <f t="shared" ca="1" si="9"/>
        <v>0</v>
      </c>
      <c r="AG20" s="112">
        <f t="shared" ca="1" si="9"/>
        <v>0</v>
      </c>
      <c r="AH20" s="111">
        <f t="shared" ca="1" si="9"/>
        <v>0</v>
      </c>
      <c r="AI20" s="111">
        <f t="shared" ca="1" si="9"/>
        <v>1</v>
      </c>
      <c r="AJ20" s="111">
        <f t="shared" ca="1" si="9"/>
        <v>1</v>
      </c>
      <c r="AK20" s="111">
        <f t="shared" ca="1" si="9"/>
        <v>1</v>
      </c>
      <c r="AL20" s="112">
        <f t="shared" ca="1" si="9"/>
        <v>1</v>
      </c>
      <c r="AM20" s="112">
        <f t="shared" ca="1" si="9"/>
        <v>1</v>
      </c>
      <c r="AN20" s="112">
        <f t="shared" ca="1" si="9"/>
        <v>0</v>
      </c>
      <c r="AO20" s="111">
        <f t="shared" ca="1" si="9"/>
        <v>0</v>
      </c>
      <c r="AP20" s="111">
        <f t="shared" ca="1" si="9"/>
        <v>1</v>
      </c>
      <c r="AQ20" s="111">
        <f t="shared" ca="1" si="9"/>
        <v>0</v>
      </c>
      <c r="AR20" s="111">
        <f t="shared" ca="1" si="9"/>
        <v>1</v>
      </c>
      <c r="AS20" s="111">
        <f t="shared" ca="1" si="9"/>
        <v>0</v>
      </c>
      <c r="AT20" s="112">
        <f t="shared" ca="1" si="9"/>
        <v>1</v>
      </c>
      <c r="AU20" s="112">
        <f t="shared" ca="1" si="9"/>
        <v>0</v>
      </c>
      <c r="AV20" s="112">
        <f t="shared" ca="1" si="9"/>
        <v>0</v>
      </c>
      <c r="AW20" s="113">
        <f t="shared" ca="1" si="9"/>
        <v>0</v>
      </c>
      <c r="AX20" s="92"/>
      <c r="AY20" s="92"/>
      <c r="AZ20" s="92"/>
      <c r="BA20" s="214"/>
      <c r="BB20" s="214"/>
      <c r="BC20" s="214"/>
      <c r="BD20" s="214"/>
      <c r="BE20" s="214"/>
      <c r="BF20" s="214"/>
      <c r="BG20" s="214"/>
      <c r="BH20" s="214"/>
    </row>
    <row r="21" spans="1:70" ht="18">
      <c r="A21" s="227" t="s">
        <v>642</v>
      </c>
      <c r="B21" s="114" t="str">
        <f>Key!B74</f>
        <v>0</v>
      </c>
      <c r="C21" s="115" t="str">
        <f>Key!C74</f>
        <v>1</v>
      </c>
      <c r="D21" s="115" t="str">
        <f>Key!D74</f>
        <v>0</v>
      </c>
      <c r="E21" s="115" t="str">
        <f>Key!E74</f>
        <v>0</v>
      </c>
      <c r="F21" s="116" t="str">
        <f>Key!F74</f>
        <v>0</v>
      </c>
      <c r="G21" s="116" t="str">
        <f>Key!G74</f>
        <v>1</v>
      </c>
      <c r="H21" s="116" t="str">
        <f>Key!H74</f>
        <v>0</v>
      </c>
      <c r="I21" s="116" t="str">
        <f>Key!I74</f>
        <v>1</v>
      </c>
      <c r="J21" s="115" t="str">
        <f>Key!J74</f>
        <v>0</v>
      </c>
      <c r="K21" s="115" t="str">
        <f>Key!K74</f>
        <v>1</v>
      </c>
      <c r="L21" s="115" t="str">
        <f>Key!L74</f>
        <v>1</v>
      </c>
      <c r="M21" s="116" t="str">
        <f>Key!M74</f>
        <v>0</v>
      </c>
      <c r="N21" s="116" t="str">
        <f>Key!N74</f>
        <v>1</v>
      </c>
      <c r="O21" s="116" t="str">
        <f>Key!O74</f>
        <v>0</v>
      </c>
      <c r="P21" s="116" t="str">
        <f>Key!P74</f>
        <v>0</v>
      </c>
      <c r="Q21" s="116" t="str">
        <f>Key!Q74</f>
        <v>0</v>
      </c>
      <c r="R21" s="115" t="str">
        <f>Key!R74</f>
        <v>0</v>
      </c>
      <c r="S21" s="115" t="str">
        <f>Key!S74</f>
        <v>1</v>
      </c>
      <c r="T21" s="115" t="str">
        <f>Key!T74</f>
        <v>0</v>
      </c>
      <c r="U21" s="115" t="str">
        <f>Key!U74</f>
        <v>1</v>
      </c>
      <c r="V21" s="116" t="str">
        <f>Key!V74</f>
        <v>1</v>
      </c>
      <c r="W21" s="116" t="str">
        <f>Key!W74</f>
        <v>0</v>
      </c>
      <c r="X21" s="116" t="str">
        <f>Key!X74</f>
        <v>0</v>
      </c>
      <c r="Y21" s="116" t="str">
        <f>Key!Y74</f>
        <v>0</v>
      </c>
      <c r="Z21" s="115" t="str">
        <f>Key!Z74</f>
        <v>0</v>
      </c>
      <c r="AA21" s="115" t="str">
        <f>Key!AA74</f>
        <v>0</v>
      </c>
      <c r="AB21" s="115" t="str">
        <f>Key!AB74</f>
        <v>0</v>
      </c>
      <c r="AC21" s="115" t="str">
        <f>Key!AC74</f>
        <v>1</v>
      </c>
      <c r="AD21" s="116" t="str">
        <f>Key!AD74</f>
        <v>1</v>
      </c>
      <c r="AE21" s="116" t="str">
        <f>Key!AE74</f>
        <v>0</v>
      </c>
      <c r="AF21" s="116" t="str">
        <f>Key!AF74</f>
        <v>1</v>
      </c>
      <c r="AG21" s="116" t="str">
        <f>Key!AG74</f>
        <v>0</v>
      </c>
      <c r="AH21" s="115" t="str">
        <f>Key!AH74</f>
        <v>1</v>
      </c>
      <c r="AI21" s="115" t="str">
        <f>Key!AI74</f>
        <v>0</v>
      </c>
      <c r="AJ21" s="115" t="str">
        <f>Key!AJ74</f>
        <v>1</v>
      </c>
      <c r="AK21" s="116" t="str">
        <f>Key!AK74</f>
        <v>1</v>
      </c>
      <c r="AL21" s="116" t="str">
        <f>Key!AL74</f>
        <v>1</v>
      </c>
      <c r="AM21" s="116" t="str">
        <f>Key!AM74</f>
        <v>1</v>
      </c>
      <c r="AN21" s="116" t="str">
        <f>Key!AN74</f>
        <v>0</v>
      </c>
      <c r="AO21" s="116" t="str">
        <f>Key!AO74</f>
        <v>0</v>
      </c>
      <c r="AP21" s="115" t="str">
        <f>Key!AP74</f>
        <v>1</v>
      </c>
      <c r="AQ21" s="115" t="str">
        <f>Key!AQ74</f>
        <v>1</v>
      </c>
      <c r="AR21" s="115" t="str">
        <f>Key!AR74</f>
        <v>0</v>
      </c>
      <c r="AS21" s="115" t="str">
        <f>Key!AS74</f>
        <v>0</v>
      </c>
      <c r="AT21" s="116" t="str">
        <f>Key!AT74</f>
        <v>1</v>
      </c>
      <c r="AU21" s="116" t="str">
        <f>Key!AU74</f>
        <v>1</v>
      </c>
      <c r="AV21" s="116" t="str">
        <f>Key!AV74</f>
        <v>1</v>
      </c>
      <c r="AW21" s="117" t="str">
        <f>Key!AW74</f>
        <v>0</v>
      </c>
      <c r="AX21" s="2"/>
      <c r="AY21" s="2"/>
      <c r="AZ21" s="2"/>
    </row>
    <row r="22" spans="1:70" ht="18.75" thickBot="1">
      <c r="A22" s="227" t="s">
        <v>530</v>
      </c>
      <c r="B22" s="231">
        <f ca="1">IF(B20+B21=1,1,0)</f>
        <v>0</v>
      </c>
      <c r="C22" s="94">
        <f t="shared" ref="C22:AW22" ca="1" si="10">IF(C20+C21=1,1,0)</f>
        <v>1</v>
      </c>
      <c r="D22" s="94">
        <f t="shared" ca="1" si="10"/>
        <v>1</v>
      </c>
      <c r="E22" s="94">
        <f t="shared" ca="1" si="10"/>
        <v>0</v>
      </c>
      <c r="F22" s="93">
        <f t="shared" ca="1" si="10"/>
        <v>1</v>
      </c>
      <c r="G22" s="93">
        <f t="shared" ca="1" si="10"/>
        <v>0</v>
      </c>
      <c r="H22" s="93">
        <f t="shared" ca="1" si="10"/>
        <v>1</v>
      </c>
      <c r="I22" s="93">
        <f t="shared" ca="1" si="10"/>
        <v>0</v>
      </c>
      <c r="J22" s="94">
        <f t="shared" ca="1" si="10"/>
        <v>0</v>
      </c>
      <c r="K22" s="94">
        <f t="shared" ca="1" si="10"/>
        <v>0</v>
      </c>
      <c r="L22" s="94">
        <f t="shared" ca="1" si="10"/>
        <v>1</v>
      </c>
      <c r="M22" s="94">
        <f t="shared" ca="1" si="10"/>
        <v>0</v>
      </c>
      <c r="N22" s="93">
        <f t="shared" ca="1" si="10"/>
        <v>1</v>
      </c>
      <c r="O22" s="93">
        <f t="shared" ca="1" si="10"/>
        <v>0</v>
      </c>
      <c r="P22" s="93">
        <f t="shared" ca="1" si="10"/>
        <v>1</v>
      </c>
      <c r="Q22" s="94">
        <f t="shared" ca="1" si="10"/>
        <v>1</v>
      </c>
      <c r="R22" s="94">
        <f t="shared" ca="1" si="10"/>
        <v>1</v>
      </c>
      <c r="S22" s="94">
        <f t="shared" ca="1" si="10"/>
        <v>0</v>
      </c>
      <c r="T22" s="94">
        <f t="shared" ca="1" si="10"/>
        <v>1</v>
      </c>
      <c r="U22" s="94">
        <f t="shared" ca="1" si="10"/>
        <v>0</v>
      </c>
      <c r="V22" s="93">
        <f t="shared" ca="1" si="10"/>
        <v>1</v>
      </c>
      <c r="W22" s="93">
        <f t="shared" ca="1" si="10"/>
        <v>0</v>
      </c>
      <c r="X22" s="93">
        <f t="shared" ca="1" si="10"/>
        <v>0</v>
      </c>
      <c r="Y22" s="93">
        <f t="shared" ca="1" si="10"/>
        <v>1</v>
      </c>
      <c r="Z22" s="94">
        <f t="shared" ca="1" si="10"/>
        <v>0</v>
      </c>
      <c r="AA22" s="94">
        <f t="shared" ca="1" si="10"/>
        <v>1</v>
      </c>
      <c r="AB22" s="94">
        <f t="shared" ca="1" si="10"/>
        <v>1</v>
      </c>
      <c r="AC22" s="94">
        <f t="shared" ca="1" si="10"/>
        <v>0</v>
      </c>
      <c r="AD22" s="93">
        <f t="shared" ca="1" si="10"/>
        <v>1</v>
      </c>
      <c r="AE22" s="93">
        <f t="shared" ca="1" si="10"/>
        <v>0</v>
      </c>
      <c r="AF22" s="93">
        <f t="shared" ca="1" si="10"/>
        <v>1</v>
      </c>
      <c r="AG22" s="93">
        <f t="shared" ca="1" si="10"/>
        <v>0</v>
      </c>
      <c r="AH22" s="94">
        <f t="shared" ca="1" si="10"/>
        <v>1</v>
      </c>
      <c r="AI22" s="94">
        <f t="shared" ca="1" si="10"/>
        <v>1</v>
      </c>
      <c r="AJ22" s="94">
        <f t="shared" ca="1" si="10"/>
        <v>0</v>
      </c>
      <c r="AK22" s="94">
        <f t="shared" ca="1" si="10"/>
        <v>0</v>
      </c>
      <c r="AL22" s="93">
        <f t="shared" ca="1" si="10"/>
        <v>0</v>
      </c>
      <c r="AM22" s="93">
        <f t="shared" ca="1" si="10"/>
        <v>0</v>
      </c>
      <c r="AN22" s="93">
        <f t="shared" ca="1" si="10"/>
        <v>0</v>
      </c>
      <c r="AO22" s="94">
        <f t="shared" ca="1" si="10"/>
        <v>0</v>
      </c>
      <c r="AP22" s="94">
        <f t="shared" ca="1" si="10"/>
        <v>0</v>
      </c>
      <c r="AQ22" s="94">
        <f t="shared" ca="1" si="10"/>
        <v>1</v>
      </c>
      <c r="AR22" s="94">
        <f t="shared" ca="1" si="10"/>
        <v>1</v>
      </c>
      <c r="AS22" s="94">
        <f t="shared" ca="1" si="10"/>
        <v>0</v>
      </c>
      <c r="AT22" s="93">
        <f t="shared" ca="1" si="10"/>
        <v>0</v>
      </c>
      <c r="AU22" s="93">
        <f t="shared" ca="1" si="10"/>
        <v>1</v>
      </c>
      <c r="AV22" s="93">
        <f t="shared" ca="1" si="10"/>
        <v>1</v>
      </c>
      <c r="AW22" s="313">
        <f t="shared" ca="1" si="10"/>
        <v>0</v>
      </c>
      <c r="AX22" s="2"/>
      <c r="AY22" s="2"/>
      <c r="AZ22" s="2"/>
    </row>
    <row r="23" spans="1:70" ht="20.25" thickBot="1">
      <c r="A23" s="443" t="s">
        <v>645</v>
      </c>
      <c r="B23" s="223" t="s">
        <v>521</v>
      </c>
      <c r="C23" s="224" t="str">
        <f ca="1">LEFT(VLOOKUP(G23,LookUp!$T$2:$U$17,2,FALSE),1)</f>
        <v>1</v>
      </c>
      <c r="D23" s="224" t="str">
        <f ca="1">MID(VLOOKUP(G23,LookUp!$T$2:$U$17,2,FALSE),2,1)</f>
        <v>0</v>
      </c>
      <c r="E23" s="224" t="str">
        <f ca="1">MID(VLOOKUP(G23,LookUp!$T$2:$U$17,2,FALSE),3,1)</f>
        <v>0</v>
      </c>
      <c r="F23" s="224" t="str">
        <f ca="1">RIGHT(VLOOKUP(G23,LookUp!$T$2:$U$17,2,FALSE),1)</f>
        <v>1</v>
      </c>
      <c r="G23" s="225">
        <f ca="1">VLOOKUP(CONCATENATE(B22,C22,D22,E22,F22,G22),LookUp!$W$2:$AE$65,2,FALSE)</f>
        <v>9</v>
      </c>
      <c r="H23" s="223" t="s">
        <v>522</v>
      </c>
      <c r="I23" s="224" t="str">
        <f ca="1">LEFT(VLOOKUP(M23,LookUp!$T$2:$U$17,2,FALSE),1)</f>
        <v>1</v>
      </c>
      <c r="J23" s="224" t="str">
        <f ca="1">MID(VLOOKUP(M23,LookUp!$T$2:$U$17,2,FALSE),2,1)</f>
        <v>1</v>
      </c>
      <c r="K23" s="224" t="str">
        <f ca="1">MID(VLOOKUP(M23,LookUp!$T$2:$U$17,2,FALSE),3,1)</f>
        <v>1</v>
      </c>
      <c r="L23" s="224" t="str">
        <f ca="1">RIGHT(VLOOKUP(M23,LookUp!$T$2:$U$17,2,FALSE),1)</f>
        <v>0</v>
      </c>
      <c r="M23" s="225">
        <f ca="1">VLOOKUP(CONCATENATE(H22,I22,J22,K22,L22,M22),LookUp!$W$2:$AE$65,3,FALSE)</f>
        <v>14</v>
      </c>
      <c r="N23" s="223" t="s">
        <v>523</v>
      </c>
      <c r="O23" s="224" t="str">
        <f ca="1">LEFT(VLOOKUP(S23,LookUp!$T$2:$U$17,2,FALSE),1)</f>
        <v>0</v>
      </c>
      <c r="P23" s="224" t="str">
        <f ca="1">MID(VLOOKUP(S23,LookUp!$T$2:$U$17,2,FALSE),2,1)</f>
        <v>0</v>
      </c>
      <c r="Q23" s="224" t="str">
        <f ca="1">MID(VLOOKUP(S23,LookUp!$T$2:$U$17,2,FALSE),3,1)</f>
        <v>0</v>
      </c>
      <c r="R23" s="224" t="str">
        <f ca="1">RIGHT(VLOOKUP(S23,LookUp!$T$2:$U$17,2,FALSE),1)</f>
        <v>0</v>
      </c>
      <c r="S23" s="225">
        <f ca="1">VLOOKUP(CONCATENATE(N22,O22,P22,Q22,R22,S22),LookUp!$W$2:$AE$65,4,FALSE)</f>
        <v>0</v>
      </c>
      <c r="T23" s="223" t="s">
        <v>524</v>
      </c>
      <c r="U23" s="224" t="str">
        <f ca="1">LEFT(VLOOKUP(Y23,LookUp!$T$2:$U$17,2,FALSE),1)</f>
        <v>1</v>
      </c>
      <c r="V23" s="224" t="str">
        <f ca="1">MID(VLOOKUP(Y23,LookUp!$T$2:$U$17,2,FALSE),2,1)</f>
        <v>0</v>
      </c>
      <c r="W23" s="224" t="str">
        <f ca="1">MID(VLOOKUP(Y23,LookUp!$T$2:$U$17,2,FALSE),3,1)</f>
        <v>1</v>
      </c>
      <c r="X23" s="224" t="str">
        <f ca="1">RIGHT(VLOOKUP(Y23,LookUp!$T$2:$U$17,2,FALSE),1)</f>
        <v>0</v>
      </c>
      <c r="Y23" s="225">
        <f ca="1">VLOOKUP(CONCATENATE(T22,U22,V22,W22,X22,Y22),LookUp!$W$2:$AE$65,5,FALSE)</f>
        <v>10</v>
      </c>
      <c r="Z23" s="223" t="s">
        <v>525</v>
      </c>
      <c r="AA23" s="224" t="str">
        <f ca="1">LEFT(VLOOKUP(AE23,LookUp!$T$2:$U$17,2,FALSE),1)</f>
        <v>0</v>
      </c>
      <c r="AB23" s="224" t="str">
        <f ca="1">MID(VLOOKUP(AE23,LookUp!$T$2:$U$17,2,FALSE),2,1)</f>
        <v>0</v>
      </c>
      <c r="AC23" s="224" t="str">
        <f ca="1">MID(VLOOKUP(AE23,LookUp!$T$2:$U$17,2,FALSE),3,1)</f>
        <v>0</v>
      </c>
      <c r="AD23" s="224" t="str">
        <f ca="1">RIGHT(VLOOKUP(AE23,LookUp!$T$2:$U$17,2,FALSE),1)</f>
        <v>0</v>
      </c>
      <c r="AE23" s="225">
        <f ca="1">VLOOKUP(CONCATENATE(Z22,AA22,AB22,AC22,AD22,AE22),LookUp!$W$2:$AE$65,6,FALSE)</f>
        <v>0</v>
      </c>
      <c r="AF23" s="223" t="s">
        <v>526</v>
      </c>
      <c r="AG23" s="224" t="str">
        <f ca="1">LEFT(VLOOKUP(AK23,LookUp!$T$2:$U$17,2,FALSE),1)</f>
        <v>1</v>
      </c>
      <c r="AH23" s="224" t="str">
        <f ca="1">MID(VLOOKUP(AK23,LookUp!$T$2:$U$17,2,FALSE),2,1)</f>
        <v>1</v>
      </c>
      <c r="AI23" s="224" t="str">
        <f ca="1">MID(VLOOKUP(AK23,LookUp!$T$2:$U$17,2,FALSE),3,1)</f>
        <v>0</v>
      </c>
      <c r="AJ23" s="224" t="str">
        <f ca="1">RIGHT(VLOOKUP(AK23,LookUp!$T$2:$U$17,2,FALSE),1)</f>
        <v>0</v>
      </c>
      <c r="AK23" s="225">
        <f ca="1">VLOOKUP(CONCATENATE(AF22,AG22,AH22,AI22,AJ22,AK22),LookUp!$W$2:$AE$65,7,FALSE)</f>
        <v>12</v>
      </c>
      <c r="AL23" s="223" t="s">
        <v>527</v>
      </c>
      <c r="AM23" s="224" t="str">
        <f ca="1">LEFT(VLOOKUP(AQ23,LookUp!$T$2:$U$17,2,FALSE),1)</f>
        <v>1</v>
      </c>
      <c r="AN23" s="224" t="str">
        <f ca="1">MID(VLOOKUP(AQ23,LookUp!$T$2:$U$17,2,FALSE),2,1)</f>
        <v>1</v>
      </c>
      <c r="AO23" s="224" t="str">
        <f ca="1">MID(VLOOKUP(AQ23,LookUp!$T$2:$U$17,2,FALSE),3,1)</f>
        <v>0</v>
      </c>
      <c r="AP23" s="224" t="str">
        <f ca="1">RIGHT(VLOOKUP(AQ23,LookUp!$T$2:$U$17,2,FALSE),1)</f>
        <v>1</v>
      </c>
      <c r="AQ23" s="225">
        <f ca="1">VLOOKUP(CONCATENATE(AL22,AM22,AN22,AO22,AP22,AQ22),LookUp!$W$2:$AE$65,8,FALSE)</f>
        <v>13</v>
      </c>
      <c r="AR23" s="223" t="s">
        <v>528</v>
      </c>
      <c r="AS23" s="224" t="str">
        <f ca="1">LEFT(VLOOKUP(AW23,LookUp!$T$2:$U$17,2,FALSE),1)</f>
        <v>0</v>
      </c>
      <c r="AT23" s="224" t="str">
        <f ca="1">MID(VLOOKUP(AW23,LookUp!$T$2:$U$17,2,FALSE),2,1)</f>
        <v>0</v>
      </c>
      <c r="AU23" s="224" t="str">
        <f ca="1">MID(VLOOKUP(AW23,LookUp!$T$2:$U$17,2,FALSE),3,1)</f>
        <v>0</v>
      </c>
      <c r="AV23" s="224" t="str">
        <f ca="1">RIGHT(VLOOKUP(AW23,LookUp!$T$2:$U$17,2,FALSE),1)</f>
        <v>1</v>
      </c>
      <c r="AW23" s="225">
        <f ca="1">VLOOKUP(CONCATENATE(AR22,AS22,AT22,AU22,AV22,AW22),LookUp!$W$2:$AE$65,9,FALSE)</f>
        <v>1</v>
      </c>
      <c r="AX23" s="20"/>
      <c r="AY23" s="20"/>
      <c r="AZ23" s="20"/>
      <c r="BA23" s="445" t="s">
        <v>115</v>
      </c>
      <c r="BB23" s="446"/>
      <c r="BC23" s="446"/>
      <c r="BD23" s="446"/>
      <c r="BE23" s="446"/>
      <c r="BF23" s="447"/>
    </row>
    <row r="24" spans="1:70">
      <c r="A24" s="444"/>
      <c r="B24" s="110" t="str">
        <f ca="1">C23</f>
        <v>1</v>
      </c>
      <c r="C24" s="111" t="str">
        <f ca="1">D23</f>
        <v>0</v>
      </c>
      <c r="D24" s="111" t="str">
        <f ca="1">E23</f>
        <v>0</v>
      </c>
      <c r="E24" s="111" t="str">
        <f ca="1">F23</f>
        <v>1</v>
      </c>
      <c r="F24" s="112" t="str">
        <f ca="1">I23</f>
        <v>1</v>
      </c>
      <c r="G24" s="112" t="str">
        <f ca="1">J23</f>
        <v>1</v>
      </c>
      <c r="H24" s="112" t="str">
        <f ca="1">K23</f>
        <v>1</v>
      </c>
      <c r="I24" s="112" t="str">
        <f ca="1">L23</f>
        <v>0</v>
      </c>
      <c r="J24" s="111" t="str">
        <f ca="1">O23</f>
        <v>0</v>
      </c>
      <c r="K24" s="111" t="str">
        <f ca="1">P23</f>
        <v>0</v>
      </c>
      <c r="L24" s="111" t="str">
        <f ca="1">Q23</f>
        <v>0</v>
      </c>
      <c r="M24" s="111" t="str">
        <f ca="1">R23</f>
        <v>0</v>
      </c>
      <c r="N24" s="112" t="str">
        <f ca="1">U23</f>
        <v>1</v>
      </c>
      <c r="O24" s="112" t="str">
        <f ca="1">V23</f>
        <v>0</v>
      </c>
      <c r="P24" s="112" t="str">
        <f ca="1">W23</f>
        <v>1</v>
      </c>
      <c r="Q24" s="112" t="str">
        <f ca="1">X23</f>
        <v>0</v>
      </c>
      <c r="R24" s="111" t="str">
        <f ca="1">AA23</f>
        <v>0</v>
      </c>
      <c r="S24" s="111" t="str">
        <f ca="1">AB23</f>
        <v>0</v>
      </c>
      <c r="T24" s="111" t="str">
        <f ca="1">AC23</f>
        <v>0</v>
      </c>
      <c r="U24" s="111" t="str">
        <f ca="1">AD23</f>
        <v>0</v>
      </c>
      <c r="V24" s="112" t="str">
        <f ca="1">AG23</f>
        <v>1</v>
      </c>
      <c r="W24" s="112" t="str">
        <f ca="1">AH23</f>
        <v>1</v>
      </c>
      <c r="X24" s="112" t="str">
        <f ca="1">AI23</f>
        <v>0</v>
      </c>
      <c r="Y24" s="112" t="str">
        <f ca="1">AJ23</f>
        <v>0</v>
      </c>
      <c r="Z24" s="111" t="str">
        <f ca="1">AM23</f>
        <v>1</v>
      </c>
      <c r="AA24" s="111" t="str">
        <f ca="1">AN23</f>
        <v>1</v>
      </c>
      <c r="AB24" s="111" t="str">
        <f ca="1">AO23</f>
        <v>0</v>
      </c>
      <c r="AC24" s="111" t="str">
        <f ca="1">AP23</f>
        <v>1</v>
      </c>
      <c r="AD24" s="112" t="str">
        <f ca="1">AS23</f>
        <v>0</v>
      </c>
      <c r="AE24" s="112" t="str">
        <f ca="1">AT23</f>
        <v>0</v>
      </c>
      <c r="AF24" s="112" t="str">
        <f ca="1">AU23</f>
        <v>0</v>
      </c>
      <c r="AG24" s="113" t="str">
        <f ca="1">AV23</f>
        <v>1</v>
      </c>
      <c r="AH24" s="439"/>
      <c r="AI24" s="440"/>
      <c r="AJ24" s="440"/>
      <c r="AK24" s="440"/>
      <c r="AL24" s="440"/>
      <c r="AM24" s="440"/>
      <c r="AN24" s="440"/>
      <c r="AO24" s="440"/>
      <c r="AP24" s="440"/>
      <c r="AQ24" s="440"/>
      <c r="AR24" s="440"/>
      <c r="AS24" s="440"/>
      <c r="AT24" s="440"/>
      <c r="AU24" s="440"/>
      <c r="AV24" s="440"/>
      <c r="AW24" s="441"/>
      <c r="AX24" s="2"/>
      <c r="BA24" s="34">
        <v>32</v>
      </c>
      <c r="BB24" s="35">
        <v>1</v>
      </c>
      <c r="BC24" s="35">
        <v>2</v>
      </c>
      <c r="BD24" s="35">
        <v>3</v>
      </c>
      <c r="BE24" s="35">
        <v>4</v>
      </c>
      <c r="BF24" s="36">
        <v>5</v>
      </c>
    </row>
    <row r="25" spans="1:70" ht="18.75" thickBot="1">
      <c r="A25" s="227" t="s">
        <v>646</v>
      </c>
      <c r="B25" s="114" t="str">
        <f ca="1">HLOOKUP(B$4,$B$1:$AG$24,24,FALSE)</f>
        <v>0</v>
      </c>
      <c r="C25" s="115" t="str">
        <f t="shared" ref="C25:AG25" ca="1" si="11">HLOOKUP(C$4,$B$1:$AG$24,24,FALSE)</f>
        <v>1</v>
      </c>
      <c r="D25" s="115" t="str">
        <f t="shared" ca="1" si="11"/>
        <v>0</v>
      </c>
      <c r="E25" s="115" t="str">
        <f t="shared" ca="1" si="11"/>
        <v>1</v>
      </c>
      <c r="F25" s="116" t="str">
        <f t="shared" ca="1" si="11"/>
        <v>0</v>
      </c>
      <c r="G25" s="116" t="str">
        <f t="shared" ca="1" si="11"/>
        <v>0</v>
      </c>
      <c r="H25" s="116" t="str">
        <f t="shared" ca="1" si="11"/>
        <v>1</v>
      </c>
      <c r="I25" s="116" t="str">
        <f t="shared" ca="1" si="11"/>
        <v>0</v>
      </c>
      <c r="J25" s="115" t="str">
        <f t="shared" ca="1" si="11"/>
        <v>1</v>
      </c>
      <c r="K25" s="115" t="str">
        <f t="shared" ca="1" si="11"/>
        <v>1</v>
      </c>
      <c r="L25" s="115" t="str">
        <f t="shared" ca="1" si="11"/>
        <v>0</v>
      </c>
      <c r="M25" s="115" t="str">
        <f t="shared" ca="1" si="11"/>
        <v>1</v>
      </c>
      <c r="N25" s="116" t="str">
        <f t="shared" ca="1" si="11"/>
        <v>1</v>
      </c>
      <c r="O25" s="116" t="str">
        <f t="shared" ca="1" si="11"/>
        <v>0</v>
      </c>
      <c r="P25" s="116" t="str">
        <f t="shared" ca="1" si="11"/>
        <v>0</v>
      </c>
      <c r="Q25" s="116" t="str">
        <f t="shared" ca="1" si="11"/>
        <v>0</v>
      </c>
      <c r="R25" s="115" t="str">
        <f t="shared" ca="1" si="11"/>
        <v>0</v>
      </c>
      <c r="S25" s="115" t="str">
        <f t="shared" ca="1" si="11"/>
        <v>0</v>
      </c>
      <c r="T25" s="115" t="str">
        <f t="shared" ca="1" si="11"/>
        <v>0</v>
      </c>
      <c r="U25" s="115" t="str">
        <f t="shared" ca="1" si="11"/>
        <v>0</v>
      </c>
      <c r="V25" s="116" t="str">
        <f t="shared" ca="1" si="11"/>
        <v>1</v>
      </c>
      <c r="W25" s="116" t="str">
        <f t="shared" ca="1" si="11"/>
        <v>0</v>
      </c>
      <c r="X25" s="116" t="str">
        <f t="shared" ca="1" si="11"/>
        <v>0</v>
      </c>
      <c r="Y25" s="116" t="str">
        <f t="shared" ca="1" si="11"/>
        <v>0</v>
      </c>
      <c r="Z25" s="115" t="str">
        <f t="shared" ca="1" si="11"/>
        <v>0</v>
      </c>
      <c r="AA25" s="115" t="str">
        <f t="shared" ca="1" si="11"/>
        <v>1</v>
      </c>
      <c r="AB25" s="115" t="str">
        <f t="shared" ca="1" si="11"/>
        <v>0</v>
      </c>
      <c r="AC25" s="115" t="str">
        <f t="shared" ca="1" si="11"/>
        <v>1</v>
      </c>
      <c r="AD25" s="116" t="str">
        <f t="shared" ca="1" si="11"/>
        <v>1</v>
      </c>
      <c r="AE25" s="116" t="str">
        <f t="shared" ca="1" si="11"/>
        <v>0</v>
      </c>
      <c r="AF25" s="116" t="str">
        <f t="shared" ca="1" si="11"/>
        <v>1</v>
      </c>
      <c r="AG25" s="117" t="str">
        <f t="shared" ca="1" si="11"/>
        <v>1</v>
      </c>
      <c r="AH25" s="448" t="s">
        <v>712</v>
      </c>
      <c r="AI25" s="449"/>
      <c r="AJ25" s="449"/>
      <c r="AK25" s="449"/>
      <c r="AL25" s="449"/>
      <c r="AM25" s="449"/>
      <c r="AN25" s="449"/>
      <c r="AO25" s="449"/>
      <c r="AP25" s="449"/>
      <c r="AQ25" s="449"/>
      <c r="AR25" s="449"/>
      <c r="AS25" s="449"/>
      <c r="AT25" s="449"/>
      <c r="AU25" s="449"/>
      <c r="AV25" s="449"/>
      <c r="AW25" s="450"/>
      <c r="AX25" s="2"/>
      <c r="BA25" s="15">
        <v>4</v>
      </c>
      <c r="BB25" s="5">
        <v>5</v>
      </c>
      <c r="BC25" s="5">
        <v>6</v>
      </c>
      <c r="BD25" s="5">
        <v>7</v>
      </c>
      <c r="BE25" s="5">
        <v>8</v>
      </c>
      <c r="BF25" s="14">
        <v>9</v>
      </c>
    </row>
    <row r="26" spans="1:70" ht="18.75" thickBot="1">
      <c r="A26" s="227" t="s">
        <v>534</v>
      </c>
      <c r="B26" s="118">
        <f ca="1">IF(B25+B11=1,1,0)</f>
        <v>0</v>
      </c>
      <c r="C26" s="116">
        <f t="shared" ref="C26:AG26" ca="1" si="12">IF(C25+C11=1,1,0)</f>
        <v>1</v>
      </c>
      <c r="D26" s="116">
        <f t="shared" ca="1" si="12"/>
        <v>0</v>
      </c>
      <c r="E26" s="116">
        <f t="shared" ca="1" si="12"/>
        <v>0</v>
      </c>
      <c r="F26" s="115">
        <f t="shared" ca="1" si="12"/>
        <v>1</v>
      </c>
      <c r="G26" s="115">
        <f t="shared" ca="1" si="12"/>
        <v>0</v>
      </c>
      <c r="H26" s="115">
        <f t="shared" ca="1" si="12"/>
        <v>1</v>
      </c>
      <c r="I26" s="115">
        <f t="shared" ca="1" si="12"/>
        <v>0</v>
      </c>
      <c r="J26" s="116">
        <f t="shared" ca="1" si="12"/>
        <v>0</v>
      </c>
      <c r="K26" s="116">
        <f t="shared" ca="1" si="12"/>
        <v>0</v>
      </c>
      <c r="L26" s="116">
        <f t="shared" ca="1" si="12"/>
        <v>0</v>
      </c>
      <c r="M26" s="116">
        <f t="shared" ca="1" si="12"/>
        <v>1</v>
      </c>
      <c r="N26" s="115">
        <f t="shared" ca="1" si="12"/>
        <v>0</v>
      </c>
      <c r="O26" s="115">
        <f t="shared" ca="1" si="12"/>
        <v>0</v>
      </c>
      <c r="P26" s="115">
        <f t="shared" ca="1" si="12"/>
        <v>1</v>
      </c>
      <c r="Q26" s="115">
        <f t="shared" ca="1" si="12"/>
        <v>0</v>
      </c>
      <c r="R26" s="116">
        <f t="shared" ca="1" si="12"/>
        <v>0</v>
      </c>
      <c r="S26" s="116">
        <f t="shared" ca="1" si="12"/>
        <v>0</v>
      </c>
      <c r="T26" s="116">
        <f t="shared" ca="1" si="12"/>
        <v>0</v>
      </c>
      <c r="U26" s="116">
        <f t="shared" ca="1" si="12"/>
        <v>1</v>
      </c>
      <c r="V26" s="115">
        <f t="shared" ca="1" si="12"/>
        <v>0</v>
      </c>
      <c r="W26" s="115">
        <f t="shared" ca="1" si="12"/>
        <v>0</v>
      </c>
      <c r="X26" s="115">
        <f t="shared" ca="1" si="12"/>
        <v>0</v>
      </c>
      <c r="Y26" s="115">
        <f t="shared" ca="1" si="12"/>
        <v>0</v>
      </c>
      <c r="Z26" s="116">
        <f t="shared" ca="1" si="12"/>
        <v>1</v>
      </c>
      <c r="AA26" s="116">
        <f t="shared" ca="1" si="12"/>
        <v>1</v>
      </c>
      <c r="AB26" s="116">
        <f t="shared" ca="1" si="12"/>
        <v>1</v>
      </c>
      <c r="AC26" s="116">
        <f t="shared" ca="1" si="12"/>
        <v>1</v>
      </c>
      <c r="AD26" s="115">
        <f t="shared" ca="1" si="12"/>
        <v>0</v>
      </c>
      <c r="AE26" s="115">
        <f t="shared" ca="1" si="12"/>
        <v>1</v>
      </c>
      <c r="AF26" s="115">
        <f t="shared" ca="1" si="12"/>
        <v>1</v>
      </c>
      <c r="AG26" s="119">
        <f t="shared" ca="1" si="12"/>
        <v>0</v>
      </c>
      <c r="AH26" s="122">
        <f ca="1">VLOOKUP(CONCATENATE(B26,C26,D26,E26),LookUp!$AG$2:$AH$17,2,FALSE)</f>
        <v>4</v>
      </c>
      <c r="AI26" s="123" t="str">
        <f ca="1">VLOOKUP(CONCATENATE(F26,G26,H26,I26),LookUp!$AG$2:$AH$17,2,FALSE)</f>
        <v>A</v>
      </c>
      <c r="AJ26" s="123">
        <f ca="1">VLOOKUP(CONCATENATE(J26,K26,L26,M26),LookUp!$AG$2:$AH$17,2,FALSE)</f>
        <v>1</v>
      </c>
      <c r="AK26" s="123">
        <f ca="1">VLOOKUP(CONCATENATE(N26,O26,P26,Q26),LookUp!$AG$2:$AH$17,2,FALSE)</f>
        <v>2</v>
      </c>
      <c r="AL26" s="123">
        <f ca="1">VLOOKUP(CONCATENATE(R26,S26,T26,U26),LookUp!$AG$2:$AH$17,2,FALSE)</f>
        <v>1</v>
      </c>
      <c r="AM26" s="123">
        <f ca="1">VLOOKUP(CONCATENATE(V26,W26,X26,Y26),LookUp!$AG$2:$AH$17,2,FALSE)</f>
        <v>0</v>
      </c>
      <c r="AN26" s="123" t="str">
        <f ca="1">VLOOKUP(CONCATENATE(Z26,AA26,AB26,AC26),LookUp!$AG$2:$AH$17,2,FALSE)</f>
        <v>F</v>
      </c>
      <c r="AO26" s="123">
        <f ca="1">VLOOKUP(CONCATENATE(AD26,AE26,AF26,AG26),LookUp!$AG$2:$AH$17,2,FALSE)</f>
        <v>6</v>
      </c>
      <c r="AP26" s="123">
        <f ca="1">VLOOKUP(CONCATENATE(B19,C19,D19,E19),LookUp!$AG$2:$AH$17,2,FALSE)</f>
        <v>5</v>
      </c>
      <c r="AQ26" s="123" t="str">
        <f ca="1">VLOOKUP(CONCATENATE(F19,G19,H19,I19),LookUp!$AG$2:$AH$17,2,FALSE)</f>
        <v>A</v>
      </c>
      <c r="AR26" s="123">
        <f ca="1">VLOOKUP(CONCATENATE(J19,K19,L19,M19),LookUp!$AG$2:$AH$17,2,FALSE)</f>
        <v>7</v>
      </c>
      <c r="AS26" s="123">
        <f ca="1">VLOOKUP(CONCATENATE(N19,O19,P19,Q19),LookUp!$AG$2:$AH$17,2,FALSE)</f>
        <v>8</v>
      </c>
      <c r="AT26" s="123" t="str">
        <f ca="1">VLOOKUP(CONCATENATE(R19,S19,T19,U19),LookUp!$AG$2:$AH$17,2,FALSE)</f>
        <v>E</v>
      </c>
      <c r="AU26" s="123">
        <f ca="1">VLOOKUP(CONCATENATE(V19,W19,X19,Y19),LookUp!$AG$2:$AH$17,2,FALSE)</f>
        <v>3</v>
      </c>
      <c r="AV26" s="123">
        <f ca="1">VLOOKUP(CONCATENATE(Z19,AA19,AB19,AC19),LookUp!$AG$2:$AH$17,2,FALSE)</f>
        <v>9</v>
      </c>
      <c r="AW26" s="124">
        <f ca="1">VLOOKUP(CONCATENATE(AD19,AE19,AF19,AG19),LookUp!$AG$2:$AH$17,2,FALSE)</f>
        <v>4</v>
      </c>
      <c r="AX26" s="2"/>
      <c r="BA26" s="15">
        <v>8</v>
      </c>
      <c r="BB26" s="5">
        <v>9</v>
      </c>
      <c r="BC26" s="5">
        <v>10</v>
      </c>
      <c r="BD26" s="5">
        <v>11</v>
      </c>
      <c r="BE26" s="5">
        <v>12</v>
      </c>
      <c r="BF26" s="14">
        <v>13</v>
      </c>
    </row>
    <row r="27" spans="1:70" ht="18.75" thickBot="1">
      <c r="A27" s="105" t="s">
        <v>533</v>
      </c>
      <c r="B27" s="312">
        <f ca="1">B26</f>
        <v>0</v>
      </c>
      <c r="C27" s="311">
        <f t="shared" ref="C27:AG27" ca="1" si="13">C26</f>
        <v>1</v>
      </c>
      <c r="D27" s="311">
        <f t="shared" ca="1" si="13"/>
        <v>0</v>
      </c>
      <c r="E27" s="311">
        <f t="shared" ca="1" si="13"/>
        <v>0</v>
      </c>
      <c r="F27" s="310">
        <f t="shared" ca="1" si="13"/>
        <v>1</v>
      </c>
      <c r="G27" s="310">
        <f t="shared" ca="1" si="13"/>
        <v>0</v>
      </c>
      <c r="H27" s="310">
        <f t="shared" ca="1" si="13"/>
        <v>1</v>
      </c>
      <c r="I27" s="310">
        <f t="shared" ca="1" si="13"/>
        <v>0</v>
      </c>
      <c r="J27" s="311">
        <f t="shared" ca="1" si="13"/>
        <v>0</v>
      </c>
      <c r="K27" s="311">
        <f t="shared" ca="1" si="13"/>
        <v>0</v>
      </c>
      <c r="L27" s="311">
        <f t="shared" ca="1" si="13"/>
        <v>0</v>
      </c>
      <c r="M27" s="311">
        <f t="shared" ca="1" si="13"/>
        <v>1</v>
      </c>
      <c r="N27" s="310">
        <f t="shared" ca="1" si="13"/>
        <v>0</v>
      </c>
      <c r="O27" s="310">
        <f t="shared" ca="1" si="13"/>
        <v>0</v>
      </c>
      <c r="P27" s="310">
        <f t="shared" ca="1" si="13"/>
        <v>1</v>
      </c>
      <c r="Q27" s="310">
        <f t="shared" ca="1" si="13"/>
        <v>0</v>
      </c>
      <c r="R27" s="311">
        <f t="shared" ca="1" si="13"/>
        <v>0</v>
      </c>
      <c r="S27" s="311">
        <f t="shared" ca="1" si="13"/>
        <v>0</v>
      </c>
      <c r="T27" s="311">
        <f t="shared" ca="1" si="13"/>
        <v>0</v>
      </c>
      <c r="U27" s="311">
        <f t="shared" ca="1" si="13"/>
        <v>1</v>
      </c>
      <c r="V27" s="310">
        <f t="shared" ca="1" si="13"/>
        <v>0</v>
      </c>
      <c r="W27" s="310">
        <f t="shared" ca="1" si="13"/>
        <v>0</v>
      </c>
      <c r="X27" s="310">
        <f t="shared" ca="1" si="13"/>
        <v>0</v>
      </c>
      <c r="Y27" s="310">
        <f t="shared" ca="1" si="13"/>
        <v>0</v>
      </c>
      <c r="Z27" s="311">
        <f t="shared" ca="1" si="13"/>
        <v>1</v>
      </c>
      <c r="AA27" s="311">
        <f t="shared" ca="1" si="13"/>
        <v>1</v>
      </c>
      <c r="AB27" s="311">
        <f t="shared" ca="1" si="13"/>
        <v>1</v>
      </c>
      <c r="AC27" s="311">
        <f t="shared" ca="1" si="13"/>
        <v>1</v>
      </c>
      <c r="AD27" s="310">
        <f t="shared" ca="1" si="13"/>
        <v>0</v>
      </c>
      <c r="AE27" s="310">
        <f t="shared" ca="1" si="13"/>
        <v>1</v>
      </c>
      <c r="AF27" s="310">
        <f t="shared" ca="1" si="13"/>
        <v>1</v>
      </c>
      <c r="AG27" s="310">
        <f t="shared" ca="1" si="13"/>
        <v>0</v>
      </c>
      <c r="AH27" s="439"/>
      <c r="AI27" s="440"/>
      <c r="AJ27" s="440"/>
      <c r="AK27" s="440"/>
      <c r="AL27" s="440"/>
      <c r="AM27" s="440"/>
      <c r="AN27" s="440"/>
      <c r="AO27" s="440"/>
      <c r="AP27" s="440"/>
      <c r="AQ27" s="440"/>
      <c r="AR27" s="440"/>
      <c r="AS27" s="440"/>
      <c r="AT27" s="440"/>
      <c r="AU27" s="440"/>
      <c r="AV27" s="440"/>
      <c r="AW27" s="441"/>
      <c r="AX27" s="2"/>
      <c r="BA27" s="15">
        <v>12</v>
      </c>
      <c r="BB27" s="5">
        <v>13</v>
      </c>
      <c r="BC27" s="5">
        <v>14</v>
      </c>
      <c r="BD27" s="5">
        <v>15</v>
      </c>
      <c r="BE27" s="5">
        <v>16</v>
      </c>
      <c r="BF27" s="14">
        <v>17</v>
      </c>
    </row>
    <row r="28" spans="1:70" ht="18">
      <c r="A28" s="107" t="s">
        <v>535</v>
      </c>
      <c r="B28" s="110">
        <f ca="1">HLOOKUP(B$3,$B$1:$AW$26,26,FALSE)</f>
        <v>0</v>
      </c>
      <c r="C28" s="111">
        <f t="shared" ref="C28:AW28" ca="1" si="14">HLOOKUP(C$3,$B$1:$AW$26,26,FALSE)</f>
        <v>0</v>
      </c>
      <c r="D28" s="111">
        <f t="shared" ca="1" si="14"/>
        <v>1</v>
      </c>
      <c r="E28" s="111">
        <f t="shared" ca="1" si="14"/>
        <v>0</v>
      </c>
      <c r="F28" s="112">
        <f t="shared" ca="1" si="14"/>
        <v>0</v>
      </c>
      <c r="G28" s="112">
        <f t="shared" ca="1" si="14"/>
        <v>1</v>
      </c>
      <c r="H28" s="112">
        <f t="shared" ca="1" si="14"/>
        <v>0</v>
      </c>
      <c r="I28" s="112">
        <f t="shared" ca="1" si="14"/>
        <v>1</v>
      </c>
      <c r="J28" s="111">
        <f t="shared" ca="1" si="14"/>
        <v>0</v>
      </c>
      <c r="K28" s="111">
        <f t="shared" ca="1" si="14"/>
        <v>1</v>
      </c>
      <c r="L28" s="111">
        <f t="shared" ca="1" si="14"/>
        <v>0</v>
      </c>
      <c r="M28" s="111">
        <f t="shared" ca="1" si="14"/>
        <v>0</v>
      </c>
      <c r="N28" s="112">
        <f t="shared" ca="1" si="14"/>
        <v>0</v>
      </c>
      <c r="O28" s="112">
        <f t="shared" ca="1" si="14"/>
        <v>0</v>
      </c>
      <c r="P28" s="112">
        <f t="shared" ca="1" si="14"/>
        <v>0</v>
      </c>
      <c r="Q28" s="111">
        <f t="shared" ca="1" si="14"/>
        <v>0</v>
      </c>
      <c r="R28" s="111">
        <f t="shared" ca="1" si="14"/>
        <v>1</v>
      </c>
      <c r="S28" s="111">
        <f t="shared" ca="1" si="14"/>
        <v>0</v>
      </c>
      <c r="T28" s="111">
        <f t="shared" ca="1" si="14"/>
        <v>1</v>
      </c>
      <c r="U28" s="111">
        <f t="shared" ca="1" si="14"/>
        <v>0</v>
      </c>
      <c r="V28" s="112">
        <f t="shared" ca="1" si="14"/>
        <v>0</v>
      </c>
      <c r="W28" s="112">
        <f t="shared" ca="1" si="14"/>
        <v>1</v>
      </c>
      <c r="X28" s="112">
        <f t="shared" ca="1" si="14"/>
        <v>0</v>
      </c>
      <c r="Y28" s="112">
        <f t="shared" ca="1" si="14"/>
        <v>0</v>
      </c>
      <c r="Z28" s="111">
        <f t="shared" ca="1" si="14"/>
        <v>0</v>
      </c>
      <c r="AA28" s="111">
        <f t="shared" ca="1" si="14"/>
        <v>0</v>
      </c>
      <c r="AB28" s="111">
        <f t="shared" ca="1" si="14"/>
        <v>0</v>
      </c>
      <c r="AC28" s="111">
        <f t="shared" ca="1" si="14"/>
        <v>0</v>
      </c>
      <c r="AD28" s="112">
        <f t="shared" ca="1" si="14"/>
        <v>1</v>
      </c>
      <c r="AE28" s="112">
        <f t="shared" ca="1" si="14"/>
        <v>0</v>
      </c>
      <c r="AF28" s="112">
        <f t="shared" ca="1" si="14"/>
        <v>1</v>
      </c>
      <c r="AG28" s="112">
        <f t="shared" ca="1" si="14"/>
        <v>0</v>
      </c>
      <c r="AH28" s="111">
        <f t="shared" ca="1" si="14"/>
        <v>0</v>
      </c>
      <c r="AI28" s="111">
        <f t="shared" ca="1" si="14"/>
        <v>0</v>
      </c>
      <c r="AJ28" s="111">
        <f t="shared" ca="1" si="14"/>
        <v>0</v>
      </c>
      <c r="AK28" s="111">
        <f t="shared" ca="1" si="14"/>
        <v>1</v>
      </c>
      <c r="AL28" s="112">
        <f t="shared" ca="1" si="14"/>
        <v>0</v>
      </c>
      <c r="AM28" s="112">
        <f t="shared" ca="1" si="14"/>
        <v>1</v>
      </c>
      <c r="AN28" s="112">
        <f t="shared" ca="1" si="14"/>
        <v>1</v>
      </c>
      <c r="AO28" s="111">
        <f t="shared" ca="1" si="14"/>
        <v>1</v>
      </c>
      <c r="AP28" s="111">
        <f t="shared" ca="1" si="14"/>
        <v>1</v>
      </c>
      <c r="AQ28" s="111">
        <f t="shared" ca="1" si="14"/>
        <v>0</v>
      </c>
      <c r="AR28" s="111">
        <f t="shared" ca="1" si="14"/>
        <v>1</v>
      </c>
      <c r="AS28" s="111">
        <f t="shared" ca="1" si="14"/>
        <v>0</v>
      </c>
      <c r="AT28" s="112">
        <f t="shared" ca="1" si="14"/>
        <v>1</v>
      </c>
      <c r="AU28" s="112">
        <f t="shared" ca="1" si="14"/>
        <v>1</v>
      </c>
      <c r="AV28" s="112">
        <f t="shared" ca="1" si="14"/>
        <v>0</v>
      </c>
      <c r="AW28" s="113">
        <f t="shared" ca="1" si="14"/>
        <v>0</v>
      </c>
      <c r="AX28" s="2"/>
      <c r="BA28" s="15">
        <v>16</v>
      </c>
      <c r="BB28" s="5">
        <v>17</v>
      </c>
      <c r="BC28" s="5">
        <v>18</v>
      </c>
      <c r="BD28" s="5">
        <v>19</v>
      </c>
      <c r="BE28" s="5">
        <v>20</v>
      </c>
      <c r="BF28" s="14">
        <v>21</v>
      </c>
    </row>
    <row r="29" spans="1:70" ht="18">
      <c r="A29" s="108" t="s">
        <v>643</v>
      </c>
      <c r="B29" s="114" t="str">
        <f>Key!B75</f>
        <v>0</v>
      </c>
      <c r="C29" s="115" t="str">
        <f>Key!C75</f>
        <v>0</v>
      </c>
      <c r="D29" s="115" t="str">
        <f>Key!D75</f>
        <v>0</v>
      </c>
      <c r="E29" s="115" t="str">
        <f>Key!E75</f>
        <v>0</v>
      </c>
      <c r="F29" s="116" t="str">
        <f>Key!F75</f>
        <v>0</v>
      </c>
      <c r="G29" s="116" t="str">
        <f>Key!G75</f>
        <v>1</v>
      </c>
      <c r="H29" s="116" t="str">
        <f>Key!H75</f>
        <v>1</v>
      </c>
      <c r="I29" s="116" t="str">
        <f>Key!I75</f>
        <v>0</v>
      </c>
      <c r="J29" s="115" t="str">
        <f>Key!J75</f>
        <v>1</v>
      </c>
      <c r="K29" s="115" t="str">
        <f>Key!K75</f>
        <v>1</v>
      </c>
      <c r="L29" s="115" t="str">
        <f>Key!L75</f>
        <v>1</v>
      </c>
      <c r="M29" s="116" t="str">
        <f>Key!M75</f>
        <v>0</v>
      </c>
      <c r="N29" s="116" t="str">
        <f>Key!N75</f>
        <v>1</v>
      </c>
      <c r="O29" s="116" t="str">
        <f>Key!O75</f>
        <v>1</v>
      </c>
      <c r="P29" s="116" t="str">
        <f>Key!P75</f>
        <v>0</v>
      </c>
      <c r="Q29" s="116" t="str">
        <f>Key!Q75</f>
        <v>1</v>
      </c>
      <c r="R29" s="115" t="str">
        <f>Key!R75</f>
        <v>1</v>
      </c>
      <c r="S29" s="115" t="str">
        <f>Key!S75</f>
        <v>0</v>
      </c>
      <c r="T29" s="115" t="str">
        <f>Key!T75</f>
        <v>1</v>
      </c>
      <c r="U29" s="115" t="str">
        <f>Key!U75</f>
        <v>0</v>
      </c>
      <c r="V29" s="116" t="str">
        <f>Key!V75</f>
        <v>0</v>
      </c>
      <c r="W29" s="116" t="str">
        <f>Key!W75</f>
        <v>1</v>
      </c>
      <c r="X29" s="116" t="str">
        <f>Key!X75</f>
        <v>0</v>
      </c>
      <c r="Y29" s="116" t="str">
        <f>Key!Y75</f>
        <v>0</v>
      </c>
      <c r="Z29" s="115" t="str">
        <f>Key!Z75</f>
        <v>1</v>
      </c>
      <c r="AA29" s="115" t="str">
        <f>Key!AA75</f>
        <v>0</v>
      </c>
      <c r="AB29" s="115" t="str">
        <f>Key!AB75</f>
        <v>1</v>
      </c>
      <c r="AC29" s="115" t="str">
        <f>Key!AC75</f>
        <v>0</v>
      </c>
      <c r="AD29" s="116" t="str">
        <f>Key!AD75</f>
        <v>1</v>
      </c>
      <c r="AE29" s="116" t="str">
        <f>Key!AE75</f>
        <v>1</v>
      </c>
      <c r="AF29" s="116" t="str">
        <f>Key!AF75</f>
        <v>0</v>
      </c>
      <c r="AG29" s="116" t="str">
        <f>Key!AG75</f>
        <v>0</v>
      </c>
      <c r="AH29" s="115" t="str">
        <f>Key!AH75</f>
        <v>1</v>
      </c>
      <c r="AI29" s="115" t="str">
        <f>Key!AI75</f>
        <v>1</v>
      </c>
      <c r="AJ29" s="115" t="str">
        <f>Key!AJ75</f>
        <v>1</v>
      </c>
      <c r="AK29" s="116" t="str">
        <f>Key!AK75</f>
        <v>1</v>
      </c>
      <c r="AL29" s="116" t="str">
        <f>Key!AL75</f>
        <v>0</v>
      </c>
      <c r="AM29" s="116" t="str">
        <f>Key!AM75</f>
        <v>1</v>
      </c>
      <c r="AN29" s="116" t="str">
        <f>Key!AN75</f>
        <v>0</v>
      </c>
      <c r="AO29" s="116" t="str">
        <f>Key!AO75</f>
        <v>1</v>
      </c>
      <c r="AP29" s="115" t="str">
        <f>Key!AP75</f>
        <v>1</v>
      </c>
      <c r="AQ29" s="115" t="str">
        <f>Key!AQ75</f>
        <v>0</v>
      </c>
      <c r="AR29" s="115" t="str">
        <f>Key!AR75</f>
        <v>1</v>
      </c>
      <c r="AS29" s="115" t="str">
        <f>Key!AS75</f>
        <v>1</v>
      </c>
      <c r="AT29" s="116" t="str">
        <f>Key!AT75</f>
        <v>0</v>
      </c>
      <c r="AU29" s="116" t="str">
        <f>Key!AU75</f>
        <v>1</v>
      </c>
      <c r="AV29" s="116" t="str">
        <f>Key!AV75</f>
        <v>0</v>
      </c>
      <c r="AW29" s="117" t="str">
        <f>Key!AW75</f>
        <v>1</v>
      </c>
      <c r="AX29" s="2"/>
      <c r="BA29" s="15">
        <v>20</v>
      </c>
      <c r="BB29" s="5">
        <v>21</v>
      </c>
      <c r="BC29" s="5">
        <v>22</v>
      </c>
      <c r="BD29" s="5">
        <v>23</v>
      </c>
      <c r="BE29" s="5">
        <v>24</v>
      </c>
      <c r="BF29" s="14">
        <v>25</v>
      </c>
    </row>
    <row r="30" spans="1:70" ht="18.75" thickBot="1">
      <c r="A30" s="108" t="s">
        <v>536</v>
      </c>
      <c r="B30" s="231">
        <f ca="1">IF(B28+B29=1,1,0)</f>
        <v>0</v>
      </c>
      <c r="C30" s="94">
        <f t="shared" ref="C30:AW30" ca="1" si="15">IF(C28+C29=1,1,0)</f>
        <v>0</v>
      </c>
      <c r="D30" s="94">
        <f t="shared" ca="1" si="15"/>
        <v>1</v>
      </c>
      <c r="E30" s="94">
        <f t="shared" ca="1" si="15"/>
        <v>0</v>
      </c>
      <c r="F30" s="93">
        <f t="shared" ca="1" si="15"/>
        <v>0</v>
      </c>
      <c r="G30" s="93">
        <f t="shared" ca="1" si="15"/>
        <v>0</v>
      </c>
      <c r="H30" s="93">
        <f t="shared" ca="1" si="15"/>
        <v>1</v>
      </c>
      <c r="I30" s="93">
        <f t="shared" ca="1" si="15"/>
        <v>1</v>
      </c>
      <c r="J30" s="94">
        <f t="shared" ca="1" si="15"/>
        <v>1</v>
      </c>
      <c r="K30" s="94">
        <f t="shared" ca="1" si="15"/>
        <v>0</v>
      </c>
      <c r="L30" s="94">
        <f t="shared" ca="1" si="15"/>
        <v>1</v>
      </c>
      <c r="M30" s="94">
        <f t="shared" ca="1" si="15"/>
        <v>0</v>
      </c>
      <c r="N30" s="93">
        <f t="shared" ca="1" si="15"/>
        <v>1</v>
      </c>
      <c r="O30" s="93">
        <f t="shared" ca="1" si="15"/>
        <v>1</v>
      </c>
      <c r="P30" s="93">
        <f t="shared" ca="1" si="15"/>
        <v>0</v>
      </c>
      <c r="Q30" s="94">
        <f t="shared" ca="1" si="15"/>
        <v>1</v>
      </c>
      <c r="R30" s="94">
        <f t="shared" ca="1" si="15"/>
        <v>0</v>
      </c>
      <c r="S30" s="94">
        <f t="shared" ca="1" si="15"/>
        <v>0</v>
      </c>
      <c r="T30" s="94">
        <f t="shared" ca="1" si="15"/>
        <v>0</v>
      </c>
      <c r="U30" s="94">
        <f t="shared" ca="1" si="15"/>
        <v>0</v>
      </c>
      <c r="V30" s="93">
        <f t="shared" ca="1" si="15"/>
        <v>0</v>
      </c>
      <c r="W30" s="93">
        <f t="shared" ca="1" si="15"/>
        <v>0</v>
      </c>
      <c r="X30" s="93">
        <f t="shared" ca="1" si="15"/>
        <v>0</v>
      </c>
      <c r="Y30" s="93">
        <f t="shared" ca="1" si="15"/>
        <v>0</v>
      </c>
      <c r="Z30" s="94">
        <f t="shared" ca="1" si="15"/>
        <v>1</v>
      </c>
      <c r="AA30" s="94">
        <f t="shared" ca="1" si="15"/>
        <v>0</v>
      </c>
      <c r="AB30" s="94">
        <f t="shared" ca="1" si="15"/>
        <v>1</v>
      </c>
      <c r="AC30" s="94">
        <f t="shared" ca="1" si="15"/>
        <v>0</v>
      </c>
      <c r="AD30" s="93">
        <f t="shared" ca="1" si="15"/>
        <v>0</v>
      </c>
      <c r="AE30" s="93">
        <f t="shared" ca="1" si="15"/>
        <v>1</v>
      </c>
      <c r="AF30" s="93">
        <f t="shared" ca="1" si="15"/>
        <v>1</v>
      </c>
      <c r="AG30" s="93">
        <f t="shared" ca="1" si="15"/>
        <v>0</v>
      </c>
      <c r="AH30" s="94">
        <f t="shared" ca="1" si="15"/>
        <v>1</v>
      </c>
      <c r="AI30" s="94">
        <f t="shared" ca="1" si="15"/>
        <v>1</v>
      </c>
      <c r="AJ30" s="94">
        <f t="shared" ca="1" si="15"/>
        <v>1</v>
      </c>
      <c r="AK30" s="94">
        <f t="shared" ca="1" si="15"/>
        <v>0</v>
      </c>
      <c r="AL30" s="93">
        <f t="shared" ca="1" si="15"/>
        <v>0</v>
      </c>
      <c r="AM30" s="93">
        <f t="shared" ca="1" si="15"/>
        <v>0</v>
      </c>
      <c r="AN30" s="93">
        <f t="shared" ca="1" si="15"/>
        <v>1</v>
      </c>
      <c r="AO30" s="94">
        <f t="shared" ca="1" si="15"/>
        <v>0</v>
      </c>
      <c r="AP30" s="94">
        <f t="shared" ca="1" si="15"/>
        <v>0</v>
      </c>
      <c r="AQ30" s="94">
        <f t="shared" ca="1" si="15"/>
        <v>0</v>
      </c>
      <c r="AR30" s="94">
        <f t="shared" ca="1" si="15"/>
        <v>0</v>
      </c>
      <c r="AS30" s="94">
        <f t="shared" ca="1" si="15"/>
        <v>1</v>
      </c>
      <c r="AT30" s="93">
        <f t="shared" ca="1" si="15"/>
        <v>1</v>
      </c>
      <c r="AU30" s="93">
        <f t="shared" ca="1" si="15"/>
        <v>0</v>
      </c>
      <c r="AV30" s="93">
        <f t="shared" ca="1" si="15"/>
        <v>0</v>
      </c>
      <c r="AW30" s="313">
        <f t="shared" ca="1" si="15"/>
        <v>1</v>
      </c>
      <c r="AX30" s="2"/>
      <c r="BA30" s="15">
        <v>24</v>
      </c>
      <c r="BB30" s="5">
        <v>25</v>
      </c>
      <c r="BC30" s="5">
        <v>26</v>
      </c>
      <c r="BD30" s="5">
        <v>27</v>
      </c>
      <c r="BE30" s="5">
        <v>28</v>
      </c>
      <c r="BF30" s="14">
        <v>29</v>
      </c>
    </row>
    <row r="31" spans="1:70" ht="19.5" thickBot="1">
      <c r="A31" s="442" t="s">
        <v>509</v>
      </c>
      <c r="B31" s="223" t="s">
        <v>521</v>
      </c>
      <c r="C31" s="224" t="str">
        <f ca="1">LEFT(VLOOKUP(G31,LookUp!$T$2:$U$17,2,FALSE),1)</f>
        <v>0</v>
      </c>
      <c r="D31" s="224" t="str">
        <f ca="1">MID(VLOOKUP(G31,LookUp!$T$2:$U$17,2,FALSE),2,1)</f>
        <v>0</v>
      </c>
      <c r="E31" s="224" t="str">
        <f ca="1">MID(VLOOKUP(G31,LookUp!$T$2:$U$17,2,FALSE),3,1)</f>
        <v>1</v>
      </c>
      <c r="F31" s="224" t="str">
        <f ca="1">RIGHT(VLOOKUP(G31,LookUp!$T$2:$U$17,2,FALSE),1)</f>
        <v>0</v>
      </c>
      <c r="G31" s="225">
        <f ca="1">VLOOKUP(CONCATENATE(B30,C30,D30,E30,F30,G30),LookUp!$W$2:$AE$65,2,FALSE)</f>
        <v>2</v>
      </c>
      <c r="H31" s="223" t="s">
        <v>522</v>
      </c>
      <c r="I31" s="224" t="str">
        <f ca="1">LEFT(VLOOKUP(M31,LookUp!$T$2:$U$17,2,FALSE),1)</f>
        <v>0</v>
      </c>
      <c r="J31" s="224" t="str">
        <f ca="1">MID(VLOOKUP(M31,LookUp!$T$2:$U$17,2,FALSE),2,1)</f>
        <v>0</v>
      </c>
      <c r="K31" s="224" t="str">
        <f ca="1">MID(VLOOKUP(M31,LookUp!$T$2:$U$17,2,FALSE),3,1)</f>
        <v>1</v>
      </c>
      <c r="L31" s="224" t="str">
        <f ca="1">RIGHT(VLOOKUP(M31,LookUp!$T$2:$U$17,2,FALSE),1)</f>
        <v>1</v>
      </c>
      <c r="M31" s="225">
        <f ca="1">VLOOKUP(CONCATENATE(H30,I30,J30,K30,L30,M30),LookUp!$W$2:$AE$65,3,FALSE)</f>
        <v>3</v>
      </c>
      <c r="N31" s="223" t="s">
        <v>523</v>
      </c>
      <c r="O31" s="224" t="str">
        <f ca="1">LEFT(VLOOKUP(S31,LookUp!$T$2:$U$17,2,FALSE),1)</f>
        <v>0</v>
      </c>
      <c r="P31" s="224" t="str">
        <f ca="1">MID(VLOOKUP(S31,LookUp!$T$2:$U$17,2,FALSE),2,1)</f>
        <v>0</v>
      </c>
      <c r="Q31" s="224" t="str">
        <f ca="1">MID(VLOOKUP(S31,LookUp!$T$2:$U$17,2,FALSE),3,1)</f>
        <v>1</v>
      </c>
      <c r="R31" s="224" t="str">
        <f ca="1">RIGHT(VLOOKUP(S31,LookUp!$T$2:$U$17,2,FALSE),1)</f>
        <v>0</v>
      </c>
      <c r="S31" s="225">
        <f ca="1">VLOOKUP(CONCATENATE(N30,O30,P30,Q30,R30,S30),LookUp!$W$2:$AE$65,4,FALSE)</f>
        <v>2</v>
      </c>
      <c r="T31" s="223" t="s">
        <v>524</v>
      </c>
      <c r="U31" s="224" t="str">
        <f ca="1">LEFT(VLOOKUP(Y31,LookUp!$T$2:$U$17,2,FALSE),1)</f>
        <v>0</v>
      </c>
      <c r="V31" s="224" t="str">
        <f ca="1">MID(VLOOKUP(Y31,LookUp!$T$2:$U$17,2,FALSE),2,1)</f>
        <v>1</v>
      </c>
      <c r="W31" s="224" t="str">
        <f ca="1">MID(VLOOKUP(Y31,LookUp!$T$2:$U$17,2,FALSE),3,1)</f>
        <v>1</v>
      </c>
      <c r="X31" s="224" t="str">
        <f ca="1">RIGHT(VLOOKUP(Y31,LookUp!$T$2:$U$17,2,FALSE),1)</f>
        <v>1</v>
      </c>
      <c r="Y31" s="225">
        <f ca="1">VLOOKUP(CONCATENATE(T30,U30,V30,W30,X30,Y30),LookUp!$W$2:$AE$65,5,FALSE)</f>
        <v>7</v>
      </c>
      <c r="Z31" s="223" t="s">
        <v>525</v>
      </c>
      <c r="AA31" s="224" t="str">
        <f ca="1">LEFT(VLOOKUP(AE31,LookUp!$T$2:$U$17,2,FALSE),1)</f>
        <v>0</v>
      </c>
      <c r="AB31" s="224" t="str">
        <f ca="1">MID(VLOOKUP(AE31,LookUp!$T$2:$U$17,2,FALSE),2,1)</f>
        <v>0</v>
      </c>
      <c r="AC31" s="224" t="str">
        <f ca="1">MID(VLOOKUP(AE31,LookUp!$T$2:$U$17,2,FALSE),3,1)</f>
        <v>0</v>
      </c>
      <c r="AD31" s="224" t="str">
        <f ca="1">RIGHT(VLOOKUP(AE31,LookUp!$T$2:$U$17,2,FALSE),1)</f>
        <v>1</v>
      </c>
      <c r="AE31" s="225">
        <f ca="1">VLOOKUP(CONCATENATE(Z30,AA30,AB30,AC30,AD30,AE30),LookUp!$W$2:$AE$65,6,FALSE)</f>
        <v>1</v>
      </c>
      <c r="AF31" s="223" t="s">
        <v>526</v>
      </c>
      <c r="AG31" s="224" t="str">
        <f ca="1">LEFT(VLOOKUP(AK31,LookUp!$T$2:$U$17,2,FALSE),1)</f>
        <v>0</v>
      </c>
      <c r="AH31" s="224" t="str">
        <f ca="1">MID(VLOOKUP(AK31,LookUp!$T$2:$U$17,2,FALSE),2,1)</f>
        <v>0</v>
      </c>
      <c r="AI31" s="224" t="str">
        <f ca="1">MID(VLOOKUP(AK31,LookUp!$T$2:$U$17,2,FALSE),3,1)</f>
        <v>1</v>
      </c>
      <c r="AJ31" s="224" t="str">
        <f ca="1">RIGHT(VLOOKUP(AK31,LookUp!$T$2:$U$17,2,FALSE),1)</f>
        <v>1</v>
      </c>
      <c r="AK31" s="225">
        <f ca="1">VLOOKUP(CONCATENATE(AF30,AG30,AH30,AI30,AJ30,AK30),LookUp!$W$2:$AE$65,7,FALSE)</f>
        <v>3</v>
      </c>
      <c r="AL31" s="223" t="s">
        <v>527</v>
      </c>
      <c r="AM31" s="224" t="str">
        <f ca="1">LEFT(VLOOKUP(AQ31,LookUp!$T$2:$U$17,2,FALSE),1)</f>
        <v>1</v>
      </c>
      <c r="AN31" s="224" t="str">
        <f ca="1">MID(VLOOKUP(AQ31,LookUp!$T$2:$U$17,2,FALSE),2,1)</f>
        <v>1</v>
      </c>
      <c r="AO31" s="224" t="str">
        <f ca="1">MID(VLOOKUP(AQ31,LookUp!$T$2:$U$17,2,FALSE),3,1)</f>
        <v>1</v>
      </c>
      <c r="AP31" s="224" t="str">
        <f ca="1">RIGHT(VLOOKUP(AQ31,LookUp!$T$2:$U$17,2,FALSE),1)</f>
        <v>1</v>
      </c>
      <c r="AQ31" s="225">
        <f ca="1">VLOOKUP(CONCATENATE(AL30,AM30,AN30,AO30,AP30,AQ30),LookUp!$W$2:$AE$65,8,FALSE)</f>
        <v>15</v>
      </c>
      <c r="AR31" s="223" t="s">
        <v>528</v>
      </c>
      <c r="AS31" s="224" t="str">
        <f ca="1">LEFT(VLOOKUP(AW31,LookUp!$T$2:$U$17,2,FALSE),1)</f>
        <v>0</v>
      </c>
      <c r="AT31" s="224" t="str">
        <f ca="1">MID(VLOOKUP(AW31,LookUp!$T$2:$U$17,2,FALSE),2,1)</f>
        <v>0</v>
      </c>
      <c r="AU31" s="224" t="str">
        <f ca="1">MID(VLOOKUP(AW31,LookUp!$T$2:$U$17,2,FALSE),3,1)</f>
        <v>0</v>
      </c>
      <c r="AV31" s="224" t="str">
        <f ca="1">RIGHT(VLOOKUP(AW31,LookUp!$T$2:$U$17,2,FALSE),1)</f>
        <v>0</v>
      </c>
      <c r="AW31" s="225">
        <f ca="1">VLOOKUP(CONCATENATE(AR30,AS30,AT30,AU30,AV30,AW30),LookUp!$W$2:$AE$65,9,FALSE)</f>
        <v>0</v>
      </c>
      <c r="AX31" s="20"/>
      <c r="BA31" s="37">
        <v>28</v>
      </c>
      <c r="BB31" s="38">
        <v>29</v>
      </c>
      <c r="BC31" s="187">
        <v>30</v>
      </c>
      <c r="BD31" s="130">
        <v>31</v>
      </c>
      <c r="BE31" s="130">
        <v>32</v>
      </c>
      <c r="BF31" s="131">
        <v>1</v>
      </c>
    </row>
    <row r="32" spans="1:70">
      <c r="A32" s="442"/>
      <c r="B32" s="110" t="str">
        <f ca="1">C31</f>
        <v>0</v>
      </c>
      <c r="C32" s="111" t="str">
        <f ca="1">D31</f>
        <v>0</v>
      </c>
      <c r="D32" s="111" t="str">
        <f ca="1">E31</f>
        <v>1</v>
      </c>
      <c r="E32" s="111" t="str">
        <f ca="1">F31</f>
        <v>0</v>
      </c>
      <c r="F32" s="112" t="str">
        <f ca="1">I31</f>
        <v>0</v>
      </c>
      <c r="G32" s="112" t="str">
        <f ca="1">J31</f>
        <v>0</v>
      </c>
      <c r="H32" s="112" t="str">
        <f ca="1">K31</f>
        <v>1</v>
      </c>
      <c r="I32" s="112" t="str">
        <f ca="1">L31</f>
        <v>1</v>
      </c>
      <c r="J32" s="111" t="str">
        <f ca="1">O31</f>
        <v>0</v>
      </c>
      <c r="K32" s="111" t="str">
        <f ca="1">P31</f>
        <v>0</v>
      </c>
      <c r="L32" s="111" t="str">
        <f ca="1">Q31</f>
        <v>1</v>
      </c>
      <c r="M32" s="111" t="str">
        <f ca="1">R31</f>
        <v>0</v>
      </c>
      <c r="N32" s="112" t="str">
        <f ca="1">U31</f>
        <v>0</v>
      </c>
      <c r="O32" s="112" t="str">
        <f ca="1">V31</f>
        <v>1</v>
      </c>
      <c r="P32" s="112" t="str">
        <f ca="1">W31</f>
        <v>1</v>
      </c>
      <c r="Q32" s="112" t="str">
        <f ca="1">X31</f>
        <v>1</v>
      </c>
      <c r="R32" s="111" t="str">
        <f ca="1">AA31</f>
        <v>0</v>
      </c>
      <c r="S32" s="111" t="str">
        <f ca="1">AB31</f>
        <v>0</v>
      </c>
      <c r="T32" s="111" t="str">
        <f ca="1">AC31</f>
        <v>0</v>
      </c>
      <c r="U32" s="111" t="str">
        <f ca="1">AD31</f>
        <v>1</v>
      </c>
      <c r="V32" s="112" t="str">
        <f ca="1">AG31</f>
        <v>0</v>
      </c>
      <c r="W32" s="112" t="str">
        <f ca="1">AH31</f>
        <v>0</v>
      </c>
      <c r="X32" s="112" t="str">
        <f ca="1">AI31</f>
        <v>1</v>
      </c>
      <c r="Y32" s="112" t="str">
        <f ca="1">AJ31</f>
        <v>1</v>
      </c>
      <c r="Z32" s="111" t="str">
        <f ca="1">AM31</f>
        <v>1</v>
      </c>
      <c r="AA32" s="111" t="str">
        <f ca="1">AN31</f>
        <v>1</v>
      </c>
      <c r="AB32" s="111" t="str">
        <f ca="1">AO31</f>
        <v>1</v>
      </c>
      <c r="AC32" s="111" t="str">
        <f ca="1">AP31</f>
        <v>1</v>
      </c>
      <c r="AD32" s="112" t="str">
        <f ca="1">AS31</f>
        <v>0</v>
      </c>
      <c r="AE32" s="112" t="str">
        <f ca="1">AT31</f>
        <v>0</v>
      </c>
      <c r="AF32" s="112" t="str">
        <f ca="1">AU31</f>
        <v>0</v>
      </c>
      <c r="AG32" s="113" t="str">
        <f ca="1">AV31</f>
        <v>0</v>
      </c>
      <c r="AH32" s="439"/>
      <c r="AI32" s="440"/>
      <c r="AJ32" s="440"/>
      <c r="AK32" s="440"/>
      <c r="AL32" s="440"/>
      <c r="AM32" s="440"/>
      <c r="AN32" s="440"/>
      <c r="AO32" s="440"/>
      <c r="AP32" s="440"/>
      <c r="AQ32" s="440"/>
      <c r="AR32" s="440"/>
      <c r="AS32" s="440"/>
      <c r="AT32" s="440"/>
      <c r="AU32" s="440"/>
      <c r="AV32" s="440"/>
      <c r="AW32" s="441"/>
      <c r="AX32" s="2"/>
    </row>
    <row r="33" spans="1:57" ht="18.75" thickBot="1">
      <c r="A33" s="108" t="s">
        <v>510</v>
      </c>
      <c r="B33" s="114" t="str">
        <f ca="1">HLOOKUP(B$4,$B$1:$AG$32,32,FALSE)</f>
        <v>1</v>
      </c>
      <c r="C33" s="115" t="str">
        <f t="shared" ref="C33:AG33" ca="1" si="16">HLOOKUP(C$4,$B$1:$AG$32,32,FALSE)</f>
        <v>1</v>
      </c>
      <c r="D33" s="115" t="str">
        <f t="shared" ca="1" si="16"/>
        <v>1</v>
      </c>
      <c r="E33" s="115" t="str">
        <f t="shared" ca="1" si="16"/>
        <v>0</v>
      </c>
      <c r="F33" s="116" t="str">
        <f t="shared" ca="1" si="16"/>
        <v>0</v>
      </c>
      <c r="G33" s="116" t="str">
        <f t="shared" ca="1" si="16"/>
        <v>0</v>
      </c>
      <c r="H33" s="116" t="str">
        <f t="shared" ca="1" si="16"/>
        <v>1</v>
      </c>
      <c r="I33" s="116" t="str">
        <f t="shared" ca="1" si="16"/>
        <v>0</v>
      </c>
      <c r="J33" s="115" t="str">
        <f t="shared" ca="1" si="16"/>
        <v>0</v>
      </c>
      <c r="K33" s="115" t="str">
        <f t="shared" ca="1" si="16"/>
        <v>1</v>
      </c>
      <c r="L33" s="115" t="str">
        <f t="shared" ca="1" si="16"/>
        <v>1</v>
      </c>
      <c r="M33" s="115" t="str">
        <f t="shared" ca="1" si="16"/>
        <v>1</v>
      </c>
      <c r="N33" s="116" t="str">
        <f t="shared" ca="1" si="16"/>
        <v>0</v>
      </c>
      <c r="O33" s="116" t="str">
        <f t="shared" ca="1" si="16"/>
        <v>0</v>
      </c>
      <c r="P33" s="116" t="str">
        <f t="shared" ca="1" si="16"/>
        <v>0</v>
      </c>
      <c r="Q33" s="116" t="str">
        <f t="shared" ca="1" si="16"/>
        <v>0</v>
      </c>
      <c r="R33" s="115" t="str">
        <f t="shared" ca="1" si="16"/>
        <v>0</v>
      </c>
      <c r="S33" s="115" t="str">
        <f t="shared" ca="1" si="16"/>
        <v>1</v>
      </c>
      <c r="T33" s="115" t="str">
        <f t="shared" ca="1" si="16"/>
        <v>1</v>
      </c>
      <c r="U33" s="115" t="str">
        <f t="shared" ca="1" si="16"/>
        <v>1</v>
      </c>
      <c r="V33" s="116" t="str">
        <f t="shared" ca="1" si="16"/>
        <v>0</v>
      </c>
      <c r="W33" s="116" t="str">
        <f t="shared" ca="1" si="16"/>
        <v>1</v>
      </c>
      <c r="X33" s="116" t="str">
        <f t="shared" ca="1" si="16"/>
        <v>1</v>
      </c>
      <c r="Y33" s="116" t="str">
        <f t="shared" ca="1" si="16"/>
        <v>0</v>
      </c>
      <c r="Z33" s="115" t="str">
        <f t="shared" ca="1" si="16"/>
        <v>0</v>
      </c>
      <c r="AA33" s="115" t="str">
        <f t="shared" ca="1" si="16"/>
        <v>0</v>
      </c>
      <c r="AB33" s="115" t="str">
        <f t="shared" ca="1" si="16"/>
        <v>0</v>
      </c>
      <c r="AC33" s="115" t="str">
        <f t="shared" ca="1" si="16"/>
        <v>0</v>
      </c>
      <c r="AD33" s="116" t="str">
        <f t="shared" ca="1" si="16"/>
        <v>0</v>
      </c>
      <c r="AE33" s="116" t="str">
        <f t="shared" ca="1" si="16"/>
        <v>1</v>
      </c>
      <c r="AF33" s="116" t="str">
        <f t="shared" ca="1" si="16"/>
        <v>0</v>
      </c>
      <c r="AG33" s="117" t="str">
        <f t="shared" ca="1" si="16"/>
        <v>1</v>
      </c>
      <c r="AH33" s="448" t="s">
        <v>713</v>
      </c>
      <c r="AI33" s="449"/>
      <c r="AJ33" s="449"/>
      <c r="AK33" s="449"/>
      <c r="AL33" s="449"/>
      <c r="AM33" s="449"/>
      <c r="AN33" s="449"/>
      <c r="AO33" s="449"/>
      <c r="AP33" s="449"/>
      <c r="AQ33" s="449"/>
      <c r="AR33" s="449"/>
      <c r="AS33" s="449"/>
      <c r="AT33" s="449"/>
      <c r="AU33" s="449"/>
      <c r="AV33" s="449"/>
      <c r="AW33" s="450"/>
      <c r="AX33" s="2"/>
    </row>
    <row r="34" spans="1:57" ht="18.75" thickBot="1">
      <c r="A34" s="108" t="s">
        <v>537</v>
      </c>
      <c r="B34" s="118">
        <f ca="1">IF(B33+B19=1,1,0)</f>
        <v>1</v>
      </c>
      <c r="C34" s="116">
        <f t="shared" ref="C34:AG34" ca="1" si="17">IF(C33+C19=1,1,0)</f>
        <v>0</v>
      </c>
      <c r="D34" s="116">
        <f t="shared" ca="1" si="17"/>
        <v>1</v>
      </c>
      <c r="E34" s="116">
        <f t="shared" ca="1" si="17"/>
        <v>1</v>
      </c>
      <c r="F34" s="115">
        <f t="shared" ca="1" si="17"/>
        <v>1</v>
      </c>
      <c r="G34" s="115">
        <f t="shared" ca="1" si="17"/>
        <v>0</v>
      </c>
      <c r="H34" s="115">
        <f t="shared" ca="1" si="17"/>
        <v>0</v>
      </c>
      <c r="I34" s="115">
        <f t="shared" ca="1" si="17"/>
        <v>0</v>
      </c>
      <c r="J34" s="116">
        <f t="shared" ca="1" si="17"/>
        <v>0</v>
      </c>
      <c r="K34" s="116">
        <f t="shared" ca="1" si="17"/>
        <v>0</v>
      </c>
      <c r="L34" s="116">
        <f t="shared" ca="1" si="17"/>
        <v>0</v>
      </c>
      <c r="M34" s="116">
        <f t="shared" ca="1" si="17"/>
        <v>0</v>
      </c>
      <c r="N34" s="115">
        <f t="shared" ca="1" si="17"/>
        <v>1</v>
      </c>
      <c r="O34" s="115">
        <f t="shared" ca="1" si="17"/>
        <v>0</v>
      </c>
      <c r="P34" s="115">
        <f t="shared" ca="1" si="17"/>
        <v>0</v>
      </c>
      <c r="Q34" s="115">
        <f t="shared" ca="1" si="17"/>
        <v>0</v>
      </c>
      <c r="R34" s="116">
        <f t="shared" ca="1" si="17"/>
        <v>1</v>
      </c>
      <c r="S34" s="116">
        <f t="shared" ca="1" si="17"/>
        <v>0</v>
      </c>
      <c r="T34" s="116">
        <f t="shared" ca="1" si="17"/>
        <v>0</v>
      </c>
      <c r="U34" s="116">
        <f t="shared" ca="1" si="17"/>
        <v>1</v>
      </c>
      <c r="V34" s="115">
        <f t="shared" ca="1" si="17"/>
        <v>0</v>
      </c>
      <c r="W34" s="115">
        <f t="shared" ca="1" si="17"/>
        <v>1</v>
      </c>
      <c r="X34" s="115">
        <f t="shared" ca="1" si="17"/>
        <v>0</v>
      </c>
      <c r="Y34" s="115">
        <f t="shared" ca="1" si="17"/>
        <v>1</v>
      </c>
      <c r="Z34" s="116">
        <f t="shared" ca="1" si="17"/>
        <v>1</v>
      </c>
      <c r="AA34" s="116">
        <f t="shared" ca="1" si="17"/>
        <v>0</v>
      </c>
      <c r="AB34" s="116">
        <f t="shared" ca="1" si="17"/>
        <v>0</v>
      </c>
      <c r="AC34" s="116">
        <f t="shared" ca="1" si="17"/>
        <v>1</v>
      </c>
      <c r="AD34" s="115">
        <f t="shared" ca="1" si="17"/>
        <v>0</v>
      </c>
      <c r="AE34" s="115">
        <f t="shared" ca="1" si="17"/>
        <v>0</v>
      </c>
      <c r="AF34" s="115">
        <f t="shared" ca="1" si="17"/>
        <v>0</v>
      </c>
      <c r="AG34" s="119">
        <f t="shared" ca="1" si="17"/>
        <v>1</v>
      </c>
      <c r="AH34" s="122" t="str">
        <f ca="1">VLOOKUP(CONCATENATE(B34,C34,D34,E34),LookUp!$AG$2:$AH$17,2,FALSE)</f>
        <v>B</v>
      </c>
      <c r="AI34" s="123">
        <f ca="1">VLOOKUP(CONCATENATE(F34,G34,H34,I34),LookUp!$AG$2:$AH$17,2,FALSE)</f>
        <v>8</v>
      </c>
      <c r="AJ34" s="123">
        <f ca="1">VLOOKUP(CONCATENATE(J34,K34,L34,M34),LookUp!$AG$2:$AH$17,2,FALSE)</f>
        <v>0</v>
      </c>
      <c r="AK34" s="123">
        <f ca="1">VLOOKUP(CONCATENATE(N34,O34,P34,Q34),LookUp!$AG$2:$AH$17,2,FALSE)</f>
        <v>8</v>
      </c>
      <c r="AL34" s="123">
        <f ca="1">VLOOKUP(CONCATENATE(R34,S34,T34,U34),LookUp!$AG$2:$AH$17,2,FALSE)</f>
        <v>9</v>
      </c>
      <c r="AM34" s="123">
        <f ca="1">VLOOKUP(CONCATENATE(V34,W34,X34,Y34),LookUp!$AG$2:$AH$17,2,FALSE)</f>
        <v>5</v>
      </c>
      <c r="AN34" s="123">
        <f ca="1">VLOOKUP(CONCATENATE(Z34,AA34,AB34,AC34),LookUp!$AG$2:$AH$17,2,FALSE)</f>
        <v>9</v>
      </c>
      <c r="AO34" s="123">
        <f ca="1">VLOOKUP(CONCATENATE(AD34,AE34,AF34,AG34),LookUp!$AG$2:$AH$17,2,FALSE)</f>
        <v>1</v>
      </c>
      <c r="AP34" s="123">
        <f ca="1">VLOOKUP(CONCATENATE(B27,C27,D27,E27),LookUp!$AG$2:$AH$17,2,FALSE)</f>
        <v>4</v>
      </c>
      <c r="AQ34" s="123" t="str">
        <f ca="1">VLOOKUP(CONCATENATE(F27,G27,H27,I27),LookUp!$AG$2:$AH$17,2,FALSE)</f>
        <v>A</v>
      </c>
      <c r="AR34" s="123">
        <f ca="1">VLOOKUP(CONCATENATE(J27,K27,L27,M27),LookUp!$AG$2:$AH$17,2,FALSE)</f>
        <v>1</v>
      </c>
      <c r="AS34" s="123">
        <f ca="1">VLOOKUP(CONCATENATE(N27,O27,P27,Q27),LookUp!$AG$2:$AH$17,2,FALSE)</f>
        <v>2</v>
      </c>
      <c r="AT34" s="123">
        <f ca="1">VLOOKUP(CONCATENATE(R27,S27,T27,U27),LookUp!$AG$2:$AH$17,2,FALSE)</f>
        <v>1</v>
      </c>
      <c r="AU34" s="123">
        <f ca="1">VLOOKUP(CONCATENATE(V27,W27,X27,Y27),LookUp!$AG$2:$AH$17,2,FALSE)</f>
        <v>0</v>
      </c>
      <c r="AV34" s="123" t="str">
        <f ca="1">VLOOKUP(CONCATENATE(Z27,AA27,AB27,AC27),LookUp!$AG$2:$AH$17,2,FALSE)</f>
        <v>F</v>
      </c>
      <c r="AW34" s="124">
        <f ca="1">VLOOKUP(CONCATENATE(AD27,AE27,AF27,AG27),LookUp!$AG$2:$AH$17,2,FALSE)</f>
        <v>6</v>
      </c>
      <c r="AX34" s="2"/>
      <c r="AY34" s="2"/>
      <c r="AZ34" s="2"/>
    </row>
    <row r="35" spans="1:57" ht="20.25" thickBot="1">
      <c r="A35" s="109" t="s">
        <v>570</v>
      </c>
      <c r="B35" s="312">
        <f ca="1">B34</f>
        <v>1</v>
      </c>
      <c r="C35" s="311">
        <f t="shared" ref="C35:AG35" ca="1" si="18">C34</f>
        <v>0</v>
      </c>
      <c r="D35" s="311">
        <f t="shared" ca="1" si="18"/>
        <v>1</v>
      </c>
      <c r="E35" s="311">
        <f t="shared" ca="1" si="18"/>
        <v>1</v>
      </c>
      <c r="F35" s="310">
        <f t="shared" ca="1" si="18"/>
        <v>1</v>
      </c>
      <c r="G35" s="310">
        <f t="shared" ca="1" si="18"/>
        <v>0</v>
      </c>
      <c r="H35" s="310">
        <f t="shared" ca="1" si="18"/>
        <v>0</v>
      </c>
      <c r="I35" s="310">
        <f t="shared" ca="1" si="18"/>
        <v>0</v>
      </c>
      <c r="J35" s="311">
        <f t="shared" ca="1" si="18"/>
        <v>0</v>
      </c>
      <c r="K35" s="311">
        <f t="shared" ca="1" si="18"/>
        <v>0</v>
      </c>
      <c r="L35" s="311">
        <f t="shared" ca="1" si="18"/>
        <v>0</v>
      </c>
      <c r="M35" s="311">
        <f t="shared" ca="1" si="18"/>
        <v>0</v>
      </c>
      <c r="N35" s="310">
        <f t="shared" ca="1" si="18"/>
        <v>1</v>
      </c>
      <c r="O35" s="310">
        <f t="shared" ca="1" si="18"/>
        <v>0</v>
      </c>
      <c r="P35" s="310">
        <f t="shared" ca="1" si="18"/>
        <v>0</v>
      </c>
      <c r="Q35" s="310">
        <f t="shared" ca="1" si="18"/>
        <v>0</v>
      </c>
      <c r="R35" s="311">
        <f t="shared" ca="1" si="18"/>
        <v>1</v>
      </c>
      <c r="S35" s="311">
        <f t="shared" ca="1" si="18"/>
        <v>0</v>
      </c>
      <c r="T35" s="311">
        <f t="shared" ca="1" si="18"/>
        <v>0</v>
      </c>
      <c r="U35" s="311">
        <f t="shared" ca="1" si="18"/>
        <v>1</v>
      </c>
      <c r="V35" s="310">
        <f t="shared" ca="1" si="18"/>
        <v>0</v>
      </c>
      <c r="W35" s="310">
        <f t="shared" ca="1" si="18"/>
        <v>1</v>
      </c>
      <c r="X35" s="310">
        <f t="shared" ca="1" si="18"/>
        <v>0</v>
      </c>
      <c r="Y35" s="310">
        <f t="shared" ca="1" si="18"/>
        <v>1</v>
      </c>
      <c r="Z35" s="311">
        <f t="shared" ca="1" si="18"/>
        <v>1</v>
      </c>
      <c r="AA35" s="311">
        <f t="shared" ca="1" si="18"/>
        <v>0</v>
      </c>
      <c r="AB35" s="311">
        <f t="shared" ca="1" si="18"/>
        <v>0</v>
      </c>
      <c r="AC35" s="311">
        <f t="shared" ca="1" si="18"/>
        <v>1</v>
      </c>
      <c r="AD35" s="310">
        <f t="shared" ca="1" si="18"/>
        <v>0</v>
      </c>
      <c r="AE35" s="310">
        <f t="shared" ca="1" si="18"/>
        <v>0</v>
      </c>
      <c r="AF35" s="310">
        <f t="shared" ca="1" si="18"/>
        <v>0</v>
      </c>
      <c r="AG35" s="310">
        <f t="shared" ca="1" si="18"/>
        <v>1</v>
      </c>
      <c r="AH35" s="439"/>
      <c r="AI35" s="440"/>
      <c r="AJ35" s="440"/>
      <c r="AK35" s="440"/>
      <c r="AL35" s="440"/>
      <c r="AM35" s="440"/>
      <c r="AN35" s="440"/>
      <c r="AO35" s="440"/>
      <c r="AP35" s="440"/>
      <c r="AQ35" s="440"/>
      <c r="AR35" s="440"/>
      <c r="AS35" s="440"/>
      <c r="AT35" s="440"/>
      <c r="AU35" s="440"/>
      <c r="AV35" s="440"/>
      <c r="AW35" s="441"/>
      <c r="AX35" s="2"/>
      <c r="AY35" s="2"/>
      <c r="AZ35" s="2"/>
      <c r="BA35" s="445" t="s">
        <v>116</v>
      </c>
      <c r="BB35" s="446"/>
      <c r="BC35" s="446"/>
      <c r="BD35" s="447"/>
    </row>
    <row r="36" spans="1:57" ht="18">
      <c r="A36" s="103" t="s">
        <v>571</v>
      </c>
      <c r="B36" s="110">
        <f ca="1">HLOOKUP(B$3,$B$1:$AW$34,34,FALSE)</f>
        <v>1</v>
      </c>
      <c r="C36" s="111">
        <f t="shared" ref="C36:AW36" ca="1" si="19">HLOOKUP(C$3,$B$1:$AW$34,34,FALSE)</f>
        <v>1</v>
      </c>
      <c r="D36" s="111">
        <f t="shared" ca="1" si="19"/>
        <v>0</v>
      </c>
      <c r="E36" s="111">
        <f t="shared" ca="1" si="19"/>
        <v>1</v>
      </c>
      <c r="F36" s="112">
        <f t="shared" ca="1" si="19"/>
        <v>1</v>
      </c>
      <c r="G36" s="112">
        <f t="shared" ca="1" si="19"/>
        <v>1</v>
      </c>
      <c r="H36" s="112">
        <f t="shared" ca="1" si="19"/>
        <v>1</v>
      </c>
      <c r="I36" s="112">
        <f t="shared" ca="1" si="19"/>
        <v>1</v>
      </c>
      <c r="J36" s="111">
        <f t="shared" ca="1" si="19"/>
        <v>0</v>
      </c>
      <c r="K36" s="111">
        <f t="shared" ca="1" si="19"/>
        <v>0</v>
      </c>
      <c r="L36" s="111">
        <f t="shared" ca="1" si="19"/>
        <v>0</v>
      </c>
      <c r="M36" s="111">
        <f t="shared" ca="1" si="19"/>
        <v>0</v>
      </c>
      <c r="N36" s="112">
        <f t="shared" ca="1" si="19"/>
        <v>0</v>
      </c>
      <c r="O36" s="112">
        <f t="shared" ca="1" si="19"/>
        <v>0</v>
      </c>
      <c r="P36" s="112">
        <f t="shared" ca="1" si="19"/>
        <v>0</v>
      </c>
      <c r="Q36" s="111">
        <f t="shared" ca="1" si="19"/>
        <v>0</v>
      </c>
      <c r="R36" s="111">
        <f t="shared" ca="1" si="19"/>
        <v>0</v>
      </c>
      <c r="S36" s="111">
        <f t="shared" ca="1" si="19"/>
        <v>1</v>
      </c>
      <c r="T36" s="111">
        <f t="shared" ca="1" si="19"/>
        <v>0</v>
      </c>
      <c r="U36" s="111">
        <f t="shared" ca="1" si="19"/>
        <v>1</v>
      </c>
      <c r="V36" s="112">
        <f t="shared" ca="1" si="19"/>
        <v>0</v>
      </c>
      <c r="W36" s="112">
        <f t="shared" ca="1" si="19"/>
        <v>0</v>
      </c>
      <c r="X36" s="112">
        <f t="shared" ca="1" si="19"/>
        <v>0</v>
      </c>
      <c r="Y36" s="112">
        <f t="shared" ca="1" si="19"/>
        <v>1</v>
      </c>
      <c r="Z36" s="111">
        <f t="shared" ca="1" si="19"/>
        <v>0</v>
      </c>
      <c r="AA36" s="111">
        <f t="shared" ca="1" si="19"/>
        <v>1</v>
      </c>
      <c r="AB36" s="111">
        <f t="shared" ca="1" si="19"/>
        <v>0</v>
      </c>
      <c r="AC36" s="111">
        <f t="shared" ca="1" si="19"/>
        <v>0</v>
      </c>
      <c r="AD36" s="112">
        <f t="shared" ca="1" si="19"/>
        <v>1</v>
      </c>
      <c r="AE36" s="112">
        <f t="shared" ca="1" si="19"/>
        <v>0</v>
      </c>
      <c r="AF36" s="112">
        <f t="shared" ca="1" si="19"/>
        <v>1</v>
      </c>
      <c r="AG36" s="112">
        <f t="shared" ca="1" si="19"/>
        <v>0</v>
      </c>
      <c r="AH36" s="111">
        <f t="shared" ca="1" si="19"/>
        <v>1</v>
      </c>
      <c r="AI36" s="111">
        <f t="shared" ca="1" si="19"/>
        <v>0</v>
      </c>
      <c r="AJ36" s="111">
        <f t="shared" ca="1" si="19"/>
        <v>1</v>
      </c>
      <c r="AK36" s="111">
        <f t="shared" ca="1" si="19"/>
        <v>1</v>
      </c>
      <c r="AL36" s="112">
        <f t="shared" ca="1" si="19"/>
        <v>1</v>
      </c>
      <c r="AM36" s="112">
        <f t="shared" ca="1" si="19"/>
        <v>1</v>
      </c>
      <c r="AN36" s="112">
        <f t="shared" ca="1" si="19"/>
        <v>0</v>
      </c>
      <c r="AO36" s="111">
        <f t="shared" ca="1" si="19"/>
        <v>0</v>
      </c>
      <c r="AP36" s="111">
        <f t="shared" ca="1" si="19"/>
        <v>1</v>
      </c>
      <c r="AQ36" s="111">
        <f t="shared" ca="1" si="19"/>
        <v>0</v>
      </c>
      <c r="AR36" s="111">
        <f t="shared" ca="1" si="19"/>
        <v>1</v>
      </c>
      <c r="AS36" s="111">
        <f t="shared" ca="1" si="19"/>
        <v>0</v>
      </c>
      <c r="AT36" s="112">
        <f t="shared" ca="1" si="19"/>
        <v>0</v>
      </c>
      <c r="AU36" s="112">
        <f t="shared" ca="1" si="19"/>
        <v>0</v>
      </c>
      <c r="AV36" s="112">
        <f t="shared" ca="1" si="19"/>
        <v>1</v>
      </c>
      <c r="AW36" s="113">
        <f t="shared" ca="1" si="19"/>
        <v>1</v>
      </c>
      <c r="AX36" s="2"/>
      <c r="BA36" s="6">
        <v>16</v>
      </c>
      <c r="BB36" s="7">
        <v>7</v>
      </c>
      <c r="BC36" s="7">
        <v>20</v>
      </c>
      <c r="BD36" s="8">
        <v>21</v>
      </c>
    </row>
    <row r="37" spans="1:57" ht="18">
      <c r="A37" s="104" t="s">
        <v>644</v>
      </c>
      <c r="B37" s="114" t="str">
        <f>Key!B76</f>
        <v>1</v>
      </c>
      <c r="C37" s="115" t="str">
        <f>Key!C76</f>
        <v>1</v>
      </c>
      <c r="D37" s="115" t="str">
        <f>Key!D76</f>
        <v>0</v>
      </c>
      <c r="E37" s="115" t="str">
        <f>Key!E76</f>
        <v>1</v>
      </c>
      <c r="F37" s="116" t="str">
        <f>Key!F76</f>
        <v>1</v>
      </c>
      <c r="G37" s="116" t="str">
        <f>Key!G76</f>
        <v>0</v>
      </c>
      <c r="H37" s="116" t="str">
        <f>Key!H76</f>
        <v>1</v>
      </c>
      <c r="I37" s="116" t="str">
        <f>Key!I76</f>
        <v>0</v>
      </c>
      <c r="J37" s="115" t="str">
        <f>Key!J76</f>
        <v>0</v>
      </c>
      <c r="K37" s="115" t="str">
        <f>Key!K76</f>
        <v>0</v>
      </c>
      <c r="L37" s="115" t="str">
        <f>Key!L76</f>
        <v>1</v>
      </c>
      <c r="M37" s="116" t="str">
        <f>Key!M76</f>
        <v>0</v>
      </c>
      <c r="N37" s="116" t="str">
        <f>Key!N76</f>
        <v>1</v>
      </c>
      <c r="O37" s="116" t="str">
        <f>Key!O76</f>
        <v>1</v>
      </c>
      <c r="P37" s="116" t="str">
        <f>Key!P76</f>
        <v>0</v>
      </c>
      <c r="Q37" s="116" t="str">
        <f>Key!Q76</f>
        <v>1</v>
      </c>
      <c r="R37" s="115" t="str">
        <f>Key!R76</f>
        <v>0</v>
      </c>
      <c r="S37" s="115" t="str">
        <f>Key!S76</f>
        <v>0</v>
      </c>
      <c r="T37" s="115" t="str">
        <f>Key!T76</f>
        <v>0</v>
      </c>
      <c r="U37" s="115" t="str">
        <f>Key!U76</f>
        <v>0</v>
      </c>
      <c r="V37" s="116" t="str">
        <f>Key!V76</f>
        <v>0</v>
      </c>
      <c r="W37" s="116" t="str">
        <f>Key!W76</f>
        <v>0</v>
      </c>
      <c r="X37" s="116" t="str">
        <f>Key!X76</f>
        <v>1</v>
      </c>
      <c r="Y37" s="116" t="str">
        <f>Key!Y76</f>
        <v>1</v>
      </c>
      <c r="Z37" s="115" t="str">
        <f>Key!Z76</f>
        <v>0</v>
      </c>
      <c r="AA37" s="115" t="str">
        <f>Key!AA76</f>
        <v>0</v>
      </c>
      <c r="AB37" s="115" t="str">
        <f>Key!AB76</f>
        <v>1</v>
      </c>
      <c r="AC37" s="115" t="str">
        <f>Key!AC76</f>
        <v>0</v>
      </c>
      <c r="AD37" s="116" t="str">
        <f>Key!AD76</f>
        <v>1</v>
      </c>
      <c r="AE37" s="116" t="str">
        <f>Key!AE76</f>
        <v>0</v>
      </c>
      <c r="AF37" s="116" t="str">
        <f>Key!AF76</f>
        <v>1</v>
      </c>
      <c r="AG37" s="116" t="str">
        <f>Key!AG76</f>
        <v>1</v>
      </c>
      <c r="AH37" s="115" t="str">
        <f>Key!AH76</f>
        <v>0</v>
      </c>
      <c r="AI37" s="115" t="str">
        <f>Key!AI76</f>
        <v>1</v>
      </c>
      <c r="AJ37" s="115" t="str">
        <f>Key!AJ76</f>
        <v>1</v>
      </c>
      <c r="AK37" s="116" t="str">
        <f>Key!AK76</f>
        <v>0</v>
      </c>
      <c r="AL37" s="116" t="str">
        <f>Key!AL76</f>
        <v>1</v>
      </c>
      <c r="AM37" s="116" t="str">
        <f>Key!AM76</f>
        <v>1</v>
      </c>
      <c r="AN37" s="116" t="str">
        <f>Key!AN76</f>
        <v>1</v>
      </c>
      <c r="AO37" s="116" t="str">
        <f>Key!AO76</f>
        <v>0</v>
      </c>
      <c r="AP37" s="115" t="str">
        <f>Key!AP76</f>
        <v>1</v>
      </c>
      <c r="AQ37" s="115" t="str">
        <f>Key!AQ76</f>
        <v>1</v>
      </c>
      <c r="AR37" s="115" t="str">
        <f>Key!AR76</f>
        <v>1</v>
      </c>
      <c r="AS37" s="115" t="str">
        <f>Key!AS76</f>
        <v>0</v>
      </c>
      <c r="AT37" s="116" t="str">
        <f>Key!AT76</f>
        <v>0</v>
      </c>
      <c r="AU37" s="116" t="str">
        <f>Key!AU76</f>
        <v>0</v>
      </c>
      <c r="AV37" s="116" t="str">
        <f>Key!AV76</f>
        <v>1</v>
      </c>
      <c r="AW37" s="117" t="str">
        <f>Key!AW76</f>
        <v>1</v>
      </c>
      <c r="AX37" s="2"/>
      <c r="BA37" s="9">
        <v>29</v>
      </c>
      <c r="BB37" s="4">
        <v>12</v>
      </c>
      <c r="BC37" s="4">
        <v>28</v>
      </c>
      <c r="BD37" s="12">
        <v>17</v>
      </c>
    </row>
    <row r="38" spans="1:57" ht="18.75" thickBot="1">
      <c r="A38" s="104" t="s">
        <v>572</v>
      </c>
      <c r="B38" s="231">
        <f ca="1">IF(B36+B37=1,1,0)</f>
        <v>0</v>
      </c>
      <c r="C38" s="94">
        <f t="shared" ref="C38:AW38" ca="1" si="20">IF(C36+C37=1,1,0)</f>
        <v>0</v>
      </c>
      <c r="D38" s="94">
        <f t="shared" ca="1" si="20"/>
        <v>0</v>
      </c>
      <c r="E38" s="94">
        <f t="shared" ca="1" si="20"/>
        <v>0</v>
      </c>
      <c r="F38" s="93">
        <f t="shared" ca="1" si="20"/>
        <v>0</v>
      </c>
      <c r="G38" s="93">
        <f t="shared" ca="1" si="20"/>
        <v>1</v>
      </c>
      <c r="H38" s="93">
        <f t="shared" ca="1" si="20"/>
        <v>0</v>
      </c>
      <c r="I38" s="93">
        <f t="shared" ca="1" si="20"/>
        <v>1</v>
      </c>
      <c r="J38" s="94">
        <f t="shared" ca="1" si="20"/>
        <v>0</v>
      </c>
      <c r="K38" s="94">
        <f t="shared" ca="1" si="20"/>
        <v>0</v>
      </c>
      <c r="L38" s="94">
        <f t="shared" ca="1" si="20"/>
        <v>1</v>
      </c>
      <c r="M38" s="94">
        <f t="shared" ca="1" si="20"/>
        <v>0</v>
      </c>
      <c r="N38" s="93">
        <f t="shared" ca="1" si="20"/>
        <v>1</v>
      </c>
      <c r="O38" s="93">
        <f t="shared" ca="1" si="20"/>
        <v>1</v>
      </c>
      <c r="P38" s="93">
        <f t="shared" ca="1" si="20"/>
        <v>0</v>
      </c>
      <c r="Q38" s="94">
        <f t="shared" ca="1" si="20"/>
        <v>1</v>
      </c>
      <c r="R38" s="94">
        <f t="shared" ca="1" si="20"/>
        <v>0</v>
      </c>
      <c r="S38" s="94">
        <f t="shared" ca="1" si="20"/>
        <v>1</v>
      </c>
      <c r="T38" s="94">
        <f t="shared" ca="1" si="20"/>
        <v>0</v>
      </c>
      <c r="U38" s="94">
        <f t="shared" ca="1" si="20"/>
        <v>1</v>
      </c>
      <c r="V38" s="93">
        <f t="shared" ca="1" si="20"/>
        <v>0</v>
      </c>
      <c r="W38" s="93">
        <f t="shared" ca="1" si="20"/>
        <v>0</v>
      </c>
      <c r="X38" s="93">
        <f t="shared" ca="1" si="20"/>
        <v>1</v>
      </c>
      <c r="Y38" s="93">
        <f t="shared" ca="1" si="20"/>
        <v>0</v>
      </c>
      <c r="Z38" s="94">
        <f t="shared" ca="1" si="20"/>
        <v>0</v>
      </c>
      <c r="AA38" s="94">
        <f t="shared" ca="1" si="20"/>
        <v>1</v>
      </c>
      <c r="AB38" s="94">
        <f t="shared" ca="1" si="20"/>
        <v>1</v>
      </c>
      <c r="AC38" s="94">
        <f t="shared" ca="1" si="20"/>
        <v>0</v>
      </c>
      <c r="AD38" s="93">
        <f t="shared" ca="1" si="20"/>
        <v>0</v>
      </c>
      <c r="AE38" s="93">
        <f t="shared" ca="1" si="20"/>
        <v>0</v>
      </c>
      <c r="AF38" s="93">
        <f t="shared" ca="1" si="20"/>
        <v>0</v>
      </c>
      <c r="AG38" s="93">
        <f t="shared" ca="1" si="20"/>
        <v>1</v>
      </c>
      <c r="AH38" s="94">
        <f t="shared" ca="1" si="20"/>
        <v>1</v>
      </c>
      <c r="AI38" s="94">
        <f t="shared" ca="1" si="20"/>
        <v>1</v>
      </c>
      <c r="AJ38" s="94">
        <f t="shared" ca="1" si="20"/>
        <v>0</v>
      </c>
      <c r="AK38" s="94">
        <f t="shared" ca="1" si="20"/>
        <v>1</v>
      </c>
      <c r="AL38" s="93">
        <f t="shared" ca="1" si="20"/>
        <v>0</v>
      </c>
      <c r="AM38" s="93">
        <f t="shared" ca="1" si="20"/>
        <v>0</v>
      </c>
      <c r="AN38" s="93">
        <f t="shared" ca="1" si="20"/>
        <v>1</v>
      </c>
      <c r="AO38" s="94">
        <f t="shared" ca="1" si="20"/>
        <v>0</v>
      </c>
      <c r="AP38" s="94">
        <f t="shared" ca="1" si="20"/>
        <v>0</v>
      </c>
      <c r="AQ38" s="94">
        <f t="shared" ca="1" si="20"/>
        <v>1</v>
      </c>
      <c r="AR38" s="94">
        <f t="shared" ca="1" si="20"/>
        <v>0</v>
      </c>
      <c r="AS38" s="94">
        <f t="shared" ca="1" si="20"/>
        <v>0</v>
      </c>
      <c r="AT38" s="93">
        <f t="shared" ca="1" si="20"/>
        <v>0</v>
      </c>
      <c r="AU38" s="93">
        <f t="shared" ca="1" si="20"/>
        <v>0</v>
      </c>
      <c r="AV38" s="93">
        <f t="shared" ca="1" si="20"/>
        <v>0</v>
      </c>
      <c r="AW38" s="313">
        <f t="shared" ca="1" si="20"/>
        <v>0</v>
      </c>
      <c r="AX38" s="2"/>
      <c r="BA38" s="9">
        <v>1</v>
      </c>
      <c r="BB38" s="4">
        <v>15</v>
      </c>
      <c r="BC38" s="4">
        <v>23</v>
      </c>
      <c r="BD38" s="12">
        <v>26</v>
      </c>
    </row>
    <row r="39" spans="1:57" ht="19.5" thickBot="1">
      <c r="A39" s="443" t="s">
        <v>645</v>
      </c>
      <c r="B39" s="223" t="s">
        <v>521</v>
      </c>
      <c r="C39" s="95" t="str">
        <f ca="1">LEFT(VLOOKUP(G39,LookUp!$T$2:$U$17,2,FALSE),1)</f>
        <v>0</v>
      </c>
      <c r="D39" s="95" t="str">
        <f ca="1">MID(VLOOKUP(G39,LookUp!$T$2:$U$17,2,FALSE),2,1)</f>
        <v>0</v>
      </c>
      <c r="E39" s="95" t="str">
        <f ca="1">MID(VLOOKUP(G39,LookUp!$T$2:$U$17,2,FALSE),3,1)</f>
        <v>0</v>
      </c>
      <c r="F39" s="95" t="str">
        <f ca="1">RIGHT(VLOOKUP(G39,LookUp!$T$2:$U$17,2,FALSE),1)</f>
        <v>0</v>
      </c>
      <c r="G39" s="97">
        <f ca="1">VLOOKUP(CONCATENATE(B38,C38,D38,E38,F38,G38),LookUp!$W$2:$AE$65,2,FALSE)</f>
        <v>0</v>
      </c>
      <c r="H39" s="223" t="s">
        <v>522</v>
      </c>
      <c r="I39" s="95" t="str">
        <f ca="1">LEFT(VLOOKUP(M39,LookUp!$T$2:$U$17,2,FALSE),1)</f>
        <v>0</v>
      </c>
      <c r="J39" s="95" t="str">
        <f ca="1">MID(VLOOKUP(M39,LookUp!$T$2:$U$17,2,FALSE),2,1)</f>
        <v>1</v>
      </c>
      <c r="K39" s="95" t="str">
        <f ca="1">MID(VLOOKUP(M39,LookUp!$T$2:$U$17,2,FALSE),3,1)</f>
        <v>1</v>
      </c>
      <c r="L39" s="95" t="str">
        <f ca="1">RIGHT(VLOOKUP(M39,LookUp!$T$2:$U$17,2,FALSE),1)</f>
        <v>1</v>
      </c>
      <c r="M39" s="97">
        <f ca="1">VLOOKUP(CONCATENATE(H38,I38,J38,K38,L38,M38),LookUp!$W$2:$AE$65,3,FALSE)</f>
        <v>7</v>
      </c>
      <c r="N39" s="223" t="s">
        <v>523</v>
      </c>
      <c r="O39" s="95" t="str">
        <f ca="1">LEFT(VLOOKUP(S39,LookUp!$T$2:$U$17,2,FALSE),1)</f>
        <v>1</v>
      </c>
      <c r="P39" s="95" t="str">
        <f ca="1">MID(VLOOKUP(S39,LookUp!$T$2:$U$17,2,FALSE),2,1)</f>
        <v>1</v>
      </c>
      <c r="Q39" s="95" t="str">
        <f ca="1">MID(VLOOKUP(S39,LookUp!$T$2:$U$17,2,FALSE),3,1)</f>
        <v>1</v>
      </c>
      <c r="R39" s="95" t="str">
        <f ca="1">RIGHT(VLOOKUP(S39,LookUp!$T$2:$U$17,2,FALSE),1)</f>
        <v>0</v>
      </c>
      <c r="S39" s="97">
        <f ca="1">VLOOKUP(CONCATENATE(N38,O38,P38,Q38,R38,S38),LookUp!$W$2:$AE$65,4,FALSE)</f>
        <v>14</v>
      </c>
      <c r="T39" s="223" t="s">
        <v>524</v>
      </c>
      <c r="U39" s="95" t="str">
        <f ca="1">LEFT(VLOOKUP(Y39,LookUp!$T$2:$U$17,2,FALSE),1)</f>
        <v>0</v>
      </c>
      <c r="V39" s="95" t="str">
        <f ca="1">MID(VLOOKUP(Y39,LookUp!$T$2:$U$17,2,FALSE),2,1)</f>
        <v>0</v>
      </c>
      <c r="W39" s="95" t="str">
        <f ca="1">MID(VLOOKUP(Y39,LookUp!$T$2:$U$17,2,FALSE),3,1)</f>
        <v>1</v>
      </c>
      <c r="X39" s="95" t="str">
        <f ca="1">RIGHT(VLOOKUP(Y39,LookUp!$T$2:$U$17,2,FALSE),1)</f>
        <v>0</v>
      </c>
      <c r="Y39" s="97">
        <f ca="1">VLOOKUP(CONCATENATE(T38,U38,V38,W38,X38,Y38),LookUp!$W$2:$AE$65,5,FALSE)</f>
        <v>2</v>
      </c>
      <c r="Z39" s="223" t="s">
        <v>525</v>
      </c>
      <c r="AA39" s="95" t="str">
        <f ca="1">LEFT(VLOOKUP(AE39,LookUp!$T$2:$U$17,2,FALSE),1)</f>
        <v>1</v>
      </c>
      <c r="AB39" s="95" t="str">
        <f ca="1">MID(VLOOKUP(AE39,LookUp!$T$2:$U$17,2,FALSE),2,1)</f>
        <v>1</v>
      </c>
      <c r="AC39" s="95" t="str">
        <f ca="1">MID(VLOOKUP(AE39,LookUp!$T$2:$U$17,2,FALSE),3,1)</f>
        <v>0</v>
      </c>
      <c r="AD39" s="95" t="str">
        <f ca="1">RIGHT(VLOOKUP(AE39,LookUp!$T$2:$U$17,2,FALSE),1)</f>
        <v>1</v>
      </c>
      <c r="AE39" s="97">
        <f ca="1">VLOOKUP(CONCATENATE(Z38,AA38,AB38,AC38,AD38,AE38),LookUp!$W$2:$AE$65,6,FALSE)</f>
        <v>13</v>
      </c>
      <c r="AF39" s="223" t="s">
        <v>526</v>
      </c>
      <c r="AG39" s="95" t="str">
        <f ca="1">LEFT(VLOOKUP(AK39,LookUp!$T$2:$U$17,2,FALSE),1)</f>
        <v>0</v>
      </c>
      <c r="AH39" s="95" t="str">
        <f ca="1">MID(VLOOKUP(AK39,LookUp!$T$2:$U$17,2,FALSE),2,1)</f>
        <v>0</v>
      </c>
      <c r="AI39" s="95" t="str">
        <f ca="1">MID(VLOOKUP(AK39,LookUp!$T$2:$U$17,2,FALSE),3,1)</f>
        <v>1</v>
      </c>
      <c r="AJ39" s="95" t="str">
        <f ca="1">RIGHT(VLOOKUP(AK39,LookUp!$T$2:$U$17,2,FALSE),1)</f>
        <v>1</v>
      </c>
      <c r="AK39" s="97">
        <f ca="1">VLOOKUP(CONCATENATE(AF38,AG38,AH38,AI38,AJ38,AK38),LookUp!$W$2:$AE$65,7,FALSE)</f>
        <v>3</v>
      </c>
      <c r="AL39" s="223" t="s">
        <v>527</v>
      </c>
      <c r="AM39" s="95" t="str">
        <f ca="1">LEFT(VLOOKUP(AQ39,LookUp!$T$2:$U$17,2,FALSE),1)</f>
        <v>0</v>
      </c>
      <c r="AN39" s="95" t="str">
        <f ca="1">MID(VLOOKUP(AQ39,LookUp!$T$2:$U$17,2,FALSE),2,1)</f>
        <v>1</v>
      </c>
      <c r="AO39" s="95" t="str">
        <f ca="1">MID(VLOOKUP(AQ39,LookUp!$T$2:$U$17,2,FALSE),3,1)</f>
        <v>0</v>
      </c>
      <c r="AP39" s="95" t="str">
        <f ca="1">RIGHT(VLOOKUP(AQ39,LookUp!$T$2:$U$17,2,FALSE),1)</f>
        <v>0</v>
      </c>
      <c r="AQ39" s="97">
        <f ca="1">VLOOKUP(CONCATENATE(AL38,AM38,AN38,AO38,AP38,AQ38),LookUp!$W$2:$AE$65,8,FALSE)</f>
        <v>4</v>
      </c>
      <c r="AR39" s="223" t="s">
        <v>528</v>
      </c>
      <c r="AS39" s="95" t="str">
        <f ca="1">LEFT(VLOOKUP(AW39,LookUp!$T$2:$U$17,2,FALSE),1)</f>
        <v>1</v>
      </c>
      <c r="AT39" s="95" t="str">
        <f ca="1">MID(VLOOKUP(AW39,LookUp!$T$2:$U$17,2,FALSE),2,1)</f>
        <v>1</v>
      </c>
      <c r="AU39" s="95" t="str">
        <f ca="1">MID(VLOOKUP(AW39,LookUp!$T$2:$U$17,2,FALSE),3,1)</f>
        <v>0</v>
      </c>
      <c r="AV39" s="95" t="str">
        <f ca="1">RIGHT(VLOOKUP(AW39,LookUp!$T$2:$U$17,2,FALSE),1)</f>
        <v>1</v>
      </c>
      <c r="AW39" s="97">
        <f ca="1">VLOOKUP(CONCATENATE(AR38,AS38,AT38,AU38,AV38,AW38),LookUp!$W$2:$AE$65,9,FALSE)</f>
        <v>13</v>
      </c>
      <c r="AX39" s="20"/>
      <c r="BA39" s="9">
        <v>5</v>
      </c>
      <c r="BB39" s="4">
        <v>18</v>
      </c>
      <c r="BC39" s="4">
        <v>31</v>
      </c>
      <c r="BD39" s="12">
        <v>10</v>
      </c>
    </row>
    <row r="40" spans="1:57">
      <c r="A40" s="444"/>
      <c r="B40" s="110" t="str">
        <f ca="1">C39</f>
        <v>0</v>
      </c>
      <c r="C40" s="111" t="str">
        <f ca="1">D39</f>
        <v>0</v>
      </c>
      <c r="D40" s="111" t="str">
        <f ca="1">E39</f>
        <v>0</v>
      </c>
      <c r="E40" s="111" t="str">
        <f ca="1">F39</f>
        <v>0</v>
      </c>
      <c r="F40" s="112" t="str">
        <f ca="1">I39</f>
        <v>0</v>
      </c>
      <c r="G40" s="112" t="str">
        <f ca="1">J39</f>
        <v>1</v>
      </c>
      <c r="H40" s="112" t="str">
        <f ca="1">K39</f>
        <v>1</v>
      </c>
      <c r="I40" s="112" t="str">
        <f ca="1">L39</f>
        <v>1</v>
      </c>
      <c r="J40" s="111" t="str">
        <f ca="1">O39</f>
        <v>1</v>
      </c>
      <c r="K40" s="111" t="str">
        <f ca="1">P39</f>
        <v>1</v>
      </c>
      <c r="L40" s="111" t="str">
        <f ca="1">Q39</f>
        <v>1</v>
      </c>
      <c r="M40" s="111" t="str">
        <f ca="1">R39</f>
        <v>0</v>
      </c>
      <c r="N40" s="112" t="str">
        <f ca="1">U39</f>
        <v>0</v>
      </c>
      <c r="O40" s="112" t="str">
        <f ca="1">V39</f>
        <v>0</v>
      </c>
      <c r="P40" s="112" t="str">
        <f ca="1">W39</f>
        <v>1</v>
      </c>
      <c r="Q40" s="112" t="str">
        <f ca="1">X39</f>
        <v>0</v>
      </c>
      <c r="R40" s="111" t="str">
        <f ca="1">AA39</f>
        <v>1</v>
      </c>
      <c r="S40" s="111" t="str">
        <f ca="1">AB39</f>
        <v>1</v>
      </c>
      <c r="T40" s="111" t="str">
        <f ca="1">AC39</f>
        <v>0</v>
      </c>
      <c r="U40" s="111" t="str">
        <f ca="1">AD39</f>
        <v>1</v>
      </c>
      <c r="V40" s="112" t="str">
        <f ca="1">AG39</f>
        <v>0</v>
      </c>
      <c r="W40" s="112" t="str">
        <f ca="1">AH39</f>
        <v>0</v>
      </c>
      <c r="X40" s="112" t="str">
        <f ca="1">AI39</f>
        <v>1</v>
      </c>
      <c r="Y40" s="112" t="str">
        <f ca="1">AJ39</f>
        <v>1</v>
      </c>
      <c r="Z40" s="111" t="str">
        <f ca="1">AM39</f>
        <v>0</v>
      </c>
      <c r="AA40" s="111" t="str">
        <f ca="1">AN39</f>
        <v>1</v>
      </c>
      <c r="AB40" s="111" t="str">
        <f ca="1">AO39</f>
        <v>0</v>
      </c>
      <c r="AC40" s="111" t="str">
        <f ca="1">AP39</f>
        <v>0</v>
      </c>
      <c r="AD40" s="112" t="str">
        <f ca="1">AS39</f>
        <v>1</v>
      </c>
      <c r="AE40" s="112" t="str">
        <f ca="1">AT39</f>
        <v>1</v>
      </c>
      <c r="AF40" s="112" t="str">
        <f ca="1">AU39</f>
        <v>0</v>
      </c>
      <c r="AG40" s="113" t="str">
        <f ca="1">AV39</f>
        <v>1</v>
      </c>
      <c r="AH40" s="439"/>
      <c r="AI40" s="440"/>
      <c r="AJ40" s="440"/>
      <c r="AK40" s="440"/>
      <c r="AL40" s="440"/>
      <c r="AM40" s="440"/>
      <c r="AN40" s="440"/>
      <c r="AO40" s="440"/>
      <c r="AP40" s="440"/>
      <c r="AQ40" s="440"/>
      <c r="AR40" s="440"/>
      <c r="AS40" s="440"/>
      <c r="AT40" s="440"/>
      <c r="AU40" s="440"/>
      <c r="AV40" s="440"/>
      <c r="AW40" s="441"/>
      <c r="AX40" s="2"/>
      <c r="BA40" s="9">
        <v>2</v>
      </c>
      <c r="BB40" s="4">
        <v>8</v>
      </c>
      <c r="BC40" s="4">
        <v>24</v>
      </c>
      <c r="BD40" s="12">
        <v>14</v>
      </c>
    </row>
    <row r="41" spans="1:57" ht="18.75" thickBot="1">
      <c r="A41" s="227" t="s">
        <v>646</v>
      </c>
      <c r="B41" s="114" t="str">
        <f ca="1">HLOOKUP(B$4,$B$1:$AG$40,40,FALSE)</f>
        <v>0</v>
      </c>
      <c r="C41" s="115" t="str">
        <f t="shared" ref="C41:AG41" ca="1" si="21">HLOOKUP(C$4,$B$1:$AG$40,40,FALSE)</f>
        <v>1</v>
      </c>
      <c r="D41" s="115" t="str">
        <f t="shared" ca="1" si="21"/>
        <v>1</v>
      </c>
      <c r="E41" s="115" t="str">
        <f t="shared" ca="1" si="21"/>
        <v>0</v>
      </c>
      <c r="F41" s="116" t="str">
        <f t="shared" ca="1" si="21"/>
        <v>1</v>
      </c>
      <c r="G41" s="116" t="str">
        <f t="shared" ca="1" si="21"/>
        <v>0</v>
      </c>
      <c r="H41" s="116" t="str">
        <f t="shared" ca="1" si="21"/>
        <v>0</v>
      </c>
      <c r="I41" s="116" t="str">
        <f t="shared" ca="1" si="21"/>
        <v>1</v>
      </c>
      <c r="J41" s="115" t="str">
        <f t="shared" ca="1" si="21"/>
        <v>0</v>
      </c>
      <c r="K41" s="115" t="str">
        <f t="shared" ca="1" si="21"/>
        <v>1</v>
      </c>
      <c r="L41" s="115" t="str">
        <f t="shared" ca="1" si="21"/>
        <v>1</v>
      </c>
      <c r="M41" s="115" t="str">
        <f t="shared" ca="1" si="21"/>
        <v>1</v>
      </c>
      <c r="N41" s="116" t="str">
        <f t="shared" ca="1" si="21"/>
        <v>0</v>
      </c>
      <c r="O41" s="116" t="str">
        <f t="shared" ca="1" si="21"/>
        <v>1</v>
      </c>
      <c r="P41" s="116" t="str">
        <f t="shared" ca="1" si="21"/>
        <v>0</v>
      </c>
      <c r="Q41" s="116" t="str">
        <f t="shared" ca="1" si="21"/>
        <v>1</v>
      </c>
      <c r="R41" s="115" t="str">
        <f t="shared" ca="1" si="21"/>
        <v>0</v>
      </c>
      <c r="S41" s="115" t="str">
        <f t="shared" ca="1" si="21"/>
        <v>1</v>
      </c>
      <c r="T41" s="115" t="str">
        <f t="shared" ca="1" si="21"/>
        <v>1</v>
      </c>
      <c r="U41" s="115" t="str">
        <f t="shared" ca="1" si="21"/>
        <v>0</v>
      </c>
      <c r="V41" s="116" t="str">
        <f t="shared" ca="1" si="21"/>
        <v>1</v>
      </c>
      <c r="W41" s="116" t="str">
        <f t="shared" ca="1" si="21"/>
        <v>0</v>
      </c>
      <c r="X41" s="116" t="str">
        <f t="shared" ca="1" si="21"/>
        <v>0</v>
      </c>
      <c r="Y41" s="116" t="str">
        <f t="shared" ca="1" si="21"/>
        <v>1</v>
      </c>
      <c r="Z41" s="115" t="str">
        <f t="shared" ca="1" si="21"/>
        <v>0</v>
      </c>
      <c r="AA41" s="115" t="str">
        <f t="shared" ca="1" si="21"/>
        <v>0</v>
      </c>
      <c r="AB41" s="115" t="str">
        <f t="shared" ca="1" si="21"/>
        <v>1</v>
      </c>
      <c r="AC41" s="115" t="str">
        <f t="shared" ca="1" si="21"/>
        <v>1</v>
      </c>
      <c r="AD41" s="116" t="str">
        <f t="shared" ca="1" si="21"/>
        <v>0</v>
      </c>
      <c r="AE41" s="116" t="str">
        <f t="shared" ca="1" si="21"/>
        <v>1</v>
      </c>
      <c r="AF41" s="116" t="str">
        <f t="shared" ca="1" si="21"/>
        <v>0</v>
      </c>
      <c r="AG41" s="117" t="str">
        <f t="shared" ca="1" si="21"/>
        <v>0</v>
      </c>
      <c r="AH41" s="448" t="s">
        <v>714</v>
      </c>
      <c r="AI41" s="449"/>
      <c r="AJ41" s="449"/>
      <c r="AK41" s="449"/>
      <c r="AL41" s="449"/>
      <c r="AM41" s="449"/>
      <c r="AN41" s="449"/>
      <c r="AO41" s="449"/>
      <c r="AP41" s="449"/>
      <c r="AQ41" s="449"/>
      <c r="AR41" s="449"/>
      <c r="AS41" s="449"/>
      <c r="AT41" s="449"/>
      <c r="AU41" s="449"/>
      <c r="AV41" s="449"/>
      <c r="AW41" s="450"/>
      <c r="AX41" s="2"/>
      <c r="BA41" s="9">
        <v>32</v>
      </c>
      <c r="BB41" s="4">
        <v>27</v>
      </c>
      <c r="BC41" s="4">
        <v>3</v>
      </c>
      <c r="BD41" s="12">
        <v>9</v>
      </c>
    </row>
    <row r="42" spans="1:57" ht="18.75" thickBot="1">
      <c r="A42" s="104" t="s">
        <v>573</v>
      </c>
      <c r="B42" s="118">
        <f ca="1">IF(B41+B27=1,1,0)</f>
        <v>0</v>
      </c>
      <c r="C42" s="116">
        <f t="shared" ref="C42:AG42" ca="1" si="22">IF(C41+C27=1,1,0)</f>
        <v>0</v>
      </c>
      <c r="D42" s="116">
        <f t="shared" ca="1" si="22"/>
        <v>1</v>
      </c>
      <c r="E42" s="116">
        <f t="shared" ca="1" si="22"/>
        <v>0</v>
      </c>
      <c r="F42" s="115">
        <f t="shared" ca="1" si="22"/>
        <v>0</v>
      </c>
      <c r="G42" s="115">
        <f t="shared" ca="1" si="22"/>
        <v>0</v>
      </c>
      <c r="H42" s="115">
        <f t="shared" ca="1" si="22"/>
        <v>1</v>
      </c>
      <c r="I42" s="115">
        <f t="shared" ca="1" si="22"/>
        <v>1</v>
      </c>
      <c r="J42" s="116">
        <f t="shared" ca="1" si="22"/>
        <v>0</v>
      </c>
      <c r="K42" s="116">
        <f t="shared" ca="1" si="22"/>
        <v>1</v>
      </c>
      <c r="L42" s="116">
        <f t="shared" ca="1" si="22"/>
        <v>1</v>
      </c>
      <c r="M42" s="116">
        <f t="shared" ca="1" si="22"/>
        <v>0</v>
      </c>
      <c r="N42" s="115">
        <f t="shared" ca="1" si="22"/>
        <v>0</v>
      </c>
      <c r="O42" s="115">
        <f t="shared" ca="1" si="22"/>
        <v>1</v>
      </c>
      <c r="P42" s="115">
        <f t="shared" ca="1" si="22"/>
        <v>1</v>
      </c>
      <c r="Q42" s="115">
        <f t="shared" ca="1" si="22"/>
        <v>1</v>
      </c>
      <c r="R42" s="116">
        <f t="shared" ca="1" si="22"/>
        <v>0</v>
      </c>
      <c r="S42" s="116">
        <f t="shared" ca="1" si="22"/>
        <v>1</v>
      </c>
      <c r="T42" s="116">
        <f t="shared" ca="1" si="22"/>
        <v>1</v>
      </c>
      <c r="U42" s="116">
        <f t="shared" ca="1" si="22"/>
        <v>1</v>
      </c>
      <c r="V42" s="115">
        <f t="shared" ca="1" si="22"/>
        <v>1</v>
      </c>
      <c r="W42" s="115">
        <f t="shared" ca="1" si="22"/>
        <v>0</v>
      </c>
      <c r="X42" s="115">
        <f t="shared" ca="1" si="22"/>
        <v>0</v>
      </c>
      <c r="Y42" s="115">
        <f t="shared" ca="1" si="22"/>
        <v>1</v>
      </c>
      <c r="Z42" s="116">
        <f t="shared" ca="1" si="22"/>
        <v>1</v>
      </c>
      <c r="AA42" s="116">
        <f t="shared" ca="1" si="22"/>
        <v>1</v>
      </c>
      <c r="AB42" s="116">
        <f t="shared" ca="1" si="22"/>
        <v>0</v>
      </c>
      <c r="AC42" s="116">
        <f t="shared" ca="1" si="22"/>
        <v>0</v>
      </c>
      <c r="AD42" s="115">
        <f t="shared" ca="1" si="22"/>
        <v>0</v>
      </c>
      <c r="AE42" s="115">
        <f t="shared" ca="1" si="22"/>
        <v>0</v>
      </c>
      <c r="AF42" s="115">
        <f t="shared" ca="1" si="22"/>
        <v>1</v>
      </c>
      <c r="AG42" s="119">
        <f t="shared" ca="1" si="22"/>
        <v>0</v>
      </c>
      <c r="AH42" s="122">
        <f ca="1">VLOOKUP(CONCATENATE(B42,C42,D42,E42),LookUp!$AG$2:$AH$17,2,FALSE)</f>
        <v>2</v>
      </c>
      <c r="AI42" s="123">
        <f ca="1">VLOOKUP(CONCATENATE(F42,G42,H42,I42),LookUp!$AG$2:$AH$17,2,FALSE)</f>
        <v>3</v>
      </c>
      <c r="AJ42" s="123">
        <f ca="1">VLOOKUP(CONCATENATE(J42,K42,L42,M42),LookUp!$AG$2:$AH$17,2,FALSE)</f>
        <v>6</v>
      </c>
      <c r="AK42" s="123">
        <f ca="1">VLOOKUP(CONCATENATE(N42,O42,P42,Q42),LookUp!$AG$2:$AH$17,2,FALSE)</f>
        <v>7</v>
      </c>
      <c r="AL42" s="123">
        <f ca="1">VLOOKUP(CONCATENATE(R42,S42,T42,U42),LookUp!$AG$2:$AH$17,2,FALSE)</f>
        <v>7</v>
      </c>
      <c r="AM42" s="123">
        <f ca="1">VLOOKUP(CONCATENATE(V42,W42,X42,Y42),LookUp!$AG$2:$AH$17,2,FALSE)</f>
        <v>9</v>
      </c>
      <c r="AN42" s="123" t="str">
        <f ca="1">VLOOKUP(CONCATENATE(Z42,AA42,AB42,AC42),LookUp!$AG$2:$AH$17,2,FALSE)</f>
        <v>C</v>
      </c>
      <c r="AO42" s="123">
        <f ca="1">VLOOKUP(CONCATENATE(AD42,AE42,AF42,AG42),LookUp!$AG$2:$AH$17,2,FALSE)</f>
        <v>2</v>
      </c>
      <c r="AP42" s="123" t="str">
        <f ca="1">VLOOKUP(CONCATENATE(B35,C35,D35,E35),LookUp!$AG$2:$AH$17,2,FALSE)</f>
        <v>B</v>
      </c>
      <c r="AQ42" s="123">
        <f ca="1">VLOOKUP(CONCATENATE(F35,G35,H35,I35),LookUp!$AG$2:$AH$17,2,FALSE)</f>
        <v>8</v>
      </c>
      <c r="AR42" s="123">
        <f ca="1">VLOOKUP(CONCATENATE(J35,K35,L35,M35),LookUp!$AG$2:$AH$17,2,FALSE)</f>
        <v>0</v>
      </c>
      <c r="AS42" s="123">
        <f ca="1">VLOOKUP(CONCATENATE(N35,O35,P35,Q35),LookUp!$AG$2:$AH$17,2,FALSE)</f>
        <v>8</v>
      </c>
      <c r="AT42" s="123">
        <f ca="1">VLOOKUP(CONCATENATE(R35,S35,T35,U35),LookUp!$AG$2:$AH$17,2,FALSE)</f>
        <v>9</v>
      </c>
      <c r="AU42" s="123">
        <f ca="1">VLOOKUP(CONCATENATE(V35,W35,X35,Y35),LookUp!$AG$2:$AH$17,2,FALSE)</f>
        <v>5</v>
      </c>
      <c r="AV42" s="123">
        <f ca="1">VLOOKUP(CONCATENATE(Z35,AA35,AB35,AC35),LookUp!$AG$2:$AH$17,2,FALSE)</f>
        <v>9</v>
      </c>
      <c r="AW42" s="124">
        <f ca="1">VLOOKUP(CONCATENATE(AD35,AE35,AF35,AG35),LookUp!$AG$2:$AH$17,2,FALSE)</f>
        <v>1</v>
      </c>
      <c r="AX42" s="2"/>
      <c r="BA42" s="9">
        <v>19</v>
      </c>
      <c r="BB42" s="4">
        <v>13</v>
      </c>
      <c r="BC42" s="4">
        <v>30</v>
      </c>
      <c r="BD42" s="12">
        <v>6</v>
      </c>
    </row>
    <row r="43" spans="1:57" ht="18.75" thickBot="1">
      <c r="A43" s="105" t="s">
        <v>574</v>
      </c>
      <c r="B43" s="312">
        <f ca="1">B42</f>
        <v>0</v>
      </c>
      <c r="C43" s="311">
        <f t="shared" ref="C43:AG43" ca="1" si="23">C42</f>
        <v>0</v>
      </c>
      <c r="D43" s="311">
        <f t="shared" ca="1" si="23"/>
        <v>1</v>
      </c>
      <c r="E43" s="311">
        <f t="shared" ca="1" si="23"/>
        <v>0</v>
      </c>
      <c r="F43" s="310">
        <f t="shared" ca="1" si="23"/>
        <v>0</v>
      </c>
      <c r="G43" s="310">
        <f t="shared" ca="1" si="23"/>
        <v>0</v>
      </c>
      <c r="H43" s="310">
        <f t="shared" ca="1" si="23"/>
        <v>1</v>
      </c>
      <c r="I43" s="310">
        <f t="shared" ca="1" si="23"/>
        <v>1</v>
      </c>
      <c r="J43" s="311">
        <f t="shared" ca="1" si="23"/>
        <v>0</v>
      </c>
      <c r="K43" s="311">
        <f t="shared" ca="1" si="23"/>
        <v>1</v>
      </c>
      <c r="L43" s="311">
        <f t="shared" ca="1" si="23"/>
        <v>1</v>
      </c>
      <c r="M43" s="311">
        <f t="shared" ca="1" si="23"/>
        <v>0</v>
      </c>
      <c r="N43" s="310">
        <f t="shared" ca="1" si="23"/>
        <v>0</v>
      </c>
      <c r="O43" s="310">
        <f t="shared" ca="1" si="23"/>
        <v>1</v>
      </c>
      <c r="P43" s="310">
        <f t="shared" ca="1" si="23"/>
        <v>1</v>
      </c>
      <c r="Q43" s="310">
        <f t="shared" ca="1" si="23"/>
        <v>1</v>
      </c>
      <c r="R43" s="311">
        <f t="shared" ca="1" si="23"/>
        <v>0</v>
      </c>
      <c r="S43" s="311">
        <f t="shared" ca="1" si="23"/>
        <v>1</v>
      </c>
      <c r="T43" s="311">
        <f t="shared" ca="1" si="23"/>
        <v>1</v>
      </c>
      <c r="U43" s="311">
        <f t="shared" ca="1" si="23"/>
        <v>1</v>
      </c>
      <c r="V43" s="310">
        <f t="shared" ca="1" si="23"/>
        <v>1</v>
      </c>
      <c r="W43" s="310">
        <f t="shared" ca="1" si="23"/>
        <v>0</v>
      </c>
      <c r="X43" s="310">
        <f t="shared" ca="1" si="23"/>
        <v>0</v>
      </c>
      <c r="Y43" s="310">
        <f t="shared" ca="1" si="23"/>
        <v>1</v>
      </c>
      <c r="Z43" s="311">
        <f t="shared" ca="1" si="23"/>
        <v>1</v>
      </c>
      <c r="AA43" s="311">
        <f t="shared" ca="1" si="23"/>
        <v>1</v>
      </c>
      <c r="AB43" s="311">
        <f t="shared" ca="1" si="23"/>
        <v>0</v>
      </c>
      <c r="AC43" s="311">
        <f t="shared" ca="1" si="23"/>
        <v>0</v>
      </c>
      <c r="AD43" s="310">
        <f t="shared" ca="1" si="23"/>
        <v>0</v>
      </c>
      <c r="AE43" s="310">
        <f t="shared" ca="1" si="23"/>
        <v>0</v>
      </c>
      <c r="AF43" s="310">
        <f t="shared" ca="1" si="23"/>
        <v>1</v>
      </c>
      <c r="AG43" s="310">
        <f t="shared" ca="1" si="23"/>
        <v>0</v>
      </c>
      <c r="AH43" s="439"/>
      <c r="AI43" s="440"/>
      <c r="AJ43" s="440"/>
      <c r="AK43" s="440"/>
      <c r="AL43" s="440"/>
      <c r="AM43" s="440"/>
      <c r="AN43" s="440"/>
      <c r="AO43" s="440"/>
      <c r="AP43" s="440"/>
      <c r="AQ43" s="440"/>
      <c r="AR43" s="440"/>
      <c r="AS43" s="440"/>
      <c r="AT43" s="440"/>
      <c r="AU43" s="440"/>
      <c r="AV43" s="440"/>
      <c r="AW43" s="441"/>
      <c r="AX43" s="2"/>
      <c r="BA43" s="13">
        <v>22</v>
      </c>
      <c r="BB43" s="10">
        <v>11</v>
      </c>
      <c r="BC43" s="10">
        <v>4</v>
      </c>
      <c r="BD43" s="11">
        <v>25</v>
      </c>
    </row>
    <row r="44" spans="1:57" ht="18">
      <c r="A44" s="107" t="s">
        <v>575</v>
      </c>
      <c r="B44" s="110">
        <f ca="1">HLOOKUP(B$3,$B$1:$AW$42,42,FALSE)</f>
        <v>0</v>
      </c>
      <c r="C44" s="111">
        <f t="shared" ref="C44:AW44" ca="1" si="24">HLOOKUP(C$3,$B$1:$AW$42,42,FALSE)</f>
        <v>0</v>
      </c>
      <c r="D44" s="111">
        <f t="shared" ca="1" si="24"/>
        <v>0</v>
      </c>
      <c r="E44" s="111">
        <f t="shared" ca="1" si="24"/>
        <v>1</v>
      </c>
      <c r="F44" s="112">
        <f t="shared" ca="1" si="24"/>
        <v>0</v>
      </c>
      <c r="G44" s="112">
        <f t="shared" ca="1" si="24"/>
        <v>0</v>
      </c>
      <c r="H44" s="112">
        <f t="shared" ca="1" si="24"/>
        <v>0</v>
      </c>
      <c r="I44" s="112">
        <f t="shared" ca="1" si="24"/>
        <v>0</v>
      </c>
      <c r="J44" s="111">
        <f t="shared" ca="1" si="24"/>
        <v>0</v>
      </c>
      <c r="K44" s="111">
        <f t="shared" ca="1" si="24"/>
        <v>1</v>
      </c>
      <c r="L44" s="111">
        <f t="shared" ca="1" si="24"/>
        <v>1</v>
      </c>
      <c r="M44" s="111">
        <f t="shared" ca="1" si="24"/>
        <v>0</v>
      </c>
      <c r="N44" s="112">
        <f t="shared" ca="1" si="24"/>
        <v>1</v>
      </c>
      <c r="O44" s="112">
        <f t="shared" ca="1" si="24"/>
        <v>0</v>
      </c>
      <c r="P44" s="112">
        <f t="shared" ca="1" si="24"/>
        <v>1</v>
      </c>
      <c r="Q44" s="111">
        <f t="shared" ca="1" si="24"/>
        <v>1</v>
      </c>
      <c r="R44" s="111">
        <f t="shared" ca="1" si="24"/>
        <v>0</v>
      </c>
      <c r="S44" s="111">
        <f t="shared" ca="1" si="24"/>
        <v>0</v>
      </c>
      <c r="T44" s="111">
        <f t="shared" ca="1" si="24"/>
        <v>0</v>
      </c>
      <c r="U44" s="111">
        <f t="shared" ca="1" si="24"/>
        <v>0</v>
      </c>
      <c r="V44" s="112">
        <f t="shared" ca="1" si="24"/>
        <v>1</v>
      </c>
      <c r="W44" s="112">
        <f t="shared" ca="1" si="24"/>
        <v>1</v>
      </c>
      <c r="X44" s="112">
        <f t="shared" ca="1" si="24"/>
        <v>1</v>
      </c>
      <c r="Y44" s="112">
        <f t="shared" ca="1" si="24"/>
        <v>0</v>
      </c>
      <c r="Z44" s="111">
        <f t="shared" ca="1" si="24"/>
        <v>1</v>
      </c>
      <c r="AA44" s="111">
        <f t="shared" ca="1" si="24"/>
        <v>0</v>
      </c>
      <c r="AB44" s="111">
        <f t="shared" ca="1" si="24"/>
        <v>1</v>
      </c>
      <c r="AC44" s="111">
        <f t="shared" ca="1" si="24"/>
        <v>1</v>
      </c>
      <c r="AD44" s="112">
        <f t="shared" ca="1" si="24"/>
        <v>1</v>
      </c>
      <c r="AE44" s="112">
        <f t="shared" ca="1" si="24"/>
        <v>1</v>
      </c>
      <c r="AF44" s="112">
        <f t="shared" ca="1" si="24"/>
        <v>1</v>
      </c>
      <c r="AG44" s="112">
        <f t="shared" ca="1" si="24"/>
        <v>1</v>
      </c>
      <c r="AH44" s="111">
        <f t="shared" ca="1" si="24"/>
        <v>0</v>
      </c>
      <c r="AI44" s="111">
        <f t="shared" ca="1" si="24"/>
        <v>0</v>
      </c>
      <c r="AJ44" s="111">
        <f t="shared" ca="1" si="24"/>
        <v>1</v>
      </c>
      <c r="AK44" s="111">
        <f t="shared" ca="1" si="24"/>
        <v>1</v>
      </c>
      <c r="AL44" s="112">
        <f t="shared" ca="1" si="24"/>
        <v>1</v>
      </c>
      <c r="AM44" s="112">
        <f t="shared" ca="1" si="24"/>
        <v>1</v>
      </c>
      <c r="AN44" s="112">
        <f t="shared" ca="1" si="24"/>
        <v>1</v>
      </c>
      <c r="AO44" s="111">
        <f t="shared" ca="1" si="24"/>
        <v>0</v>
      </c>
      <c r="AP44" s="111">
        <f t="shared" ca="1" si="24"/>
        <v>0</v>
      </c>
      <c r="AQ44" s="111">
        <f t="shared" ca="1" si="24"/>
        <v>0</v>
      </c>
      <c r="AR44" s="111">
        <f t="shared" ca="1" si="24"/>
        <v>0</v>
      </c>
      <c r="AS44" s="111">
        <f t="shared" ca="1" si="24"/>
        <v>0</v>
      </c>
      <c r="AT44" s="112">
        <f t="shared" ca="1" si="24"/>
        <v>0</v>
      </c>
      <c r="AU44" s="112">
        <f t="shared" ca="1" si="24"/>
        <v>1</v>
      </c>
      <c r="AV44" s="112">
        <f t="shared" ca="1" si="24"/>
        <v>0</v>
      </c>
      <c r="AW44" s="113">
        <f t="shared" ca="1" si="24"/>
        <v>0</v>
      </c>
      <c r="AX44" s="2"/>
    </row>
    <row r="45" spans="1:57" ht="18">
      <c r="A45" s="108" t="s">
        <v>647</v>
      </c>
      <c r="B45" s="114" t="str">
        <f>Key!B77</f>
        <v>0</v>
      </c>
      <c r="C45" s="115" t="str">
        <f>Key!C77</f>
        <v>1</v>
      </c>
      <c r="D45" s="115" t="str">
        <f>Key!D77</f>
        <v>1</v>
      </c>
      <c r="E45" s="115" t="str">
        <f>Key!E77</f>
        <v>0</v>
      </c>
      <c r="F45" s="116" t="str">
        <f>Key!F77</f>
        <v>1</v>
      </c>
      <c r="G45" s="116" t="str">
        <f>Key!G77</f>
        <v>0</v>
      </c>
      <c r="H45" s="116" t="str">
        <f>Key!H77</f>
        <v>0</v>
      </c>
      <c r="I45" s="116" t="str">
        <f>Key!I77</f>
        <v>1</v>
      </c>
      <c r="J45" s="115" t="str">
        <f>Key!J77</f>
        <v>1</v>
      </c>
      <c r="K45" s="115" t="str">
        <f>Key!K77</f>
        <v>0</v>
      </c>
      <c r="L45" s="115" t="str">
        <f>Key!L77</f>
        <v>1</v>
      </c>
      <c r="M45" s="116" t="str">
        <f>Key!M77</f>
        <v>0</v>
      </c>
      <c r="N45" s="116" t="str">
        <f>Key!N77</f>
        <v>0</v>
      </c>
      <c r="O45" s="116" t="str">
        <f>Key!O77</f>
        <v>1</v>
      </c>
      <c r="P45" s="116" t="str">
        <f>Key!P77</f>
        <v>1</v>
      </c>
      <c r="Q45" s="116" t="str">
        <f>Key!Q77</f>
        <v>0</v>
      </c>
      <c r="R45" s="115" t="str">
        <f>Key!R77</f>
        <v>0</v>
      </c>
      <c r="S45" s="115" t="str">
        <f>Key!S77</f>
        <v>0</v>
      </c>
      <c r="T45" s="115" t="str">
        <f>Key!T77</f>
        <v>1</v>
      </c>
      <c r="U45" s="115" t="str">
        <f>Key!U77</f>
        <v>0</v>
      </c>
      <c r="V45" s="116" t="str">
        <f>Key!V77</f>
        <v>1</v>
      </c>
      <c r="W45" s="116" t="str">
        <f>Key!W77</f>
        <v>0</v>
      </c>
      <c r="X45" s="116" t="str">
        <f>Key!X77</f>
        <v>0</v>
      </c>
      <c r="Y45" s="116" t="str">
        <f>Key!Y77</f>
        <v>1</v>
      </c>
      <c r="Z45" s="115" t="str">
        <f>Key!Z77</f>
        <v>1</v>
      </c>
      <c r="AA45" s="115" t="str">
        <f>Key!AA77</f>
        <v>1</v>
      </c>
      <c r="AB45" s="115" t="str">
        <f>Key!AB77</f>
        <v>1</v>
      </c>
      <c r="AC45" s="115" t="str">
        <f>Key!AC77</f>
        <v>1</v>
      </c>
      <c r="AD45" s="116" t="str">
        <f>Key!AD77</f>
        <v>1</v>
      </c>
      <c r="AE45" s="116" t="str">
        <f>Key!AE77</f>
        <v>1</v>
      </c>
      <c r="AF45" s="116" t="str">
        <f>Key!AF77</f>
        <v>1</v>
      </c>
      <c r="AG45" s="116" t="str">
        <f>Key!AG77</f>
        <v>0</v>
      </c>
      <c r="AH45" s="115" t="str">
        <f>Key!AH77</f>
        <v>1</v>
      </c>
      <c r="AI45" s="115" t="str">
        <f>Key!AI77</f>
        <v>1</v>
      </c>
      <c r="AJ45" s="115" t="str">
        <f>Key!AJ77</f>
        <v>0</v>
      </c>
      <c r="AK45" s="116" t="str">
        <f>Key!AK77</f>
        <v>0</v>
      </c>
      <c r="AL45" s="116" t="str">
        <f>Key!AL77</f>
        <v>1</v>
      </c>
      <c r="AM45" s="116" t="str">
        <f>Key!AM77</f>
        <v>0</v>
      </c>
      <c r="AN45" s="116" t="str">
        <f>Key!AN77</f>
        <v>0</v>
      </c>
      <c r="AO45" s="116" t="str">
        <f>Key!AO77</f>
        <v>1</v>
      </c>
      <c r="AP45" s="115" t="str">
        <f>Key!AP77</f>
        <v>0</v>
      </c>
      <c r="AQ45" s="115" t="str">
        <f>Key!AQ77</f>
        <v>0</v>
      </c>
      <c r="AR45" s="115" t="str">
        <f>Key!AR77</f>
        <v>0</v>
      </c>
      <c r="AS45" s="115" t="str">
        <f>Key!AS77</f>
        <v>1</v>
      </c>
      <c r="AT45" s="116" t="str">
        <f>Key!AT77</f>
        <v>0</v>
      </c>
      <c r="AU45" s="116" t="str">
        <f>Key!AU77</f>
        <v>0</v>
      </c>
      <c r="AV45" s="116" t="str">
        <f>Key!AV77</f>
        <v>1</v>
      </c>
      <c r="AW45" s="117" t="str">
        <f>Key!AW77</f>
        <v>1</v>
      </c>
      <c r="AX45" s="2"/>
      <c r="BA45" s="214"/>
      <c r="BB45" s="214"/>
      <c r="BC45" s="214"/>
      <c r="BD45" s="214"/>
    </row>
    <row r="46" spans="1:57" ht="18.75" thickBot="1">
      <c r="A46" s="108" t="s">
        <v>576</v>
      </c>
      <c r="B46" s="231">
        <f ca="1">IF(B44+B45=1,1,0)</f>
        <v>0</v>
      </c>
      <c r="C46" s="94">
        <f t="shared" ref="C46:AW46" ca="1" si="25">IF(C44+C45=1,1,0)</f>
        <v>1</v>
      </c>
      <c r="D46" s="94">
        <f t="shared" ca="1" si="25"/>
        <v>1</v>
      </c>
      <c r="E46" s="94">
        <f t="shared" ca="1" si="25"/>
        <v>1</v>
      </c>
      <c r="F46" s="93">
        <f t="shared" ca="1" si="25"/>
        <v>1</v>
      </c>
      <c r="G46" s="93">
        <f t="shared" ca="1" si="25"/>
        <v>0</v>
      </c>
      <c r="H46" s="93">
        <f t="shared" ca="1" si="25"/>
        <v>0</v>
      </c>
      <c r="I46" s="93">
        <f t="shared" ca="1" si="25"/>
        <v>1</v>
      </c>
      <c r="J46" s="94">
        <f t="shared" ca="1" si="25"/>
        <v>1</v>
      </c>
      <c r="K46" s="94">
        <f t="shared" ca="1" si="25"/>
        <v>1</v>
      </c>
      <c r="L46" s="94">
        <f t="shared" ca="1" si="25"/>
        <v>0</v>
      </c>
      <c r="M46" s="94">
        <f t="shared" ca="1" si="25"/>
        <v>0</v>
      </c>
      <c r="N46" s="93">
        <f t="shared" ca="1" si="25"/>
        <v>1</v>
      </c>
      <c r="O46" s="93">
        <f t="shared" ca="1" si="25"/>
        <v>1</v>
      </c>
      <c r="P46" s="93">
        <f t="shared" ca="1" si="25"/>
        <v>0</v>
      </c>
      <c r="Q46" s="94">
        <f t="shared" ca="1" si="25"/>
        <v>1</v>
      </c>
      <c r="R46" s="94">
        <f t="shared" ca="1" si="25"/>
        <v>0</v>
      </c>
      <c r="S46" s="94">
        <f t="shared" ca="1" si="25"/>
        <v>0</v>
      </c>
      <c r="T46" s="94">
        <f t="shared" ca="1" si="25"/>
        <v>1</v>
      </c>
      <c r="U46" s="94">
        <f t="shared" ca="1" si="25"/>
        <v>0</v>
      </c>
      <c r="V46" s="93">
        <f t="shared" ca="1" si="25"/>
        <v>0</v>
      </c>
      <c r="W46" s="93">
        <f t="shared" ca="1" si="25"/>
        <v>1</v>
      </c>
      <c r="X46" s="93">
        <f t="shared" ca="1" si="25"/>
        <v>1</v>
      </c>
      <c r="Y46" s="93">
        <f t="shared" ca="1" si="25"/>
        <v>1</v>
      </c>
      <c r="Z46" s="94">
        <f t="shared" ca="1" si="25"/>
        <v>0</v>
      </c>
      <c r="AA46" s="94">
        <f t="shared" ca="1" si="25"/>
        <v>1</v>
      </c>
      <c r="AB46" s="94">
        <f t="shared" ca="1" si="25"/>
        <v>0</v>
      </c>
      <c r="AC46" s="94">
        <f t="shared" ca="1" si="25"/>
        <v>0</v>
      </c>
      <c r="AD46" s="93">
        <f t="shared" ca="1" si="25"/>
        <v>0</v>
      </c>
      <c r="AE46" s="93">
        <f t="shared" ca="1" si="25"/>
        <v>0</v>
      </c>
      <c r="AF46" s="93">
        <f t="shared" ca="1" si="25"/>
        <v>0</v>
      </c>
      <c r="AG46" s="93">
        <f t="shared" ca="1" si="25"/>
        <v>1</v>
      </c>
      <c r="AH46" s="94">
        <f t="shared" ca="1" si="25"/>
        <v>1</v>
      </c>
      <c r="AI46" s="94">
        <f t="shared" ca="1" si="25"/>
        <v>1</v>
      </c>
      <c r="AJ46" s="94">
        <f t="shared" ca="1" si="25"/>
        <v>1</v>
      </c>
      <c r="AK46" s="94">
        <f t="shared" ca="1" si="25"/>
        <v>1</v>
      </c>
      <c r="AL46" s="93">
        <f t="shared" ca="1" si="25"/>
        <v>0</v>
      </c>
      <c r="AM46" s="93">
        <f t="shared" ca="1" si="25"/>
        <v>1</v>
      </c>
      <c r="AN46" s="93">
        <f t="shared" ca="1" si="25"/>
        <v>1</v>
      </c>
      <c r="AO46" s="94">
        <f t="shared" ca="1" si="25"/>
        <v>1</v>
      </c>
      <c r="AP46" s="94">
        <f t="shared" ca="1" si="25"/>
        <v>0</v>
      </c>
      <c r="AQ46" s="94">
        <f t="shared" ca="1" si="25"/>
        <v>0</v>
      </c>
      <c r="AR46" s="94">
        <f t="shared" ca="1" si="25"/>
        <v>0</v>
      </c>
      <c r="AS46" s="94">
        <f t="shared" ca="1" si="25"/>
        <v>1</v>
      </c>
      <c r="AT46" s="93">
        <f t="shared" ca="1" si="25"/>
        <v>0</v>
      </c>
      <c r="AU46" s="93">
        <f t="shared" ca="1" si="25"/>
        <v>1</v>
      </c>
      <c r="AV46" s="93">
        <f t="shared" ca="1" si="25"/>
        <v>1</v>
      </c>
      <c r="AW46" s="313">
        <f t="shared" ca="1" si="25"/>
        <v>1</v>
      </c>
      <c r="AX46" s="2"/>
      <c r="BA46" s="20"/>
      <c r="BB46" s="20"/>
      <c r="BC46" s="20"/>
      <c r="BD46" s="20"/>
      <c r="BE46" s="20"/>
    </row>
    <row r="47" spans="1:57" ht="19.5" thickBot="1">
      <c r="A47" s="442" t="s">
        <v>509</v>
      </c>
      <c r="B47" s="223" t="s">
        <v>521</v>
      </c>
      <c r="C47" s="95" t="str">
        <f ca="1">LEFT(VLOOKUP(G47,LookUp!$T$2:$U$17,2,FALSE),1)</f>
        <v>0</v>
      </c>
      <c r="D47" s="95" t="str">
        <f ca="1">MID(VLOOKUP(G47,LookUp!$T$2:$U$17,2,FALSE),2,1)</f>
        <v>1</v>
      </c>
      <c r="E47" s="95" t="str">
        <f ca="1">MID(VLOOKUP(G47,LookUp!$T$2:$U$17,2,FALSE),3,1)</f>
        <v>1</v>
      </c>
      <c r="F47" s="95" t="str">
        <f ca="1">RIGHT(VLOOKUP(G47,LookUp!$T$2:$U$17,2,FALSE),1)</f>
        <v>1</v>
      </c>
      <c r="G47" s="97">
        <f ca="1">VLOOKUP(CONCATENATE(B46,C46,D46,E46,F46,G46),LookUp!$W$2:$AE$65,2,FALSE)</f>
        <v>7</v>
      </c>
      <c r="H47" s="223" t="s">
        <v>522</v>
      </c>
      <c r="I47" s="95" t="str">
        <f ca="1">LEFT(VLOOKUP(M47,LookUp!$T$2:$U$17,2,FALSE),1)</f>
        <v>0</v>
      </c>
      <c r="J47" s="95" t="str">
        <f ca="1">MID(VLOOKUP(M47,LookUp!$T$2:$U$17,2,FALSE),2,1)</f>
        <v>1</v>
      </c>
      <c r="K47" s="95" t="str">
        <f ca="1">MID(VLOOKUP(M47,LookUp!$T$2:$U$17,2,FALSE),3,1)</f>
        <v>0</v>
      </c>
      <c r="L47" s="95" t="str">
        <f ca="1">RIGHT(VLOOKUP(M47,LookUp!$T$2:$U$17,2,FALSE),1)</f>
        <v>1</v>
      </c>
      <c r="M47" s="97">
        <f ca="1">VLOOKUP(CONCATENATE(H46,I46,J46,K46,L46,M46),LookUp!$W$2:$AE$65,3,FALSE)</f>
        <v>5</v>
      </c>
      <c r="N47" s="223" t="s">
        <v>523</v>
      </c>
      <c r="O47" s="95" t="str">
        <f ca="1">LEFT(VLOOKUP(S47,LookUp!$T$2:$U$17,2,FALSE),1)</f>
        <v>0</v>
      </c>
      <c r="P47" s="95" t="str">
        <f ca="1">MID(VLOOKUP(S47,LookUp!$T$2:$U$17,2,FALSE),2,1)</f>
        <v>0</v>
      </c>
      <c r="Q47" s="95" t="str">
        <f ca="1">MID(VLOOKUP(S47,LookUp!$T$2:$U$17,2,FALSE),3,1)</f>
        <v>1</v>
      </c>
      <c r="R47" s="95" t="str">
        <f ca="1">RIGHT(VLOOKUP(S47,LookUp!$T$2:$U$17,2,FALSE),1)</f>
        <v>0</v>
      </c>
      <c r="S47" s="97">
        <f ca="1">VLOOKUP(CONCATENATE(N46,O46,P46,Q46,R46,S46),LookUp!$W$2:$AE$65,4,FALSE)</f>
        <v>2</v>
      </c>
      <c r="T47" s="223" t="s">
        <v>524</v>
      </c>
      <c r="U47" s="95" t="str">
        <f ca="1">LEFT(VLOOKUP(Y47,LookUp!$T$2:$U$17,2,FALSE),1)</f>
        <v>0</v>
      </c>
      <c r="V47" s="95" t="str">
        <f ca="1">MID(VLOOKUP(Y47,LookUp!$T$2:$U$17,2,FALSE),2,1)</f>
        <v>1</v>
      </c>
      <c r="W47" s="95" t="str">
        <f ca="1">MID(VLOOKUP(Y47,LookUp!$T$2:$U$17,2,FALSE),3,1)</f>
        <v>1</v>
      </c>
      <c r="X47" s="95" t="str">
        <f ca="1">RIGHT(VLOOKUP(Y47,LookUp!$T$2:$U$17,2,FALSE),1)</f>
        <v>0</v>
      </c>
      <c r="Y47" s="97">
        <f ca="1">VLOOKUP(CONCATENATE(T46,U46,V46,W46,X46,Y46),LookUp!$W$2:$AE$65,5,FALSE)</f>
        <v>6</v>
      </c>
      <c r="Z47" s="223" t="s">
        <v>525</v>
      </c>
      <c r="AA47" s="95" t="str">
        <f ca="1">LEFT(VLOOKUP(AE47,LookUp!$T$2:$U$17,2,FALSE),1)</f>
        <v>1</v>
      </c>
      <c r="AB47" s="95" t="str">
        <f ca="1">MID(VLOOKUP(AE47,LookUp!$T$2:$U$17,2,FALSE),2,1)</f>
        <v>0</v>
      </c>
      <c r="AC47" s="95" t="str">
        <f ca="1">MID(VLOOKUP(AE47,LookUp!$T$2:$U$17,2,FALSE),3,1)</f>
        <v>0</v>
      </c>
      <c r="AD47" s="95" t="str">
        <f ca="1">RIGHT(VLOOKUP(AE47,LookUp!$T$2:$U$17,2,FALSE),1)</f>
        <v>0</v>
      </c>
      <c r="AE47" s="97">
        <f ca="1">VLOOKUP(CONCATENATE(Z46,AA46,AB46,AC46,AD46,AE46),LookUp!$W$2:$AE$65,6,FALSE)</f>
        <v>8</v>
      </c>
      <c r="AF47" s="223" t="s">
        <v>526</v>
      </c>
      <c r="AG47" s="95" t="str">
        <f ca="1">LEFT(VLOOKUP(AK47,LookUp!$T$2:$U$17,2,FALSE),1)</f>
        <v>1</v>
      </c>
      <c r="AH47" s="95" t="str">
        <f ca="1">MID(VLOOKUP(AK47,LookUp!$T$2:$U$17,2,FALSE),2,1)</f>
        <v>0</v>
      </c>
      <c r="AI47" s="95" t="str">
        <f ca="1">MID(VLOOKUP(AK47,LookUp!$T$2:$U$17,2,FALSE),3,1)</f>
        <v>0</v>
      </c>
      <c r="AJ47" s="95" t="str">
        <f ca="1">RIGHT(VLOOKUP(AK47,LookUp!$T$2:$U$17,2,FALSE),1)</f>
        <v>0</v>
      </c>
      <c r="AK47" s="97">
        <f ca="1">VLOOKUP(CONCATENATE(AF46,AG46,AH46,AI46,AJ46,AK46),LookUp!$W$2:$AE$65,7,FALSE)</f>
        <v>8</v>
      </c>
      <c r="AL47" s="223" t="s">
        <v>527</v>
      </c>
      <c r="AM47" s="95" t="str">
        <f ca="1">LEFT(VLOOKUP(AQ47,LookUp!$T$2:$U$17,2,FALSE),1)</f>
        <v>0</v>
      </c>
      <c r="AN47" s="95" t="str">
        <f ca="1">MID(VLOOKUP(AQ47,LookUp!$T$2:$U$17,2,FALSE),2,1)</f>
        <v>1</v>
      </c>
      <c r="AO47" s="95" t="str">
        <f ca="1">MID(VLOOKUP(AQ47,LookUp!$T$2:$U$17,2,FALSE),3,1)</f>
        <v>1</v>
      </c>
      <c r="AP47" s="95" t="str">
        <f ca="1">RIGHT(VLOOKUP(AQ47,LookUp!$T$2:$U$17,2,FALSE),1)</f>
        <v>0</v>
      </c>
      <c r="AQ47" s="97">
        <f ca="1">VLOOKUP(CONCATENATE(AL46,AM46,AN46,AO46,AP46,AQ46),LookUp!$W$2:$AE$65,8,FALSE)</f>
        <v>6</v>
      </c>
      <c r="AR47" s="223" t="s">
        <v>528</v>
      </c>
      <c r="AS47" s="95" t="str">
        <f ca="1">LEFT(VLOOKUP(AW47,LookUp!$T$2:$U$17,2,FALSE),1)</f>
        <v>1</v>
      </c>
      <c r="AT47" s="95" t="str">
        <f ca="1">MID(VLOOKUP(AW47,LookUp!$T$2:$U$17,2,FALSE),2,1)</f>
        <v>0</v>
      </c>
      <c r="AU47" s="95" t="str">
        <f ca="1">MID(VLOOKUP(AW47,LookUp!$T$2:$U$17,2,FALSE),3,1)</f>
        <v>1</v>
      </c>
      <c r="AV47" s="95" t="str">
        <f ca="1">RIGHT(VLOOKUP(AW47,LookUp!$T$2:$U$17,2,FALSE),1)</f>
        <v>1</v>
      </c>
      <c r="AW47" s="97">
        <f ca="1">VLOOKUP(CONCATENATE(AR46,AS46,AT46,AU46,AV46,AW46),LookUp!$W$2:$AE$65,9,FALSE)</f>
        <v>11</v>
      </c>
      <c r="AX47" s="20"/>
      <c r="AY47" s="20"/>
      <c r="AZ47" s="20"/>
      <c r="BA47" s="2"/>
      <c r="BB47" s="2"/>
      <c r="BC47" s="2"/>
      <c r="BD47" s="2"/>
      <c r="BE47" s="2"/>
    </row>
    <row r="48" spans="1:57">
      <c r="A48" s="442"/>
      <c r="B48" s="110" t="str">
        <f ca="1">C47</f>
        <v>0</v>
      </c>
      <c r="C48" s="111" t="str">
        <f ca="1">D47</f>
        <v>1</v>
      </c>
      <c r="D48" s="111" t="str">
        <f ca="1">E47</f>
        <v>1</v>
      </c>
      <c r="E48" s="111" t="str">
        <f ca="1">F47</f>
        <v>1</v>
      </c>
      <c r="F48" s="112" t="str">
        <f ca="1">I47</f>
        <v>0</v>
      </c>
      <c r="G48" s="112" t="str">
        <f ca="1">J47</f>
        <v>1</v>
      </c>
      <c r="H48" s="112" t="str">
        <f ca="1">K47</f>
        <v>0</v>
      </c>
      <c r="I48" s="112" t="str">
        <f ca="1">L47</f>
        <v>1</v>
      </c>
      <c r="J48" s="111" t="str">
        <f ca="1">O47</f>
        <v>0</v>
      </c>
      <c r="K48" s="111" t="str">
        <f ca="1">P47</f>
        <v>0</v>
      </c>
      <c r="L48" s="111" t="str">
        <f ca="1">Q47</f>
        <v>1</v>
      </c>
      <c r="M48" s="111" t="str">
        <f ca="1">R47</f>
        <v>0</v>
      </c>
      <c r="N48" s="112" t="str">
        <f ca="1">U47</f>
        <v>0</v>
      </c>
      <c r="O48" s="112" t="str">
        <f ca="1">V47</f>
        <v>1</v>
      </c>
      <c r="P48" s="112" t="str">
        <f ca="1">W47</f>
        <v>1</v>
      </c>
      <c r="Q48" s="112" t="str">
        <f ca="1">X47</f>
        <v>0</v>
      </c>
      <c r="R48" s="111" t="str">
        <f ca="1">AA47</f>
        <v>1</v>
      </c>
      <c r="S48" s="111" t="str">
        <f ca="1">AB47</f>
        <v>0</v>
      </c>
      <c r="T48" s="111" t="str">
        <f ca="1">AC47</f>
        <v>0</v>
      </c>
      <c r="U48" s="111" t="str">
        <f ca="1">AD47</f>
        <v>0</v>
      </c>
      <c r="V48" s="112" t="str">
        <f ca="1">AG47</f>
        <v>1</v>
      </c>
      <c r="W48" s="112" t="str">
        <f ca="1">AH47</f>
        <v>0</v>
      </c>
      <c r="X48" s="112" t="str">
        <f ca="1">AI47</f>
        <v>0</v>
      </c>
      <c r="Y48" s="112" t="str">
        <f ca="1">AJ47</f>
        <v>0</v>
      </c>
      <c r="Z48" s="111" t="str">
        <f ca="1">AM47</f>
        <v>0</v>
      </c>
      <c r="AA48" s="111" t="str">
        <f ca="1">AN47</f>
        <v>1</v>
      </c>
      <c r="AB48" s="111" t="str">
        <f ca="1">AO47</f>
        <v>1</v>
      </c>
      <c r="AC48" s="111" t="str">
        <f ca="1">AP47</f>
        <v>0</v>
      </c>
      <c r="AD48" s="112" t="str">
        <f ca="1">AS47</f>
        <v>1</v>
      </c>
      <c r="AE48" s="112" t="str">
        <f ca="1">AT47</f>
        <v>0</v>
      </c>
      <c r="AF48" s="112" t="str">
        <f ca="1">AU47</f>
        <v>1</v>
      </c>
      <c r="AG48" s="113" t="str">
        <f ca="1">AV47</f>
        <v>1</v>
      </c>
      <c r="AH48" s="439"/>
      <c r="AI48" s="440"/>
      <c r="AJ48" s="440"/>
      <c r="AK48" s="440"/>
      <c r="AL48" s="440"/>
      <c r="AM48" s="440"/>
      <c r="AN48" s="440"/>
      <c r="AO48" s="440"/>
      <c r="AP48" s="440"/>
      <c r="AQ48" s="440"/>
      <c r="AR48" s="440"/>
      <c r="AS48" s="440"/>
      <c r="AT48" s="440"/>
      <c r="AU48" s="440"/>
      <c r="AV48" s="440"/>
      <c r="AW48" s="441"/>
      <c r="AX48" s="2"/>
      <c r="AY48" s="2"/>
      <c r="AZ48" s="2"/>
      <c r="BA48" s="2"/>
      <c r="BB48" s="2"/>
      <c r="BC48" s="2"/>
      <c r="BD48" s="2"/>
      <c r="BE48" s="2"/>
    </row>
    <row r="49" spans="1:57" ht="18.75" thickBot="1">
      <c r="A49" s="108" t="s">
        <v>510</v>
      </c>
      <c r="B49" s="114" t="str">
        <f ca="1">HLOOKUP(B$4,$B$1:$AG$48,48,FALSE)</f>
        <v>0</v>
      </c>
      <c r="C49" s="115" t="str">
        <f t="shared" ref="C49:AG49" ca="1" si="26">HLOOKUP(C$4,$B$1:$AG$48,48,FALSE)</f>
        <v>0</v>
      </c>
      <c r="D49" s="115" t="str">
        <f t="shared" ca="1" si="26"/>
        <v>0</v>
      </c>
      <c r="E49" s="115" t="str">
        <f t="shared" ca="1" si="26"/>
        <v>1</v>
      </c>
      <c r="F49" s="116" t="str">
        <f t="shared" ca="1" si="26"/>
        <v>1</v>
      </c>
      <c r="G49" s="116" t="str">
        <f t="shared" ca="1" si="26"/>
        <v>0</v>
      </c>
      <c r="H49" s="116" t="str">
        <f t="shared" ca="1" si="26"/>
        <v>0</v>
      </c>
      <c r="I49" s="116" t="str">
        <f t="shared" ca="1" si="26"/>
        <v>1</v>
      </c>
      <c r="J49" s="115" t="str">
        <f t="shared" ca="1" si="26"/>
        <v>0</v>
      </c>
      <c r="K49" s="115" t="str">
        <f t="shared" ca="1" si="26"/>
        <v>1</v>
      </c>
      <c r="L49" s="115" t="str">
        <f t="shared" ca="1" si="26"/>
        <v>0</v>
      </c>
      <c r="M49" s="115" t="str">
        <f t="shared" ca="1" si="26"/>
        <v>1</v>
      </c>
      <c r="N49" s="116" t="str">
        <f t="shared" ca="1" si="26"/>
        <v>0</v>
      </c>
      <c r="O49" s="116" t="str">
        <f t="shared" ca="1" si="26"/>
        <v>0</v>
      </c>
      <c r="P49" s="116" t="str">
        <f t="shared" ca="1" si="26"/>
        <v>1</v>
      </c>
      <c r="Q49" s="116" t="str">
        <f t="shared" ca="1" si="26"/>
        <v>0</v>
      </c>
      <c r="R49" s="115" t="str">
        <f t="shared" ca="1" si="26"/>
        <v>1</v>
      </c>
      <c r="S49" s="115" t="str">
        <f t="shared" ca="1" si="26"/>
        <v>1</v>
      </c>
      <c r="T49" s="115" t="str">
        <f t="shared" ca="1" si="26"/>
        <v>0</v>
      </c>
      <c r="U49" s="115" t="str">
        <f t="shared" ca="1" si="26"/>
        <v>1</v>
      </c>
      <c r="V49" s="116" t="str">
        <f t="shared" ca="1" si="26"/>
        <v>1</v>
      </c>
      <c r="W49" s="116" t="str">
        <f t="shared" ca="1" si="26"/>
        <v>1</v>
      </c>
      <c r="X49" s="116" t="str">
        <f t="shared" ca="1" si="26"/>
        <v>1</v>
      </c>
      <c r="Y49" s="116" t="str">
        <f t="shared" ca="1" si="26"/>
        <v>0</v>
      </c>
      <c r="Z49" s="115" t="str">
        <f t="shared" ca="1" si="26"/>
        <v>0</v>
      </c>
      <c r="AA49" s="115" t="str">
        <f t="shared" ca="1" si="26"/>
        <v>0</v>
      </c>
      <c r="AB49" s="115" t="str">
        <f t="shared" ca="1" si="26"/>
        <v>0</v>
      </c>
      <c r="AC49" s="115" t="str">
        <f t="shared" ca="1" si="26"/>
        <v>1</v>
      </c>
      <c r="AD49" s="116" t="str">
        <f t="shared" ca="1" si="26"/>
        <v>0</v>
      </c>
      <c r="AE49" s="116" t="str">
        <f t="shared" ca="1" si="26"/>
        <v>1</v>
      </c>
      <c r="AF49" s="116" t="str">
        <f t="shared" ca="1" si="26"/>
        <v>1</v>
      </c>
      <c r="AG49" s="117" t="str">
        <f t="shared" ca="1" si="26"/>
        <v>0</v>
      </c>
      <c r="AH49" s="448" t="s">
        <v>715</v>
      </c>
      <c r="AI49" s="449"/>
      <c r="AJ49" s="449"/>
      <c r="AK49" s="449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50"/>
      <c r="AX49" s="2"/>
      <c r="AY49" s="2"/>
      <c r="AZ49" s="2"/>
      <c r="BA49" s="2"/>
      <c r="BB49" s="2"/>
      <c r="BC49" s="2"/>
      <c r="BD49" s="2"/>
      <c r="BE49" s="2"/>
    </row>
    <row r="50" spans="1:57" ht="18.75" thickBot="1">
      <c r="A50" s="108" t="s">
        <v>577</v>
      </c>
      <c r="B50" s="118">
        <f ca="1">IF(B49+B35=1,1,0)</f>
        <v>1</v>
      </c>
      <c r="C50" s="116">
        <f t="shared" ref="C50:AG50" ca="1" si="27">IF(C49+C35=1,1,0)</f>
        <v>0</v>
      </c>
      <c r="D50" s="116">
        <f t="shared" ca="1" si="27"/>
        <v>1</v>
      </c>
      <c r="E50" s="116">
        <f t="shared" ca="1" si="27"/>
        <v>0</v>
      </c>
      <c r="F50" s="115">
        <f t="shared" ca="1" si="27"/>
        <v>0</v>
      </c>
      <c r="G50" s="115">
        <f t="shared" ca="1" si="27"/>
        <v>0</v>
      </c>
      <c r="H50" s="115">
        <f t="shared" ca="1" si="27"/>
        <v>0</v>
      </c>
      <c r="I50" s="115">
        <f t="shared" ca="1" si="27"/>
        <v>1</v>
      </c>
      <c r="J50" s="116">
        <f t="shared" ca="1" si="27"/>
        <v>0</v>
      </c>
      <c r="K50" s="116">
        <f t="shared" ca="1" si="27"/>
        <v>1</v>
      </c>
      <c r="L50" s="116">
        <f t="shared" ca="1" si="27"/>
        <v>0</v>
      </c>
      <c r="M50" s="116">
        <f t="shared" ca="1" si="27"/>
        <v>1</v>
      </c>
      <c r="N50" s="115">
        <f t="shared" ca="1" si="27"/>
        <v>1</v>
      </c>
      <c r="O50" s="115">
        <f t="shared" ca="1" si="27"/>
        <v>0</v>
      </c>
      <c r="P50" s="115">
        <f t="shared" ca="1" si="27"/>
        <v>1</v>
      </c>
      <c r="Q50" s="115">
        <f t="shared" ca="1" si="27"/>
        <v>0</v>
      </c>
      <c r="R50" s="116">
        <f t="shared" ca="1" si="27"/>
        <v>0</v>
      </c>
      <c r="S50" s="116">
        <f t="shared" ca="1" si="27"/>
        <v>1</v>
      </c>
      <c r="T50" s="116">
        <f t="shared" ca="1" si="27"/>
        <v>0</v>
      </c>
      <c r="U50" s="116">
        <f t="shared" ca="1" si="27"/>
        <v>0</v>
      </c>
      <c r="V50" s="115">
        <f t="shared" ca="1" si="27"/>
        <v>1</v>
      </c>
      <c r="W50" s="115">
        <f t="shared" ca="1" si="27"/>
        <v>0</v>
      </c>
      <c r="X50" s="115">
        <f t="shared" ca="1" si="27"/>
        <v>1</v>
      </c>
      <c r="Y50" s="115">
        <f t="shared" ca="1" si="27"/>
        <v>1</v>
      </c>
      <c r="Z50" s="116">
        <f t="shared" ca="1" si="27"/>
        <v>1</v>
      </c>
      <c r="AA50" s="116">
        <f t="shared" ca="1" si="27"/>
        <v>0</v>
      </c>
      <c r="AB50" s="116">
        <f t="shared" ca="1" si="27"/>
        <v>0</v>
      </c>
      <c r="AC50" s="116">
        <f t="shared" ca="1" si="27"/>
        <v>0</v>
      </c>
      <c r="AD50" s="115">
        <f t="shared" ca="1" si="27"/>
        <v>0</v>
      </c>
      <c r="AE50" s="115">
        <f t="shared" ca="1" si="27"/>
        <v>1</v>
      </c>
      <c r="AF50" s="115">
        <f t="shared" ca="1" si="27"/>
        <v>1</v>
      </c>
      <c r="AG50" s="119">
        <f t="shared" ca="1" si="27"/>
        <v>1</v>
      </c>
      <c r="AH50" s="122" t="str">
        <f ca="1">VLOOKUP(CONCATENATE(B50,C50,D50,E50),LookUp!$AG$2:$AH$17,2,FALSE)</f>
        <v>A</v>
      </c>
      <c r="AI50" s="123">
        <f ca="1">VLOOKUP(CONCATENATE(F50,G50,H50,I50),LookUp!$AG$2:$AH$17,2,FALSE)</f>
        <v>1</v>
      </c>
      <c r="AJ50" s="123">
        <f ca="1">VLOOKUP(CONCATENATE(J50,K50,L50,M50),LookUp!$AG$2:$AH$17,2,FALSE)</f>
        <v>5</v>
      </c>
      <c r="AK50" s="123" t="str">
        <f ca="1">VLOOKUP(CONCATENATE(N50,O50,P50,Q50),LookUp!$AG$2:$AH$17,2,FALSE)</f>
        <v>A</v>
      </c>
      <c r="AL50" s="123">
        <f ca="1">VLOOKUP(CONCATENATE(R50,S50,T50,U50),LookUp!$AG$2:$AH$17,2,FALSE)</f>
        <v>4</v>
      </c>
      <c r="AM50" s="123" t="str">
        <f ca="1">VLOOKUP(CONCATENATE(V50,W50,X50,Y50),LookUp!$AG$2:$AH$17,2,FALSE)</f>
        <v>B</v>
      </c>
      <c r="AN50" s="123">
        <f ca="1">VLOOKUP(CONCATENATE(Z50,AA50,AB50,AC50),LookUp!$AG$2:$AH$17,2,FALSE)</f>
        <v>8</v>
      </c>
      <c r="AO50" s="123">
        <f ca="1">VLOOKUP(CONCATENATE(AD50,AE50,AF50,AG50),LookUp!$AG$2:$AH$17,2,FALSE)</f>
        <v>7</v>
      </c>
      <c r="AP50" s="123">
        <f ca="1">VLOOKUP(CONCATENATE(B43,C43,D43,E43),LookUp!$AG$2:$AH$17,2,FALSE)</f>
        <v>2</v>
      </c>
      <c r="AQ50" s="123">
        <f ca="1">VLOOKUP(CONCATENATE(F43,G43,H43,I43),LookUp!$AG$2:$AH$17,2,FALSE)</f>
        <v>3</v>
      </c>
      <c r="AR50" s="123">
        <f ca="1">VLOOKUP(CONCATENATE(J43,K43,L43,M43),LookUp!$AG$2:$AH$17,2,FALSE)</f>
        <v>6</v>
      </c>
      <c r="AS50" s="123">
        <f ca="1">VLOOKUP(CONCATENATE(N43,O43,P43,Q43),LookUp!$AG$2:$AH$17,2,FALSE)</f>
        <v>7</v>
      </c>
      <c r="AT50" s="123">
        <f ca="1">VLOOKUP(CONCATENATE(R43,S43,T43,U43),LookUp!$AG$2:$AH$17,2,FALSE)</f>
        <v>7</v>
      </c>
      <c r="AU50" s="123">
        <f ca="1">VLOOKUP(CONCATENATE(V43,W43,X43,Y43),LookUp!$AG$2:$AH$17,2,FALSE)</f>
        <v>9</v>
      </c>
      <c r="AV50" s="123" t="str">
        <f ca="1">VLOOKUP(CONCATENATE(Z43,AA43,AB43,AC43),LookUp!$AG$2:$AH$17,2,FALSE)</f>
        <v>C</v>
      </c>
      <c r="AW50" s="124">
        <f ca="1">VLOOKUP(CONCATENATE(AD43,AE43,AF43,AG43),LookUp!$AG$2:$AH$17,2,FALSE)</f>
        <v>2</v>
      </c>
      <c r="AX50" s="2"/>
      <c r="AY50" s="2"/>
      <c r="AZ50" s="2"/>
      <c r="BA50" s="2"/>
      <c r="BB50" s="2"/>
      <c r="BC50" s="2"/>
      <c r="BD50" s="2"/>
      <c r="BE50" s="2"/>
    </row>
    <row r="51" spans="1:57" ht="18.75" thickBot="1">
      <c r="A51" s="109" t="s">
        <v>578</v>
      </c>
      <c r="B51" s="312">
        <f ca="1">B50</f>
        <v>1</v>
      </c>
      <c r="C51" s="311">
        <f t="shared" ref="C51:AG51" ca="1" si="28">C50</f>
        <v>0</v>
      </c>
      <c r="D51" s="311">
        <f t="shared" ca="1" si="28"/>
        <v>1</v>
      </c>
      <c r="E51" s="311">
        <f t="shared" ca="1" si="28"/>
        <v>0</v>
      </c>
      <c r="F51" s="310">
        <f t="shared" ca="1" si="28"/>
        <v>0</v>
      </c>
      <c r="G51" s="310">
        <f t="shared" ca="1" si="28"/>
        <v>0</v>
      </c>
      <c r="H51" s="310">
        <f t="shared" ca="1" si="28"/>
        <v>0</v>
      </c>
      <c r="I51" s="310">
        <f t="shared" ca="1" si="28"/>
        <v>1</v>
      </c>
      <c r="J51" s="311">
        <f t="shared" ca="1" si="28"/>
        <v>0</v>
      </c>
      <c r="K51" s="311">
        <f t="shared" ca="1" si="28"/>
        <v>1</v>
      </c>
      <c r="L51" s="311">
        <f t="shared" ca="1" si="28"/>
        <v>0</v>
      </c>
      <c r="M51" s="311">
        <f t="shared" ca="1" si="28"/>
        <v>1</v>
      </c>
      <c r="N51" s="310">
        <f t="shared" ca="1" si="28"/>
        <v>1</v>
      </c>
      <c r="O51" s="310">
        <f t="shared" ca="1" si="28"/>
        <v>0</v>
      </c>
      <c r="P51" s="310">
        <f t="shared" ca="1" si="28"/>
        <v>1</v>
      </c>
      <c r="Q51" s="310">
        <f t="shared" ca="1" si="28"/>
        <v>0</v>
      </c>
      <c r="R51" s="311">
        <f t="shared" ca="1" si="28"/>
        <v>0</v>
      </c>
      <c r="S51" s="311">
        <f t="shared" ca="1" si="28"/>
        <v>1</v>
      </c>
      <c r="T51" s="311">
        <f t="shared" ca="1" si="28"/>
        <v>0</v>
      </c>
      <c r="U51" s="311">
        <f t="shared" ca="1" si="28"/>
        <v>0</v>
      </c>
      <c r="V51" s="310">
        <f t="shared" ca="1" si="28"/>
        <v>1</v>
      </c>
      <c r="W51" s="310">
        <f t="shared" ca="1" si="28"/>
        <v>0</v>
      </c>
      <c r="X51" s="310">
        <f t="shared" ca="1" si="28"/>
        <v>1</v>
      </c>
      <c r="Y51" s="310">
        <f t="shared" ca="1" si="28"/>
        <v>1</v>
      </c>
      <c r="Z51" s="311">
        <f t="shared" ca="1" si="28"/>
        <v>1</v>
      </c>
      <c r="AA51" s="311">
        <f t="shared" ca="1" si="28"/>
        <v>0</v>
      </c>
      <c r="AB51" s="311">
        <f t="shared" ca="1" si="28"/>
        <v>0</v>
      </c>
      <c r="AC51" s="311">
        <f t="shared" ca="1" si="28"/>
        <v>0</v>
      </c>
      <c r="AD51" s="310">
        <f t="shared" ca="1" si="28"/>
        <v>0</v>
      </c>
      <c r="AE51" s="310">
        <f t="shared" ca="1" si="28"/>
        <v>1</v>
      </c>
      <c r="AF51" s="310">
        <f t="shared" ca="1" si="28"/>
        <v>1</v>
      </c>
      <c r="AG51" s="310">
        <f t="shared" ca="1" si="28"/>
        <v>1</v>
      </c>
      <c r="AH51" s="439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1"/>
      <c r="AX51" s="2"/>
      <c r="AY51" s="2"/>
      <c r="AZ51" s="2"/>
      <c r="BA51" s="2"/>
      <c r="BB51" s="2"/>
      <c r="BC51" s="2"/>
      <c r="BD51" s="2"/>
      <c r="BE51" s="2"/>
    </row>
    <row r="52" spans="1:57" ht="18">
      <c r="A52" s="103" t="s">
        <v>579</v>
      </c>
      <c r="B52" s="110">
        <f ca="1">HLOOKUP(B$3,$B$1:$AW$50,50,FALSE)</f>
        <v>1</v>
      </c>
      <c r="C52" s="111">
        <f t="shared" ref="C52:AW52" ca="1" si="29">HLOOKUP(C$3,$B$1:$AW$50,50,FALSE)</f>
        <v>1</v>
      </c>
      <c r="D52" s="111">
        <f t="shared" ca="1" si="29"/>
        <v>0</v>
      </c>
      <c r="E52" s="111">
        <f t="shared" ca="1" si="29"/>
        <v>1</v>
      </c>
      <c r="F52" s="112">
        <f t="shared" ca="1" si="29"/>
        <v>0</v>
      </c>
      <c r="G52" s="112">
        <f t="shared" ca="1" si="29"/>
        <v>0</v>
      </c>
      <c r="H52" s="112">
        <f t="shared" ca="1" si="29"/>
        <v>0</v>
      </c>
      <c r="I52" s="112">
        <f t="shared" ca="1" si="29"/>
        <v>0</v>
      </c>
      <c r="J52" s="111">
        <f t="shared" ca="1" si="29"/>
        <v>0</v>
      </c>
      <c r="K52" s="111">
        <f t="shared" ca="1" si="29"/>
        <v>0</v>
      </c>
      <c r="L52" s="111">
        <f t="shared" ca="1" si="29"/>
        <v>1</v>
      </c>
      <c r="M52" s="111">
        <f t="shared" ca="1" si="29"/>
        <v>0</v>
      </c>
      <c r="N52" s="112">
        <f t="shared" ca="1" si="29"/>
        <v>1</v>
      </c>
      <c r="O52" s="112">
        <f t="shared" ca="1" si="29"/>
        <v>0</v>
      </c>
      <c r="P52" s="112">
        <f t="shared" ca="1" si="29"/>
        <v>1</v>
      </c>
      <c r="Q52" s="111">
        <f t="shared" ca="1" si="29"/>
        <v>0</v>
      </c>
      <c r="R52" s="111">
        <f t="shared" ca="1" si="29"/>
        <v>1</v>
      </c>
      <c r="S52" s="111">
        <f t="shared" ca="1" si="29"/>
        <v>1</v>
      </c>
      <c r="T52" s="111">
        <f t="shared" ca="1" si="29"/>
        <v>1</v>
      </c>
      <c r="U52" s="111">
        <f t="shared" ca="1" si="29"/>
        <v>1</v>
      </c>
      <c r="V52" s="112">
        <f t="shared" ca="1" si="29"/>
        <v>0</v>
      </c>
      <c r="W52" s="112">
        <f t="shared" ca="1" si="29"/>
        <v>1</v>
      </c>
      <c r="X52" s="112">
        <f t="shared" ca="1" si="29"/>
        <v>0</v>
      </c>
      <c r="Y52" s="112">
        <f t="shared" ca="1" si="29"/>
        <v>0</v>
      </c>
      <c r="Z52" s="111">
        <f t="shared" ca="1" si="29"/>
        <v>0</v>
      </c>
      <c r="AA52" s="111">
        <f t="shared" ca="1" si="29"/>
        <v>0</v>
      </c>
      <c r="AB52" s="111">
        <f t="shared" ca="1" si="29"/>
        <v>1</v>
      </c>
      <c r="AC52" s="111">
        <f t="shared" ca="1" si="29"/>
        <v>0</v>
      </c>
      <c r="AD52" s="112">
        <f t="shared" ca="1" si="29"/>
        <v>0</v>
      </c>
      <c r="AE52" s="112">
        <f t="shared" ca="1" si="29"/>
        <v>1</v>
      </c>
      <c r="AF52" s="112">
        <f t="shared" ca="1" si="29"/>
        <v>0</v>
      </c>
      <c r="AG52" s="112">
        <f t="shared" ca="1" si="29"/>
        <v>1</v>
      </c>
      <c r="AH52" s="111">
        <f t="shared" ca="1" si="29"/>
        <v>0</v>
      </c>
      <c r="AI52" s="111">
        <f t="shared" ca="1" si="29"/>
        <v>1</v>
      </c>
      <c r="AJ52" s="111">
        <f t="shared" ca="1" si="29"/>
        <v>1</v>
      </c>
      <c r="AK52" s="111">
        <f t="shared" ca="1" si="29"/>
        <v>1</v>
      </c>
      <c r="AL52" s="112">
        <f t="shared" ca="1" si="29"/>
        <v>1</v>
      </c>
      <c r="AM52" s="112">
        <f t="shared" ca="1" si="29"/>
        <v>1</v>
      </c>
      <c r="AN52" s="112">
        <f t="shared" ca="1" si="29"/>
        <v>0</v>
      </c>
      <c r="AO52" s="111">
        <f t="shared" ca="1" si="29"/>
        <v>0</v>
      </c>
      <c r="AP52" s="111">
        <f t="shared" ca="1" si="29"/>
        <v>0</v>
      </c>
      <c r="AQ52" s="111">
        <f t="shared" ca="1" si="29"/>
        <v>0</v>
      </c>
      <c r="AR52" s="111">
        <f t="shared" ca="1" si="29"/>
        <v>0</v>
      </c>
      <c r="AS52" s="111">
        <f t="shared" ca="1" si="29"/>
        <v>0</v>
      </c>
      <c r="AT52" s="112">
        <f t="shared" ca="1" si="29"/>
        <v>1</v>
      </c>
      <c r="AU52" s="112">
        <f t="shared" ca="1" si="29"/>
        <v>1</v>
      </c>
      <c r="AV52" s="112">
        <f t="shared" ca="1" si="29"/>
        <v>1</v>
      </c>
      <c r="AW52" s="113">
        <f t="shared" ca="1" si="29"/>
        <v>1</v>
      </c>
      <c r="AX52" s="2"/>
      <c r="AY52" s="2"/>
      <c r="AZ52" s="2"/>
      <c r="BA52" s="2"/>
      <c r="BB52" s="2"/>
      <c r="BC52" s="2"/>
      <c r="BD52" s="2"/>
      <c r="BE52" s="2"/>
    </row>
    <row r="53" spans="1:57" ht="18">
      <c r="A53" s="104" t="s">
        <v>648</v>
      </c>
      <c r="B53" s="114" t="str">
        <f>Key!B78</f>
        <v>1</v>
      </c>
      <c r="C53" s="115" t="str">
        <f>Key!C78</f>
        <v>1</v>
      </c>
      <c r="D53" s="115" t="str">
        <f>Key!D78</f>
        <v>0</v>
      </c>
      <c r="E53" s="115" t="str">
        <f>Key!E78</f>
        <v>0</v>
      </c>
      <c r="F53" s="116" t="str">
        <f>Key!F78</f>
        <v>0</v>
      </c>
      <c r="G53" s="116" t="str">
        <f>Key!G78</f>
        <v>0</v>
      </c>
      <c r="H53" s="116" t="str">
        <f>Key!H78</f>
        <v>0</v>
      </c>
      <c r="I53" s="116" t="str">
        <f>Key!I78</f>
        <v>1</v>
      </c>
      <c r="J53" s="115" t="str">
        <f>Key!J78</f>
        <v>1</v>
      </c>
      <c r="K53" s="115" t="str">
        <f>Key!K78</f>
        <v>0</v>
      </c>
      <c r="L53" s="115" t="str">
        <f>Key!L78</f>
        <v>0</v>
      </c>
      <c r="M53" s="116" t="str">
        <f>Key!M78</f>
        <v>1</v>
      </c>
      <c r="N53" s="116" t="str">
        <f>Key!N78</f>
        <v>0</v>
      </c>
      <c r="O53" s="116" t="str">
        <f>Key!O78</f>
        <v>1</v>
      </c>
      <c r="P53" s="116" t="str">
        <f>Key!P78</f>
        <v>0</v>
      </c>
      <c r="Q53" s="116" t="str">
        <f>Key!Q78</f>
        <v>0</v>
      </c>
      <c r="R53" s="115" t="str">
        <f>Key!R78</f>
        <v>1</v>
      </c>
      <c r="S53" s="115" t="str">
        <f>Key!S78</f>
        <v>0</v>
      </c>
      <c r="T53" s="115" t="str">
        <f>Key!T78</f>
        <v>0</v>
      </c>
      <c r="U53" s="115" t="str">
        <f>Key!U78</f>
        <v>0</v>
      </c>
      <c r="V53" s="116" t="str">
        <f>Key!V78</f>
        <v>1</v>
      </c>
      <c r="W53" s="116" t="str">
        <f>Key!W78</f>
        <v>1</v>
      </c>
      <c r="X53" s="116" t="str">
        <f>Key!X78</f>
        <v>1</v>
      </c>
      <c r="Y53" s="116" t="str">
        <f>Key!Y78</f>
        <v>0</v>
      </c>
      <c r="Z53" s="115" t="str">
        <f>Key!Z78</f>
        <v>1</v>
      </c>
      <c r="AA53" s="115" t="str">
        <f>Key!AA78</f>
        <v>0</v>
      </c>
      <c r="AB53" s="115" t="str">
        <f>Key!AB78</f>
        <v>0</v>
      </c>
      <c r="AC53" s="115" t="str">
        <f>Key!AC78</f>
        <v>0</v>
      </c>
      <c r="AD53" s="116" t="str">
        <f>Key!AD78</f>
        <v>0</v>
      </c>
      <c r="AE53" s="116" t="str">
        <f>Key!AE78</f>
        <v>1</v>
      </c>
      <c r="AF53" s="116" t="str">
        <f>Key!AF78</f>
        <v>1</v>
      </c>
      <c r="AG53" s="116" t="str">
        <f>Key!AG78</f>
        <v>1</v>
      </c>
      <c r="AH53" s="115" t="str">
        <f>Key!AH78</f>
        <v>0</v>
      </c>
      <c r="AI53" s="115" t="str">
        <f>Key!AI78</f>
        <v>1</v>
      </c>
      <c r="AJ53" s="115" t="str">
        <f>Key!AJ78</f>
        <v>0</v>
      </c>
      <c r="AK53" s="116" t="str">
        <f>Key!AK78</f>
        <v>0</v>
      </c>
      <c r="AL53" s="116" t="str">
        <f>Key!AL78</f>
        <v>0</v>
      </c>
      <c r="AM53" s="116" t="str">
        <f>Key!AM78</f>
        <v>1</v>
      </c>
      <c r="AN53" s="116" t="str">
        <f>Key!AN78</f>
        <v>1</v>
      </c>
      <c r="AO53" s="116" t="str">
        <f>Key!AO78</f>
        <v>1</v>
      </c>
      <c r="AP53" s="115" t="str">
        <f>Key!AP78</f>
        <v>0</v>
      </c>
      <c r="AQ53" s="115" t="str">
        <f>Key!AQ78</f>
        <v>1</v>
      </c>
      <c r="AR53" s="115" t="str">
        <f>Key!AR78</f>
        <v>0</v>
      </c>
      <c r="AS53" s="115" t="str">
        <f>Key!AS78</f>
        <v>1</v>
      </c>
      <c r="AT53" s="116" t="str">
        <f>Key!AT78</f>
        <v>1</v>
      </c>
      <c r="AU53" s="116" t="str">
        <f>Key!AU78</f>
        <v>1</v>
      </c>
      <c r="AV53" s="116" t="str">
        <f>Key!AV78</f>
        <v>1</v>
      </c>
      <c r="AW53" s="117" t="str">
        <f>Key!AW78</f>
        <v>0</v>
      </c>
      <c r="AX53" s="2"/>
      <c r="AY53" s="2"/>
      <c r="AZ53" s="2"/>
      <c r="BA53" s="2"/>
      <c r="BB53" s="2"/>
      <c r="BC53" s="2"/>
      <c r="BD53" s="2"/>
      <c r="BE53" s="2"/>
    </row>
    <row r="54" spans="1:57" ht="18.75" thickBot="1">
      <c r="A54" s="104" t="s">
        <v>580</v>
      </c>
      <c r="B54" s="231">
        <f ca="1">IF(B52+B53=1,1,0)</f>
        <v>0</v>
      </c>
      <c r="C54" s="94">
        <f t="shared" ref="C54:AW54" ca="1" si="30">IF(C52+C53=1,1,0)</f>
        <v>0</v>
      </c>
      <c r="D54" s="94">
        <f t="shared" ca="1" si="30"/>
        <v>0</v>
      </c>
      <c r="E54" s="94">
        <f t="shared" ca="1" si="30"/>
        <v>1</v>
      </c>
      <c r="F54" s="93">
        <f t="shared" ca="1" si="30"/>
        <v>0</v>
      </c>
      <c r="G54" s="93">
        <f t="shared" ca="1" si="30"/>
        <v>0</v>
      </c>
      <c r="H54" s="93">
        <f t="shared" ca="1" si="30"/>
        <v>0</v>
      </c>
      <c r="I54" s="93">
        <f t="shared" ca="1" si="30"/>
        <v>1</v>
      </c>
      <c r="J54" s="94">
        <f t="shared" ca="1" si="30"/>
        <v>1</v>
      </c>
      <c r="K54" s="94">
        <f t="shared" ca="1" si="30"/>
        <v>0</v>
      </c>
      <c r="L54" s="94">
        <f t="shared" ca="1" si="30"/>
        <v>1</v>
      </c>
      <c r="M54" s="94">
        <f t="shared" ca="1" si="30"/>
        <v>1</v>
      </c>
      <c r="N54" s="93">
        <f t="shared" ca="1" si="30"/>
        <v>1</v>
      </c>
      <c r="O54" s="93">
        <f t="shared" ca="1" si="30"/>
        <v>1</v>
      </c>
      <c r="P54" s="93">
        <f t="shared" ca="1" si="30"/>
        <v>1</v>
      </c>
      <c r="Q54" s="94">
        <f t="shared" ca="1" si="30"/>
        <v>0</v>
      </c>
      <c r="R54" s="94">
        <f t="shared" ca="1" si="30"/>
        <v>0</v>
      </c>
      <c r="S54" s="94">
        <f t="shared" ca="1" si="30"/>
        <v>1</v>
      </c>
      <c r="T54" s="94">
        <f t="shared" ca="1" si="30"/>
        <v>1</v>
      </c>
      <c r="U54" s="94">
        <f t="shared" ca="1" si="30"/>
        <v>1</v>
      </c>
      <c r="V54" s="93">
        <f t="shared" ca="1" si="30"/>
        <v>1</v>
      </c>
      <c r="W54" s="93">
        <f t="shared" ca="1" si="30"/>
        <v>0</v>
      </c>
      <c r="X54" s="93">
        <f t="shared" ca="1" si="30"/>
        <v>1</v>
      </c>
      <c r="Y54" s="93">
        <f t="shared" ca="1" si="30"/>
        <v>0</v>
      </c>
      <c r="Z54" s="94">
        <f t="shared" ca="1" si="30"/>
        <v>1</v>
      </c>
      <c r="AA54" s="94">
        <f t="shared" ca="1" si="30"/>
        <v>0</v>
      </c>
      <c r="AB54" s="94">
        <f t="shared" ca="1" si="30"/>
        <v>1</v>
      </c>
      <c r="AC54" s="94">
        <f t="shared" ca="1" si="30"/>
        <v>0</v>
      </c>
      <c r="AD54" s="93">
        <f t="shared" ca="1" si="30"/>
        <v>0</v>
      </c>
      <c r="AE54" s="93">
        <f t="shared" ca="1" si="30"/>
        <v>0</v>
      </c>
      <c r="AF54" s="93">
        <f t="shared" ca="1" si="30"/>
        <v>1</v>
      </c>
      <c r="AG54" s="93">
        <f t="shared" ca="1" si="30"/>
        <v>0</v>
      </c>
      <c r="AH54" s="94">
        <f t="shared" ca="1" si="30"/>
        <v>0</v>
      </c>
      <c r="AI54" s="94">
        <f t="shared" ca="1" si="30"/>
        <v>0</v>
      </c>
      <c r="AJ54" s="94">
        <f t="shared" ca="1" si="30"/>
        <v>1</v>
      </c>
      <c r="AK54" s="94">
        <f t="shared" ca="1" si="30"/>
        <v>1</v>
      </c>
      <c r="AL54" s="93">
        <f t="shared" ca="1" si="30"/>
        <v>1</v>
      </c>
      <c r="AM54" s="93">
        <f t="shared" ca="1" si="30"/>
        <v>0</v>
      </c>
      <c r="AN54" s="93">
        <f t="shared" ca="1" si="30"/>
        <v>1</v>
      </c>
      <c r="AO54" s="94">
        <f t="shared" ca="1" si="30"/>
        <v>1</v>
      </c>
      <c r="AP54" s="94">
        <f t="shared" ca="1" si="30"/>
        <v>0</v>
      </c>
      <c r="AQ54" s="94">
        <f t="shared" ca="1" si="30"/>
        <v>1</v>
      </c>
      <c r="AR54" s="94">
        <f t="shared" ca="1" si="30"/>
        <v>0</v>
      </c>
      <c r="AS54" s="94">
        <f t="shared" ca="1" si="30"/>
        <v>1</v>
      </c>
      <c r="AT54" s="93">
        <f t="shared" ca="1" si="30"/>
        <v>0</v>
      </c>
      <c r="AU54" s="93">
        <f t="shared" ca="1" si="30"/>
        <v>0</v>
      </c>
      <c r="AV54" s="93">
        <f t="shared" ca="1" si="30"/>
        <v>0</v>
      </c>
      <c r="AW54" s="313">
        <f t="shared" ca="1" si="30"/>
        <v>1</v>
      </c>
      <c r="AX54" s="2"/>
      <c r="AY54" s="2"/>
      <c r="AZ54" s="2"/>
      <c r="BA54" s="20"/>
      <c r="BB54" s="20"/>
      <c r="BC54" s="20"/>
      <c r="BD54" s="20"/>
      <c r="BE54" s="20"/>
    </row>
    <row r="55" spans="1:57" ht="19.5" thickBot="1">
      <c r="A55" s="443" t="s">
        <v>531</v>
      </c>
      <c r="B55" s="223" t="s">
        <v>521</v>
      </c>
      <c r="C55" s="95" t="str">
        <f ca="1">LEFT(VLOOKUP(G55,LookUp!$T$2:$U$17,2,FALSE),1)</f>
        <v>1</v>
      </c>
      <c r="D55" s="95" t="str">
        <f ca="1">MID(VLOOKUP(G55,LookUp!$T$2:$U$17,2,FALSE),2,1)</f>
        <v>1</v>
      </c>
      <c r="E55" s="95" t="str">
        <f ca="1">MID(VLOOKUP(G55,LookUp!$T$2:$U$17,2,FALSE),3,1)</f>
        <v>0</v>
      </c>
      <c r="F55" s="95" t="str">
        <f ca="1">RIGHT(VLOOKUP(G55,LookUp!$T$2:$U$17,2,FALSE),1)</f>
        <v>1</v>
      </c>
      <c r="G55" s="97">
        <f ca="1">VLOOKUP(CONCATENATE(B54,C54,D54,E54,F54,G54),LookUp!$W$2:$AE$65,2,FALSE)</f>
        <v>13</v>
      </c>
      <c r="H55" s="223" t="s">
        <v>522</v>
      </c>
      <c r="I55" s="95" t="str">
        <f ca="1">LEFT(VLOOKUP(M55,LookUp!$T$2:$U$17,2,FALSE),1)</f>
        <v>1</v>
      </c>
      <c r="J55" s="95" t="str">
        <f ca="1">MID(VLOOKUP(M55,LookUp!$T$2:$U$17,2,FALSE),2,1)</f>
        <v>0</v>
      </c>
      <c r="K55" s="95" t="str">
        <f ca="1">MID(VLOOKUP(M55,LookUp!$T$2:$U$17,2,FALSE),3,1)</f>
        <v>0</v>
      </c>
      <c r="L55" s="95" t="str">
        <f ca="1">RIGHT(VLOOKUP(M55,LookUp!$T$2:$U$17,2,FALSE),1)</f>
        <v>1</v>
      </c>
      <c r="M55" s="97">
        <f ca="1">VLOOKUP(CONCATENATE(H54,I54,J54,K54,L54,M54),LookUp!$W$2:$AE$65,3,FALSE)</f>
        <v>9</v>
      </c>
      <c r="N55" s="223" t="s">
        <v>523</v>
      </c>
      <c r="O55" s="95" t="str">
        <f ca="1">LEFT(VLOOKUP(S55,LookUp!$T$2:$U$17,2,FALSE),1)</f>
        <v>1</v>
      </c>
      <c r="P55" s="95" t="str">
        <f ca="1">MID(VLOOKUP(S55,LookUp!$T$2:$U$17,2,FALSE),2,1)</f>
        <v>0</v>
      </c>
      <c r="Q55" s="95" t="str">
        <f ca="1">MID(VLOOKUP(S55,LookUp!$T$2:$U$17,2,FALSE),3,1)</f>
        <v>1</v>
      </c>
      <c r="R55" s="95" t="str">
        <f ca="1">RIGHT(VLOOKUP(S55,LookUp!$T$2:$U$17,2,FALSE),1)</f>
        <v>1</v>
      </c>
      <c r="S55" s="97">
        <f ca="1">VLOOKUP(CONCATENATE(N54,O54,P54,Q54,R54,S54),LookUp!$W$2:$AE$65,4,FALSE)</f>
        <v>11</v>
      </c>
      <c r="T55" s="223" t="s">
        <v>524</v>
      </c>
      <c r="U55" s="95" t="str">
        <f ca="1">LEFT(VLOOKUP(Y55,LookUp!$T$2:$U$17,2,FALSE),1)</f>
        <v>0</v>
      </c>
      <c r="V55" s="95" t="str">
        <f ca="1">MID(VLOOKUP(Y55,LookUp!$T$2:$U$17,2,FALSE),2,1)</f>
        <v>0</v>
      </c>
      <c r="W55" s="95" t="str">
        <f ca="1">MID(VLOOKUP(Y55,LookUp!$T$2:$U$17,2,FALSE),3,1)</f>
        <v>1</v>
      </c>
      <c r="X55" s="95" t="str">
        <f ca="1">RIGHT(VLOOKUP(Y55,LookUp!$T$2:$U$17,2,FALSE),1)</f>
        <v>0</v>
      </c>
      <c r="Y55" s="97">
        <f ca="1">VLOOKUP(CONCATENATE(T54,U54,V54,W54,X54,Y54),LookUp!$W$2:$AE$65,5,FALSE)</f>
        <v>2</v>
      </c>
      <c r="Z55" s="223" t="s">
        <v>525</v>
      </c>
      <c r="AA55" s="95" t="str">
        <f ca="1">LEFT(VLOOKUP(AE55,LookUp!$T$2:$U$17,2,FALSE),1)</f>
        <v>1</v>
      </c>
      <c r="AB55" s="95" t="str">
        <f ca="1">MID(VLOOKUP(AE55,LookUp!$T$2:$U$17,2,FALSE),2,1)</f>
        <v>0</v>
      </c>
      <c r="AC55" s="95" t="str">
        <f ca="1">MID(VLOOKUP(AE55,LookUp!$T$2:$U$17,2,FALSE),3,1)</f>
        <v>1</v>
      </c>
      <c r="AD55" s="95" t="str">
        <f ca="1">RIGHT(VLOOKUP(AE55,LookUp!$T$2:$U$17,2,FALSE),1)</f>
        <v>0</v>
      </c>
      <c r="AE55" s="97">
        <f ca="1">VLOOKUP(CONCATENATE(Z54,AA54,AB54,AC54,AD54,AE54),LookUp!$W$2:$AE$65,6,FALSE)</f>
        <v>10</v>
      </c>
      <c r="AF55" s="223" t="s">
        <v>526</v>
      </c>
      <c r="AG55" s="95" t="str">
        <f ca="1">LEFT(VLOOKUP(AK55,LookUp!$T$2:$U$17,2,FALSE),1)</f>
        <v>0</v>
      </c>
      <c r="AH55" s="95" t="str">
        <f ca="1">MID(VLOOKUP(AK55,LookUp!$T$2:$U$17,2,FALSE),2,1)</f>
        <v>0</v>
      </c>
      <c r="AI55" s="95" t="str">
        <f ca="1">MID(VLOOKUP(AK55,LookUp!$T$2:$U$17,2,FALSE),3,1)</f>
        <v>1</v>
      </c>
      <c r="AJ55" s="95" t="str">
        <f ca="1">RIGHT(VLOOKUP(AK55,LookUp!$T$2:$U$17,2,FALSE),1)</f>
        <v>1</v>
      </c>
      <c r="AK55" s="97">
        <f ca="1">VLOOKUP(CONCATENATE(AF54,AG54,AH54,AI54,AJ54,AK54),LookUp!$W$2:$AE$65,7,FALSE)</f>
        <v>3</v>
      </c>
      <c r="AL55" s="223" t="s">
        <v>527</v>
      </c>
      <c r="AM55" s="95" t="str">
        <f ca="1">LEFT(VLOOKUP(AQ55,LookUp!$T$2:$U$17,2,FALSE),1)</f>
        <v>1</v>
      </c>
      <c r="AN55" s="95" t="str">
        <f ca="1">MID(VLOOKUP(AQ55,LookUp!$T$2:$U$17,2,FALSE),2,1)</f>
        <v>0</v>
      </c>
      <c r="AO55" s="95" t="str">
        <f ca="1">MID(VLOOKUP(AQ55,LookUp!$T$2:$U$17,2,FALSE),3,1)</f>
        <v>1</v>
      </c>
      <c r="AP55" s="95" t="str">
        <f ca="1">RIGHT(VLOOKUP(AQ55,LookUp!$T$2:$U$17,2,FALSE),1)</f>
        <v>0</v>
      </c>
      <c r="AQ55" s="97">
        <f ca="1">VLOOKUP(CONCATENATE(AL54,AM54,AN54,AO54,AP54,AQ54),LookUp!$W$2:$AE$65,8,FALSE)</f>
        <v>10</v>
      </c>
      <c r="AR55" s="223" t="s">
        <v>528</v>
      </c>
      <c r="AS55" s="95" t="str">
        <f ca="1">LEFT(VLOOKUP(AW55,LookUp!$T$2:$U$17,2,FALSE),1)</f>
        <v>1</v>
      </c>
      <c r="AT55" s="95" t="str">
        <f ca="1">MID(VLOOKUP(AW55,LookUp!$T$2:$U$17,2,FALSE),2,1)</f>
        <v>1</v>
      </c>
      <c r="AU55" s="95" t="str">
        <f ca="1">MID(VLOOKUP(AW55,LookUp!$T$2:$U$17,2,FALSE),3,1)</f>
        <v>0</v>
      </c>
      <c r="AV55" s="95" t="str">
        <f ca="1">RIGHT(VLOOKUP(AW55,LookUp!$T$2:$U$17,2,FALSE),1)</f>
        <v>0</v>
      </c>
      <c r="AW55" s="97">
        <f ca="1">VLOOKUP(CONCATENATE(AR54,AS54,AT54,AU54,AV54,AW54),LookUp!$W$2:$AE$65,9,FALSE)</f>
        <v>12</v>
      </c>
      <c r="AX55" s="20"/>
      <c r="AY55" s="20"/>
      <c r="AZ55" s="20"/>
      <c r="BA55" s="2"/>
      <c r="BB55" s="2"/>
      <c r="BC55" s="2"/>
      <c r="BD55" s="2"/>
      <c r="BE55" s="2"/>
    </row>
    <row r="56" spans="1:57">
      <c r="A56" s="443"/>
      <c r="B56" s="110" t="str">
        <f ca="1">C55</f>
        <v>1</v>
      </c>
      <c r="C56" s="111" t="str">
        <f ca="1">D55</f>
        <v>1</v>
      </c>
      <c r="D56" s="111" t="str">
        <f ca="1">E55</f>
        <v>0</v>
      </c>
      <c r="E56" s="111" t="str">
        <f ca="1">F55</f>
        <v>1</v>
      </c>
      <c r="F56" s="112" t="str">
        <f ca="1">I55</f>
        <v>1</v>
      </c>
      <c r="G56" s="112" t="str">
        <f ca="1">J55</f>
        <v>0</v>
      </c>
      <c r="H56" s="112" t="str">
        <f ca="1">K55</f>
        <v>0</v>
      </c>
      <c r="I56" s="112" t="str">
        <f ca="1">L55</f>
        <v>1</v>
      </c>
      <c r="J56" s="111" t="str">
        <f ca="1">O55</f>
        <v>1</v>
      </c>
      <c r="K56" s="111" t="str">
        <f ca="1">P55</f>
        <v>0</v>
      </c>
      <c r="L56" s="111" t="str">
        <f ca="1">Q55</f>
        <v>1</v>
      </c>
      <c r="M56" s="111" t="str">
        <f ca="1">R55</f>
        <v>1</v>
      </c>
      <c r="N56" s="112" t="str">
        <f ca="1">U55</f>
        <v>0</v>
      </c>
      <c r="O56" s="112" t="str">
        <f ca="1">V55</f>
        <v>0</v>
      </c>
      <c r="P56" s="112" t="str">
        <f ca="1">W55</f>
        <v>1</v>
      </c>
      <c r="Q56" s="112" t="str">
        <f ca="1">X55</f>
        <v>0</v>
      </c>
      <c r="R56" s="111" t="str">
        <f ca="1">AA55</f>
        <v>1</v>
      </c>
      <c r="S56" s="111" t="str">
        <f ca="1">AB55</f>
        <v>0</v>
      </c>
      <c r="T56" s="111" t="str">
        <f ca="1">AC55</f>
        <v>1</v>
      </c>
      <c r="U56" s="111" t="str">
        <f ca="1">AD55</f>
        <v>0</v>
      </c>
      <c r="V56" s="112" t="str">
        <f ca="1">AG55</f>
        <v>0</v>
      </c>
      <c r="W56" s="112" t="str">
        <f ca="1">AH55</f>
        <v>0</v>
      </c>
      <c r="X56" s="112" t="str">
        <f ca="1">AI55</f>
        <v>1</v>
      </c>
      <c r="Y56" s="112" t="str">
        <f ca="1">AJ55</f>
        <v>1</v>
      </c>
      <c r="Z56" s="111" t="str">
        <f ca="1">AM55</f>
        <v>1</v>
      </c>
      <c r="AA56" s="111" t="str">
        <f ca="1">AN55</f>
        <v>0</v>
      </c>
      <c r="AB56" s="111" t="str">
        <f ca="1">AO55</f>
        <v>1</v>
      </c>
      <c r="AC56" s="111" t="str">
        <f ca="1">AP55</f>
        <v>0</v>
      </c>
      <c r="AD56" s="112" t="str">
        <f ca="1">AS55</f>
        <v>1</v>
      </c>
      <c r="AE56" s="112" t="str">
        <f ca="1">AT55</f>
        <v>1</v>
      </c>
      <c r="AF56" s="112" t="str">
        <f ca="1">AU55</f>
        <v>0</v>
      </c>
      <c r="AG56" s="113" t="str">
        <f ca="1">AV55</f>
        <v>0</v>
      </c>
      <c r="AH56" s="439"/>
      <c r="AI56" s="440"/>
      <c r="AJ56" s="440"/>
      <c r="AK56" s="440"/>
      <c r="AL56" s="440"/>
      <c r="AM56" s="440"/>
      <c r="AN56" s="440"/>
      <c r="AO56" s="440"/>
      <c r="AP56" s="440"/>
      <c r="AQ56" s="440"/>
      <c r="AR56" s="440"/>
      <c r="AS56" s="440"/>
      <c r="AT56" s="440"/>
      <c r="AU56" s="440"/>
      <c r="AV56" s="440"/>
      <c r="AW56" s="441"/>
      <c r="AX56" s="2"/>
      <c r="AY56" s="2"/>
      <c r="AZ56" s="2"/>
      <c r="BA56" s="2"/>
      <c r="BB56" s="2"/>
      <c r="BC56" s="2"/>
      <c r="BD56" s="2"/>
      <c r="BE56" s="2"/>
    </row>
    <row r="57" spans="1:57" ht="18.75" thickBot="1">
      <c r="A57" s="104" t="s">
        <v>532</v>
      </c>
      <c r="B57" s="114" t="str">
        <f ca="1">HLOOKUP(B$4,$B$1:$AG$56,56,FALSE)</f>
        <v>0</v>
      </c>
      <c r="C57" s="115" t="str">
        <f t="shared" ref="C57:AG57" ca="1" si="31">HLOOKUP(C$4,$B$1:$AG$56,56,FALSE)</f>
        <v>0</v>
      </c>
      <c r="D57" s="115" t="str">
        <f t="shared" ca="1" si="31"/>
        <v>0</v>
      </c>
      <c r="E57" s="115" t="str">
        <f t="shared" ca="1" si="31"/>
        <v>0</v>
      </c>
      <c r="F57" s="116" t="str">
        <f t="shared" ca="1" si="31"/>
        <v>1</v>
      </c>
      <c r="G57" s="116" t="str">
        <f t="shared" ca="1" si="31"/>
        <v>1</v>
      </c>
      <c r="H57" s="116" t="str">
        <f t="shared" ca="1" si="31"/>
        <v>0</v>
      </c>
      <c r="I57" s="116" t="str">
        <f t="shared" ca="1" si="31"/>
        <v>1</v>
      </c>
      <c r="J57" s="115" t="str">
        <f t="shared" ca="1" si="31"/>
        <v>1</v>
      </c>
      <c r="K57" s="115" t="str">
        <f t="shared" ca="1" si="31"/>
        <v>1</v>
      </c>
      <c r="L57" s="115" t="str">
        <f t="shared" ca="1" si="31"/>
        <v>1</v>
      </c>
      <c r="M57" s="115" t="str">
        <f t="shared" ca="1" si="31"/>
        <v>0</v>
      </c>
      <c r="N57" s="116" t="str">
        <f t="shared" ca="1" si="31"/>
        <v>1</v>
      </c>
      <c r="O57" s="116" t="str">
        <f t="shared" ca="1" si="31"/>
        <v>0</v>
      </c>
      <c r="P57" s="116" t="str">
        <f t="shared" ca="1" si="31"/>
        <v>0</v>
      </c>
      <c r="Q57" s="116" t="str">
        <f t="shared" ca="1" si="31"/>
        <v>0</v>
      </c>
      <c r="R57" s="115" t="str">
        <f t="shared" ca="1" si="31"/>
        <v>1</v>
      </c>
      <c r="S57" s="115" t="str">
        <f t="shared" ca="1" si="31"/>
        <v>1</v>
      </c>
      <c r="T57" s="115" t="str">
        <f t="shared" ca="1" si="31"/>
        <v>1</v>
      </c>
      <c r="U57" s="115" t="str">
        <f t="shared" ca="1" si="31"/>
        <v>0</v>
      </c>
      <c r="V57" s="116" t="str">
        <f t="shared" ca="1" si="31"/>
        <v>0</v>
      </c>
      <c r="W57" s="116" t="str">
        <f t="shared" ca="1" si="31"/>
        <v>1</v>
      </c>
      <c r="X57" s="116" t="str">
        <f t="shared" ca="1" si="31"/>
        <v>0</v>
      </c>
      <c r="Y57" s="116" t="str">
        <f t="shared" ca="1" si="31"/>
        <v>1</v>
      </c>
      <c r="Z57" s="115" t="str">
        <f t="shared" ca="1" si="31"/>
        <v>1</v>
      </c>
      <c r="AA57" s="115" t="str">
        <f t="shared" ca="1" si="31"/>
        <v>0</v>
      </c>
      <c r="AB57" s="115" t="str">
        <f t="shared" ca="1" si="31"/>
        <v>1</v>
      </c>
      <c r="AC57" s="115" t="str">
        <f t="shared" ca="1" si="31"/>
        <v>0</v>
      </c>
      <c r="AD57" s="116" t="str">
        <f t="shared" ca="1" si="31"/>
        <v>0</v>
      </c>
      <c r="AE57" s="116" t="str">
        <f t="shared" ca="1" si="31"/>
        <v>1</v>
      </c>
      <c r="AF57" s="116" t="str">
        <f t="shared" ca="1" si="31"/>
        <v>1</v>
      </c>
      <c r="AG57" s="117" t="str">
        <f t="shared" ca="1" si="31"/>
        <v>1</v>
      </c>
      <c r="AH57" s="448" t="s">
        <v>716</v>
      </c>
      <c r="AI57" s="449"/>
      <c r="AJ57" s="449"/>
      <c r="AK57" s="449"/>
      <c r="AL57" s="449"/>
      <c r="AM57" s="449"/>
      <c r="AN57" s="449"/>
      <c r="AO57" s="449"/>
      <c r="AP57" s="449"/>
      <c r="AQ57" s="449"/>
      <c r="AR57" s="449"/>
      <c r="AS57" s="449"/>
      <c r="AT57" s="449"/>
      <c r="AU57" s="449"/>
      <c r="AV57" s="449"/>
      <c r="AW57" s="450"/>
      <c r="AX57" s="2"/>
      <c r="AY57" s="2"/>
      <c r="AZ57" s="2"/>
      <c r="BA57" s="2"/>
      <c r="BB57" s="2"/>
      <c r="BC57" s="2"/>
      <c r="BD57" s="2"/>
      <c r="BE57" s="2"/>
    </row>
    <row r="58" spans="1:57" ht="18.75" thickBot="1">
      <c r="A58" s="104" t="s">
        <v>581</v>
      </c>
      <c r="B58" s="118">
        <f ca="1">IF(B57+B43=1,1,0)</f>
        <v>0</v>
      </c>
      <c r="C58" s="116">
        <f t="shared" ref="C58:AG58" ca="1" si="32">IF(C57+C43=1,1,0)</f>
        <v>0</v>
      </c>
      <c r="D58" s="116">
        <f t="shared" ca="1" si="32"/>
        <v>1</v>
      </c>
      <c r="E58" s="116">
        <f t="shared" ca="1" si="32"/>
        <v>0</v>
      </c>
      <c r="F58" s="115">
        <f t="shared" ca="1" si="32"/>
        <v>1</v>
      </c>
      <c r="G58" s="115">
        <f t="shared" ca="1" si="32"/>
        <v>1</v>
      </c>
      <c r="H58" s="115">
        <f t="shared" ca="1" si="32"/>
        <v>1</v>
      </c>
      <c r="I58" s="115">
        <f t="shared" ca="1" si="32"/>
        <v>0</v>
      </c>
      <c r="J58" s="116">
        <f t="shared" ca="1" si="32"/>
        <v>1</v>
      </c>
      <c r="K58" s="116">
        <f t="shared" ca="1" si="32"/>
        <v>0</v>
      </c>
      <c r="L58" s="116">
        <f t="shared" ca="1" si="32"/>
        <v>0</v>
      </c>
      <c r="M58" s="116">
        <f t="shared" ca="1" si="32"/>
        <v>0</v>
      </c>
      <c r="N58" s="115">
        <f t="shared" ca="1" si="32"/>
        <v>1</v>
      </c>
      <c r="O58" s="115">
        <f t="shared" ca="1" si="32"/>
        <v>1</v>
      </c>
      <c r="P58" s="115">
        <f t="shared" ca="1" si="32"/>
        <v>1</v>
      </c>
      <c r="Q58" s="115">
        <f t="shared" ca="1" si="32"/>
        <v>1</v>
      </c>
      <c r="R58" s="116">
        <f t="shared" ca="1" si="32"/>
        <v>1</v>
      </c>
      <c r="S58" s="116">
        <f t="shared" ca="1" si="32"/>
        <v>0</v>
      </c>
      <c r="T58" s="116">
        <f t="shared" ca="1" si="32"/>
        <v>0</v>
      </c>
      <c r="U58" s="116">
        <f t="shared" ca="1" si="32"/>
        <v>1</v>
      </c>
      <c r="V58" s="115">
        <f t="shared" ca="1" si="32"/>
        <v>1</v>
      </c>
      <c r="W58" s="115">
        <f t="shared" ca="1" si="32"/>
        <v>1</v>
      </c>
      <c r="X58" s="115">
        <f t="shared" ca="1" si="32"/>
        <v>0</v>
      </c>
      <c r="Y58" s="115">
        <f t="shared" ca="1" si="32"/>
        <v>0</v>
      </c>
      <c r="Z58" s="116">
        <f t="shared" ca="1" si="32"/>
        <v>0</v>
      </c>
      <c r="AA58" s="116">
        <f t="shared" ca="1" si="32"/>
        <v>1</v>
      </c>
      <c r="AB58" s="116">
        <f t="shared" ca="1" si="32"/>
        <v>1</v>
      </c>
      <c r="AC58" s="116">
        <f t="shared" ca="1" si="32"/>
        <v>0</v>
      </c>
      <c r="AD58" s="115">
        <f t="shared" ca="1" si="32"/>
        <v>0</v>
      </c>
      <c r="AE58" s="115">
        <f t="shared" ca="1" si="32"/>
        <v>1</v>
      </c>
      <c r="AF58" s="115">
        <f t="shared" ca="1" si="32"/>
        <v>0</v>
      </c>
      <c r="AG58" s="119">
        <f t="shared" ca="1" si="32"/>
        <v>1</v>
      </c>
      <c r="AH58" s="122">
        <f ca="1">VLOOKUP(CONCATENATE(B58,C58,D58,E58),LookUp!$AG$2:$AH$17,2,FALSE)</f>
        <v>2</v>
      </c>
      <c r="AI58" s="123" t="str">
        <f ca="1">VLOOKUP(CONCATENATE(F58,G58,H58,I58),LookUp!$AG$2:$AH$17,2,FALSE)</f>
        <v>E</v>
      </c>
      <c r="AJ58" s="123">
        <f ca="1">VLOOKUP(CONCATENATE(J58,K58,L58,M58),LookUp!$AG$2:$AH$17,2,FALSE)</f>
        <v>8</v>
      </c>
      <c r="AK58" s="123" t="str">
        <f ca="1">VLOOKUP(CONCATENATE(N58,O58,P58,Q58),LookUp!$AG$2:$AH$17,2,FALSE)</f>
        <v>F</v>
      </c>
      <c r="AL58" s="123">
        <f ca="1">VLOOKUP(CONCATENATE(R58,S58,T58,U58),LookUp!$AG$2:$AH$17,2,FALSE)</f>
        <v>9</v>
      </c>
      <c r="AM58" s="123" t="str">
        <f ca="1">VLOOKUP(CONCATENATE(V58,W58,X58,Y58),LookUp!$AG$2:$AH$17,2,FALSE)</f>
        <v>C</v>
      </c>
      <c r="AN58" s="123">
        <f ca="1">VLOOKUP(CONCATENATE(Z58,AA58,AB58,AC58),LookUp!$AG$2:$AH$17,2,FALSE)</f>
        <v>6</v>
      </c>
      <c r="AO58" s="123">
        <f ca="1">VLOOKUP(CONCATENATE(AD58,AE58,AF58,AG58),LookUp!$AG$2:$AH$17,2,FALSE)</f>
        <v>5</v>
      </c>
      <c r="AP58" s="123" t="str">
        <f ca="1">VLOOKUP(CONCATENATE(B51,C51,D51,E51),LookUp!$AG$2:$AH$17,2,FALSE)</f>
        <v>A</v>
      </c>
      <c r="AQ58" s="123">
        <f ca="1">VLOOKUP(CONCATENATE(F51,G51,H51,I51),LookUp!$AG$2:$AH$17,2,FALSE)</f>
        <v>1</v>
      </c>
      <c r="AR58" s="123">
        <f ca="1">VLOOKUP(CONCATENATE(J51,K51,L51,M51),LookUp!$AG$2:$AH$17,2,FALSE)</f>
        <v>5</v>
      </c>
      <c r="AS58" s="123" t="str">
        <f ca="1">VLOOKUP(CONCATENATE(N51,O51,P51,Q51),LookUp!$AG$2:$AH$17,2,FALSE)</f>
        <v>A</v>
      </c>
      <c r="AT58" s="123">
        <f ca="1">VLOOKUP(CONCATENATE(R51,S51,T51,U51),LookUp!$AG$2:$AH$17,2,FALSE)</f>
        <v>4</v>
      </c>
      <c r="AU58" s="123" t="str">
        <f ca="1">VLOOKUP(CONCATENATE(V51,W51,X51,Y51),LookUp!$AG$2:$AH$17,2,FALSE)</f>
        <v>B</v>
      </c>
      <c r="AV58" s="123">
        <f ca="1">VLOOKUP(CONCATENATE(Z51,AA51,AB51,AC51),LookUp!$AG$2:$AH$17,2,FALSE)</f>
        <v>8</v>
      </c>
      <c r="AW58" s="124">
        <f ca="1">VLOOKUP(CONCATENATE(AD51,AE51,AF51,AG51),LookUp!$AG$2:$AH$17,2,FALSE)</f>
        <v>7</v>
      </c>
      <c r="AX58" s="2"/>
      <c r="AY58" s="2"/>
      <c r="AZ58" s="2"/>
      <c r="BA58" s="2"/>
      <c r="BB58" s="2"/>
      <c r="BC58" s="2"/>
      <c r="BD58" s="2"/>
      <c r="BE58" s="2"/>
    </row>
    <row r="59" spans="1:57" ht="18.75" thickBot="1">
      <c r="A59" s="105" t="s">
        <v>582</v>
      </c>
      <c r="B59" s="312">
        <f ca="1">B58</f>
        <v>0</v>
      </c>
      <c r="C59" s="311">
        <f t="shared" ref="C59:AG59" ca="1" si="33">C58</f>
        <v>0</v>
      </c>
      <c r="D59" s="311">
        <f t="shared" ca="1" si="33"/>
        <v>1</v>
      </c>
      <c r="E59" s="311">
        <f t="shared" ca="1" si="33"/>
        <v>0</v>
      </c>
      <c r="F59" s="310">
        <f t="shared" ca="1" si="33"/>
        <v>1</v>
      </c>
      <c r="G59" s="310">
        <f t="shared" ca="1" si="33"/>
        <v>1</v>
      </c>
      <c r="H59" s="310">
        <f t="shared" ca="1" si="33"/>
        <v>1</v>
      </c>
      <c r="I59" s="310">
        <f t="shared" ca="1" si="33"/>
        <v>0</v>
      </c>
      <c r="J59" s="311">
        <f t="shared" ca="1" si="33"/>
        <v>1</v>
      </c>
      <c r="K59" s="311">
        <f t="shared" ca="1" si="33"/>
        <v>0</v>
      </c>
      <c r="L59" s="311">
        <f t="shared" ca="1" si="33"/>
        <v>0</v>
      </c>
      <c r="M59" s="311">
        <f t="shared" ca="1" si="33"/>
        <v>0</v>
      </c>
      <c r="N59" s="310">
        <f t="shared" ca="1" si="33"/>
        <v>1</v>
      </c>
      <c r="O59" s="310">
        <f t="shared" ca="1" si="33"/>
        <v>1</v>
      </c>
      <c r="P59" s="310">
        <f t="shared" ca="1" si="33"/>
        <v>1</v>
      </c>
      <c r="Q59" s="310">
        <f t="shared" ca="1" si="33"/>
        <v>1</v>
      </c>
      <c r="R59" s="311">
        <f t="shared" ca="1" si="33"/>
        <v>1</v>
      </c>
      <c r="S59" s="311">
        <f t="shared" ca="1" si="33"/>
        <v>0</v>
      </c>
      <c r="T59" s="311">
        <f t="shared" ca="1" si="33"/>
        <v>0</v>
      </c>
      <c r="U59" s="311">
        <f t="shared" ca="1" si="33"/>
        <v>1</v>
      </c>
      <c r="V59" s="310">
        <f t="shared" ca="1" si="33"/>
        <v>1</v>
      </c>
      <c r="W59" s="310">
        <f t="shared" ca="1" si="33"/>
        <v>1</v>
      </c>
      <c r="X59" s="310">
        <f t="shared" ca="1" si="33"/>
        <v>0</v>
      </c>
      <c r="Y59" s="310">
        <f t="shared" ca="1" si="33"/>
        <v>0</v>
      </c>
      <c r="Z59" s="311">
        <f t="shared" ca="1" si="33"/>
        <v>0</v>
      </c>
      <c r="AA59" s="311">
        <f t="shared" ca="1" si="33"/>
        <v>1</v>
      </c>
      <c r="AB59" s="311">
        <f t="shared" ca="1" si="33"/>
        <v>1</v>
      </c>
      <c r="AC59" s="311">
        <f t="shared" ca="1" si="33"/>
        <v>0</v>
      </c>
      <c r="AD59" s="310">
        <f t="shared" ca="1" si="33"/>
        <v>0</v>
      </c>
      <c r="AE59" s="310">
        <f t="shared" ca="1" si="33"/>
        <v>1</v>
      </c>
      <c r="AF59" s="310">
        <f t="shared" ca="1" si="33"/>
        <v>0</v>
      </c>
      <c r="AG59" s="310">
        <f t="shared" ca="1" si="33"/>
        <v>1</v>
      </c>
      <c r="AH59" s="439"/>
      <c r="AI59" s="440"/>
      <c r="AJ59" s="440"/>
      <c r="AK59" s="440"/>
      <c r="AL59" s="440"/>
      <c r="AM59" s="440"/>
      <c r="AN59" s="440"/>
      <c r="AO59" s="440"/>
      <c r="AP59" s="440"/>
      <c r="AQ59" s="440"/>
      <c r="AR59" s="440"/>
      <c r="AS59" s="440"/>
      <c r="AT59" s="440"/>
      <c r="AU59" s="440"/>
      <c r="AV59" s="440"/>
      <c r="AW59" s="441"/>
      <c r="AX59" s="2"/>
      <c r="AY59" s="2"/>
      <c r="AZ59" s="2"/>
      <c r="BA59" s="2"/>
      <c r="BB59" s="2"/>
      <c r="BC59" s="2"/>
      <c r="BD59" s="2"/>
      <c r="BE59" s="2"/>
    </row>
    <row r="60" spans="1:57" ht="18">
      <c r="A60" s="107" t="s">
        <v>583</v>
      </c>
      <c r="B60" s="110">
        <f ca="1">HLOOKUP(B$3,$B$1:$AW$58,58,FALSE)</f>
        <v>1</v>
      </c>
      <c r="C60" s="111">
        <f t="shared" ref="C60:AW60" ca="1" si="34">HLOOKUP(C$3,$B$1:$AW$58,58,FALSE)</f>
        <v>0</v>
      </c>
      <c r="D60" s="111">
        <f t="shared" ca="1" si="34"/>
        <v>0</v>
      </c>
      <c r="E60" s="111">
        <f t="shared" ca="1" si="34"/>
        <v>1</v>
      </c>
      <c r="F60" s="112">
        <f t="shared" ca="1" si="34"/>
        <v>0</v>
      </c>
      <c r="G60" s="112">
        <f t="shared" ca="1" si="34"/>
        <v>1</v>
      </c>
      <c r="H60" s="112">
        <f t="shared" ca="1" si="34"/>
        <v>0</v>
      </c>
      <c r="I60" s="112">
        <f t="shared" ca="1" si="34"/>
        <v>1</v>
      </c>
      <c r="J60" s="111">
        <f t="shared" ca="1" si="34"/>
        <v>1</v>
      </c>
      <c r="K60" s="111">
        <f t="shared" ca="1" si="34"/>
        <v>1</v>
      </c>
      <c r="L60" s="111">
        <f t="shared" ca="1" si="34"/>
        <v>0</v>
      </c>
      <c r="M60" s="111">
        <f t="shared" ca="1" si="34"/>
        <v>1</v>
      </c>
      <c r="N60" s="112">
        <f t="shared" ca="1" si="34"/>
        <v>0</v>
      </c>
      <c r="O60" s="112">
        <f t="shared" ca="1" si="34"/>
        <v>1</v>
      </c>
      <c r="P60" s="112">
        <f t="shared" ca="1" si="34"/>
        <v>0</v>
      </c>
      <c r="Q60" s="111">
        <f t="shared" ca="1" si="34"/>
        <v>0</v>
      </c>
      <c r="R60" s="111">
        <f t="shared" ca="1" si="34"/>
        <v>0</v>
      </c>
      <c r="S60" s="111">
        <f t="shared" ca="1" si="34"/>
        <v>1</v>
      </c>
      <c r="T60" s="111">
        <f t="shared" ca="1" si="34"/>
        <v>0</v>
      </c>
      <c r="U60" s="111">
        <f t="shared" ca="1" si="34"/>
        <v>1</v>
      </c>
      <c r="V60" s="112">
        <f t="shared" ca="1" si="34"/>
        <v>1</v>
      </c>
      <c r="W60" s="112">
        <f t="shared" ca="1" si="34"/>
        <v>1</v>
      </c>
      <c r="X60" s="112">
        <f t="shared" ca="1" si="34"/>
        <v>1</v>
      </c>
      <c r="Y60" s="112">
        <f t="shared" ca="1" si="34"/>
        <v>1</v>
      </c>
      <c r="Z60" s="111">
        <f t="shared" ca="1" si="34"/>
        <v>1</v>
      </c>
      <c r="AA60" s="111">
        <f t="shared" ca="1" si="34"/>
        <v>1</v>
      </c>
      <c r="AB60" s="111">
        <f t="shared" ca="1" si="34"/>
        <v>0</v>
      </c>
      <c r="AC60" s="111">
        <f t="shared" ca="1" si="34"/>
        <v>0</v>
      </c>
      <c r="AD60" s="112">
        <f t="shared" ca="1" si="34"/>
        <v>1</v>
      </c>
      <c r="AE60" s="112">
        <f t="shared" ca="1" si="34"/>
        <v>1</v>
      </c>
      <c r="AF60" s="112">
        <f t="shared" ca="1" si="34"/>
        <v>1</v>
      </c>
      <c r="AG60" s="112">
        <f t="shared" ca="1" si="34"/>
        <v>1</v>
      </c>
      <c r="AH60" s="111">
        <f t="shared" ca="1" si="34"/>
        <v>1</v>
      </c>
      <c r="AI60" s="111">
        <f t="shared" ca="1" si="34"/>
        <v>0</v>
      </c>
      <c r="AJ60" s="111">
        <f t="shared" ca="1" si="34"/>
        <v>0</v>
      </c>
      <c r="AK60" s="111">
        <f t="shared" ca="1" si="34"/>
        <v>0</v>
      </c>
      <c r="AL60" s="112">
        <f t="shared" ca="1" si="34"/>
        <v>0</v>
      </c>
      <c r="AM60" s="112">
        <f t="shared" ca="1" si="34"/>
        <v>0</v>
      </c>
      <c r="AN60" s="112">
        <f t="shared" ca="1" si="34"/>
        <v>1</v>
      </c>
      <c r="AO60" s="111">
        <f t="shared" ca="1" si="34"/>
        <v>1</v>
      </c>
      <c r="AP60" s="111">
        <f t="shared" ca="1" si="34"/>
        <v>0</v>
      </c>
      <c r="AQ60" s="111">
        <f t="shared" ca="1" si="34"/>
        <v>0</v>
      </c>
      <c r="AR60" s="111">
        <f t="shared" ca="1" si="34"/>
        <v>0</v>
      </c>
      <c r="AS60" s="111">
        <f t="shared" ca="1" si="34"/>
        <v>0</v>
      </c>
      <c r="AT60" s="112">
        <f t="shared" ca="1" si="34"/>
        <v>1</v>
      </c>
      <c r="AU60" s="112">
        <f t="shared" ca="1" si="34"/>
        <v>0</v>
      </c>
      <c r="AV60" s="112">
        <f t="shared" ca="1" si="34"/>
        <v>1</v>
      </c>
      <c r="AW60" s="113">
        <f t="shared" ca="1" si="34"/>
        <v>0</v>
      </c>
      <c r="AX60" s="2"/>
      <c r="AY60" s="2"/>
      <c r="AZ60" s="2"/>
      <c r="BA60" s="2"/>
      <c r="BB60" s="2"/>
      <c r="BC60" s="2"/>
      <c r="BD60" s="2"/>
      <c r="BE60" s="2"/>
    </row>
    <row r="61" spans="1:57" ht="18">
      <c r="A61" s="108" t="s">
        <v>649</v>
      </c>
      <c r="B61" s="114" t="str">
        <f>Key!B79</f>
        <v>0</v>
      </c>
      <c r="C61" s="115" t="str">
        <f>Key!C79</f>
        <v>1</v>
      </c>
      <c r="D61" s="115" t="str">
        <f>Key!D79</f>
        <v>1</v>
      </c>
      <c r="E61" s="115" t="str">
        <f>Key!E79</f>
        <v>1</v>
      </c>
      <c r="F61" s="116" t="str">
        <f>Key!F79</f>
        <v>0</v>
      </c>
      <c r="G61" s="116" t="str">
        <f>Key!G79</f>
        <v>0</v>
      </c>
      <c r="H61" s="116" t="str">
        <f>Key!H79</f>
        <v>0</v>
      </c>
      <c r="I61" s="116" t="str">
        <f>Key!I79</f>
        <v>0</v>
      </c>
      <c r="J61" s="115" t="str">
        <f>Key!J79</f>
        <v>1</v>
      </c>
      <c r="K61" s="115" t="str">
        <f>Key!K79</f>
        <v>0</v>
      </c>
      <c r="L61" s="115" t="str">
        <f>Key!L79</f>
        <v>0</v>
      </c>
      <c r="M61" s="116" t="str">
        <f>Key!M79</f>
        <v>0</v>
      </c>
      <c r="N61" s="116" t="str">
        <f>Key!N79</f>
        <v>1</v>
      </c>
      <c r="O61" s="116" t="str">
        <f>Key!O79</f>
        <v>0</v>
      </c>
      <c r="P61" s="116" t="str">
        <f>Key!P79</f>
        <v>1</v>
      </c>
      <c r="Q61" s="116" t="str">
        <f>Key!Q79</f>
        <v>0</v>
      </c>
      <c r="R61" s="115" t="str">
        <f>Key!R79</f>
        <v>1</v>
      </c>
      <c r="S61" s="115" t="str">
        <f>Key!S79</f>
        <v>1</v>
      </c>
      <c r="T61" s="115" t="str">
        <f>Key!T79</f>
        <v>0</v>
      </c>
      <c r="U61" s="115" t="str">
        <f>Key!U79</f>
        <v>1</v>
      </c>
      <c r="V61" s="116" t="str">
        <f>Key!V79</f>
        <v>0</v>
      </c>
      <c r="W61" s="116" t="str">
        <f>Key!W79</f>
        <v>0</v>
      </c>
      <c r="X61" s="116" t="str">
        <f>Key!X79</f>
        <v>1</v>
      </c>
      <c r="Y61" s="116" t="str">
        <f>Key!Y79</f>
        <v>0</v>
      </c>
      <c r="Z61" s="115" t="str">
        <f>Key!Z79</f>
        <v>1</v>
      </c>
      <c r="AA61" s="115" t="str">
        <f>Key!AA79</f>
        <v>1</v>
      </c>
      <c r="AB61" s="115" t="str">
        <f>Key!AB79</f>
        <v>0</v>
      </c>
      <c r="AC61" s="115" t="str">
        <f>Key!AC79</f>
        <v>1</v>
      </c>
      <c r="AD61" s="116" t="str">
        <f>Key!AD79</f>
        <v>1</v>
      </c>
      <c r="AE61" s="116" t="str">
        <f>Key!AE79</f>
        <v>1</v>
      </c>
      <c r="AF61" s="116" t="str">
        <f>Key!AF79</f>
        <v>0</v>
      </c>
      <c r="AG61" s="116" t="str">
        <f>Key!AG79</f>
        <v>1</v>
      </c>
      <c r="AH61" s="115" t="str">
        <f>Key!AH79</f>
        <v>1</v>
      </c>
      <c r="AI61" s="115" t="str">
        <f>Key!AI79</f>
        <v>0</v>
      </c>
      <c r="AJ61" s="115" t="str">
        <f>Key!AJ79</f>
        <v>1</v>
      </c>
      <c r="AK61" s="116" t="str">
        <f>Key!AK79</f>
        <v>1</v>
      </c>
      <c r="AL61" s="116" t="str">
        <f>Key!AL79</f>
        <v>0</v>
      </c>
      <c r="AM61" s="116" t="str">
        <f>Key!AM79</f>
        <v>0</v>
      </c>
      <c r="AN61" s="116" t="str">
        <f>Key!AN79</f>
        <v>1</v>
      </c>
      <c r="AO61" s="116" t="str">
        <f>Key!AO79</f>
        <v>1</v>
      </c>
      <c r="AP61" s="115" t="str">
        <f>Key!AP79</f>
        <v>1</v>
      </c>
      <c r="AQ61" s="115" t="str">
        <f>Key!AQ79</f>
        <v>1</v>
      </c>
      <c r="AR61" s="115" t="str">
        <f>Key!AR79</f>
        <v>0</v>
      </c>
      <c r="AS61" s="115" t="str">
        <f>Key!AS79</f>
        <v>0</v>
      </c>
      <c r="AT61" s="116" t="str">
        <f>Key!AT79</f>
        <v>0</v>
      </c>
      <c r="AU61" s="116" t="str">
        <f>Key!AU79</f>
        <v>0</v>
      </c>
      <c r="AV61" s="116" t="str">
        <f>Key!AV79</f>
        <v>0</v>
      </c>
      <c r="AW61" s="117" t="str">
        <f>Key!AW79</f>
        <v>0</v>
      </c>
      <c r="AX61" s="2"/>
      <c r="AY61" s="2"/>
      <c r="AZ61" s="2"/>
      <c r="BA61" s="2"/>
      <c r="BB61" s="2"/>
      <c r="BC61" s="2"/>
      <c r="BD61" s="2"/>
      <c r="BE61" s="2"/>
    </row>
    <row r="62" spans="1:57" ht="18.75" thickBot="1">
      <c r="A62" s="108" t="s">
        <v>584</v>
      </c>
      <c r="B62" s="231">
        <f ca="1">IF(B60+B61=1,1,0)</f>
        <v>1</v>
      </c>
      <c r="C62" s="94">
        <f t="shared" ref="C62:AW62" ca="1" si="35">IF(C60+C61=1,1,0)</f>
        <v>1</v>
      </c>
      <c r="D62" s="94">
        <f t="shared" ca="1" si="35"/>
        <v>1</v>
      </c>
      <c r="E62" s="94">
        <f t="shared" ca="1" si="35"/>
        <v>0</v>
      </c>
      <c r="F62" s="93">
        <f t="shared" ca="1" si="35"/>
        <v>0</v>
      </c>
      <c r="G62" s="93">
        <f t="shared" ca="1" si="35"/>
        <v>1</v>
      </c>
      <c r="H62" s="93">
        <f t="shared" ca="1" si="35"/>
        <v>0</v>
      </c>
      <c r="I62" s="93">
        <f t="shared" ca="1" si="35"/>
        <v>1</v>
      </c>
      <c r="J62" s="94">
        <f t="shared" ca="1" si="35"/>
        <v>0</v>
      </c>
      <c r="K62" s="94">
        <f t="shared" ca="1" si="35"/>
        <v>1</v>
      </c>
      <c r="L62" s="94">
        <f t="shared" ca="1" si="35"/>
        <v>0</v>
      </c>
      <c r="M62" s="94">
        <f t="shared" ca="1" si="35"/>
        <v>1</v>
      </c>
      <c r="N62" s="93">
        <f t="shared" ca="1" si="35"/>
        <v>1</v>
      </c>
      <c r="O62" s="93">
        <f t="shared" ca="1" si="35"/>
        <v>1</v>
      </c>
      <c r="P62" s="93">
        <f t="shared" ca="1" si="35"/>
        <v>1</v>
      </c>
      <c r="Q62" s="94">
        <f t="shared" ca="1" si="35"/>
        <v>0</v>
      </c>
      <c r="R62" s="94">
        <f t="shared" ca="1" si="35"/>
        <v>1</v>
      </c>
      <c r="S62" s="94">
        <f t="shared" ca="1" si="35"/>
        <v>0</v>
      </c>
      <c r="T62" s="94">
        <f t="shared" ca="1" si="35"/>
        <v>0</v>
      </c>
      <c r="U62" s="94">
        <f t="shared" ca="1" si="35"/>
        <v>0</v>
      </c>
      <c r="V62" s="93">
        <f t="shared" ca="1" si="35"/>
        <v>1</v>
      </c>
      <c r="W62" s="93">
        <f t="shared" ca="1" si="35"/>
        <v>1</v>
      </c>
      <c r="X62" s="93">
        <f t="shared" ca="1" si="35"/>
        <v>0</v>
      </c>
      <c r="Y62" s="93">
        <f t="shared" ca="1" si="35"/>
        <v>1</v>
      </c>
      <c r="Z62" s="94">
        <f t="shared" ca="1" si="35"/>
        <v>0</v>
      </c>
      <c r="AA62" s="94">
        <f t="shared" ca="1" si="35"/>
        <v>0</v>
      </c>
      <c r="AB62" s="94">
        <f t="shared" ca="1" si="35"/>
        <v>0</v>
      </c>
      <c r="AC62" s="94">
        <f t="shared" ca="1" si="35"/>
        <v>1</v>
      </c>
      <c r="AD62" s="93">
        <f t="shared" ca="1" si="35"/>
        <v>0</v>
      </c>
      <c r="AE62" s="93">
        <f t="shared" ca="1" si="35"/>
        <v>0</v>
      </c>
      <c r="AF62" s="93">
        <f t="shared" ca="1" si="35"/>
        <v>1</v>
      </c>
      <c r="AG62" s="93">
        <f t="shared" ca="1" si="35"/>
        <v>0</v>
      </c>
      <c r="AH62" s="94">
        <f t="shared" ca="1" si="35"/>
        <v>0</v>
      </c>
      <c r="AI62" s="94">
        <f t="shared" ca="1" si="35"/>
        <v>0</v>
      </c>
      <c r="AJ62" s="94">
        <f t="shared" ca="1" si="35"/>
        <v>1</v>
      </c>
      <c r="AK62" s="94">
        <f t="shared" ca="1" si="35"/>
        <v>1</v>
      </c>
      <c r="AL62" s="93">
        <f t="shared" ca="1" si="35"/>
        <v>0</v>
      </c>
      <c r="AM62" s="93">
        <f t="shared" ca="1" si="35"/>
        <v>0</v>
      </c>
      <c r="AN62" s="93">
        <f t="shared" ca="1" si="35"/>
        <v>0</v>
      </c>
      <c r="AO62" s="94">
        <f t="shared" ca="1" si="35"/>
        <v>0</v>
      </c>
      <c r="AP62" s="94">
        <f t="shared" ca="1" si="35"/>
        <v>1</v>
      </c>
      <c r="AQ62" s="94">
        <f t="shared" ca="1" si="35"/>
        <v>1</v>
      </c>
      <c r="AR62" s="94">
        <f t="shared" ca="1" si="35"/>
        <v>0</v>
      </c>
      <c r="AS62" s="94">
        <f t="shared" ca="1" si="35"/>
        <v>0</v>
      </c>
      <c r="AT62" s="93">
        <f t="shared" ca="1" si="35"/>
        <v>1</v>
      </c>
      <c r="AU62" s="93">
        <f t="shared" ca="1" si="35"/>
        <v>0</v>
      </c>
      <c r="AV62" s="93">
        <f t="shared" ca="1" si="35"/>
        <v>1</v>
      </c>
      <c r="AW62" s="313">
        <f t="shared" ca="1" si="35"/>
        <v>0</v>
      </c>
      <c r="AX62" s="2"/>
      <c r="AY62" s="2"/>
      <c r="AZ62" s="2"/>
      <c r="BA62" s="20"/>
      <c r="BB62" s="20"/>
      <c r="BC62" s="20"/>
      <c r="BD62" s="20"/>
      <c r="BE62" s="20"/>
    </row>
    <row r="63" spans="1:57" ht="19.5" thickBot="1">
      <c r="A63" s="442" t="s">
        <v>509</v>
      </c>
      <c r="B63" s="223" t="s">
        <v>521</v>
      </c>
      <c r="C63" s="95" t="str">
        <f ca="1">LEFT(VLOOKUP(G63,LookUp!$T$2:$U$17,2,FALSE),1)</f>
        <v>1</v>
      </c>
      <c r="D63" s="95" t="str">
        <f ca="1">MID(VLOOKUP(G63,LookUp!$T$2:$U$17,2,FALSE),2,1)</f>
        <v>0</v>
      </c>
      <c r="E63" s="95" t="str">
        <f ca="1">MID(VLOOKUP(G63,LookUp!$T$2:$U$17,2,FALSE),3,1)</f>
        <v>1</v>
      </c>
      <c r="F63" s="95" t="str">
        <f ca="1">RIGHT(VLOOKUP(G63,LookUp!$T$2:$U$17,2,FALSE),1)</f>
        <v>0</v>
      </c>
      <c r="G63" s="97">
        <f ca="1">VLOOKUP(CONCATENATE(B62,C62,D62,E62,F62,G62),LookUp!$W$2:$AE$65,2,FALSE)</f>
        <v>10</v>
      </c>
      <c r="H63" s="223" t="s">
        <v>522</v>
      </c>
      <c r="I63" s="95" t="str">
        <f ca="1">LEFT(VLOOKUP(M63,LookUp!$T$2:$U$17,2,FALSE),1)</f>
        <v>0</v>
      </c>
      <c r="J63" s="95" t="str">
        <f ca="1">MID(VLOOKUP(M63,LookUp!$T$2:$U$17,2,FALSE),2,1)</f>
        <v>0</v>
      </c>
      <c r="K63" s="95" t="str">
        <f ca="1">MID(VLOOKUP(M63,LookUp!$T$2:$U$17,2,FALSE),3,1)</f>
        <v>0</v>
      </c>
      <c r="L63" s="95" t="str">
        <f ca="1">RIGHT(VLOOKUP(M63,LookUp!$T$2:$U$17,2,FALSE),1)</f>
        <v>1</v>
      </c>
      <c r="M63" s="97">
        <f ca="1">VLOOKUP(CONCATENATE(H62,I62,J62,K62,L62,M62),LookUp!$W$2:$AE$65,3,FALSE)</f>
        <v>1</v>
      </c>
      <c r="N63" s="223" t="s">
        <v>523</v>
      </c>
      <c r="O63" s="95" t="str">
        <f ca="1">LEFT(VLOOKUP(S63,LookUp!$T$2:$U$17,2,FALSE),1)</f>
        <v>1</v>
      </c>
      <c r="P63" s="95" t="str">
        <f ca="1">MID(VLOOKUP(S63,LookUp!$T$2:$U$17,2,FALSE),2,1)</f>
        <v>0</v>
      </c>
      <c r="Q63" s="95" t="str">
        <f ca="1">MID(VLOOKUP(S63,LookUp!$T$2:$U$17,2,FALSE),3,1)</f>
        <v>1</v>
      </c>
      <c r="R63" s="95" t="str">
        <f ca="1">RIGHT(VLOOKUP(S63,LookUp!$T$2:$U$17,2,FALSE),1)</f>
        <v>0</v>
      </c>
      <c r="S63" s="97">
        <f ca="1">VLOOKUP(CONCATENATE(N62,O62,P62,Q62,R62,S62),LookUp!$W$2:$AE$65,4,FALSE)</f>
        <v>10</v>
      </c>
      <c r="T63" s="223" t="s">
        <v>524</v>
      </c>
      <c r="U63" s="95" t="str">
        <f ca="1">LEFT(VLOOKUP(Y63,LookUp!$T$2:$U$17,2,FALSE),1)</f>
        <v>0</v>
      </c>
      <c r="V63" s="95" t="str">
        <f ca="1">MID(VLOOKUP(Y63,LookUp!$T$2:$U$17,2,FALSE),2,1)</f>
        <v>0</v>
      </c>
      <c r="W63" s="95" t="str">
        <f ca="1">MID(VLOOKUP(Y63,LookUp!$T$2:$U$17,2,FALSE),3,1)</f>
        <v>0</v>
      </c>
      <c r="X63" s="95" t="str">
        <f ca="1">RIGHT(VLOOKUP(Y63,LookUp!$T$2:$U$17,2,FALSE),1)</f>
        <v>0</v>
      </c>
      <c r="Y63" s="97">
        <f ca="1">VLOOKUP(CONCATENATE(T62,U62,V62,W62,X62,Y62),LookUp!$W$2:$AE$65,5,FALSE)</f>
        <v>0</v>
      </c>
      <c r="Z63" s="223" t="s">
        <v>525</v>
      </c>
      <c r="AA63" s="95" t="str">
        <f ca="1">LEFT(VLOOKUP(AE63,LookUp!$T$2:$U$17,2,FALSE),1)</f>
        <v>0</v>
      </c>
      <c r="AB63" s="95" t="str">
        <f ca="1">MID(VLOOKUP(AE63,LookUp!$T$2:$U$17,2,FALSE),2,1)</f>
        <v>1</v>
      </c>
      <c r="AC63" s="95" t="str">
        <f ca="1">MID(VLOOKUP(AE63,LookUp!$T$2:$U$17,2,FALSE),3,1)</f>
        <v>0</v>
      </c>
      <c r="AD63" s="95" t="str">
        <f ca="1">RIGHT(VLOOKUP(AE63,LookUp!$T$2:$U$17,2,FALSE),1)</f>
        <v>0</v>
      </c>
      <c r="AE63" s="97">
        <f ca="1">VLOOKUP(CONCATENATE(Z62,AA62,AB62,AC62,AD62,AE62),LookUp!$W$2:$AE$65,6,FALSE)</f>
        <v>4</v>
      </c>
      <c r="AF63" s="223" t="s">
        <v>526</v>
      </c>
      <c r="AG63" s="95" t="str">
        <f ca="1">LEFT(VLOOKUP(AK63,LookUp!$T$2:$U$17,2,FALSE),1)</f>
        <v>0</v>
      </c>
      <c r="AH63" s="95" t="str">
        <f ca="1">MID(VLOOKUP(AK63,LookUp!$T$2:$U$17,2,FALSE),2,1)</f>
        <v>0</v>
      </c>
      <c r="AI63" s="95" t="str">
        <f ca="1">MID(VLOOKUP(AK63,LookUp!$T$2:$U$17,2,FALSE),3,1)</f>
        <v>1</v>
      </c>
      <c r="AJ63" s="95" t="str">
        <f ca="1">RIGHT(VLOOKUP(AK63,LookUp!$T$2:$U$17,2,FALSE),1)</f>
        <v>1</v>
      </c>
      <c r="AK63" s="97">
        <f ca="1">VLOOKUP(CONCATENATE(AF62,AG62,AH62,AI62,AJ62,AK62),LookUp!$W$2:$AE$65,7,FALSE)</f>
        <v>3</v>
      </c>
      <c r="AL63" s="223" t="s">
        <v>527</v>
      </c>
      <c r="AM63" s="95" t="str">
        <f ca="1">LEFT(VLOOKUP(AQ63,LookUp!$T$2:$U$17,2,FALSE),1)</f>
        <v>0</v>
      </c>
      <c r="AN63" s="95" t="str">
        <f ca="1">MID(VLOOKUP(AQ63,LookUp!$T$2:$U$17,2,FALSE),2,1)</f>
        <v>0</v>
      </c>
      <c r="AO63" s="95" t="str">
        <f ca="1">MID(VLOOKUP(AQ63,LookUp!$T$2:$U$17,2,FALSE),3,1)</f>
        <v>0</v>
      </c>
      <c r="AP63" s="95" t="str">
        <f ca="1">RIGHT(VLOOKUP(AQ63,LookUp!$T$2:$U$17,2,FALSE),1)</f>
        <v>0</v>
      </c>
      <c r="AQ63" s="97">
        <f ca="1">VLOOKUP(CONCATENATE(AL62,AM62,AN62,AO62,AP62,AQ62),LookUp!$W$2:$AE$65,8,FALSE)</f>
        <v>0</v>
      </c>
      <c r="AR63" s="223" t="s">
        <v>528</v>
      </c>
      <c r="AS63" s="95" t="str">
        <f ca="1">LEFT(VLOOKUP(AW63,LookUp!$T$2:$U$17,2,FALSE),1)</f>
        <v>1</v>
      </c>
      <c r="AT63" s="95" t="str">
        <f ca="1">MID(VLOOKUP(AW63,LookUp!$T$2:$U$17,2,FALSE),2,1)</f>
        <v>1</v>
      </c>
      <c r="AU63" s="95" t="str">
        <f ca="1">MID(VLOOKUP(AW63,LookUp!$T$2:$U$17,2,FALSE),3,1)</f>
        <v>1</v>
      </c>
      <c r="AV63" s="95" t="str">
        <f ca="1">RIGHT(VLOOKUP(AW63,LookUp!$T$2:$U$17,2,FALSE),1)</f>
        <v>1</v>
      </c>
      <c r="AW63" s="97">
        <f ca="1">VLOOKUP(CONCATENATE(AR62,AS62,AT62,AU62,AV62,AW62),LookUp!$W$2:$AE$65,9,FALSE)</f>
        <v>15</v>
      </c>
      <c r="AX63" s="20"/>
      <c r="AY63" s="20"/>
      <c r="AZ63" s="20"/>
      <c r="BA63" s="2"/>
      <c r="BB63" s="2"/>
      <c r="BC63" s="2"/>
      <c r="BD63" s="2"/>
      <c r="BE63" s="2"/>
    </row>
    <row r="64" spans="1:57">
      <c r="A64" s="442"/>
      <c r="B64" s="110" t="str">
        <f ca="1">C63</f>
        <v>1</v>
      </c>
      <c r="C64" s="111" t="str">
        <f ca="1">D63</f>
        <v>0</v>
      </c>
      <c r="D64" s="111" t="str">
        <f ca="1">E63</f>
        <v>1</v>
      </c>
      <c r="E64" s="111" t="str">
        <f ca="1">F63</f>
        <v>0</v>
      </c>
      <c r="F64" s="112" t="str">
        <f ca="1">I63</f>
        <v>0</v>
      </c>
      <c r="G64" s="112" t="str">
        <f ca="1">J63</f>
        <v>0</v>
      </c>
      <c r="H64" s="112" t="str">
        <f ca="1">K63</f>
        <v>0</v>
      </c>
      <c r="I64" s="112" t="str">
        <f ca="1">L63</f>
        <v>1</v>
      </c>
      <c r="J64" s="111" t="str">
        <f ca="1">O63</f>
        <v>1</v>
      </c>
      <c r="K64" s="111" t="str">
        <f ca="1">P63</f>
        <v>0</v>
      </c>
      <c r="L64" s="111" t="str">
        <f ca="1">Q63</f>
        <v>1</v>
      </c>
      <c r="M64" s="111" t="str">
        <f ca="1">R63</f>
        <v>0</v>
      </c>
      <c r="N64" s="112" t="str">
        <f ca="1">U63</f>
        <v>0</v>
      </c>
      <c r="O64" s="112" t="str">
        <f ca="1">V63</f>
        <v>0</v>
      </c>
      <c r="P64" s="112" t="str">
        <f ca="1">W63</f>
        <v>0</v>
      </c>
      <c r="Q64" s="112" t="str">
        <f ca="1">X63</f>
        <v>0</v>
      </c>
      <c r="R64" s="111" t="str">
        <f ca="1">AA63</f>
        <v>0</v>
      </c>
      <c r="S64" s="111" t="str">
        <f ca="1">AB63</f>
        <v>1</v>
      </c>
      <c r="T64" s="111" t="str">
        <f ca="1">AC63</f>
        <v>0</v>
      </c>
      <c r="U64" s="111" t="str">
        <f ca="1">AD63</f>
        <v>0</v>
      </c>
      <c r="V64" s="112" t="str">
        <f ca="1">AG63</f>
        <v>0</v>
      </c>
      <c r="W64" s="112" t="str">
        <f ca="1">AH63</f>
        <v>0</v>
      </c>
      <c r="X64" s="112" t="str">
        <f ca="1">AI63</f>
        <v>1</v>
      </c>
      <c r="Y64" s="112" t="str">
        <f ca="1">AJ63</f>
        <v>1</v>
      </c>
      <c r="Z64" s="111" t="str">
        <f ca="1">AM63</f>
        <v>0</v>
      </c>
      <c r="AA64" s="111" t="str">
        <f ca="1">AN63</f>
        <v>0</v>
      </c>
      <c r="AB64" s="111" t="str">
        <f ca="1">AO63</f>
        <v>0</v>
      </c>
      <c r="AC64" s="111" t="str">
        <f ca="1">AP63</f>
        <v>0</v>
      </c>
      <c r="AD64" s="112" t="str">
        <f ca="1">AS63</f>
        <v>1</v>
      </c>
      <c r="AE64" s="112" t="str">
        <f ca="1">AT63</f>
        <v>1</v>
      </c>
      <c r="AF64" s="112" t="str">
        <f ca="1">AU63</f>
        <v>1</v>
      </c>
      <c r="AG64" s="113" t="str">
        <f ca="1">AV63</f>
        <v>1</v>
      </c>
      <c r="AH64" s="439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1"/>
      <c r="AX64" s="2"/>
      <c r="AY64" s="2"/>
      <c r="AZ64" s="2"/>
      <c r="BA64" s="2"/>
      <c r="BB64" s="2"/>
      <c r="BC64" s="2"/>
      <c r="BD64" s="2"/>
      <c r="BE64" s="2"/>
    </row>
    <row r="65" spans="1:57" ht="18.75" thickBot="1">
      <c r="A65" s="108" t="s">
        <v>510</v>
      </c>
      <c r="B65" s="114" t="str">
        <f ca="1">HLOOKUP(B$4,$B$1:$AG$64,64,FALSE)</f>
        <v>0</v>
      </c>
      <c r="C65" s="115" t="str">
        <f t="shared" ref="C65:AG65" ca="1" si="36">HLOOKUP(C$4,$B$1:$AG$64,64,FALSE)</f>
        <v>0</v>
      </c>
      <c r="D65" s="115" t="str">
        <f t="shared" ca="1" si="36"/>
        <v>0</v>
      </c>
      <c r="E65" s="115" t="str">
        <f t="shared" ca="1" si="36"/>
        <v>0</v>
      </c>
      <c r="F65" s="116" t="str">
        <f t="shared" ca="1" si="36"/>
        <v>1</v>
      </c>
      <c r="G65" s="116" t="str">
        <f t="shared" ca="1" si="36"/>
        <v>0</v>
      </c>
      <c r="H65" s="116" t="str">
        <f t="shared" ca="1" si="36"/>
        <v>0</v>
      </c>
      <c r="I65" s="116" t="str">
        <f t="shared" ca="1" si="36"/>
        <v>0</v>
      </c>
      <c r="J65" s="115" t="str">
        <f t="shared" ca="1" si="36"/>
        <v>1</v>
      </c>
      <c r="K65" s="115" t="str">
        <f t="shared" ca="1" si="36"/>
        <v>0</v>
      </c>
      <c r="L65" s="115" t="str">
        <f t="shared" ca="1" si="36"/>
        <v>1</v>
      </c>
      <c r="M65" s="115" t="str">
        <f t="shared" ca="1" si="36"/>
        <v>0</v>
      </c>
      <c r="N65" s="116" t="str">
        <f t="shared" ca="1" si="36"/>
        <v>0</v>
      </c>
      <c r="O65" s="116" t="str">
        <f t="shared" ca="1" si="36"/>
        <v>1</v>
      </c>
      <c r="P65" s="116" t="str">
        <f t="shared" ca="1" si="36"/>
        <v>1</v>
      </c>
      <c r="Q65" s="116" t="str">
        <f t="shared" ca="1" si="36"/>
        <v>0</v>
      </c>
      <c r="R65" s="115" t="str">
        <f t="shared" ca="1" si="36"/>
        <v>0</v>
      </c>
      <c r="S65" s="115" t="str">
        <f t="shared" ca="1" si="36"/>
        <v>1</v>
      </c>
      <c r="T65" s="115" t="str">
        <f t="shared" ca="1" si="36"/>
        <v>1</v>
      </c>
      <c r="U65" s="115" t="str">
        <f t="shared" ca="1" si="36"/>
        <v>0</v>
      </c>
      <c r="V65" s="116" t="str">
        <f t="shared" ca="1" si="36"/>
        <v>1</v>
      </c>
      <c r="W65" s="116" t="str">
        <f t="shared" ca="1" si="36"/>
        <v>0</v>
      </c>
      <c r="X65" s="116" t="str">
        <f t="shared" ca="1" si="36"/>
        <v>1</v>
      </c>
      <c r="Y65" s="116" t="str">
        <f t="shared" ca="1" si="36"/>
        <v>1</v>
      </c>
      <c r="Z65" s="115" t="str">
        <f t="shared" ca="1" si="36"/>
        <v>0</v>
      </c>
      <c r="AA65" s="115" t="str">
        <f t="shared" ca="1" si="36"/>
        <v>0</v>
      </c>
      <c r="AB65" s="115" t="str">
        <f t="shared" ca="1" si="36"/>
        <v>1</v>
      </c>
      <c r="AC65" s="115" t="str">
        <f t="shared" ca="1" si="36"/>
        <v>0</v>
      </c>
      <c r="AD65" s="116" t="str">
        <f t="shared" ca="1" si="36"/>
        <v>0</v>
      </c>
      <c r="AE65" s="116" t="str">
        <f t="shared" ca="1" si="36"/>
        <v>1</v>
      </c>
      <c r="AF65" s="116" t="str">
        <f t="shared" ca="1" si="36"/>
        <v>0</v>
      </c>
      <c r="AG65" s="117" t="str">
        <f t="shared" ca="1" si="36"/>
        <v>0</v>
      </c>
      <c r="AH65" s="448" t="s">
        <v>717</v>
      </c>
      <c r="AI65" s="449"/>
      <c r="AJ65" s="449"/>
      <c r="AK65" s="449"/>
      <c r="AL65" s="449"/>
      <c r="AM65" s="449"/>
      <c r="AN65" s="449"/>
      <c r="AO65" s="449"/>
      <c r="AP65" s="449"/>
      <c r="AQ65" s="449"/>
      <c r="AR65" s="449"/>
      <c r="AS65" s="449"/>
      <c r="AT65" s="449"/>
      <c r="AU65" s="449"/>
      <c r="AV65" s="449"/>
      <c r="AW65" s="450"/>
      <c r="AX65" s="2"/>
      <c r="AY65" s="2"/>
      <c r="AZ65" s="2"/>
      <c r="BA65" s="2"/>
      <c r="BB65" s="2"/>
      <c r="BC65" s="2"/>
      <c r="BD65" s="2"/>
      <c r="BE65" s="2"/>
    </row>
    <row r="66" spans="1:57" ht="18.75" thickBot="1">
      <c r="A66" s="108" t="s">
        <v>585</v>
      </c>
      <c r="B66" s="118">
        <f ca="1">IF(B65+B51=1,1,0)</f>
        <v>1</v>
      </c>
      <c r="C66" s="116">
        <f t="shared" ref="C66:AG66" ca="1" si="37">IF(C65+C51=1,1,0)</f>
        <v>0</v>
      </c>
      <c r="D66" s="116">
        <f t="shared" ca="1" si="37"/>
        <v>1</v>
      </c>
      <c r="E66" s="116">
        <f t="shared" ca="1" si="37"/>
        <v>0</v>
      </c>
      <c r="F66" s="115">
        <f t="shared" ca="1" si="37"/>
        <v>1</v>
      </c>
      <c r="G66" s="115">
        <f t="shared" ca="1" si="37"/>
        <v>0</v>
      </c>
      <c r="H66" s="115">
        <f t="shared" ca="1" si="37"/>
        <v>0</v>
      </c>
      <c r="I66" s="115">
        <f t="shared" ca="1" si="37"/>
        <v>1</v>
      </c>
      <c r="J66" s="116">
        <f t="shared" ca="1" si="37"/>
        <v>1</v>
      </c>
      <c r="K66" s="116">
        <f t="shared" ca="1" si="37"/>
        <v>1</v>
      </c>
      <c r="L66" s="116">
        <f t="shared" ca="1" si="37"/>
        <v>1</v>
      </c>
      <c r="M66" s="116">
        <f t="shared" ca="1" si="37"/>
        <v>1</v>
      </c>
      <c r="N66" s="115">
        <f t="shared" ca="1" si="37"/>
        <v>1</v>
      </c>
      <c r="O66" s="115">
        <f t="shared" ca="1" si="37"/>
        <v>1</v>
      </c>
      <c r="P66" s="115">
        <f t="shared" ca="1" si="37"/>
        <v>0</v>
      </c>
      <c r="Q66" s="115">
        <f t="shared" ca="1" si="37"/>
        <v>0</v>
      </c>
      <c r="R66" s="116">
        <f t="shared" ca="1" si="37"/>
        <v>0</v>
      </c>
      <c r="S66" s="116">
        <f t="shared" ca="1" si="37"/>
        <v>0</v>
      </c>
      <c r="T66" s="116">
        <f t="shared" ca="1" si="37"/>
        <v>1</v>
      </c>
      <c r="U66" s="116">
        <f t="shared" ca="1" si="37"/>
        <v>0</v>
      </c>
      <c r="V66" s="115">
        <f t="shared" ca="1" si="37"/>
        <v>0</v>
      </c>
      <c r="W66" s="115">
        <f t="shared" ca="1" si="37"/>
        <v>0</v>
      </c>
      <c r="X66" s="115">
        <f t="shared" ca="1" si="37"/>
        <v>0</v>
      </c>
      <c r="Y66" s="115">
        <f t="shared" ca="1" si="37"/>
        <v>0</v>
      </c>
      <c r="Z66" s="116">
        <f t="shared" ca="1" si="37"/>
        <v>1</v>
      </c>
      <c r="AA66" s="116">
        <f t="shared" ca="1" si="37"/>
        <v>0</v>
      </c>
      <c r="AB66" s="116">
        <f t="shared" ca="1" si="37"/>
        <v>1</v>
      </c>
      <c r="AC66" s="116">
        <f t="shared" ca="1" si="37"/>
        <v>0</v>
      </c>
      <c r="AD66" s="115">
        <f t="shared" ca="1" si="37"/>
        <v>0</v>
      </c>
      <c r="AE66" s="115">
        <f t="shared" ca="1" si="37"/>
        <v>0</v>
      </c>
      <c r="AF66" s="115">
        <f t="shared" ca="1" si="37"/>
        <v>1</v>
      </c>
      <c r="AG66" s="119">
        <f t="shared" ca="1" si="37"/>
        <v>1</v>
      </c>
      <c r="AH66" s="122" t="str">
        <f ca="1">VLOOKUP(CONCATENATE(B66,C66,D66,E66),LookUp!$AG$2:$AH$17,2,FALSE)</f>
        <v>A</v>
      </c>
      <c r="AI66" s="123">
        <f ca="1">VLOOKUP(CONCATENATE(F66,G66,H66,I66),LookUp!$AG$2:$AH$17,2,FALSE)</f>
        <v>9</v>
      </c>
      <c r="AJ66" s="123" t="str">
        <f ca="1">VLOOKUP(CONCATENATE(J66,K66,L66,M66),LookUp!$AG$2:$AH$17,2,FALSE)</f>
        <v>F</v>
      </c>
      <c r="AK66" s="123" t="str">
        <f ca="1">VLOOKUP(CONCATENATE(N66,O66,P66,Q66),LookUp!$AG$2:$AH$17,2,FALSE)</f>
        <v>C</v>
      </c>
      <c r="AL66" s="123">
        <f ca="1">VLOOKUP(CONCATENATE(R66,S66,T66,U66),LookUp!$AG$2:$AH$17,2,FALSE)</f>
        <v>2</v>
      </c>
      <c r="AM66" s="123">
        <f ca="1">VLOOKUP(CONCATENATE(V66,W66,X66,Y66),LookUp!$AG$2:$AH$17,2,FALSE)</f>
        <v>0</v>
      </c>
      <c r="AN66" s="123" t="str">
        <f ca="1">VLOOKUP(CONCATENATE(Z66,AA66,AB66,AC66),LookUp!$AG$2:$AH$17,2,FALSE)</f>
        <v>A</v>
      </c>
      <c r="AO66" s="123">
        <f ca="1">VLOOKUP(CONCATENATE(AD66,AE66,AF66,AG66),LookUp!$AG$2:$AH$17,2,FALSE)</f>
        <v>3</v>
      </c>
      <c r="AP66" s="123">
        <f ca="1">VLOOKUP(CONCATENATE(B59,C59,D59,E59),LookUp!$AG$2:$AH$17,2,FALSE)</f>
        <v>2</v>
      </c>
      <c r="AQ66" s="123" t="str">
        <f ca="1">VLOOKUP(CONCATENATE(F59,G59,H59,I59),LookUp!$AG$2:$AH$17,2,FALSE)</f>
        <v>E</v>
      </c>
      <c r="AR66" s="123">
        <f ca="1">VLOOKUP(CONCATENATE(J59,K59,L59,M59),LookUp!$AG$2:$AH$17,2,FALSE)</f>
        <v>8</v>
      </c>
      <c r="AS66" s="123" t="str">
        <f ca="1">VLOOKUP(CONCATENATE(N59,O59,P59,Q59),LookUp!$AG$2:$AH$17,2,FALSE)</f>
        <v>F</v>
      </c>
      <c r="AT66" s="123">
        <f ca="1">VLOOKUP(CONCATENATE(R59,S59,T59,U59),LookUp!$AG$2:$AH$17,2,FALSE)</f>
        <v>9</v>
      </c>
      <c r="AU66" s="123" t="str">
        <f ca="1">VLOOKUP(CONCATENATE(V59,W59,X59,Y59),LookUp!$AG$2:$AH$17,2,FALSE)</f>
        <v>C</v>
      </c>
      <c r="AV66" s="123">
        <f ca="1">VLOOKUP(CONCATENATE(Z59,AA59,AB59,AC59),LookUp!$AG$2:$AH$17,2,FALSE)</f>
        <v>6</v>
      </c>
      <c r="AW66" s="124">
        <f ca="1">VLOOKUP(CONCATENATE(AD59,AE59,AF59,AG59),LookUp!$AG$2:$AH$17,2,FALSE)</f>
        <v>5</v>
      </c>
      <c r="AX66" s="2"/>
      <c r="AY66" s="2"/>
      <c r="AZ66" s="2"/>
      <c r="BA66" s="2"/>
      <c r="BB66" s="2"/>
      <c r="BC66" s="2"/>
      <c r="BD66" s="2"/>
      <c r="BE66" s="2"/>
    </row>
    <row r="67" spans="1:57" ht="18.75" thickBot="1">
      <c r="A67" s="109" t="s">
        <v>586</v>
      </c>
      <c r="B67" s="312">
        <f ca="1">B66</f>
        <v>1</v>
      </c>
      <c r="C67" s="311">
        <f t="shared" ref="C67:AG67" ca="1" si="38">C66</f>
        <v>0</v>
      </c>
      <c r="D67" s="311">
        <f t="shared" ca="1" si="38"/>
        <v>1</v>
      </c>
      <c r="E67" s="311">
        <f t="shared" ca="1" si="38"/>
        <v>0</v>
      </c>
      <c r="F67" s="310">
        <f t="shared" ca="1" si="38"/>
        <v>1</v>
      </c>
      <c r="G67" s="310">
        <f t="shared" ca="1" si="38"/>
        <v>0</v>
      </c>
      <c r="H67" s="310">
        <f t="shared" ca="1" si="38"/>
        <v>0</v>
      </c>
      <c r="I67" s="310">
        <f t="shared" ca="1" si="38"/>
        <v>1</v>
      </c>
      <c r="J67" s="311">
        <f t="shared" ca="1" si="38"/>
        <v>1</v>
      </c>
      <c r="K67" s="311">
        <f t="shared" ca="1" si="38"/>
        <v>1</v>
      </c>
      <c r="L67" s="311">
        <f t="shared" ca="1" si="38"/>
        <v>1</v>
      </c>
      <c r="M67" s="311">
        <f t="shared" ca="1" si="38"/>
        <v>1</v>
      </c>
      <c r="N67" s="310">
        <f t="shared" ca="1" si="38"/>
        <v>1</v>
      </c>
      <c r="O67" s="310">
        <f t="shared" ca="1" si="38"/>
        <v>1</v>
      </c>
      <c r="P67" s="310">
        <f t="shared" ca="1" si="38"/>
        <v>0</v>
      </c>
      <c r="Q67" s="310">
        <f t="shared" ca="1" si="38"/>
        <v>0</v>
      </c>
      <c r="R67" s="311">
        <f t="shared" ca="1" si="38"/>
        <v>0</v>
      </c>
      <c r="S67" s="311">
        <f t="shared" ca="1" si="38"/>
        <v>0</v>
      </c>
      <c r="T67" s="311">
        <f t="shared" ca="1" si="38"/>
        <v>1</v>
      </c>
      <c r="U67" s="311">
        <f t="shared" ca="1" si="38"/>
        <v>0</v>
      </c>
      <c r="V67" s="310">
        <f t="shared" ca="1" si="38"/>
        <v>0</v>
      </c>
      <c r="W67" s="310">
        <f t="shared" ca="1" si="38"/>
        <v>0</v>
      </c>
      <c r="X67" s="310">
        <f t="shared" ca="1" si="38"/>
        <v>0</v>
      </c>
      <c r="Y67" s="310">
        <f t="shared" ca="1" si="38"/>
        <v>0</v>
      </c>
      <c r="Z67" s="311">
        <f t="shared" ca="1" si="38"/>
        <v>1</v>
      </c>
      <c r="AA67" s="311">
        <f t="shared" ca="1" si="38"/>
        <v>0</v>
      </c>
      <c r="AB67" s="311">
        <f t="shared" ca="1" si="38"/>
        <v>1</v>
      </c>
      <c r="AC67" s="311">
        <f t="shared" ca="1" si="38"/>
        <v>0</v>
      </c>
      <c r="AD67" s="310">
        <f t="shared" ca="1" si="38"/>
        <v>0</v>
      </c>
      <c r="AE67" s="310">
        <f t="shared" ca="1" si="38"/>
        <v>0</v>
      </c>
      <c r="AF67" s="310">
        <f t="shared" ca="1" si="38"/>
        <v>1</v>
      </c>
      <c r="AG67" s="310">
        <f t="shared" ca="1" si="38"/>
        <v>1</v>
      </c>
      <c r="AH67" s="439"/>
      <c r="AI67" s="440"/>
      <c r="AJ67" s="440"/>
      <c r="AK67" s="440"/>
      <c r="AL67" s="440"/>
      <c r="AM67" s="440"/>
      <c r="AN67" s="440"/>
      <c r="AO67" s="440"/>
      <c r="AP67" s="440"/>
      <c r="AQ67" s="440"/>
      <c r="AR67" s="440"/>
      <c r="AS67" s="440"/>
      <c r="AT67" s="440"/>
      <c r="AU67" s="440"/>
      <c r="AV67" s="440"/>
      <c r="AW67" s="441"/>
      <c r="AX67" s="2"/>
      <c r="AY67" s="2"/>
      <c r="AZ67" s="2"/>
      <c r="BA67" s="2"/>
      <c r="BB67" s="2"/>
      <c r="BC67" s="2"/>
      <c r="BD67" s="2"/>
      <c r="BE67" s="2"/>
    </row>
    <row r="68" spans="1:57" ht="18">
      <c r="A68" s="103" t="s">
        <v>587</v>
      </c>
      <c r="B68" s="110">
        <f ca="1">HLOOKUP(B$3,$B$1:$AW$66,66,FALSE)</f>
        <v>1</v>
      </c>
      <c r="C68" s="111">
        <f t="shared" ref="C68:AW68" ca="1" si="39">HLOOKUP(C$3,$B$1:$AW$66,66,FALSE)</f>
        <v>1</v>
      </c>
      <c r="D68" s="111">
        <f t="shared" ca="1" si="39"/>
        <v>0</v>
      </c>
      <c r="E68" s="111">
        <f t="shared" ca="1" si="39"/>
        <v>1</v>
      </c>
      <c r="F68" s="112">
        <f t="shared" ca="1" si="39"/>
        <v>0</v>
      </c>
      <c r="G68" s="112">
        <f t="shared" ca="1" si="39"/>
        <v>1</v>
      </c>
      <c r="H68" s="112">
        <f t="shared" ca="1" si="39"/>
        <v>0</v>
      </c>
      <c r="I68" s="112">
        <f t="shared" ca="1" si="39"/>
        <v>1</v>
      </c>
      <c r="J68" s="111">
        <f t="shared" ca="1" si="39"/>
        <v>0</v>
      </c>
      <c r="K68" s="111">
        <f t="shared" ca="1" si="39"/>
        <v>0</v>
      </c>
      <c r="L68" s="111">
        <f t="shared" ca="1" si="39"/>
        <v>1</v>
      </c>
      <c r="M68" s="111">
        <f t="shared" ca="1" si="39"/>
        <v>1</v>
      </c>
      <c r="N68" s="112">
        <f t="shared" ca="1" si="39"/>
        <v>1</v>
      </c>
      <c r="O68" s="112">
        <f t="shared" ca="1" si="39"/>
        <v>1</v>
      </c>
      <c r="P68" s="112">
        <f t="shared" ca="1" si="39"/>
        <v>1</v>
      </c>
      <c r="Q68" s="111">
        <f t="shared" ca="1" si="39"/>
        <v>1</v>
      </c>
      <c r="R68" s="111">
        <f t="shared" ca="1" si="39"/>
        <v>1</v>
      </c>
      <c r="S68" s="111">
        <f t="shared" ca="1" si="39"/>
        <v>1</v>
      </c>
      <c r="T68" s="111">
        <f t="shared" ca="1" si="39"/>
        <v>1</v>
      </c>
      <c r="U68" s="111">
        <f t="shared" ca="1" si="39"/>
        <v>1</v>
      </c>
      <c r="V68" s="112">
        <f t="shared" ca="1" si="39"/>
        <v>1</v>
      </c>
      <c r="W68" s="112">
        <f t="shared" ca="1" si="39"/>
        <v>0</v>
      </c>
      <c r="X68" s="112">
        <f t="shared" ca="1" si="39"/>
        <v>0</v>
      </c>
      <c r="Y68" s="112">
        <f t="shared" ca="1" si="39"/>
        <v>0</v>
      </c>
      <c r="Z68" s="111">
        <f t="shared" ca="1" si="39"/>
        <v>0</v>
      </c>
      <c r="AA68" s="111">
        <f t="shared" ca="1" si="39"/>
        <v>0</v>
      </c>
      <c r="AB68" s="111">
        <f t="shared" ca="1" si="39"/>
        <v>0</v>
      </c>
      <c r="AC68" s="111">
        <f t="shared" ca="1" si="39"/>
        <v>1</v>
      </c>
      <c r="AD68" s="112">
        <f t="shared" ca="1" si="39"/>
        <v>0</v>
      </c>
      <c r="AE68" s="112">
        <f t="shared" ca="1" si="39"/>
        <v>0</v>
      </c>
      <c r="AF68" s="112">
        <f t="shared" ca="1" si="39"/>
        <v>0</v>
      </c>
      <c r="AG68" s="112">
        <f t="shared" ca="1" si="39"/>
        <v>0</v>
      </c>
      <c r="AH68" s="111">
        <f t="shared" ca="1" si="39"/>
        <v>0</v>
      </c>
      <c r="AI68" s="111">
        <f t="shared" ca="1" si="39"/>
        <v>0</v>
      </c>
      <c r="AJ68" s="111">
        <f t="shared" ca="1" si="39"/>
        <v>0</v>
      </c>
      <c r="AK68" s="111">
        <f t="shared" ca="1" si="39"/>
        <v>1</v>
      </c>
      <c r="AL68" s="112">
        <f t="shared" ca="1" si="39"/>
        <v>0</v>
      </c>
      <c r="AM68" s="112">
        <f t="shared" ca="1" si="39"/>
        <v>1</v>
      </c>
      <c r="AN68" s="112">
        <f t="shared" ca="1" si="39"/>
        <v>0</v>
      </c>
      <c r="AO68" s="111">
        <f t="shared" ca="1" si="39"/>
        <v>1</v>
      </c>
      <c r="AP68" s="111">
        <f t="shared" ca="1" si="39"/>
        <v>0</v>
      </c>
      <c r="AQ68" s="111">
        <f t="shared" ca="1" si="39"/>
        <v>0</v>
      </c>
      <c r="AR68" s="111">
        <f t="shared" ca="1" si="39"/>
        <v>0</v>
      </c>
      <c r="AS68" s="111">
        <f t="shared" ca="1" si="39"/>
        <v>0</v>
      </c>
      <c r="AT68" s="112">
        <f t="shared" ca="1" si="39"/>
        <v>0</v>
      </c>
      <c r="AU68" s="112">
        <f t="shared" ca="1" si="39"/>
        <v>1</v>
      </c>
      <c r="AV68" s="112">
        <f t="shared" ca="1" si="39"/>
        <v>1</v>
      </c>
      <c r="AW68" s="113">
        <f t="shared" ca="1" si="39"/>
        <v>1</v>
      </c>
      <c r="AX68" s="2"/>
      <c r="AY68" s="2"/>
      <c r="AZ68" s="2"/>
      <c r="BA68" s="2"/>
      <c r="BB68" s="2"/>
      <c r="BC68" s="2"/>
      <c r="BD68" s="2"/>
      <c r="BE68" s="2"/>
    </row>
    <row r="69" spans="1:57" ht="18">
      <c r="A69" s="104" t="s">
        <v>650</v>
      </c>
      <c r="B69" s="114" t="str">
        <f>Key!B80</f>
        <v>0</v>
      </c>
      <c r="C69" s="115" t="str">
        <f>Key!C80</f>
        <v>0</v>
      </c>
      <c r="D69" s="115" t="str">
        <f>Key!D80</f>
        <v>1</v>
      </c>
      <c r="E69" s="115" t="str">
        <f>Key!E80</f>
        <v>1</v>
      </c>
      <c r="F69" s="116" t="str">
        <f>Key!F80</f>
        <v>0</v>
      </c>
      <c r="G69" s="116" t="str">
        <f>Key!G80</f>
        <v>1</v>
      </c>
      <c r="H69" s="116" t="str">
        <f>Key!H80</f>
        <v>0</v>
      </c>
      <c r="I69" s="116" t="str">
        <f>Key!I80</f>
        <v>0</v>
      </c>
      <c r="J69" s="115" t="str">
        <f>Key!J80</f>
        <v>1</v>
      </c>
      <c r="K69" s="115" t="str">
        <f>Key!K80</f>
        <v>1</v>
      </c>
      <c r="L69" s="115" t="str">
        <f>Key!L80</f>
        <v>1</v>
      </c>
      <c r="M69" s="116" t="str">
        <f>Key!M80</f>
        <v>1</v>
      </c>
      <c r="N69" s="116" t="str">
        <f>Key!N80</f>
        <v>1</v>
      </c>
      <c r="O69" s="116" t="str">
        <f>Key!O80</f>
        <v>0</v>
      </c>
      <c r="P69" s="116" t="str">
        <f>Key!P80</f>
        <v>0</v>
      </c>
      <c r="Q69" s="116" t="str">
        <f>Key!Q80</f>
        <v>0</v>
      </c>
      <c r="R69" s="115" t="str">
        <f>Key!R80</f>
        <v>0</v>
      </c>
      <c r="S69" s="115" t="str">
        <f>Key!S80</f>
        <v>0</v>
      </c>
      <c r="T69" s="115" t="str">
        <f>Key!T80</f>
        <v>1</v>
      </c>
      <c r="U69" s="115" t="str">
        <f>Key!U80</f>
        <v>0</v>
      </c>
      <c r="V69" s="116" t="str">
        <f>Key!V80</f>
        <v>0</v>
      </c>
      <c r="W69" s="116" t="str">
        <f>Key!W80</f>
        <v>0</v>
      </c>
      <c r="X69" s="116" t="str">
        <f>Key!X80</f>
        <v>1</v>
      </c>
      <c r="Y69" s="116" t="str">
        <f>Key!Y80</f>
        <v>0</v>
      </c>
      <c r="Z69" s="115" t="str">
        <f>Key!Z80</f>
        <v>1</v>
      </c>
      <c r="AA69" s="115" t="str">
        <f>Key!AA80</f>
        <v>1</v>
      </c>
      <c r="AB69" s="115" t="str">
        <f>Key!AB80</f>
        <v>1</v>
      </c>
      <c r="AC69" s="115" t="str">
        <f>Key!AC80</f>
        <v>1</v>
      </c>
      <c r="AD69" s="116" t="str">
        <f>Key!AD80</f>
        <v>0</v>
      </c>
      <c r="AE69" s="116" t="str">
        <f>Key!AE80</f>
        <v>0</v>
      </c>
      <c r="AF69" s="116" t="str">
        <f>Key!AF80</f>
        <v>0</v>
      </c>
      <c r="AG69" s="116" t="str">
        <f>Key!AG80</f>
        <v>0</v>
      </c>
      <c r="AH69" s="115" t="str">
        <f>Key!AH80</f>
        <v>1</v>
      </c>
      <c r="AI69" s="115" t="str">
        <f>Key!AI80</f>
        <v>1</v>
      </c>
      <c r="AJ69" s="115" t="str">
        <f>Key!AJ80</f>
        <v>0</v>
      </c>
      <c r="AK69" s="116" t="str">
        <f>Key!AK80</f>
        <v>0</v>
      </c>
      <c r="AL69" s="116" t="str">
        <f>Key!AL80</f>
        <v>0</v>
      </c>
      <c r="AM69" s="116" t="str">
        <f>Key!AM80</f>
        <v>1</v>
      </c>
      <c r="AN69" s="116" t="str">
        <f>Key!AN80</f>
        <v>1</v>
      </c>
      <c r="AO69" s="116" t="str">
        <f>Key!AO80</f>
        <v>0</v>
      </c>
      <c r="AP69" s="115" t="str">
        <f>Key!AP80</f>
        <v>0</v>
      </c>
      <c r="AQ69" s="115" t="str">
        <f>Key!AQ80</f>
        <v>1</v>
      </c>
      <c r="AR69" s="115" t="str">
        <f>Key!AR80</f>
        <v>1</v>
      </c>
      <c r="AS69" s="115" t="str">
        <f>Key!AS80</f>
        <v>0</v>
      </c>
      <c r="AT69" s="116" t="str">
        <f>Key!AT80</f>
        <v>1</v>
      </c>
      <c r="AU69" s="116" t="str">
        <f>Key!AU80</f>
        <v>1</v>
      </c>
      <c r="AV69" s="116" t="str">
        <f>Key!AV80</f>
        <v>0</v>
      </c>
      <c r="AW69" s="117" t="str">
        <f>Key!AW80</f>
        <v>1</v>
      </c>
      <c r="AX69" s="2"/>
      <c r="AY69" s="2"/>
      <c r="AZ69" s="2"/>
      <c r="BA69" s="2"/>
      <c r="BB69" s="2"/>
      <c r="BC69" s="2"/>
      <c r="BD69" s="2"/>
      <c r="BE69" s="2"/>
    </row>
    <row r="70" spans="1:57" ht="18.75" thickBot="1">
      <c r="A70" s="104" t="s">
        <v>588</v>
      </c>
      <c r="B70" s="231">
        <f ca="1">IF(B68+B69=1,1,0)</f>
        <v>1</v>
      </c>
      <c r="C70" s="94">
        <f t="shared" ref="C70:AW70" ca="1" si="40">IF(C68+C69=1,1,0)</f>
        <v>1</v>
      </c>
      <c r="D70" s="94">
        <f t="shared" ca="1" si="40"/>
        <v>1</v>
      </c>
      <c r="E70" s="94">
        <f t="shared" ca="1" si="40"/>
        <v>0</v>
      </c>
      <c r="F70" s="93">
        <f t="shared" ca="1" si="40"/>
        <v>0</v>
      </c>
      <c r="G70" s="93">
        <f t="shared" ca="1" si="40"/>
        <v>0</v>
      </c>
      <c r="H70" s="93">
        <f t="shared" ca="1" si="40"/>
        <v>0</v>
      </c>
      <c r="I70" s="93">
        <f t="shared" ca="1" si="40"/>
        <v>1</v>
      </c>
      <c r="J70" s="94">
        <f t="shared" ca="1" si="40"/>
        <v>1</v>
      </c>
      <c r="K70" s="94">
        <f t="shared" ca="1" si="40"/>
        <v>1</v>
      </c>
      <c r="L70" s="94">
        <f t="shared" ca="1" si="40"/>
        <v>0</v>
      </c>
      <c r="M70" s="94">
        <f t="shared" ca="1" si="40"/>
        <v>0</v>
      </c>
      <c r="N70" s="93">
        <f t="shared" ca="1" si="40"/>
        <v>0</v>
      </c>
      <c r="O70" s="93">
        <f t="shared" ca="1" si="40"/>
        <v>1</v>
      </c>
      <c r="P70" s="93">
        <f t="shared" ca="1" si="40"/>
        <v>1</v>
      </c>
      <c r="Q70" s="94">
        <f t="shared" ca="1" si="40"/>
        <v>1</v>
      </c>
      <c r="R70" s="94">
        <f t="shared" ca="1" si="40"/>
        <v>1</v>
      </c>
      <c r="S70" s="94">
        <f t="shared" ca="1" si="40"/>
        <v>1</v>
      </c>
      <c r="T70" s="94">
        <f t="shared" ca="1" si="40"/>
        <v>0</v>
      </c>
      <c r="U70" s="94">
        <f t="shared" ca="1" si="40"/>
        <v>1</v>
      </c>
      <c r="V70" s="93">
        <f t="shared" ca="1" si="40"/>
        <v>1</v>
      </c>
      <c r="W70" s="93">
        <f t="shared" ca="1" si="40"/>
        <v>0</v>
      </c>
      <c r="X70" s="93">
        <f t="shared" ca="1" si="40"/>
        <v>1</v>
      </c>
      <c r="Y70" s="93">
        <f t="shared" ca="1" si="40"/>
        <v>0</v>
      </c>
      <c r="Z70" s="94">
        <f t="shared" ca="1" si="40"/>
        <v>1</v>
      </c>
      <c r="AA70" s="94">
        <f t="shared" ca="1" si="40"/>
        <v>1</v>
      </c>
      <c r="AB70" s="94">
        <f t="shared" ca="1" si="40"/>
        <v>1</v>
      </c>
      <c r="AC70" s="94">
        <f t="shared" ca="1" si="40"/>
        <v>0</v>
      </c>
      <c r="AD70" s="93">
        <f t="shared" ca="1" si="40"/>
        <v>0</v>
      </c>
      <c r="AE70" s="93">
        <f t="shared" ca="1" si="40"/>
        <v>0</v>
      </c>
      <c r="AF70" s="93">
        <f t="shared" ca="1" si="40"/>
        <v>0</v>
      </c>
      <c r="AG70" s="93">
        <f t="shared" ca="1" si="40"/>
        <v>0</v>
      </c>
      <c r="AH70" s="94">
        <f t="shared" ca="1" si="40"/>
        <v>1</v>
      </c>
      <c r="AI70" s="94">
        <f t="shared" ca="1" si="40"/>
        <v>1</v>
      </c>
      <c r="AJ70" s="94">
        <f t="shared" ca="1" si="40"/>
        <v>0</v>
      </c>
      <c r="AK70" s="94">
        <f t="shared" ca="1" si="40"/>
        <v>1</v>
      </c>
      <c r="AL70" s="93">
        <f t="shared" ca="1" si="40"/>
        <v>0</v>
      </c>
      <c r="AM70" s="93">
        <f t="shared" ca="1" si="40"/>
        <v>0</v>
      </c>
      <c r="AN70" s="93">
        <f t="shared" ca="1" si="40"/>
        <v>1</v>
      </c>
      <c r="AO70" s="94">
        <f t="shared" ca="1" si="40"/>
        <v>1</v>
      </c>
      <c r="AP70" s="94">
        <f t="shared" ca="1" si="40"/>
        <v>0</v>
      </c>
      <c r="AQ70" s="94">
        <f t="shared" ca="1" si="40"/>
        <v>1</v>
      </c>
      <c r="AR70" s="94">
        <f t="shared" ca="1" si="40"/>
        <v>1</v>
      </c>
      <c r="AS70" s="94">
        <f t="shared" ca="1" si="40"/>
        <v>0</v>
      </c>
      <c r="AT70" s="93">
        <f t="shared" ca="1" si="40"/>
        <v>1</v>
      </c>
      <c r="AU70" s="93">
        <f t="shared" ca="1" si="40"/>
        <v>0</v>
      </c>
      <c r="AV70" s="93">
        <f t="shared" ca="1" si="40"/>
        <v>1</v>
      </c>
      <c r="AW70" s="313">
        <f t="shared" ca="1" si="40"/>
        <v>0</v>
      </c>
      <c r="AX70" s="2"/>
      <c r="AY70" s="2"/>
      <c r="AZ70" s="2"/>
      <c r="BA70" s="20"/>
      <c r="BB70" s="20"/>
      <c r="BC70" s="20"/>
      <c r="BD70" s="20"/>
      <c r="BE70" s="20"/>
    </row>
    <row r="71" spans="1:57" ht="19.5" thickBot="1">
      <c r="A71" s="443" t="s">
        <v>531</v>
      </c>
      <c r="B71" s="223" t="s">
        <v>521</v>
      </c>
      <c r="C71" s="95" t="str">
        <f ca="1">LEFT(VLOOKUP(G71,LookUp!$T$2:$U$17,2,FALSE),1)</f>
        <v>0</v>
      </c>
      <c r="D71" s="95" t="str">
        <f ca="1">MID(VLOOKUP(G71,LookUp!$T$2:$U$17,2,FALSE),2,1)</f>
        <v>0</v>
      </c>
      <c r="E71" s="95" t="str">
        <f ca="1">MID(VLOOKUP(G71,LookUp!$T$2:$U$17,2,FALSE),3,1)</f>
        <v>1</v>
      </c>
      <c r="F71" s="95" t="str">
        <f ca="1">RIGHT(VLOOKUP(G71,LookUp!$T$2:$U$17,2,FALSE),1)</f>
        <v>1</v>
      </c>
      <c r="G71" s="97">
        <f ca="1">VLOOKUP(CONCATENATE(B70,C70,D70,E70,F70,G70),LookUp!$W$2:$AE$65,2,FALSE)</f>
        <v>3</v>
      </c>
      <c r="H71" s="223" t="s">
        <v>522</v>
      </c>
      <c r="I71" s="95" t="str">
        <f ca="1">LEFT(VLOOKUP(M71,LookUp!$T$2:$U$17,2,FALSE),1)</f>
        <v>0</v>
      </c>
      <c r="J71" s="95" t="str">
        <f ca="1">MID(VLOOKUP(M71,LookUp!$T$2:$U$17,2,FALSE),2,1)</f>
        <v>1</v>
      </c>
      <c r="K71" s="95" t="str">
        <f ca="1">MID(VLOOKUP(M71,LookUp!$T$2:$U$17,2,FALSE),3,1)</f>
        <v>0</v>
      </c>
      <c r="L71" s="95" t="str">
        <f ca="1">RIGHT(VLOOKUP(M71,LookUp!$T$2:$U$17,2,FALSE),1)</f>
        <v>1</v>
      </c>
      <c r="M71" s="97">
        <f ca="1">VLOOKUP(CONCATENATE(H70,I70,J70,K70,L70,M70),LookUp!$W$2:$AE$65,3,FALSE)</f>
        <v>5</v>
      </c>
      <c r="N71" s="223" t="s">
        <v>523</v>
      </c>
      <c r="O71" s="95" t="str">
        <f ca="1">LEFT(VLOOKUP(S71,LookUp!$T$2:$U$17,2,FALSE),1)</f>
        <v>0</v>
      </c>
      <c r="P71" s="95" t="str">
        <f ca="1">MID(VLOOKUP(S71,LookUp!$T$2:$U$17,2,FALSE),2,1)</f>
        <v>0</v>
      </c>
      <c r="Q71" s="95" t="str">
        <f ca="1">MID(VLOOKUP(S71,LookUp!$T$2:$U$17,2,FALSE),3,1)</f>
        <v>0</v>
      </c>
      <c r="R71" s="95" t="str">
        <f ca="1">RIGHT(VLOOKUP(S71,LookUp!$T$2:$U$17,2,FALSE),1)</f>
        <v>1</v>
      </c>
      <c r="S71" s="97">
        <f ca="1">VLOOKUP(CONCATENATE(N70,O70,P70,Q70,R70,S70),LookUp!$W$2:$AE$65,4,FALSE)</f>
        <v>1</v>
      </c>
      <c r="T71" s="223" t="s">
        <v>524</v>
      </c>
      <c r="U71" s="95" t="str">
        <f ca="1">LEFT(VLOOKUP(Y71,LookUp!$T$2:$U$17,2,FALSE),1)</f>
        <v>1</v>
      </c>
      <c r="V71" s="95" t="str">
        <f ca="1">MID(VLOOKUP(Y71,LookUp!$T$2:$U$17,2,FALSE),2,1)</f>
        <v>1</v>
      </c>
      <c r="W71" s="95" t="str">
        <f ca="1">MID(VLOOKUP(Y71,LookUp!$T$2:$U$17,2,FALSE),3,1)</f>
        <v>0</v>
      </c>
      <c r="X71" s="95" t="str">
        <f ca="1">RIGHT(VLOOKUP(Y71,LookUp!$T$2:$U$17,2,FALSE),1)</f>
        <v>0</v>
      </c>
      <c r="Y71" s="97">
        <f ca="1">VLOOKUP(CONCATENATE(T70,U70,V70,W70,X70,Y70),LookUp!$W$2:$AE$65,5,FALSE)</f>
        <v>12</v>
      </c>
      <c r="Z71" s="223" t="s">
        <v>525</v>
      </c>
      <c r="AA71" s="95" t="str">
        <f ca="1">LEFT(VLOOKUP(AE71,LookUp!$T$2:$U$17,2,FALSE),1)</f>
        <v>0</v>
      </c>
      <c r="AB71" s="95" t="str">
        <f ca="1">MID(VLOOKUP(AE71,LookUp!$T$2:$U$17,2,FALSE),2,1)</f>
        <v>1</v>
      </c>
      <c r="AC71" s="95" t="str">
        <f ca="1">MID(VLOOKUP(AE71,LookUp!$T$2:$U$17,2,FALSE),3,1)</f>
        <v>1</v>
      </c>
      <c r="AD71" s="95" t="str">
        <f ca="1">RIGHT(VLOOKUP(AE71,LookUp!$T$2:$U$17,2,FALSE),1)</f>
        <v>0</v>
      </c>
      <c r="AE71" s="97">
        <f ca="1">VLOOKUP(CONCATENATE(Z70,AA70,AB70,AC70,AD70,AE70),LookUp!$W$2:$AE$65,6,FALSE)</f>
        <v>6</v>
      </c>
      <c r="AF71" s="223" t="s">
        <v>526</v>
      </c>
      <c r="AG71" s="95" t="str">
        <f ca="1">LEFT(VLOOKUP(AK71,LookUp!$T$2:$U$17,2,FALSE),1)</f>
        <v>1</v>
      </c>
      <c r="AH71" s="95" t="str">
        <f ca="1">MID(VLOOKUP(AK71,LookUp!$T$2:$U$17,2,FALSE),2,1)</f>
        <v>0</v>
      </c>
      <c r="AI71" s="95" t="str">
        <f ca="1">MID(VLOOKUP(AK71,LookUp!$T$2:$U$17,2,FALSE),3,1)</f>
        <v>0</v>
      </c>
      <c r="AJ71" s="95" t="str">
        <f ca="1">RIGHT(VLOOKUP(AK71,LookUp!$T$2:$U$17,2,FALSE),1)</f>
        <v>1</v>
      </c>
      <c r="AK71" s="97">
        <f ca="1">VLOOKUP(CONCATENATE(AF70,AG70,AH70,AI70,AJ70,AK70),LookUp!$W$2:$AE$65,7,FALSE)</f>
        <v>9</v>
      </c>
      <c r="AL71" s="223" t="s">
        <v>527</v>
      </c>
      <c r="AM71" s="95" t="str">
        <f ca="1">LEFT(VLOOKUP(AQ71,LookUp!$T$2:$U$17,2,FALSE),1)</f>
        <v>0</v>
      </c>
      <c r="AN71" s="95" t="str">
        <f ca="1">MID(VLOOKUP(AQ71,LookUp!$T$2:$U$17,2,FALSE),2,1)</f>
        <v>0</v>
      </c>
      <c r="AO71" s="95" t="str">
        <f ca="1">MID(VLOOKUP(AQ71,LookUp!$T$2:$U$17,2,FALSE),3,1)</f>
        <v>0</v>
      </c>
      <c r="AP71" s="95" t="str">
        <f ca="1">RIGHT(VLOOKUP(AQ71,LookUp!$T$2:$U$17,2,FALSE),1)</f>
        <v>1</v>
      </c>
      <c r="AQ71" s="97">
        <f ca="1">VLOOKUP(CONCATENATE(AL70,AM70,AN70,AO70,AP70,AQ70),LookUp!$W$2:$AE$65,8,FALSE)</f>
        <v>1</v>
      </c>
      <c r="AR71" s="223" t="s">
        <v>528</v>
      </c>
      <c r="AS71" s="95" t="str">
        <f ca="1">LEFT(VLOOKUP(AW71,LookUp!$T$2:$U$17,2,FALSE),1)</f>
        <v>1</v>
      </c>
      <c r="AT71" s="95" t="str">
        <f ca="1">MID(VLOOKUP(AW71,LookUp!$T$2:$U$17,2,FALSE),2,1)</f>
        <v>1</v>
      </c>
      <c r="AU71" s="95" t="str">
        <f ca="1">MID(VLOOKUP(AW71,LookUp!$T$2:$U$17,2,FALSE),3,1)</f>
        <v>0</v>
      </c>
      <c r="AV71" s="95" t="str">
        <f ca="1">RIGHT(VLOOKUP(AW71,LookUp!$T$2:$U$17,2,FALSE),1)</f>
        <v>0</v>
      </c>
      <c r="AW71" s="97">
        <f ca="1">VLOOKUP(CONCATENATE(AR70,AS70,AT70,AU70,AV70,AW70),LookUp!$W$2:$AE$65,9,FALSE)</f>
        <v>12</v>
      </c>
      <c r="AX71" s="20"/>
      <c r="AY71" s="20"/>
      <c r="AZ71" s="20"/>
      <c r="BA71" s="2"/>
      <c r="BB71" s="2"/>
      <c r="BC71" s="2"/>
      <c r="BD71" s="2"/>
      <c r="BE71" s="2"/>
    </row>
    <row r="72" spans="1:57">
      <c r="A72" s="443"/>
      <c r="B72" s="110" t="str">
        <f ca="1">C71</f>
        <v>0</v>
      </c>
      <c r="C72" s="111" t="str">
        <f ca="1">D71</f>
        <v>0</v>
      </c>
      <c r="D72" s="111" t="str">
        <f ca="1">E71</f>
        <v>1</v>
      </c>
      <c r="E72" s="111" t="str">
        <f ca="1">F71</f>
        <v>1</v>
      </c>
      <c r="F72" s="112" t="str">
        <f ca="1">I71</f>
        <v>0</v>
      </c>
      <c r="G72" s="112" t="str">
        <f ca="1">J71</f>
        <v>1</v>
      </c>
      <c r="H72" s="112" t="str">
        <f ca="1">K71</f>
        <v>0</v>
      </c>
      <c r="I72" s="112" t="str">
        <f ca="1">L71</f>
        <v>1</v>
      </c>
      <c r="J72" s="111" t="str">
        <f ca="1">O71</f>
        <v>0</v>
      </c>
      <c r="K72" s="111" t="str">
        <f ca="1">P71</f>
        <v>0</v>
      </c>
      <c r="L72" s="111" t="str">
        <f ca="1">Q71</f>
        <v>0</v>
      </c>
      <c r="M72" s="111" t="str">
        <f ca="1">R71</f>
        <v>1</v>
      </c>
      <c r="N72" s="112" t="str">
        <f ca="1">U71</f>
        <v>1</v>
      </c>
      <c r="O72" s="112" t="str">
        <f ca="1">V71</f>
        <v>1</v>
      </c>
      <c r="P72" s="112" t="str">
        <f ca="1">W71</f>
        <v>0</v>
      </c>
      <c r="Q72" s="112" t="str">
        <f ca="1">X71</f>
        <v>0</v>
      </c>
      <c r="R72" s="111" t="str">
        <f ca="1">AA71</f>
        <v>0</v>
      </c>
      <c r="S72" s="111" t="str">
        <f ca="1">AB71</f>
        <v>1</v>
      </c>
      <c r="T72" s="111" t="str">
        <f ca="1">AC71</f>
        <v>1</v>
      </c>
      <c r="U72" s="111" t="str">
        <f ca="1">AD71</f>
        <v>0</v>
      </c>
      <c r="V72" s="112" t="str">
        <f ca="1">AG71</f>
        <v>1</v>
      </c>
      <c r="W72" s="112" t="str">
        <f ca="1">AH71</f>
        <v>0</v>
      </c>
      <c r="X72" s="112" t="str">
        <f ca="1">AI71</f>
        <v>0</v>
      </c>
      <c r="Y72" s="112" t="str">
        <f ca="1">AJ71</f>
        <v>1</v>
      </c>
      <c r="Z72" s="111" t="str">
        <f ca="1">AM71</f>
        <v>0</v>
      </c>
      <c r="AA72" s="111" t="str">
        <f ca="1">AN71</f>
        <v>0</v>
      </c>
      <c r="AB72" s="111" t="str">
        <f ca="1">AO71</f>
        <v>0</v>
      </c>
      <c r="AC72" s="111" t="str">
        <f ca="1">AP71</f>
        <v>1</v>
      </c>
      <c r="AD72" s="112" t="str">
        <f ca="1">AS71</f>
        <v>1</v>
      </c>
      <c r="AE72" s="112" t="str">
        <f ca="1">AT71</f>
        <v>1</v>
      </c>
      <c r="AF72" s="112" t="str">
        <f ca="1">AU71</f>
        <v>0</v>
      </c>
      <c r="AG72" s="113" t="str">
        <f ca="1">AV71</f>
        <v>0</v>
      </c>
      <c r="AH72" s="439"/>
      <c r="AI72" s="440"/>
      <c r="AJ72" s="440"/>
      <c r="AK72" s="440"/>
      <c r="AL72" s="440"/>
      <c r="AM72" s="440"/>
      <c r="AN72" s="440"/>
      <c r="AO72" s="440"/>
      <c r="AP72" s="440"/>
      <c r="AQ72" s="440"/>
      <c r="AR72" s="440"/>
      <c r="AS72" s="440"/>
      <c r="AT72" s="440"/>
      <c r="AU72" s="440"/>
      <c r="AV72" s="440"/>
      <c r="AW72" s="441"/>
      <c r="AX72" s="2"/>
      <c r="AY72" s="2"/>
      <c r="AZ72" s="2"/>
      <c r="BA72" s="2"/>
      <c r="BB72" s="2"/>
      <c r="BC72" s="2"/>
      <c r="BD72" s="2"/>
      <c r="BE72" s="2"/>
    </row>
    <row r="73" spans="1:57" ht="18.75" thickBot="1">
      <c r="A73" s="104" t="s">
        <v>532</v>
      </c>
      <c r="B73" s="114" t="str">
        <f ca="1">HLOOKUP(B$4,$B$1:$AG$72,72,FALSE)</f>
        <v>0</v>
      </c>
      <c r="C73" s="115" t="str">
        <f t="shared" ref="C73:AG73" ca="1" si="41">HLOOKUP(C$4,$B$1:$AG$72,72,FALSE)</f>
        <v>0</v>
      </c>
      <c r="D73" s="115" t="str">
        <f t="shared" ca="1" si="41"/>
        <v>0</v>
      </c>
      <c r="E73" s="115" t="str">
        <f t="shared" ca="1" si="41"/>
        <v>1</v>
      </c>
      <c r="F73" s="116" t="str">
        <f t="shared" ca="1" si="41"/>
        <v>1</v>
      </c>
      <c r="G73" s="116" t="str">
        <f t="shared" ca="1" si="41"/>
        <v>1</v>
      </c>
      <c r="H73" s="116" t="str">
        <f t="shared" ca="1" si="41"/>
        <v>1</v>
      </c>
      <c r="I73" s="116" t="str">
        <f t="shared" ca="1" si="41"/>
        <v>0</v>
      </c>
      <c r="J73" s="115" t="str">
        <f t="shared" ca="1" si="41"/>
        <v>0</v>
      </c>
      <c r="K73" s="115" t="str">
        <f t="shared" ca="1" si="41"/>
        <v>0</v>
      </c>
      <c r="L73" s="115" t="str">
        <f t="shared" ca="1" si="41"/>
        <v>0</v>
      </c>
      <c r="M73" s="115" t="str">
        <f t="shared" ca="1" si="41"/>
        <v>0</v>
      </c>
      <c r="N73" s="116" t="str">
        <f t="shared" ca="1" si="41"/>
        <v>0</v>
      </c>
      <c r="O73" s="116" t="str">
        <f t="shared" ca="1" si="41"/>
        <v>1</v>
      </c>
      <c r="P73" s="116" t="str">
        <f t="shared" ca="1" si="41"/>
        <v>0</v>
      </c>
      <c r="Q73" s="116" t="str">
        <f t="shared" ca="1" si="41"/>
        <v>0</v>
      </c>
      <c r="R73" s="115" t="str">
        <f t="shared" ca="1" si="41"/>
        <v>0</v>
      </c>
      <c r="S73" s="115" t="str">
        <f t="shared" ca="1" si="41"/>
        <v>1</v>
      </c>
      <c r="T73" s="115" t="str">
        <f t="shared" ca="1" si="41"/>
        <v>1</v>
      </c>
      <c r="U73" s="115" t="str">
        <f t="shared" ca="1" si="41"/>
        <v>1</v>
      </c>
      <c r="V73" s="116" t="str">
        <f t="shared" ca="1" si="41"/>
        <v>0</v>
      </c>
      <c r="W73" s="116" t="str">
        <f t="shared" ca="1" si="41"/>
        <v>0</v>
      </c>
      <c r="X73" s="116" t="str">
        <f t="shared" ca="1" si="41"/>
        <v>1</v>
      </c>
      <c r="Y73" s="116" t="str">
        <f t="shared" ca="1" si="41"/>
        <v>0</v>
      </c>
      <c r="Z73" s="115" t="str">
        <f t="shared" ca="1" si="41"/>
        <v>1</v>
      </c>
      <c r="AA73" s="115" t="str">
        <f t="shared" ca="1" si="41"/>
        <v>1</v>
      </c>
      <c r="AB73" s="115" t="str">
        <f t="shared" ca="1" si="41"/>
        <v>1</v>
      </c>
      <c r="AC73" s="115" t="str">
        <f t="shared" ca="1" si="41"/>
        <v>1</v>
      </c>
      <c r="AD73" s="116" t="str">
        <f t="shared" ca="1" si="41"/>
        <v>0</v>
      </c>
      <c r="AE73" s="116" t="str">
        <f t="shared" ca="1" si="41"/>
        <v>0</v>
      </c>
      <c r="AF73" s="116" t="str">
        <f t="shared" ca="1" si="41"/>
        <v>1</v>
      </c>
      <c r="AG73" s="117" t="str">
        <f t="shared" ca="1" si="41"/>
        <v>0</v>
      </c>
      <c r="AH73" s="448" t="s">
        <v>718</v>
      </c>
      <c r="AI73" s="449"/>
      <c r="AJ73" s="449"/>
      <c r="AK73" s="449"/>
      <c r="AL73" s="449"/>
      <c r="AM73" s="449"/>
      <c r="AN73" s="449"/>
      <c r="AO73" s="449"/>
      <c r="AP73" s="449"/>
      <c r="AQ73" s="449"/>
      <c r="AR73" s="449"/>
      <c r="AS73" s="449"/>
      <c r="AT73" s="449"/>
      <c r="AU73" s="449"/>
      <c r="AV73" s="449"/>
      <c r="AW73" s="450"/>
      <c r="AX73" s="2"/>
      <c r="AY73" s="2"/>
      <c r="AZ73" s="2"/>
      <c r="BA73" s="2"/>
      <c r="BB73" s="2"/>
      <c r="BC73" s="2"/>
      <c r="BD73" s="2"/>
      <c r="BE73" s="2"/>
    </row>
    <row r="74" spans="1:57" ht="18.75" thickBot="1">
      <c r="A74" s="104" t="s">
        <v>589</v>
      </c>
      <c r="B74" s="118">
        <f ca="1">IF(B73+B59=1,1,0)</f>
        <v>0</v>
      </c>
      <c r="C74" s="116">
        <f t="shared" ref="C74:AG74" ca="1" si="42">IF(C73+C59=1,1,0)</f>
        <v>0</v>
      </c>
      <c r="D74" s="116">
        <f t="shared" ca="1" si="42"/>
        <v>1</v>
      </c>
      <c r="E74" s="116">
        <f t="shared" ca="1" si="42"/>
        <v>1</v>
      </c>
      <c r="F74" s="115">
        <f t="shared" ca="1" si="42"/>
        <v>0</v>
      </c>
      <c r="G74" s="115">
        <f t="shared" ca="1" si="42"/>
        <v>0</v>
      </c>
      <c r="H74" s="115">
        <f t="shared" ca="1" si="42"/>
        <v>0</v>
      </c>
      <c r="I74" s="115">
        <f t="shared" ca="1" si="42"/>
        <v>0</v>
      </c>
      <c r="J74" s="116">
        <f t="shared" ca="1" si="42"/>
        <v>1</v>
      </c>
      <c r="K74" s="116">
        <f t="shared" ca="1" si="42"/>
        <v>0</v>
      </c>
      <c r="L74" s="116">
        <f t="shared" ca="1" si="42"/>
        <v>0</v>
      </c>
      <c r="M74" s="116">
        <f t="shared" ca="1" si="42"/>
        <v>0</v>
      </c>
      <c r="N74" s="115">
        <f t="shared" ca="1" si="42"/>
        <v>1</v>
      </c>
      <c r="O74" s="115">
        <f t="shared" ca="1" si="42"/>
        <v>0</v>
      </c>
      <c r="P74" s="115">
        <f t="shared" ca="1" si="42"/>
        <v>1</v>
      </c>
      <c r="Q74" s="115">
        <f t="shared" ca="1" si="42"/>
        <v>1</v>
      </c>
      <c r="R74" s="116">
        <f t="shared" ca="1" si="42"/>
        <v>1</v>
      </c>
      <c r="S74" s="116">
        <f t="shared" ca="1" si="42"/>
        <v>1</v>
      </c>
      <c r="T74" s="116">
        <f t="shared" ca="1" si="42"/>
        <v>1</v>
      </c>
      <c r="U74" s="116">
        <f t="shared" ca="1" si="42"/>
        <v>0</v>
      </c>
      <c r="V74" s="115">
        <f t="shared" ca="1" si="42"/>
        <v>1</v>
      </c>
      <c r="W74" s="115">
        <f t="shared" ca="1" si="42"/>
        <v>1</v>
      </c>
      <c r="X74" s="115">
        <f t="shared" ca="1" si="42"/>
        <v>1</v>
      </c>
      <c r="Y74" s="115">
        <f t="shared" ca="1" si="42"/>
        <v>0</v>
      </c>
      <c r="Z74" s="116">
        <f t="shared" ca="1" si="42"/>
        <v>1</v>
      </c>
      <c r="AA74" s="116">
        <f t="shared" ca="1" si="42"/>
        <v>0</v>
      </c>
      <c r="AB74" s="116">
        <f t="shared" ca="1" si="42"/>
        <v>0</v>
      </c>
      <c r="AC74" s="116">
        <f t="shared" ca="1" si="42"/>
        <v>1</v>
      </c>
      <c r="AD74" s="115">
        <f t="shared" ca="1" si="42"/>
        <v>0</v>
      </c>
      <c r="AE74" s="115">
        <f t="shared" ca="1" si="42"/>
        <v>1</v>
      </c>
      <c r="AF74" s="115">
        <f t="shared" ca="1" si="42"/>
        <v>1</v>
      </c>
      <c r="AG74" s="119">
        <f t="shared" ca="1" si="42"/>
        <v>1</v>
      </c>
      <c r="AH74" s="122">
        <f ca="1">VLOOKUP(CONCATENATE(B74,C74,D74,E74),LookUp!$AG$2:$AH$17,2,FALSE)</f>
        <v>3</v>
      </c>
      <c r="AI74" s="123">
        <f ca="1">VLOOKUP(CONCATENATE(F74,G74,H74,I74),LookUp!$AG$2:$AH$17,2,FALSE)</f>
        <v>0</v>
      </c>
      <c r="AJ74" s="123">
        <f ca="1">VLOOKUP(CONCATENATE(J74,K74,L74,M74),LookUp!$AG$2:$AH$17,2,FALSE)</f>
        <v>8</v>
      </c>
      <c r="AK74" s="123" t="str">
        <f ca="1">VLOOKUP(CONCATENATE(N74,O74,P74,Q74),LookUp!$AG$2:$AH$17,2,FALSE)</f>
        <v>B</v>
      </c>
      <c r="AL74" s="123" t="str">
        <f ca="1">VLOOKUP(CONCATENATE(R74,S74,T74,U74),LookUp!$AG$2:$AH$17,2,FALSE)</f>
        <v>E</v>
      </c>
      <c r="AM74" s="123" t="str">
        <f ca="1">VLOOKUP(CONCATENATE(V74,W74,X74,Y74),LookUp!$AG$2:$AH$17,2,FALSE)</f>
        <v>E</v>
      </c>
      <c r="AN74" s="123">
        <f ca="1">VLOOKUP(CONCATENATE(Z74,AA74,AB74,AC74),LookUp!$AG$2:$AH$17,2,FALSE)</f>
        <v>9</v>
      </c>
      <c r="AO74" s="123">
        <f ca="1">VLOOKUP(CONCATENATE(AD74,AE74,AF74,AG74),LookUp!$AG$2:$AH$17,2,FALSE)</f>
        <v>7</v>
      </c>
      <c r="AP74" s="123" t="str">
        <f ca="1">VLOOKUP(CONCATENATE(B67,C67,D67,E67),LookUp!$AG$2:$AH$17,2,FALSE)</f>
        <v>A</v>
      </c>
      <c r="AQ74" s="123">
        <f ca="1">VLOOKUP(CONCATENATE(F67,G67,H67,I67),LookUp!$AG$2:$AH$17,2,FALSE)</f>
        <v>9</v>
      </c>
      <c r="AR74" s="123" t="str">
        <f ca="1">VLOOKUP(CONCATENATE(J67,K67,L67,M67),LookUp!$AG$2:$AH$17,2,FALSE)</f>
        <v>F</v>
      </c>
      <c r="AS74" s="123" t="str">
        <f ca="1">VLOOKUP(CONCATENATE(N67,O67,P67,Q67),LookUp!$AG$2:$AH$17,2,FALSE)</f>
        <v>C</v>
      </c>
      <c r="AT74" s="123">
        <f ca="1">VLOOKUP(CONCATENATE(R67,S67,T67,U67),LookUp!$AG$2:$AH$17,2,FALSE)</f>
        <v>2</v>
      </c>
      <c r="AU74" s="123">
        <f ca="1">VLOOKUP(CONCATENATE(V67,W67,X67,Y67),LookUp!$AG$2:$AH$17,2,FALSE)</f>
        <v>0</v>
      </c>
      <c r="AV74" s="123" t="str">
        <f ca="1">VLOOKUP(CONCATENATE(Z67,AA67,AB67,AC67),LookUp!$AG$2:$AH$17,2,FALSE)</f>
        <v>A</v>
      </c>
      <c r="AW74" s="124">
        <f ca="1">VLOOKUP(CONCATENATE(AD67,AE67,AF67,AG67),LookUp!$AG$2:$AH$17,2,FALSE)</f>
        <v>3</v>
      </c>
      <c r="AX74" s="2"/>
      <c r="AY74" s="2"/>
      <c r="AZ74" s="2"/>
      <c r="BA74" s="2"/>
      <c r="BB74" s="2"/>
      <c r="BC74" s="2"/>
      <c r="BD74" s="2"/>
      <c r="BE74" s="2"/>
    </row>
    <row r="75" spans="1:57" ht="18.75" thickBot="1">
      <c r="A75" s="105" t="s">
        <v>590</v>
      </c>
      <c r="B75" s="312">
        <f ca="1">B74</f>
        <v>0</v>
      </c>
      <c r="C75" s="311">
        <f t="shared" ref="C75:AG75" ca="1" si="43">C74</f>
        <v>0</v>
      </c>
      <c r="D75" s="311">
        <f t="shared" ca="1" si="43"/>
        <v>1</v>
      </c>
      <c r="E75" s="311">
        <f t="shared" ca="1" si="43"/>
        <v>1</v>
      </c>
      <c r="F75" s="310">
        <f t="shared" ca="1" si="43"/>
        <v>0</v>
      </c>
      <c r="G75" s="310">
        <f t="shared" ca="1" si="43"/>
        <v>0</v>
      </c>
      <c r="H75" s="310">
        <f t="shared" ca="1" si="43"/>
        <v>0</v>
      </c>
      <c r="I75" s="310">
        <f t="shared" ca="1" si="43"/>
        <v>0</v>
      </c>
      <c r="J75" s="311">
        <f t="shared" ca="1" si="43"/>
        <v>1</v>
      </c>
      <c r="K75" s="311">
        <f t="shared" ca="1" si="43"/>
        <v>0</v>
      </c>
      <c r="L75" s="311">
        <f t="shared" ca="1" si="43"/>
        <v>0</v>
      </c>
      <c r="M75" s="311">
        <f t="shared" ca="1" si="43"/>
        <v>0</v>
      </c>
      <c r="N75" s="310">
        <f t="shared" ca="1" si="43"/>
        <v>1</v>
      </c>
      <c r="O75" s="310">
        <f t="shared" ca="1" si="43"/>
        <v>0</v>
      </c>
      <c r="P75" s="310">
        <f t="shared" ca="1" si="43"/>
        <v>1</v>
      </c>
      <c r="Q75" s="310">
        <f t="shared" ca="1" si="43"/>
        <v>1</v>
      </c>
      <c r="R75" s="311">
        <f t="shared" ca="1" si="43"/>
        <v>1</v>
      </c>
      <c r="S75" s="311">
        <f t="shared" ca="1" si="43"/>
        <v>1</v>
      </c>
      <c r="T75" s="311">
        <f t="shared" ca="1" si="43"/>
        <v>1</v>
      </c>
      <c r="U75" s="311">
        <f t="shared" ca="1" si="43"/>
        <v>0</v>
      </c>
      <c r="V75" s="310">
        <f t="shared" ca="1" si="43"/>
        <v>1</v>
      </c>
      <c r="W75" s="310">
        <f t="shared" ca="1" si="43"/>
        <v>1</v>
      </c>
      <c r="X75" s="310">
        <f t="shared" ca="1" si="43"/>
        <v>1</v>
      </c>
      <c r="Y75" s="310">
        <f t="shared" ca="1" si="43"/>
        <v>0</v>
      </c>
      <c r="Z75" s="311">
        <f t="shared" ca="1" si="43"/>
        <v>1</v>
      </c>
      <c r="AA75" s="311">
        <f t="shared" ca="1" si="43"/>
        <v>0</v>
      </c>
      <c r="AB75" s="311">
        <f t="shared" ca="1" si="43"/>
        <v>0</v>
      </c>
      <c r="AC75" s="311">
        <f t="shared" ca="1" si="43"/>
        <v>1</v>
      </c>
      <c r="AD75" s="310">
        <f t="shared" ca="1" si="43"/>
        <v>0</v>
      </c>
      <c r="AE75" s="310">
        <f t="shared" ca="1" si="43"/>
        <v>1</v>
      </c>
      <c r="AF75" s="310">
        <f t="shared" ca="1" si="43"/>
        <v>1</v>
      </c>
      <c r="AG75" s="310">
        <f t="shared" ca="1" si="43"/>
        <v>1</v>
      </c>
      <c r="AH75" s="439"/>
      <c r="AI75" s="440"/>
      <c r="AJ75" s="440"/>
      <c r="AK75" s="440"/>
      <c r="AL75" s="440"/>
      <c r="AM75" s="440"/>
      <c r="AN75" s="440"/>
      <c r="AO75" s="440"/>
      <c r="AP75" s="440"/>
      <c r="AQ75" s="440"/>
      <c r="AR75" s="440"/>
      <c r="AS75" s="440"/>
      <c r="AT75" s="440"/>
      <c r="AU75" s="440"/>
      <c r="AV75" s="440"/>
      <c r="AW75" s="441"/>
      <c r="AX75" s="2"/>
      <c r="AY75" s="2"/>
      <c r="AZ75" s="2"/>
      <c r="BA75" s="2"/>
      <c r="BB75" s="2"/>
      <c r="BC75" s="2"/>
      <c r="BD75" s="2"/>
      <c r="BE75" s="2"/>
    </row>
    <row r="76" spans="1:57" ht="18">
      <c r="A76" s="107" t="s">
        <v>591</v>
      </c>
      <c r="B76" s="110">
        <f ca="1">HLOOKUP(B$3,$B$1:$AW$74,74,FALSE)</f>
        <v>1</v>
      </c>
      <c r="C76" s="111">
        <f t="shared" ref="C76:AW76" ca="1" si="44">HLOOKUP(C$3,$B$1:$AW$74,74,FALSE)</f>
        <v>0</v>
      </c>
      <c r="D76" s="111">
        <f t="shared" ca="1" si="44"/>
        <v>0</v>
      </c>
      <c r="E76" s="111">
        <f t="shared" ca="1" si="44"/>
        <v>1</v>
      </c>
      <c r="F76" s="112">
        <f t="shared" ca="1" si="44"/>
        <v>1</v>
      </c>
      <c r="G76" s="112">
        <f t="shared" ca="1" si="44"/>
        <v>0</v>
      </c>
      <c r="H76" s="112">
        <f t="shared" ca="1" si="44"/>
        <v>1</v>
      </c>
      <c r="I76" s="112">
        <f t="shared" ca="1" si="44"/>
        <v>0</v>
      </c>
      <c r="J76" s="111">
        <f t="shared" ca="1" si="44"/>
        <v>0</v>
      </c>
      <c r="K76" s="111">
        <f t="shared" ca="1" si="44"/>
        <v>0</v>
      </c>
      <c r="L76" s="111">
        <f t="shared" ca="1" si="44"/>
        <v>0</v>
      </c>
      <c r="M76" s="111">
        <f t="shared" ca="1" si="44"/>
        <v>1</v>
      </c>
      <c r="N76" s="112">
        <f t="shared" ca="1" si="44"/>
        <v>0</v>
      </c>
      <c r="O76" s="112">
        <f t="shared" ca="1" si="44"/>
        <v>1</v>
      </c>
      <c r="P76" s="112">
        <f t="shared" ca="1" si="44"/>
        <v>0</v>
      </c>
      <c r="Q76" s="111">
        <f t="shared" ca="1" si="44"/>
        <v>0</v>
      </c>
      <c r="R76" s="111">
        <f t="shared" ca="1" si="44"/>
        <v>0</v>
      </c>
      <c r="S76" s="111">
        <f t="shared" ca="1" si="44"/>
        <v>1</v>
      </c>
      <c r="T76" s="111">
        <f t="shared" ca="1" si="44"/>
        <v>0</v>
      </c>
      <c r="U76" s="111">
        <f t="shared" ca="1" si="44"/>
        <v>1</v>
      </c>
      <c r="V76" s="112">
        <f t="shared" ca="1" si="44"/>
        <v>0</v>
      </c>
      <c r="W76" s="112">
        <f t="shared" ca="1" si="44"/>
        <v>1</v>
      </c>
      <c r="X76" s="112">
        <f t="shared" ca="1" si="44"/>
        <v>1</v>
      </c>
      <c r="Y76" s="112">
        <f t="shared" ca="1" si="44"/>
        <v>1</v>
      </c>
      <c r="Z76" s="111">
        <f t="shared" ca="1" si="44"/>
        <v>1</v>
      </c>
      <c r="AA76" s="111">
        <f t="shared" ca="1" si="44"/>
        <v>1</v>
      </c>
      <c r="AB76" s="111">
        <f t="shared" ca="1" si="44"/>
        <v>1</v>
      </c>
      <c r="AC76" s="111">
        <f t="shared" ca="1" si="44"/>
        <v>1</v>
      </c>
      <c r="AD76" s="112">
        <f t="shared" ca="1" si="44"/>
        <v>0</v>
      </c>
      <c r="AE76" s="112">
        <f t="shared" ca="1" si="44"/>
        <v>1</v>
      </c>
      <c r="AF76" s="112">
        <f t="shared" ca="1" si="44"/>
        <v>0</v>
      </c>
      <c r="AG76" s="112">
        <f t="shared" ca="1" si="44"/>
        <v>1</v>
      </c>
      <c r="AH76" s="111">
        <f t="shared" ca="1" si="44"/>
        <v>1</v>
      </c>
      <c r="AI76" s="111">
        <f t="shared" ca="1" si="44"/>
        <v>1</v>
      </c>
      <c r="AJ76" s="111">
        <f t="shared" ca="1" si="44"/>
        <v>0</v>
      </c>
      <c r="AK76" s="111">
        <f t="shared" ca="1" si="44"/>
        <v>1</v>
      </c>
      <c r="AL76" s="112">
        <f t="shared" ca="1" si="44"/>
        <v>0</v>
      </c>
      <c r="AM76" s="112">
        <f t="shared" ca="1" si="44"/>
        <v>1</v>
      </c>
      <c r="AN76" s="112">
        <f t="shared" ca="1" si="44"/>
        <v>0</v>
      </c>
      <c r="AO76" s="111">
        <f t="shared" ca="1" si="44"/>
        <v>0</v>
      </c>
      <c r="AP76" s="111">
        <f t="shared" ca="1" si="44"/>
        <v>1</v>
      </c>
      <c r="AQ76" s="111">
        <f t="shared" ca="1" si="44"/>
        <v>0</v>
      </c>
      <c r="AR76" s="111">
        <f t="shared" ca="1" si="44"/>
        <v>1</v>
      </c>
      <c r="AS76" s="111">
        <f t="shared" ca="1" si="44"/>
        <v>0</v>
      </c>
      <c r="AT76" s="112">
        <f t="shared" ca="1" si="44"/>
        <v>1</v>
      </c>
      <c r="AU76" s="112">
        <f t="shared" ca="1" si="44"/>
        <v>1</v>
      </c>
      <c r="AV76" s="112">
        <f t="shared" ca="1" si="44"/>
        <v>1</v>
      </c>
      <c r="AW76" s="113">
        <f t="shared" ca="1" si="44"/>
        <v>0</v>
      </c>
      <c r="AX76" s="2"/>
      <c r="AY76" s="2"/>
      <c r="AZ76" s="2"/>
      <c r="BA76" s="2"/>
      <c r="BB76" s="2"/>
      <c r="BC76" s="2"/>
      <c r="BD76" s="2"/>
      <c r="BE76" s="2"/>
    </row>
    <row r="77" spans="1:57" ht="18">
      <c r="A77" s="108" t="s">
        <v>651</v>
      </c>
      <c r="B77" s="114" t="str">
        <f>Key!B81</f>
        <v>1</v>
      </c>
      <c r="C77" s="115" t="str">
        <f>Key!C81</f>
        <v>0</v>
      </c>
      <c r="D77" s="115" t="str">
        <f>Key!D81</f>
        <v>0</v>
      </c>
      <c r="E77" s="115" t="str">
        <f>Key!E81</f>
        <v>0</v>
      </c>
      <c r="F77" s="116" t="str">
        <f>Key!F81</f>
        <v>0</v>
      </c>
      <c r="G77" s="116" t="str">
        <f>Key!G81</f>
        <v>1</v>
      </c>
      <c r="H77" s="116" t="str">
        <f>Key!H81</f>
        <v>0</v>
      </c>
      <c r="I77" s="116" t="str">
        <f>Key!I81</f>
        <v>0</v>
      </c>
      <c r="J77" s="115" t="str">
        <f>Key!J81</f>
        <v>1</v>
      </c>
      <c r="K77" s="115" t="str">
        <f>Key!K81</f>
        <v>0</v>
      </c>
      <c r="L77" s="115" t="str">
        <f>Key!L81</f>
        <v>1</v>
      </c>
      <c r="M77" s="116" t="str">
        <f>Key!M81</f>
        <v>1</v>
      </c>
      <c r="N77" s="116" t="str">
        <f>Key!N81</f>
        <v>1</v>
      </c>
      <c r="O77" s="116" t="str">
        <f>Key!O81</f>
        <v>0</v>
      </c>
      <c r="P77" s="116" t="str">
        <f>Key!P81</f>
        <v>1</v>
      </c>
      <c r="Q77" s="116" t="str">
        <f>Key!Q81</f>
        <v>1</v>
      </c>
      <c r="R77" s="115" t="str">
        <f>Key!R81</f>
        <v>0</v>
      </c>
      <c r="S77" s="115" t="str">
        <f>Key!S81</f>
        <v>1</v>
      </c>
      <c r="T77" s="115" t="str">
        <f>Key!T81</f>
        <v>0</v>
      </c>
      <c r="U77" s="115" t="str">
        <f>Key!U81</f>
        <v>0</v>
      </c>
      <c r="V77" s="116" t="str">
        <f>Key!V81</f>
        <v>0</v>
      </c>
      <c r="W77" s="116" t="str">
        <f>Key!W81</f>
        <v>1</v>
      </c>
      <c r="X77" s="116" t="str">
        <f>Key!X81</f>
        <v>0</v>
      </c>
      <c r="Y77" s="116" t="str">
        <f>Key!Y81</f>
        <v>0</v>
      </c>
      <c r="Z77" s="115" t="str">
        <f>Key!Z81</f>
        <v>0</v>
      </c>
      <c r="AA77" s="115" t="str">
        <f>Key!AA81</f>
        <v>1</v>
      </c>
      <c r="AB77" s="115" t="str">
        <f>Key!AB81</f>
        <v>1</v>
      </c>
      <c r="AC77" s="115" t="str">
        <f>Key!AC81</f>
        <v>1</v>
      </c>
      <c r="AD77" s="116" t="str">
        <f>Key!AD81</f>
        <v>0</v>
      </c>
      <c r="AE77" s="116" t="str">
        <f>Key!AE81</f>
        <v>0</v>
      </c>
      <c r="AF77" s="116" t="str">
        <f>Key!AF81</f>
        <v>1</v>
      </c>
      <c r="AG77" s="116" t="str">
        <f>Key!AG81</f>
        <v>1</v>
      </c>
      <c r="AH77" s="115" t="str">
        <f>Key!AH81</f>
        <v>1</v>
      </c>
      <c r="AI77" s="115" t="str">
        <f>Key!AI81</f>
        <v>1</v>
      </c>
      <c r="AJ77" s="115" t="str">
        <f>Key!AJ81</f>
        <v>0</v>
      </c>
      <c r="AK77" s="116" t="str">
        <f>Key!AK81</f>
        <v>1</v>
      </c>
      <c r="AL77" s="116" t="str">
        <f>Key!AL81</f>
        <v>1</v>
      </c>
      <c r="AM77" s="116" t="str">
        <f>Key!AM81</f>
        <v>1</v>
      </c>
      <c r="AN77" s="116" t="str">
        <f>Key!AN81</f>
        <v>0</v>
      </c>
      <c r="AO77" s="116" t="str">
        <f>Key!AO81</f>
        <v>0</v>
      </c>
      <c r="AP77" s="115" t="str">
        <f>Key!AP81</f>
        <v>1</v>
      </c>
      <c r="AQ77" s="115" t="str">
        <f>Key!AQ81</f>
        <v>1</v>
      </c>
      <c r="AR77" s="115" t="str">
        <f>Key!AR81</f>
        <v>0</v>
      </c>
      <c r="AS77" s="115" t="str">
        <f>Key!AS81</f>
        <v>0</v>
      </c>
      <c r="AT77" s="116" t="str">
        <f>Key!AT81</f>
        <v>1</v>
      </c>
      <c r="AU77" s="116" t="str">
        <f>Key!AU81</f>
        <v>1</v>
      </c>
      <c r="AV77" s="116" t="str">
        <f>Key!AV81</f>
        <v>0</v>
      </c>
      <c r="AW77" s="117" t="str">
        <f>Key!AW81</f>
        <v>0</v>
      </c>
      <c r="AX77" s="2"/>
      <c r="AY77" s="2"/>
      <c r="AZ77" s="2"/>
      <c r="BA77" s="2"/>
      <c r="BB77" s="2"/>
      <c r="BC77" s="2"/>
      <c r="BD77" s="2"/>
      <c r="BE77" s="2"/>
    </row>
    <row r="78" spans="1:57" ht="18.75" thickBot="1">
      <c r="A78" s="108" t="s">
        <v>592</v>
      </c>
      <c r="B78" s="231">
        <f ca="1">IF(B76+B77=1,1,0)</f>
        <v>0</v>
      </c>
      <c r="C78" s="94">
        <f t="shared" ref="C78:AW78" ca="1" si="45">IF(C76+C77=1,1,0)</f>
        <v>0</v>
      </c>
      <c r="D78" s="94">
        <f t="shared" ca="1" si="45"/>
        <v>0</v>
      </c>
      <c r="E78" s="94">
        <f t="shared" ca="1" si="45"/>
        <v>1</v>
      </c>
      <c r="F78" s="93">
        <f t="shared" ca="1" si="45"/>
        <v>1</v>
      </c>
      <c r="G78" s="93">
        <f t="shared" ca="1" si="45"/>
        <v>1</v>
      </c>
      <c r="H78" s="93">
        <f t="shared" ca="1" si="45"/>
        <v>1</v>
      </c>
      <c r="I78" s="93">
        <f t="shared" ca="1" si="45"/>
        <v>0</v>
      </c>
      <c r="J78" s="94">
        <f t="shared" ca="1" si="45"/>
        <v>1</v>
      </c>
      <c r="K78" s="94">
        <f t="shared" ca="1" si="45"/>
        <v>0</v>
      </c>
      <c r="L78" s="94">
        <f t="shared" ca="1" si="45"/>
        <v>1</v>
      </c>
      <c r="M78" s="94">
        <f t="shared" ca="1" si="45"/>
        <v>0</v>
      </c>
      <c r="N78" s="93">
        <f t="shared" ca="1" si="45"/>
        <v>1</v>
      </c>
      <c r="O78" s="93">
        <f t="shared" ca="1" si="45"/>
        <v>1</v>
      </c>
      <c r="P78" s="93">
        <f t="shared" ca="1" si="45"/>
        <v>1</v>
      </c>
      <c r="Q78" s="94">
        <f t="shared" ca="1" si="45"/>
        <v>1</v>
      </c>
      <c r="R78" s="94">
        <f t="shared" ca="1" si="45"/>
        <v>0</v>
      </c>
      <c r="S78" s="94">
        <f t="shared" ca="1" si="45"/>
        <v>0</v>
      </c>
      <c r="T78" s="94">
        <f t="shared" ca="1" si="45"/>
        <v>0</v>
      </c>
      <c r="U78" s="94">
        <f t="shared" ca="1" si="45"/>
        <v>1</v>
      </c>
      <c r="V78" s="93">
        <f t="shared" ca="1" si="45"/>
        <v>0</v>
      </c>
      <c r="W78" s="93">
        <f t="shared" ca="1" si="45"/>
        <v>0</v>
      </c>
      <c r="X78" s="93">
        <f t="shared" ca="1" si="45"/>
        <v>1</v>
      </c>
      <c r="Y78" s="93">
        <f t="shared" ca="1" si="45"/>
        <v>1</v>
      </c>
      <c r="Z78" s="94">
        <f t="shared" ca="1" si="45"/>
        <v>1</v>
      </c>
      <c r="AA78" s="94">
        <f t="shared" ca="1" si="45"/>
        <v>0</v>
      </c>
      <c r="AB78" s="94">
        <f t="shared" ca="1" si="45"/>
        <v>0</v>
      </c>
      <c r="AC78" s="94">
        <f t="shared" ca="1" si="45"/>
        <v>0</v>
      </c>
      <c r="AD78" s="93">
        <f t="shared" ca="1" si="45"/>
        <v>0</v>
      </c>
      <c r="AE78" s="93">
        <f t="shared" ca="1" si="45"/>
        <v>1</v>
      </c>
      <c r="AF78" s="93">
        <f t="shared" ca="1" si="45"/>
        <v>1</v>
      </c>
      <c r="AG78" s="93">
        <f t="shared" ca="1" si="45"/>
        <v>0</v>
      </c>
      <c r="AH78" s="94">
        <f t="shared" ca="1" si="45"/>
        <v>0</v>
      </c>
      <c r="AI78" s="94">
        <f t="shared" ca="1" si="45"/>
        <v>0</v>
      </c>
      <c r="AJ78" s="94">
        <f t="shared" ca="1" si="45"/>
        <v>0</v>
      </c>
      <c r="AK78" s="94">
        <f t="shared" ca="1" si="45"/>
        <v>0</v>
      </c>
      <c r="AL78" s="93">
        <f t="shared" ca="1" si="45"/>
        <v>1</v>
      </c>
      <c r="AM78" s="93">
        <f t="shared" ca="1" si="45"/>
        <v>0</v>
      </c>
      <c r="AN78" s="93">
        <f t="shared" ca="1" si="45"/>
        <v>0</v>
      </c>
      <c r="AO78" s="94">
        <f t="shared" ca="1" si="45"/>
        <v>0</v>
      </c>
      <c r="AP78" s="94">
        <f t="shared" ca="1" si="45"/>
        <v>0</v>
      </c>
      <c r="AQ78" s="94">
        <f t="shared" ca="1" si="45"/>
        <v>1</v>
      </c>
      <c r="AR78" s="94">
        <f t="shared" ca="1" si="45"/>
        <v>1</v>
      </c>
      <c r="AS78" s="94">
        <f t="shared" ca="1" si="45"/>
        <v>0</v>
      </c>
      <c r="AT78" s="93">
        <f t="shared" ca="1" si="45"/>
        <v>0</v>
      </c>
      <c r="AU78" s="93">
        <f t="shared" ca="1" si="45"/>
        <v>0</v>
      </c>
      <c r="AV78" s="93">
        <f t="shared" ca="1" si="45"/>
        <v>1</v>
      </c>
      <c r="AW78" s="313">
        <f t="shared" ca="1" si="45"/>
        <v>0</v>
      </c>
      <c r="AX78" s="2"/>
      <c r="AY78" s="2"/>
      <c r="AZ78" s="2"/>
      <c r="BA78" s="20"/>
      <c r="BB78" s="20"/>
      <c r="BC78" s="20"/>
      <c r="BD78" s="20"/>
      <c r="BE78" s="20"/>
    </row>
    <row r="79" spans="1:57" ht="19.5" thickBot="1">
      <c r="A79" s="442" t="s">
        <v>509</v>
      </c>
      <c r="B79" s="223" t="s">
        <v>521</v>
      </c>
      <c r="C79" s="95" t="str">
        <f ca="1">LEFT(VLOOKUP(G79,LookUp!$T$2:$U$17,2,FALSE),1)</f>
        <v>0</v>
      </c>
      <c r="D79" s="95" t="str">
        <f ca="1">MID(VLOOKUP(G79,LookUp!$T$2:$U$17,2,FALSE),2,1)</f>
        <v>1</v>
      </c>
      <c r="E79" s="95" t="str">
        <f ca="1">MID(VLOOKUP(G79,LookUp!$T$2:$U$17,2,FALSE),3,1)</f>
        <v>0</v>
      </c>
      <c r="F79" s="95" t="str">
        <f ca="1">RIGHT(VLOOKUP(G79,LookUp!$T$2:$U$17,2,FALSE),1)</f>
        <v>0</v>
      </c>
      <c r="G79" s="97">
        <f ca="1">VLOOKUP(CONCATENATE(B78,C78,D78,E78,F78,G78),LookUp!$W$2:$AE$65,2,FALSE)</f>
        <v>4</v>
      </c>
      <c r="H79" s="223" t="s">
        <v>522</v>
      </c>
      <c r="I79" s="95" t="str">
        <f ca="1">LEFT(VLOOKUP(M79,LookUp!$T$2:$U$17,2,FALSE),1)</f>
        <v>0</v>
      </c>
      <c r="J79" s="95" t="str">
        <f ca="1">MID(VLOOKUP(M79,LookUp!$T$2:$U$17,2,FALSE),2,1)</f>
        <v>1</v>
      </c>
      <c r="K79" s="95" t="str">
        <f ca="1">MID(VLOOKUP(M79,LookUp!$T$2:$U$17,2,FALSE),3,1)</f>
        <v>0</v>
      </c>
      <c r="L79" s="95" t="str">
        <f ca="1">RIGHT(VLOOKUP(M79,LookUp!$T$2:$U$17,2,FALSE),1)</f>
        <v>0</v>
      </c>
      <c r="M79" s="97">
        <f ca="1">VLOOKUP(CONCATENATE(H78,I78,J78,K78,L78,M78),LookUp!$W$2:$AE$65,3,FALSE)</f>
        <v>4</v>
      </c>
      <c r="N79" s="223" t="s">
        <v>523</v>
      </c>
      <c r="O79" s="95" t="str">
        <f ca="1">LEFT(VLOOKUP(S79,LookUp!$T$2:$U$17,2,FALSE),1)</f>
        <v>1</v>
      </c>
      <c r="P79" s="95" t="str">
        <f ca="1">MID(VLOOKUP(S79,LookUp!$T$2:$U$17,2,FALSE),2,1)</f>
        <v>1</v>
      </c>
      <c r="Q79" s="95" t="str">
        <f ca="1">MID(VLOOKUP(S79,LookUp!$T$2:$U$17,2,FALSE),3,1)</f>
        <v>1</v>
      </c>
      <c r="R79" s="95" t="str">
        <f ca="1">RIGHT(VLOOKUP(S79,LookUp!$T$2:$U$17,2,FALSE),1)</f>
        <v>0</v>
      </c>
      <c r="S79" s="97">
        <f ca="1">VLOOKUP(CONCATENATE(N78,O78,P78,Q78,R78,S78),LookUp!$W$2:$AE$65,4,FALSE)</f>
        <v>14</v>
      </c>
      <c r="T79" s="223" t="s">
        <v>524</v>
      </c>
      <c r="U79" s="95" t="str">
        <f ca="1">LEFT(VLOOKUP(Y79,LookUp!$T$2:$U$17,2,FALSE),1)</f>
        <v>0</v>
      </c>
      <c r="V79" s="95" t="str">
        <f ca="1">MID(VLOOKUP(Y79,LookUp!$T$2:$U$17,2,FALSE),2,1)</f>
        <v>1</v>
      </c>
      <c r="W79" s="95" t="str">
        <f ca="1">MID(VLOOKUP(Y79,LookUp!$T$2:$U$17,2,FALSE),3,1)</f>
        <v>1</v>
      </c>
      <c r="X79" s="95" t="str">
        <f ca="1">RIGHT(VLOOKUP(Y79,LookUp!$T$2:$U$17,2,FALSE),1)</f>
        <v>1</v>
      </c>
      <c r="Y79" s="97">
        <f ca="1">VLOOKUP(CONCATENATE(T78,U78,V78,W78,X78,Y78),LookUp!$W$2:$AE$65,5,FALSE)</f>
        <v>7</v>
      </c>
      <c r="Z79" s="223" t="s">
        <v>525</v>
      </c>
      <c r="AA79" s="95" t="str">
        <f ca="1">LEFT(VLOOKUP(AE79,LookUp!$T$2:$U$17,2,FALSE),1)</f>
        <v>1</v>
      </c>
      <c r="AB79" s="95" t="str">
        <f ca="1">MID(VLOOKUP(AE79,LookUp!$T$2:$U$17,2,FALSE),2,1)</f>
        <v>0</v>
      </c>
      <c r="AC79" s="95" t="str">
        <f ca="1">MID(VLOOKUP(AE79,LookUp!$T$2:$U$17,2,FALSE),3,1)</f>
        <v>1</v>
      </c>
      <c r="AD79" s="95" t="str">
        <f ca="1">RIGHT(VLOOKUP(AE79,LookUp!$T$2:$U$17,2,FALSE),1)</f>
        <v>1</v>
      </c>
      <c r="AE79" s="97">
        <f ca="1">VLOOKUP(CONCATENATE(Z78,AA78,AB78,AC78,AD78,AE78),LookUp!$W$2:$AE$65,6,FALSE)</f>
        <v>11</v>
      </c>
      <c r="AF79" s="223" t="s">
        <v>526</v>
      </c>
      <c r="AG79" s="95" t="str">
        <f ca="1">LEFT(VLOOKUP(AK79,LookUp!$T$2:$U$17,2,FALSE),1)</f>
        <v>1</v>
      </c>
      <c r="AH79" s="95" t="str">
        <f ca="1">MID(VLOOKUP(AK79,LookUp!$T$2:$U$17,2,FALSE),2,1)</f>
        <v>0</v>
      </c>
      <c r="AI79" s="95" t="str">
        <f ca="1">MID(VLOOKUP(AK79,LookUp!$T$2:$U$17,2,FALSE),3,1)</f>
        <v>0</v>
      </c>
      <c r="AJ79" s="95" t="str">
        <f ca="1">RIGHT(VLOOKUP(AK79,LookUp!$T$2:$U$17,2,FALSE),1)</f>
        <v>1</v>
      </c>
      <c r="AK79" s="97">
        <f ca="1">VLOOKUP(CONCATENATE(AF78,AG78,AH78,AI78,AJ78,AK78),LookUp!$W$2:$AE$65,7,FALSE)</f>
        <v>9</v>
      </c>
      <c r="AL79" s="223" t="s">
        <v>527</v>
      </c>
      <c r="AM79" s="95" t="str">
        <f ca="1">LEFT(VLOOKUP(AQ79,LookUp!$T$2:$U$17,2,FALSE),1)</f>
        <v>0</v>
      </c>
      <c r="AN79" s="95" t="str">
        <f ca="1">MID(VLOOKUP(AQ79,LookUp!$T$2:$U$17,2,FALSE),2,1)</f>
        <v>1</v>
      </c>
      <c r="AO79" s="95" t="str">
        <f ca="1">MID(VLOOKUP(AQ79,LookUp!$T$2:$U$17,2,FALSE),3,1)</f>
        <v>1</v>
      </c>
      <c r="AP79" s="95" t="str">
        <f ca="1">RIGHT(VLOOKUP(AQ79,LookUp!$T$2:$U$17,2,FALSE),1)</f>
        <v>0</v>
      </c>
      <c r="AQ79" s="97">
        <f ca="1">VLOOKUP(CONCATENATE(AL78,AM78,AN78,AO78,AP78,AQ78),LookUp!$W$2:$AE$65,8,FALSE)</f>
        <v>6</v>
      </c>
      <c r="AR79" s="223" t="s">
        <v>528</v>
      </c>
      <c r="AS79" s="95" t="str">
        <f ca="1">LEFT(VLOOKUP(AW79,LookUp!$T$2:$U$17,2,FALSE),1)</f>
        <v>1</v>
      </c>
      <c r="AT79" s="95" t="str">
        <f ca="1">MID(VLOOKUP(AW79,LookUp!$T$2:$U$17,2,FALSE),2,1)</f>
        <v>0</v>
      </c>
      <c r="AU79" s="95" t="str">
        <f ca="1">MID(VLOOKUP(AW79,LookUp!$T$2:$U$17,2,FALSE),3,1)</f>
        <v>1</v>
      </c>
      <c r="AV79" s="95" t="str">
        <f ca="1">RIGHT(VLOOKUP(AW79,LookUp!$T$2:$U$17,2,FALSE),1)</f>
        <v>1</v>
      </c>
      <c r="AW79" s="97">
        <f ca="1">VLOOKUP(CONCATENATE(AR78,AS78,AT78,AU78,AV78,AW78),LookUp!$W$2:$AE$65,9,FALSE)</f>
        <v>11</v>
      </c>
      <c r="AX79" s="20"/>
      <c r="AY79" s="20"/>
      <c r="AZ79" s="20"/>
      <c r="BA79" s="2"/>
      <c r="BB79" s="2"/>
      <c r="BC79" s="2"/>
      <c r="BD79" s="2"/>
      <c r="BE79" s="2"/>
    </row>
    <row r="80" spans="1:57">
      <c r="A80" s="442"/>
      <c r="B80" s="110" t="str">
        <f ca="1">C79</f>
        <v>0</v>
      </c>
      <c r="C80" s="111" t="str">
        <f ca="1">D79</f>
        <v>1</v>
      </c>
      <c r="D80" s="111" t="str">
        <f ca="1">E79</f>
        <v>0</v>
      </c>
      <c r="E80" s="111" t="str">
        <f ca="1">F79</f>
        <v>0</v>
      </c>
      <c r="F80" s="112" t="str">
        <f ca="1">I79</f>
        <v>0</v>
      </c>
      <c r="G80" s="112" t="str">
        <f ca="1">J79</f>
        <v>1</v>
      </c>
      <c r="H80" s="112" t="str">
        <f ca="1">K79</f>
        <v>0</v>
      </c>
      <c r="I80" s="112" t="str">
        <f ca="1">L79</f>
        <v>0</v>
      </c>
      <c r="J80" s="111" t="str">
        <f ca="1">O79</f>
        <v>1</v>
      </c>
      <c r="K80" s="111" t="str">
        <f ca="1">P79</f>
        <v>1</v>
      </c>
      <c r="L80" s="111" t="str">
        <f ca="1">Q79</f>
        <v>1</v>
      </c>
      <c r="M80" s="111" t="str">
        <f ca="1">R79</f>
        <v>0</v>
      </c>
      <c r="N80" s="112" t="str">
        <f ca="1">U79</f>
        <v>0</v>
      </c>
      <c r="O80" s="112" t="str">
        <f ca="1">V79</f>
        <v>1</v>
      </c>
      <c r="P80" s="112" t="str">
        <f ca="1">W79</f>
        <v>1</v>
      </c>
      <c r="Q80" s="112" t="str">
        <f ca="1">X79</f>
        <v>1</v>
      </c>
      <c r="R80" s="111" t="str">
        <f ca="1">AA79</f>
        <v>1</v>
      </c>
      <c r="S80" s="111" t="str">
        <f ca="1">AB79</f>
        <v>0</v>
      </c>
      <c r="T80" s="111" t="str">
        <f ca="1">AC79</f>
        <v>1</v>
      </c>
      <c r="U80" s="111" t="str">
        <f ca="1">AD79</f>
        <v>1</v>
      </c>
      <c r="V80" s="112" t="str">
        <f ca="1">AG79</f>
        <v>1</v>
      </c>
      <c r="W80" s="112" t="str">
        <f ca="1">AH79</f>
        <v>0</v>
      </c>
      <c r="X80" s="112" t="str">
        <f ca="1">AI79</f>
        <v>0</v>
      </c>
      <c r="Y80" s="112" t="str">
        <f ca="1">AJ79</f>
        <v>1</v>
      </c>
      <c r="Z80" s="111" t="str">
        <f ca="1">AM79</f>
        <v>0</v>
      </c>
      <c r="AA80" s="111" t="str">
        <f ca="1">AN79</f>
        <v>1</v>
      </c>
      <c r="AB80" s="111" t="str">
        <f ca="1">AO79</f>
        <v>1</v>
      </c>
      <c r="AC80" s="111" t="str">
        <f ca="1">AP79</f>
        <v>0</v>
      </c>
      <c r="AD80" s="112" t="str">
        <f ca="1">AS79</f>
        <v>1</v>
      </c>
      <c r="AE80" s="112" t="str">
        <f ca="1">AT79</f>
        <v>0</v>
      </c>
      <c r="AF80" s="112" t="str">
        <f ca="1">AU79</f>
        <v>1</v>
      </c>
      <c r="AG80" s="113" t="str">
        <f ca="1">AV79</f>
        <v>1</v>
      </c>
      <c r="AH80" s="439"/>
      <c r="AI80" s="440"/>
      <c r="AJ80" s="440"/>
      <c r="AK80" s="440"/>
      <c r="AL80" s="440"/>
      <c r="AM80" s="440"/>
      <c r="AN80" s="440"/>
      <c r="AO80" s="440"/>
      <c r="AP80" s="440"/>
      <c r="AQ80" s="440"/>
      <c r="AR80" s="440"/>
      <c r="AS80" s="440"/>
      <c r="AT80" s="440"/>
      <c r="AU80" s="440"/>
      <c r="AV80" s="440"/>
      <c r="AW80" s="441"/>
      <c r="AX80" s="2"/>
      <c r="AY80" s="2"/>
      <c r="AZ80" s="2"/>
      <c r="BA80" s="2"/>
      <c r="BB80" s="2"/>
      <c r="BC80" s="2"/>
      <c r="BD80" s="2"/>
      <c r="BE80" s="2"/>
    </row>
    <row r="81" spans="1:57" ht="18.75" thickBot="1">
      <c r="A81" s="108" t="s">
        <v>510</v>
      </c>
      <c r="B81" s="114" t="str">
        <f ca="1">HLOOKUP(B$4,$B$1:$AG$80,80,FALSE)</f>
        <v>1</v>
      </c>
      <c r="C81" s="115" t="str">
        <f t="shared" ref="C81:AG81" ca="1" si="46">HLOOKUP(C$4,$B$1:$AG$80,80,FALSE)</f>
        <v>0</v>
      </c>
      <c r="D81" s="115" t="str">
        <f t="shared" ca="1" si="46"/>
        <v>1</v>
      </c>
      <c r="E81" s="115" t="str">
        <f t="shared" ca="1" si="46"/>
        <v>1</v>
      </c>
      <c r="F81" s="116" t="str">
        <f t="shared" ca="1" si="46"/>
        <v>1</v>
      </c>
      <c r="G81" s="116" t="str">
        <f t="shared" ca="1" si="46"/>
        <v>0</v>
      </c>
      <c r="H81" s="116" t="str">
        <f t="shared" ca="1" si="46"/>
        <v>0</v>
      </c>
      <c r="I81" s="116" t="str">
        <f t="shared" ca="1" si="46"/>
        <v>1</v>
      </c>
      <c r="J81" s="115" t="str">
        <f t="shared" ca="1" si="46"/>
        <v>0</v>
      </c>
      <c r="K81" s="115" t="str">
        <f t="shared" ca="1" si="46"/>
        <v>1</v>
      </c>
      <c r="L81" s="115" t="str">
        <f t="shared" ca="1" si="46"/>
        <v>0</v>
      </c>
      <c r="M81" s="115" t="str">
        <f t="shared" ca="1" si="46"/>
        <v>1</v>
      </c>
      <c r="N81" s="116" t="str">
        <f t="shared" ca="1" si="46"/>
        <v>0</v>
      </c>
      <c r="O81" s="116" t="str">
        <f t="shared" ca="1" si="46"/>
        <v>0</v>
      </c>
      <c r="P81" s="116" t="str">
        <f t="shared" ca="1" si="46"/>
        <v>1</v>
      </c>
      <c r="Q81" s="116" t="str">
        <f t="shared" ca="1" si="46"/>
        <v>1</v>
      </c>
      <c r="R81" s="115" t="str">
        <f t="shared" ca="1" si="46"/>
        <v>1</v>
      </c>
      <c r="S81" s="115" t="str">
        <f t="shared" ca="1" si="46"/>
        <v>0</v>
      </c>
      <c r="T81" s="115" t="str">
        <f t="shared" ca="1" si="46"/>
        <v>1</v>
      </c>
      <c r="U81" s="115" t="str">
        <f t="shared" ca="1" si="46"/>
        <v>1</v>
      </c>
      <c r="V81" s="116" t="str">
        <f t="shared" ca="1" si="46"/>
        <v>1</v>
      </c>
      <c r="W81" s="116" t="str">
        <f t="shared" ca="1" si="46"/>
        <v>1</v>
      </c>
      <c r="X81" s="116" t="str">
        <f t="shared" ca="1" si="46"/>
        <v>0</v>
      </c>
      <c r="Y81" s="116" t="str">
        <f t="shared" ca="1" si="46"/>
        <v>1</v>
      </c>
      <c r="Z81" s="115" t="str">
        <f t="shared" ca="1" si="46"/>
        <v>1</v>
      </c>
      <c r="AA81" s="115" t="str">
        <f t="shared" ca="1" si="46"/>
        <v>0</v>
      </c>
      <c r="AB81" s="115" t="str">
        <f t="shared" ca="1" si="46"/>
        <v>0</v>
      </c>
      <c r="AC81" s="115" t="str">
        <f t="shared" ca="1" si="46"/>
        <v>1</v>
      </c>
      <c r="AD81" s="116" t="str">
        <f t="shared" ca="1" si="46"/>
        <v>0</v>
      </c>
      <c r="AE81" s="116" t="str">
        <f t="shared" ca="1" si="46"/>
        <v>1</v>
      </c>
      <c r="AF81" s="116" t="str">
        <f t="shared" ca="1" si="46"/>
        <v>0</v>
      </c>
      <c r="AG81" s="117" t="str">
        <f t="shared" ca="1" si="46"/>
        <v>0</v>
      </c>
      <c r="AH81" s="448" t="s">
        <v>719</v>
      </c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50"/>
      <c r="AX81" s="2"/>
      <c r="AY81" s="2"/>
      <c r="AZ81" s="2"/>
      <c r="BA81" s="2"/>
      <c r="BB81" s="2"/>
      <c r="BC81" s="2"/>
      <c r="BD81" s="2"/>
      <c r="BE81" s="2"/>
    </row>
    <row r="82" spans="1:57" ht="18.75" thickBot="1">
      <c r="A82" s="108" t="s">
        <v>593</v>
      </c>
      <c r="B82" s="118">
        <f ca="1">IF(B81+B67=1,1,0)</f>
        <v>0</v>
      </c>
      <c r="C82" s="116">
        <f t="shared" ref="C82:AG82" ca="1" si="47">IF(C81+C67=1,1,0)</f>
        <v>0</v>
      </c>
      <c r="D82" s="116">
        <f t="shared" ca="1" si="47"/>
        <v>0</v>
      </c>
      <c r="E82" s="116">
        <f t="shared" ca="1" si="47"/>
        <v>1</v>
      </c>
      <c r="F82" s="115">
        <f t="shared" ca="1" si="47"/>
        <v>0</v>
      </c>
      <c r="G82" s="115">
        <f t="shared" ca="1" si="47"/>
        <v>0</v>
      </c>
      <c r="H82" s="115">
        <f t="shared" ca="1" si="47"/>
        <v>0</v>
      </c>
      <c r="I82" s="115">
        <f t="shared" ca="1" si="47"/>
        <v>0</v>
      </c>
      <c r="J82" s="116">
        <f t="shared" ca="1" si="47"/>
        <v>1</v>
      </c>
      <c r="K82" s="116">
        <f t="shared" ca="1" si="47"/>
        <v>0</v>
      </c>
      <c r="L82" s="116">
        <f t="shared" ca="1" si="47"/>
        <v>1</v>
      </c>
      <c r="M82" s="116">
        <f t="shared" ca="1" si="47"/>
        <v>0</v>
      </c>
      <c r="N82" s="115">
        <f t="shared" ca="1" si="47"/>
        <v>1</v>
      </c>
      <c r="O82" s="115">
        <f t="shared" ca="1" si="47"/>
        <v>1</v>
      </c>
      <c r="P82" s="115">
        <f t="shared" ca="1" si="47"/>
        <v>1</v>
      </c>
      <c r="Q82" s="115">
        <f t="shared" ca="1" si="47"/>
        <v>1</v>
      </c>
      <c r="R82" s="116">
        <f t="shared" ca="1" si="47"/>
        <v>1</v>
      </c>
      <c r="S82" s="116">
        <f t="shared" ca="1" si="47"/>
        <v>0</v>
      </c>
      <c r="T82" s="116">
        <f t="shared" ca="1" si="47"/>
        <v>0</v>
      </c>
      <c r="U82" s="116">
        <f t="shared" ca="1" si="47"/>
        <v>1</v>
      </c>
      <c r="V82" s="115">
        <f t="shared" ca="1" si="47"/>
        <v>1</v>
      </c>
      <c r="W82" s="115">
        <f t="shared" ca="1" si="47"/>
        <v>1</v>
      </c>
      <c r="X82" s="115">
        <f t="shared" ca="1" si="47"/>
        <v>0</v>
      </c>
      <c r="Y82" s="115">
        <f t="shared" ca="1" si="47"/>
        <v>1</v>
      </c>
      <c r="Z82" s="116">
        <f t="shared" ca="1" si="47"/>
        <v>0</v>
      </c>
      <c r="AA82" s="116">
        <f t="shared" ca="1" si="47"/>
        <v>0</v>
      </c>
      <c r="AB82" s="116">
        <f t="shared" ca="1" si="47"/>
        <v>1</v>
      </c>
      <c r="AC82" s="116">
        <f t="shared" ca="1" si="47"/>
        <v>1</v>
      </c>
      <c r="AD82" s="115">
        <f t="shared" ca="1" si="47"/>
        <v>0</v>
      </c>
      <c r="AE82" s="115">
        <f t="shared" ca="1" si="47"/>
        <v>1</v>
      </c>
      <c r="AF82" s="115">
        <f t="shared" ca="1" si="47"/>
        <v>1</v>
      </c>
      <c r="AG82" s="119">
        <f t="shared" ca="1" si="47"/>
        <v>1</v>
      </c>
      <c r="AH82" s="122">
        <f ca="1">VLOOKUP(CONCATENATE(B82,C82,D82,E82),LookUp!$AG$2:$AH$17,2,FALSE)</f>
        <v>1</v>
      </c>
      <c r="AI82" s="123">
        <f ca="1">VLOOKUP(CONCATENATE(F82,G82,H82,I82),LookUp!$AG$2:$AH$17,2,FALSE)</f>
        <v>0</v>
      </c>
      <c r="AJ82" s="123" t="str">
        <f ca="1">VLOOKUP(CONCATENATE(J82,K82,L82,M82),LookUp!$AG$2:$AH$17,2,FALSE)</f>
        <v>A</v>
      </c>
      <c r="AK82" s="123" t="str">
        <f ca="1">VLOOKUP(CONCATENATE(N82,O82,P82,Q82),LookUp!$AG$2:$AH$17,2,FALSE)</f>
        <v>F</v>
      </c>
      <c r="AL82" s="123">
        <f ca="1">VLOOKUP(CONCATENATE(R82,S82,T82,U82),LookUp!$AG$2:$AH$17,2,FALSE)</f>
        <v>9</v>
      </c>
      <c r="AM82" s="123" t="str">
        <f ca="1">VLOOKUP(CONCATENATE(V82,W82,X82,Y82),LookUp!$AG$2:$AH$17,2,FALSE)</f>
        <v>D</v>
      </c>
      <c r="AN82" s="123">
        <f ca="1">VLOOKUP(CONCATENATE(Z82,AA82,AB82,AC82),LookUp!$AG$2:$AH$17,2,FALSE)</f>
        <v>3</v>
      </c>
      <c r="AO82" s="123">
        <f ca="1">VLOOKUP(CONCATENATE(AD82,AE82,AF82,AG82),LookUp!$AG$2:$AH$17,2,FALSE)</f>
        <v>7</v>
      </c>
      <c r="AP82" s="123">
        <f ca="1">VLOOKUP(CONCATENATE(B75,C75,D75,E75),LookUp!$AG$2:$AH$17,2,FALSE)</f>
        <v>3</v>
      </c>
      <c r="AQ82" s="123">
        <f ca="1">VLOOKUP(CONCATENATE(F75,G75,H75,I75),LookUp!$AG$2:$AH$17,2,FALSE)</f>
        <v>0</v>
      </c>
      <c r="AR82" s="123">
        <f ca="1">VLOOKUP(CONCATENATE(J75,K75,L75,M75),LookUp!$AG$2:$AH$17,2,FALSE)</f>
        <v>8</v>
      </c>
      <c r="AS82" s="123" t="str">
        <f ca="1">VLOOKUP(CONCATENATE(N75,O75,P75,Q75),LookUp!$AG$2:$AH$17,2,FALSE)</f>
        <v>B</v>
      </c>
      <c r="AT82" s="123" t="str">
        <f ca="1">VLOOKUP(CONCATENATE(R75,S75,T75,U75),LookUp!$AG$2:$AH$17,2,FALSE)</f>
        <v>E</v>
      </c>
      <c r="AU82" s="123" t="str">
        <f ca="1">VLOOKUP(CONCATENATE(V75,W75,X75,Y75),LookUp!$AG$2:$AH$17,2,FALSE)</f>
        <v>E</v>
      </c>
      <c r="AV82" s="123">
        <f ca="1">VLOOKUP(CONCATENATE(Z75,AA75,AB75,AC75),LookUp!$AG$2:$AH$17,2,FALSE)</f>
        <v>9</v>
      </c>
      <c r="AW82" s="124">
        <f ca="1">VLOOKUP(CONCATENATE(AD75,AE75,AF75,AG75),LookUp!$AG$2:$AH$17,2,FALSE)</f>
        <v>7</v>
      </c>
      <c r="AX82" s="2"/>
      <c r="AY82" s="2"/>
      <c r="AZ82" s="2"/>
      <c r="BA82" s="2"/>
      <c r="BB82" s="2"/>
      <c r="BC82" s="2"/>
      <c r="BD82" s="2"/>
      <c r="BE82" s="2"/>
    </row>
    <row r="83" spans="1:57" ht="18.75" thickBot="1">
      <c r="A83" s="109" t="s">
        <v>594</v>
      </c>
      <c r="B83" s="312">
        <f ca="1">B82</f>
        <v>0</v>
      </c>
      <c r="C83" s="311">
        <f t="shared" ref="C83:AG83" ca="1" si="48">C82</f>
        <v>0</v>
      </c>
      <c r="D83" s="311">
        <f t="shared" ca="1" si="48"/>
        <v>0</v>
      </c>
      <c r="E83" s="311">
        <f t="shared" ca="1" si="48"/>
        <v>1</v>
      </c>
      <c r="F83" s="310">
        <f t="shared" ca="1" si="48"/>
        <v>0</v>
      </c>
      <c r="G83" s="310">
        <f t="shared" ca="1" si="48"/>
        <v>0</v>
      </c>
      <c r="H83" s="310">
        <f t="shared" ca="1" si="48"/>
        <v>0</v>
      </c>
      <c r="I83" s="310">
        <f t="shared" ca="1" si="48"/>
        <v>0</v>
      </c>
      <c r="J83" s="311">
        <f t="shared" ca="1" si="48"/>
        <v>1</v>
      </c>
      <c r="K83" s="311">
        <f t="shared" ca="1" si="48"/>
        <v>0</v>
      </c>
      <c r="L83" s="311">
        <f t="shared" ca="1" si="48"/>
        <v>1</v>
      </c>
      <c r="M83" s="311">
        <f t="shared" ca="1" si="48"/>
        <v>0</v>
      </c>
      <c r="N83" s="310">
        <f t="shared" ca="1" si="48"/>
        <v>1</v>
      </c>
      <c r="O83" s="310">
        <f t="shared" ca="1" si="48"/>
        <v>1</v>
      </c>
      <c r="P83" s="310">
        <f t="shared" ca="1" si="48"/>
        <v>1</v>
      </c>
      <c r="Q83" s="310">
        <f t="shared" ca="1" si="48"/>
        <v>1</v>
      </c>
      <c r="R83" s="311">
        <f t="shared" ca="1" si="48"/>
        <v>1</v>
      </c>
      <c r="S83" s="311">
        <f t="shared" ca="1" si="48"/>
        <v>0</v>
      </c>
      <c r="T83" s="311">
        <f t="shared" ca="1" si="48"/>
        <v>0</v>
      </c>
      <c r="U83" s="311">
        <f t="shared" ca="1" si="48"/>
        <v>1</v>
      </c>
      <c r="V83" s="310">
        <f t="shared" ca="1" si="48"/>
        <v>1</v>
      </c>
      <c r="W83" s="310">
        <f t="shared" ca="1" si="48"/>
        <v>1</v>
      </c>
      <c r="X83" s="310">
        <f t="shared" ca="1" si="48"/>
        <v>0</v>
      </c>
      <c r="Y83" s="310">
        <f t="shared" ca="1" si="48"/>
        <v>1</v>
      </c>
      <c r="Z83" s="311">
        <f t="shared" ca="1" si="48"/>
        <v>0</v>
      </c>
      <c r="AA83" s="311">
        <f t="shared" ca="1" si="48"/>
        <v>0</v>
      </c>
      <c r="AB83" s="311">
        <f t="shared" ca="1" si="48"/>
        <v>1</v>
      </c>
      <c r="AC83" s="311">
        <f t="shared" ca="1" si="48"/>
        <v>1</v>
      </c>
      <c r="AD83" s="310">
        <f t="shared" ca="1" si="48"/>
        <v>0</v>
      </c>
      <c r="AE83" s="310">
        <f t="shared" ca="1" si="48"/>
        <v>1</v>
      </c>
      <c r="AF83" s="310">
        <f t="shared" ca="1" si="48"/>
        <v>1</v>
      </c>
      <c r="AG83" s="310">
        <f t="shared" ca="1" si="48"/>
        <v>1</v>
      </c>
      <c r="AH83" s="439"/>
      <c r="AI83" s="440"/>
      <c r="AJ83" s="440"/>
      <c r="AK83" s="440"/>
      <c r="AL83" s="440"/>
      <c r="AM83" s="440"/>
      <c r="AN83" s="440"/>
      <c r="AO83" s="440"/>
      <c r="AP83" s="440"/>
      <c r="AQ83" s="440"/>
      <c r="AR83" s="440"/>
      <c r="AS83" s="440"/>
      <c r="AT83" s="440"/>
      <c r="AU83" s="440"/>
      <c r="AV83" s="440"/>
      <c r="AW83" s="441"/>
      <c r="AX83" s="2"/>
      <c r="AY83" s="2"/>
      <c r="AZ83" s="2"/>
      <c r="BA83" s="2"/>
      <c r="BB83" s="2"/>
      <c r="BC83" s="2"/>
      <c r="BD83" s="2"/>
      <c r="BE83" s="2"/>
    </row>
    <row r="84" spans="1:57" ht="18">
      <c r="A84" s="103" t="s">
        <v>595</v>
      </c>
      <c r="B84" s="110">
        <f ca="1">HLOOKUP(B$3,$B$1:$AW$82,82,FALSE)</f>
        <v>1</v>
      </c>
      <c r="C84" s="111">
        <f t="shared" ref="C84:AW84" ca="1" si="49">HLOOKUP(C$3,$B$1:$AW$82,82,FALSE)</f>
        <v>0</v>
      </c>
      <c r="D84" s="111">
        <f t="shared" ca="1" si="49"/>
        <v>0</v>
      </c>
      <c r="E84" s="111">
        <f t="shared" ca="1" si="49"/>
        <v>0</v>
      </c>
      <c r="F84" s="112">
        <f t="shared" ca="1" si="49"/>
        <v>1</v>
      </c>
      <c r="G84" s="112">
        <f t="shared" ca="1" si="49"/>
        <v>0</v>
      </c>
      <c r="H84" s="112">
        <f t="shared" ca="1" si="49"/>
        <v>1</v>
      </c>
      <c r="I84" s="112">
        <f t="shared" ca="1" si="49"/>
        <v>0</v>
      </c>
      <c r="J84" s="111">
        <f t="shared" ca="1" si="49"/>
        <v>0</v>
      </c>
      <c r="K84" s="111">
        <f t="shared" ca="1" si="49"/>
        <v>0</v>
      </c>
      <c r="L84" s="111">
        <f t="shared" ca="1" si="49"/>
        <v>0</v>
      </c>
      <c r="M84" s="111">
        <f t="shared" ca="1" si="49"/>
        <v>1</v>
      </c>
      <c r="N84" s="112">
        <f t="shared" ca="1" si="49"/>
        <v>0</v>
      </c>
      <c r="O84" s="112">
        <f t="shared" ca="1" si="49"/>
        <v>1</v>
      </c>
      <c r="P84" s="112">
        <f t="shared" ca="1" si="49"/>
        <v>0</v>
      </c>
      <c r="Q84" s="111">
        <f t="shared" ca="1" si="49"/>
        <v>1</v>
      </c>
      <c r="R84" s="111">
        <f t="shared" ca="1" si="49"/>
        <v>0</v>
      </c>
      <c r="S84" s="111">
        <f t="shared" ca="1" si="49"/>
        <v>1</v>
      </c>
      <c r="T84" s="111">
        <f t="shared" ca="1" si="49"/>
        <v>0</v>
      </c>
      <c r="U84" s="111">
        <f t="shared" ca="1" si="49"/>
        <v>1</v>
      </c>
      <c r="V84" s="112">
        <f t="shared" ca="1" si="49"/>
        <v>1</v>
      </c>
      <c r="W84" s="112">
        <f t="shared" ca="1" si="49"/>
        <v>1</v>
      </c>
      <c r="X84" s="112">
        <f t="shared" ca="1" si="49"/>
        <v>1</v>
      </c>
      <c r="Y84" s="112">
        <f t="shared" ca="1" si="49"/>
        <v>1</v>
      </c>
      <c r="Z84" s="111">
        <f t="shared" ca="1" si="49"/>
        <v>1</v>
      </c>
      <c r="AA84" s="111">
        <f t="shared" ca="1" si="49"/>
        <v>1</v>
      </c>
      <c r="AB84" s="111">
        <f t="shared" ca="1" si="49"/>
        <v>0</v>
      </c>
      <c r="AC84" s="111">
        <f t="shared" ca="1" si="49"/>
        <v>0</v>
      </c>
      <c r="AD84" s="112">
        <f t="shared" ca="1" si="49"/>
        <v>1</v>
      </c>
      <c r="AE84" s="112">
        <f t="shared" ca="1" si="49"/>
        <v>1</v>
      </c>
      <c r="AF84" s="112">
        <f t="shared" ca="1" si="49"/>
        <v>1</v>
      </c>
      <c r="AG84" s="112">
        <f t="shared" ca="1" si="49"/>
        <v>1</v>
      </c>
      <c r="AH84" s="111">
        <f t="shared" ca="1" si="49"/>
        <v>1</v>
      </c>
      <c r="AI84" s="111">
        <f t="shared" ca="1" si="49"/>
        <v>0</v>
      </c>
      <c r="AJ84" s="111">
        <f t="shared" ca="1" si="49"/>
        <v>1</v>
      </c>
      <c r="AK84" s="111">
        <f t="shared" ca="1" si="49"/>
        <v>0</v>
      </c>
      <c r="AL84" s="112">
        <f t="shared" ca="1" si="49"/>
        <v>1</v>
      </c>
      <c r="AM84" s="112">
        <f t="shared" ca="1" si="49"/>
        <v>0</v>
      </c>
      <c r="AN84" s="112">
        <f t="shared" ca="1" si="49"/>
        <v>0</v>
      </c>
      <c r="AO84" s="111">
        <f t="shared" ca="1" si="49"/>
        <v>1</v>
      </c>
      <c r="AP84" s="111">
        <f t="shared" ca="1" si="49"/>
        <v>1</v>
      </c>
      <c r="AQ84" s="111">
        <f t="shared" ca="1" si="49"/>
        <v>0</v>
      </c>
      <c r="AR84" s="111">
        <f t="shared" ca="1" si="49"/>
        <v>1</v>
      </c>
      <c r="AS84" s="111">
        <f t="shared" ca="1" si="49"/>
        <v>0</v>
      </c>
      <c r="AT84" s="112">
        <f t="shared" ca="1" si="49"/>
        <v>1</v>
      </c>
      <c r="AU84" s="112">
        <f t="shared" ca="1" si="49"/>
        <v>1</v>
      </c>
      <c r="AV84" s="112">
        <f t="shared" ca="1" si="49"/>
        <v>1</v>
      </c>
      <c r="AW84" s="113">
        <f t="shared" ca="1" si="49"/>
        <v>0</v>
      </c>
      <c r="AX84" s="2"/>
      <c r="AY84" s="2"/>
      <c r="AZ84" s="2"/>
      <c r="BA84" s="2"/>
      <c r="BB84" s="2"/>
      <c r="BC84" s="2"/>
      <c r="BD84" s="2"/>
      <c r="BE84" s="2"/>
    </row>
    <row r="85" spans="1:57" ht="18">
      <c r="A85" s="104" t="s">
        <v>652</v>
      </c>
      <c r="B85" s="114" t="str">
        <f>Key!B82</f>
        <v>0</v>
      </c>
      <c r="C85" s="115" t="str">
        <f>Key!C82</f>
        <v>0</v>
      </c>
      <c r="D85" s="115" t="str">
        <f>Key!D82</f>
        <v>0</v>
      </c>
      <c r="E85" s="115" t="str">
        <f>Key!E82</f>
        <v>0</v>
      </c>
      <c r="F85" s="116" t="str">
        <f>Key!F82</f>
        <v>0</v>
      </c>
      <c r="G85" s="116" t="str">
        <f>Key!G82</f>
        <v>0</v>
      </c>
      <c r="H85" s="116" t="str">
        <f>Key!H82</f>
        <v>1</v>
      </c>
      <c r="I85" s="116" t="str">
        <f>Key!I82</f>
        <v>0</v>
      </c>
      <c r="J85" s="115" t="str">
        <f>Key!J82</f>
        <v>0</v>
      </c>
      <c r="K85" s="115" t="str">
        <f>Key!K82</f>
        <v>1</v>
      </c>
      <c r="L85" s="115" t="str">
        <f>Key!L82</f>
        <v>1</v>
      </c>
      <c r="M85" s="116" t="str">
        <f>Key!M82</f>
        <v>1</v>
      </c>
      <c r="N85" s="116" t="str">
        <f>Key!N82</f>
        <v>0</v>
      </c>
      <c r="O85" s="116" t="str">
        <f>Key!O82</f>
        <v>1</v>
      </c>
      <c r="P85" s="116" t="str">
        <f>Key!P82</f>
        <v>1</v>
      </c>
      <c r="Q85" s="116" t="str">
        <f>Key!Q82</f>
        <v>0</v>
      </c>
      <c r="R85" s="115" t="str">
        <f>Key!R82</f>
        <v>0</v>
      </c>
      <c r="S85" s="115" t="str">
        <f>Key!S82</f>
        <v>1</v>
      </c>
      <c r="T85" s="115" t="str">
        <f>Key!T82</f>
        <v>0</v>
      </c>
      <c r="U85" s="115" t="str">
        <f>Key!U82</f>
        <v>1</v>
      </c>
      <c r="V85" s="116" t="str">
        <f>Key!V82</f>
        <v>0</v>
      </c>
      <c r="W85" s="116" t="str">
        <f>Key!W82</f>
        <v>1</v>
      </c>
      <c r="X85" s="116" t="str">
        <f>Key!X82</f>
        <v>1</v>
      </c>
      <c r="Y85" s="116" t="str">
        <f>Key!Y82</f>
        <v>1</v>
      </c>
      <c r="Z85" s="115" t="str">
        <f>Key!Z82</f>
        <v>0</v>
      </c>
      <c r="AA85" s="115" t="str">
        <f>Key!AA82</f>
        <v>0</v>
      </c>
      <c r="AB85" s="115" t="str">
        <f>Key!AB82</f>
        <v>0</v>
      </c>
      <c r="AC85" s="115" t="str">
        <f>Key!AC82</f>
        <v>0</v>
      </c>
      <c r="AD85" s="116" t="str">
        <f>Key!AD82</f>
        <v>1</v>
      </c>
      <c r="AE85" s="116" t="str">
        <f>Key!AE82</f>
        <v>0</v>
      </c>
      <c r="AF85" s="116" t="str">
        <f>Key!AF82</f>
        <v>0</v>
      </c>
      <c r="AG85" s="116" t="str">
        <f>Key!AG82</f>
        <v>0</v>
      </c>
      <c r="AH85" s="115" t="str">
        <f>Key!AH82</f>
        <v>1</v>
      </c>
      <c r="AI85" s="115" t="str">
        <f>Key!AI82</f>
        <v>0</v>
      </c>
      <c r="AJ85" s="115" t="str">
        <f>Key!AJ82</f>
        <v>1</v>
      </c>
      <c r="AK85" s="116" t="str">
        <f>Key!AK82</f>
        <v>1</v>
      </c>
      <c r="AL85" s="116" t="str">
        <f>Key!AL82</f>
        <v>0</v>
      </c>
      <c r="AM85" s="116" t="str">
        <f>Key!AM82</f>
        <v>1</v>
      </c>
      <c r="AN85" s="116" t="str">
        <f>Key!AN82</f>
        <v>0</v>
      </c>
      <c r="AO85" s="116" t="str">
        <f>Key!AO82</f>
        <v>1</v>
      </c>
      <c r="AP85" s="115" t="str">
        <f>Key!AP82</f>
        <v>1</v>
      </c>
      <c r="AQ85" s="115" t="str">
        <f>Key!AQ82</f>
        <v>0</v>
      </c>
      <c r="AR85" s="115" t="str">
        <f>Key!AR82</f>
        <v>1</v>
      </c>
      <c r="AS85" s="115" t="str">
        <f>Key!AS82</f>
        <v>1</v>
      </c>
      <c r="AT85" s="116" t="str">
        <f>Key!AT82</f>
        <v>1</v>
      </c>
      <c r="AU85" s="116" t="str">
        <f>Key!AU82</f>
        <v>1</v>
      </c>
      <c r="AV85" s="116" t="str">
        <f>Key!AV82</f>
        <v>1</v>
      </c>
      <c r="AW85" s="117" t="str">
        <f>Key!AW82</f>
        <v>1</v>
      </c>
      <c r="AX85" s="2"/>
      <c r="AY85" s="2"/>
      <c r="AZ85" s="2"/>
      <c r="BA85" s="2"/>
      <c r="BB85" s="2"/>
      <c r="BC85" s="2"/>
      <c r="BD85" s="2"/>
      <c r="BE85" s="2"/>
    </row>
    <row r="86" spans="1:57" ht="18.75" thickBot="1">
      <c r="A86" s="104" t="s">
        <v>596</v>
      </c>
      <c r="B86" s="231">
        <f ca="1">IF(B84+B85=1,1,0)</f>
        <v>1</v>
      </c>
      <c r="C86" s="94">
        <f t="shared" ref="C86:AW86" ca="1" si="50">IF(C84+C85=1,1,0)</f>
        <v>0</v>
      </c>
      <c r="D86" s="94">
        <f t="shared" ca="1" si="50"/>
        <v>0</v>
      </c>
      <c r="E86" s="94">
        <f t="shared" ca="1" si="50"/>
        <v>0</v>
      </c>
      <c r="F86" s="93">
        <f t="shared" ca="1" si="50"/>
        <v>1</v>
      </c>
      <c r="G86" s="93">
        <f t="shared" ca="1" si="50"/>
        <v>0</v>
      </c>
      <c r="H86" s="93">
        <f t="shared" ca="1" si="50"/>
        <v>0</v>
      </c>
      <c r="I86" s="93">
        <f t="shared" ca="1" si="50"/>
        <v>0</v>
      </c>
      <c r="J86" s="94">
        <f t="shared" ca="1" si="50"/>
        <v>0</v>
      </c>
      <c r="K86" s="94">
        <f t="shared" ca="1" si="50"/>
        <v>1</v>
      </c>
      <c r="L86" s="94">
        <f t="shared" ca="1" si="50"/>
        <v>1</v>
      </c>
      <c r="M86" s="94">
        <f t="shared" ca="1" si="50"/>
        <v>0</v>
      </c>
      <c r="N86" s="93">
        <f t="shared" ca="1" si="50"/>
        <v>0</v>
      </c>
      <c r="O86" s="93">
        <f t="shared" ca="1" si="50"/>
        <v>0</v>
      </c>
      <c r="P86" s="93">
        <f t="shared" ca="1" si="50"/>
        <v>1</v>
      </c>
      <c r="Q86" s="94">
        <f t="shared" ca="1" si="50"/>
        <v>1</v>
      </c>
      <c r="R86" s="94">
        <f t="shared" ca="1" si="50"/>
        <v>0</v>
      </c>
      <c r="S86" s="94">
        <f t="shared" ca="1" si="50"/>
        <v>0</v>
      </c>
      <c r="T86" s="94">
        <f t="shared" ca="1" si="50"/>
        <v>0</v>
      </c>
      <c r="U86" s="94">
        <f t="shared" ca="1" si="50"/>
        <v>0</v>
      </c>
      <c r="V86" s="93">
        <f t="shared" ca="1" si="50"/>
        <v>1</v>
      </c>
      <c r="W86" s="93">
        <f t="shared" ca="1" si="50"/>
        <v>0</v>
      </c>
      <c r="X86" s="93">
        <f t="shared" ca="1" si="50"/>
        <v>0</v>
      </c>
      <c r="Y86" s="93">
        <f t="shared" ca="1" si="50"/>
        <v>0</v>
      </c>
      <c r="Z86" s="94">
        <f t="shared" ca="1" si="50"/>
        <v>1</v>
      </c>
      <c r="AA86" s="94">
        <f t="shared" ca="1" si="50"/>
        <v>1</v>
      </c>
      <c r="AB86" s="94">
        <f t="shared" ca="1" si="50"/>
        <v>0</v>
      </c>
      <c r="AC86" s="94">
        <f t="shared" ca="1" si="50"/>
        <v>0</v>
      </c>
      <c r="AD86" s="93">
        <f t="shared" ca="1" si="50"/>
        <v>0</v>
      </c>
      <c r="AE86" s="93">
        <f t="shared" ca="1" si="50"/>
        <v>1</v>
      </c>
      <c r="AF86" s="93">
        <f t="shared" ca="1" si="50"/>
        <v>1</v>
      </c>
      <c r="AG86" s="93">
        <f t="shared" ca="1" si="50"/>
        <v>1</v>
      </c>
      <c r="AH86" s="94">
        <f t="shared" ca="1" si="50"/>
        <v>0</v>
      </c>
      <c r="AI86" s="94">
        <f t="shared" ca="1" si="50"/>
        <v>0</v>
      </c>
      <c r="AJ86" s="94">
        <f t="shared" ca="1" si="50"/>
        <v>0</v>
      </c>
      <c r="AK86" s="94">
        <f t="shared" ca="1" si="50"/>
        <v>1</v>
      </c>
      <c r="AL86" s="93">
        <f t="shared" ca="1" si="50"/>
        <v>1</v>
      </c>
      <c r="AM86" s="93">
        <f t="shared" ca="1" si="50"/>
        <v>1</v>
      </c>
      <c r="AN86" s="93">
        <f t="shared" ca="1" si="50"/>
        <v>0</v>
      </c>
      <c r="AO86" s="94">
        <f t="shared" ca="1" si="50"/>
        <v>0</v>
      </c>
      <c r="AP86" s="94">
        <f t="shared" ca="1" si="50"/>
        <v>0</v>
      </c>
      <c r="AQ86" s="94">
        <f t="shared" ca="1" si="50"/>
        <v>0</v>
      </c>
      <c r="AR86" s="94">
        <f t="shared" ca="1" si="50"/>
        <v>0</v>
      </c>
      <c r="AS86" s="94">
        <f t="shared" ca="1" si="50"/>
        <v>1</v>
      </c>
      <c r="AT86" s="93">
        <f t="shared" ca="1" si="50"/>
        <v>0</v>
      </c>
      <c r="AU86" s="93">
        <f t="shared" ca="1" si="50"/>
        <v>0</v>
      </c>
      <c r="AV86" s="93">
        <f t="shared" ca="1" si="50"/>
        <v>0</v>
      </c>
      <c r="AW86" s="313">
        <f t="shared" ca="1" si="50"/>
        <v>1</v>
      </c>
      <c r="AX86" s="2"/>
      <c r="AY86" s="2"/>
      <c r="AZ86" s="2"/>
      <c r="BA86" s="20"/>
      <c r="BB86" s="20"/>
      <c r="BC86" s="20"/>
      <c r="BD86" s="20"/>
      <c r="BE86" s="20"/>
    </row>
    <row r="87" spans="1:57" ht="19.5" thickBot="1">
      <c r="A87" s="443" t="s">
        <v>531</v>
      </c>
      <c r="B87" s="223" t="s">
        <v>521</v>
      </c>
      <c r="C87" s="95" t="str">
        <f ca="1">LEFT(VLOOKUP(G87,LookUp!$T$2:$U$17,2,FALSE),1)</f>
        <v>0</v>
      </c>
      <c r="D87" s="95" t="str">
        <f ca="1">MID(VLOOKUP(G87,LookUp!$T$2:$U$17,2,FALSE),2,1)</f>
        <v>0</v>
      </c>
      <c r="E87" s="95" t="str">
        <f ca="1">MID(VLOOKUP(G87,LookUp!$T$2:$U$17,2,FALSE),3,1)</f>
        <v>0</v>
      </c>
      <c r="F87" s="95" t="str">
        <f ca="1">RIGHT(VLOOKUP(G87,LookUp!$T$2:$U$17,2,FALSE),1)</f>
        <v>1</v>
      </c>
      <c r="G87" s="97">
        <f ca="1">VLOOKUP(CONCATENATE(B86,C86,D86,E86,F86,G86),LookUp!$W$2:$AE$65,2,FALSE)</f>
        <v>1</v>
      </c>
      <c r="H87" s="223" t="s">
        <v>522</v>
      </c>
      <c r="I87" s="95" t="str">
        <f ca="1">LEFT(VLOOKUP(M87,LookUp!$T$2:$U$17,2,FALSE),1)</f>
        <v>1</v>
      </c>
      <c r="J87" s="95" t="str">
        <f ca="1">MID(VLOOKUP(M87,LookUp!$T$2:$U$17,2,FALSE),2,1)</f>
        <v>1</v>
      </c>
      <c r="K87" s="95" t="str">
        <f ca="1">MID(VLOOKUP(M87,LookUp!$T$2:$U$17,2,FALSE),3,1)</f>
        <v>1</v>
      </c>
      <c r="L87" s="95" t="str">
        <f ca="1">RIGHT(VLOOKUP(M87,LookUp!$T$2:$U$17,2,FALSE),1)</f>
        <v>0</v>
      </c>
      <c r="M87" s="97">
        <f ca="1">VLOOKUP(CONCATENATE(H86,I86,J86,K86,L86,M86),LookUp!$W$2:$AE$65,3,FALSE)</f>
        <v>14</v>
      </c>
      <c r="N87" s="223" t="s">
        <v>523</v>
      </c>
      <c r="O87" s="95" t="str">
        <f ca="1">LEFT(VLOOKUP(S87,LookUp!$T$2:$U$17,2,FALSE),1)</f>
        <v>1</v>
      </c>
      <c r="P87" s="95" t="str">
        <f ca="1">MID(VLOOKUP(S87,LookUp!$T$2:$U$17,2,FALSE),2,1)</f>
        <v>1</v>
      </c>
      <c r="Q87" s="95" t="str">
        <f ca="1">MID(VLOOKUP(S87,LookUp!$T$2:$U$17,2,FALSE),3,1)</f>
        <v>1</v>
      </c>
      <c r="R87" s="95" t="str">
        <f ca="1">RIGHT(VLOOKUP(S87,LookUp!$T$2:$U$17,2,FALSE),1)</f>
        <v>1</v>
      </c>
      <c r="S87" s="97">
        <f ca="1">VLOOKUP(CONCATENATE(N86,O86,P86,Q86,R86,S86),LookUp!$W$2:$AE$65,4,FALSE)</f>
        <v>15</v>
      </c>
      <c r="T87" s="223" t="s">
        <v>524</v>
      </c>
      <c r="U87" s="95" t="str">
        <f ca="1">LEFT(VLOOKUP(Y87,LookUp!$T$2:$U$17,2,FALSE),1)</f>
        <v>0</v>
      </c>
      <c r="V87" s="95" t="str">
        <f ca="1">MID(VLOOKUP(Y87,LookUp!$T$2:$U$17,2,FALSE),2,1)</f>
        <v>0</v>
      </c>
      <c r="W87" s="95" t="str">
        <f ca="1">MID(VLOOKUP(Y87,LookUp!$T$2:$U$17,2,FALSE),3,1)</f>
        <v>0</v>
      </c>
      <c r="X87" s="95" t="str">
        <f ca="1">RIGHT(VLOOKUP(Y87,LookUp!$T$2:$U$17,2,FALSE),1)</f>
        <v>0</v>
      </c>
      <c r="Y87" s="97">
        <f ca="1">VLOOKUP(CONCATENATE(T86,U86,V86,W86,X86,Y86),LookUp!$W$2:$AE$65,5,FALSE)</f>
        <v>0</v>
      </c>
      <c r="Z87" s="223" t="s">
        <v>525</v>
      </c>
      <c r="AA87" s="95" t="str">
        <f ca="1">LEFT(VLOOKUP(AE87,LookUp!$T$2:$U$17,2,FALSE),1)</f>
        <v>0</v>
      </c>
      <c r="AB87" s="95" t="str">
        <f ca="1">MID(VLOOKUP(AE87,LookUp!$T$2:$U$17,2,FALSE),2,1)</f>
        <v>1</v>
      </c>
      <c r="AC87" s="95" t="str">
        <f ca="1">MID(VLOOKUP(AE87,LookUp!$T$2:$U$17,2,FALSE),3,1)</f>
        <v>1</v>
      </c>
      <c r="AD87" s="95" t="str">
        <f ca="1">RIGHT(VLOOKUP(AE87,LookUp!$T$2:$U$17,2,FALSE),1)</f>
        <v>0</v>
      </c>
      <c r="AE87" s="97">
        <f ca="1">VLOOKUP(CONCATENATE(Z86,AA86,AB86,AC86,AD86,AE86),LookUp!$W$2:$AE$65,6,FALSE)</f>
        <v>6</v>
      </c>
      <c r="AF87" s="223" t="s">
        <v>526</v>
      </c>
      <c r="AG87" s="95" t="str">
        <f ca="1">LEFT(VLOOKUP(AK87,LookUp!$T$2:$U$17,2,FALSE),1)</f>
        <v>1</v>
      </c>
      <c r="AH87" s="95" t="str">
        <f ca="1">MID(VLOOKUP(AK87,LookUp!$T$2:$U$17,2,FALSE),2,1)</f>
        <v>0</v>
      </c>
      <c r="AI87" s="95" t="str">
        <f ca="1">MID(VLOOKUP(AK87,LookUp!$T$2:$U$17,2,FALSE),3,1)</f>
        <v>1</v>
      </c>
      <c r="AJ87" s="95" t="str">
        <f ca="1">RIGHT(VLOOKUP(AK87,LookUp!$T$2:$U$17,2,FALSE),1)</f>
        <v>1</v>
      </c>
      <c r="AK87" s="97">
        <f ca="1">VLOOKUP(CONCATENATE(AF86,AG86,AH86,AI86,AJ86,AK86),LookUp!$W$2:$AE$65,7,FALSE)</f>
        <v>11</v>
      </c>
      <c r="AL87" s="223" t="s">
        <v>527</v>
      </c>
      <c r="AM87" s="95" t="str">
        <f ca="1">LEFT(VLOOKUP(AQ87,LookUp!$T$2:$U$17,2,FALSE),1)</f>
        <v>1</v>
      </c>
      <c r="AN87" s="95" t="str">
        <f ca="1">MID(VLOOKUP(AQ87,LookUp!$T$2:$U$17,2,FALSE),2,1)</f>
        <v>0</v>
      </c>
      <c r="AO87" s="95" t="str">
        <f ca="1">MID(VLOOKUP(AQ87,LookUp!$T$2:$U$17,2,FALSE),3,1)</f>
        <v>1</v>
      </c>
      <c r="AP87" s="95" t="str">
        <f ca="1">RIGHT(VLOOKUP(AQ87,LookUp!$T$2:$U$17,2,FALSE),1)</f>
        <v>0</v>
      </c>
      <c r="AQ87" s="97">
        <f ca="1">VLOOKUP(CONCATENATE(AL86,AM86,AN86,AO86,AP86,AQ86),LookUp!$W$2:$AE$65,8,FALSE)</f>
        <v>10</v>
      </c>
      <c r="AR87" s="223" t="s">
        <v>528</v>
      </c>
      <c r="AS87" s="95" t="str">
        <f ca="1">LEFT(VLOOKUP(AW87,LookUp!$T$2:$U$17,2,FALSE),1)</f>
        <v>1</v>
      </c>
      <c r="AT87" s="95" t="str">
        <f ca="1">MID(VLOOKUP(AW87,LookUp!$T$2:$U$17,2,FALSE),2,1)</f>
        <v>1</v>
      </c>
      <c r="AU87" s="95" t="str">
        <f ca="1">MID(VLOOKUP(AW87,LookUp!$T$2:$U$17,2,FALSE),3,1)</f>
        <v>0</v>
      </c>
      <c r="AV87" s="95" t="str">
        <f ca="1">RIGHT(VLOOKUP(AW87,LookUp!$T$2:$U$17,2,FALSE),1)</f>
        <v>0</v>
      </c>
      <c r="AW87" s="97">
        <f ca="1">VLOOKUP(CONCATENATE(AR86,AS86,AT86,AU86,AV86,AW86),LookUp!$W$2:$AE$65,9,FALSE)</f>
        <v>12</v>
      </c>
      <c r="AX87" s="20"/>
      <c r="AY87" s="20"/>
      <c r="AZ87" s="20"/>
      <c r="BA87" s="2"/>
      <c r="BB87" s="2"/>
      <c r="BC87" s="2"/>
      <c r="BD87" s="2"/>
      <c r="BE87" s="2"/>
    </row>
    <row r="88" spans="1:57">
      <c r="A88" s="443"/>
      <c r="B88" s="110" t="str">
        <f ca="1">C87</f>
        <v>0</v>
      </c>
      <c r="C88" s="111" t="str">
        <f ca="1">D87</f>
        <v>0</v>
      </c>
      <c r="D88" s="111" t="str">
        <f ca="1">E87</f>
        <v>0</v>
      </c>
      <c r="E88" s="111" t="str">
        <f ca="1">F87</f>
        <v>1</v>
      </c>
      <c r="F88" s="112" t="str">
        <f ca="1">I87</f>
        <v>1</v>
      </c>
      <c r="G88" s="112" t="str">
        <f ca="1">J87</f>
        <v>1</v>
      </c>
      <c r="H88" s="112" t="str">
        <f ca="1">K87</f>
        <v>1</v>
      </c>
      <c r="I88" s="112" t="str">
        <f ca="1">L87</f>
        <v>0</v>
      </c>
      <c r="J88" s="111" t="str">
        <f ca="1">O87</f>
        <v>1</v>
      </c>
      <c r="K88" s="111" t="str">
        <f ca="1">P87</f>
        <v>1</v>
      </c>
      <c r="L88" s="111" t="str">
        <f ca="1">Q87</f>
        <v>1</v>
      </c>
      <c r="M88" s="111" t="str">
        <f ca="1">R87</f>
        <v>1</v>
      </c>
      <c r="N88" s="112" t="str">
        <f ca="1">U87</f>
        <v>0</v>
      </c>
      <c r="O88" s="112" t="str">
        <f ca="1">V87</f>
        <v>0</v>
      </c>
      <c r="P88" s="112" t="str">
        <f ca="1">W87</f>
        <v>0</v>
      </c>
      <c r="Q88" s="112" t="str">
        <f ca="1">X87</f>
        <v>0</v>
      </c>
      <c r="R88" s="111" t="str">
        <f ca="1">AA87</f>
        <v>0</v>
      </c>
      <c r="S88" s="111" t="str">
        <f ca="1">AB87</f>
        <v>1</v>
      </c>
      <c r="T88" s="111" t="str">
        <f ca="1">AC87</f>
        <v>1</v>
      </c>
      <c r="U88" s="111" t="str">
        <f ca="1">AD87</f>
        <v>0</v>
      </c>
      <c r="V88" s="112" t="str">
        <f ca="1">AG87</f>
        <v>1</v>
      </c>
      <c r="W88" s="112" t="str">
        <f ca="1">AH87</f>
        <v>0</v>
      </c>
      <c r="X88" s="112" t="str">
        <f ca="1">AI87</f>
        <v>1</v>
      </c>
      <c r="Y88" s="112" t="str">
        <f ca="1">AJ87</f>
        <v>1</v>
      </c>
      <c r="Z88" s="111" t="str">
        <f ca="1">AM87</f>
        <v>1</v>
      </c>
      <c r="AA88" s="111" t="str">
        <f ca="1">AN87</f>
        <v>0</v>
      </c>
      <c r="AB88" s="111" t="str">
        <f ca="1">AO87</f>
        <v>1</v>
      </c>
      <c r="AC88" s="111" t="str">
        <f ca="1">AP87</f>
        <v>0</v>
      </c>
      <c r="AD88" s="112" t="str">
        <f ca="1">AS87</f>
        <v>1</v>
      </c>
      <c r="AE88" s="112" t="str">
        <f ca="1">AT87</f>
        <v>1</v>
      </c>
      <c r="AF88" s="112" t="str">
        <f ca="1">AU87</f>
        <v>0</v>
      </c>
      <c r="AG88" s="113" t="str">
        <f ca="1">AV87</f>
        <v>0</v>
      </c>
      <c r="AH88" s="439"/>
      <c r="AI88" s="440"/>
      <c r="AJ88" s="440"/>
      <c r="AK88" s="440"/>
      <c r="AL88" s="440"/>
      <c r="AM88" s="440"/>
      <c r="AN88" s="440"/>
      <c r="AO88" s="440"/>
      <c r="AP88" s="440"/>
      <c r="AQ88" s="440"/>
      <c r="AR88" s="440"/>
      <c r="AS88" s="440"/>
      <c r="AT88" s="440"/>
      <c r="AU88" s="440"/>
      <c r="AV88" s="440"/>
      <c r="AW88" s="441"/>
      <c r="AX88" s="2"/>
      <c r="AY88" s="2"/>
      <c r="AZ88" s="2"/>
      <c r="BA88" s="2"/>
      <c r="BB88" s="2"/>
      <c r="BC88" s="2"/>
      <c r="BD88" s="2"/>
      <c r="BE88" s="2"/>
    </row>
    <row r="89" spans="1:57" ht="18.75" thickBot="1">
      <c r="A89" s="104" t="s">
        <v>532</v>
      </c>
      <c r="B89" s="114" t="str">
        <f ca="1">HLOOKUP(B$4,$B$1:$AG$88,88,FALSE)</f>
        <v>0</v>
      </c>
      <c r="C89" s="115" t="str">
        <f t="shared" ref="C89:AG89" ca="1" si="51">HLOOKUP(C$4,$B$1:$AG$88,88,FALSE)</f>
        <v>1</v>
      </c>
      <c r="D89" s="115" t="str">
        <f t="shared" ca="1" si="51"/>
        <v>0</v>
      </c>
      <c r="E89" s="115" t="str">
        <f t="shared" ca="1" si="51"/>
        <v>1</v>
      </c>
      <c r="F89" s="116" t="str">
        <f t="shared" ca="1" si="51"/>
        <v>1</v>
      </c>
      <c r="G89" s="116" t="str">
        <f t="shared" ca="1" si="51"/>
        <v>1</v>
      </c>
      <c r="H89" s="116" t="str">
        <f t="shared" ca="1" si="51"/>
        <v>0</v>
      </c>
      <c r="I89" s="116" t="str">
        <f t="shared" ca="1" si="51"/>
        <v>0</v>
      </c>
      <c r="J89" s="115" t="str">
        <f t="shared" ca="1" si="51"/>
        <v>0</v>
      </c>
      <c r="K89" s="115" t="str">
        <f t="shared" ca="1" si="51"/>
        <v>0</v>
      </c>
      <c r="L89" s="115" t="str">
        <f t="shared" ca="1" si="51"/>
        <v>1</v>
      </c>
      <c r="M89" s="115" t="str">
        <f t="shared" ca="1" si="51"/>
        <v>0</v>
      </c>
      <c r="N89" s="116" t="str">
        <f t="shared" ca="1" si="51"/>
        <v>1</v>
      </c>
      <c r="O89" s="116" t="str">
        <f t="shared" ca="1" si="51"/>
        <v>1</v>
      </c>
      <c r="P89" s="116" t="str">
        <f t="shared" ca="1" si="51"/>
        <v>0</v>
      </c>
      <c r="Q89" s="116" t="str">
        <f t="shared" ca="1" si="51"/>
        <v>1</v>
      </c>
      <c r="R89" s="115" t="str">
        <f t="shared" ca="1" si="51"/>
        <v>0</v>
      </c>
      <c r="S89" s="115" t="str">
        <f t="shared" ca="1" si="51"/>
        <v>0</v>
      </c>
      <c r="T89" s="115" t="str">
        <f t="shared" ca="1" si="51"/>
        <v>1</v>
      </c>
      <c r="U89" s="115" t="str">
        <f t="shared" ca="1" si="51"/>
        <v>0</v>
      </c>
      <c r="V89" s="116" t="str">
        <f t="shared" ca="1" si="51"/>
        <v>0</v>
      </c>
      <c r="W89" s="116" t="str">
        <f t="shared" ca="1" si="51"/>
        <v>1</v>
      </c>
      <c r="X89" s="116" t="str">
        <f t="shared" ca="1" si="51"/>
        <v>0</v>
      </c>
      <c r="Y89" s="116" t="str">
        <f t="shared" ca="1" si="51"/>
        <v>1</v>
      </c>
      <c r="Z89" s="115" t="str">
        <f t="shared" ca="1" si="51"/>
        <v>1</v>
      </c>
      <c r="AA89" s="115" t="str">
        <f t="shared" ca="1" si="51"/>
        <v>0</v>
      </c>
      <c r="AB89" s="115" t="str">
        <f t="shared" ca="1" si="51"/>
        <v>1</v>
      </c>
      <c r="AC89" s="115" t="str">
        <f t="shared" ca="1" si="51"/>
        <v>1</v>
      </c>
      <c r="AD89" s="116" t="str">
        <f t="shared" ca="1" si="51"/>
        <v>0</v>
      </c>
      <c r="AE89" s="116" t="str">
        <f t="shared" ca="1" si="51"/>
        <v>1</v>
      </c>
      <c r="AF89" s="116" t="str">
        <f t="shared" ca="1" si="51"/>
        <v>1</v>
      </c>
      <c r="AG89" s="117" t="str">
        <f t="shared" ca="1" si="51"/>
        <v>1</v>
      </c>
      <c r="AH89" s="448" t="s">
        <v>720</v>
      </c>
      <c r="AI89" s="449"/>
      <c r="AJ89" s="449"/>
      <c r="AK89" s="449"/>
      <c r="AL89" s="449"/>
      <c r="AM89" s="449"/>
      <c r="AN89" s="449"/>
      <c r="AO89" s="449"/>
      <c r="AP89" s="449"/>
      <c r="AQ89" s="449"/>
      <c r="AR89" s="449"/>
      <c r="AS89" s="449"/>
      <c r="AT89" s="449"/>
      <c r="AU89" s="449"/>
      <c r="AV89" s="449"/>
      <c r="AW89" s="450"/>
      <c r="AX89" s="2"/>
      <c r="AY89" s="2"/>
      <c r="AZ89" s="2"/>
      <c r="BA89" s="2"/>
      <c r="BB89" s="2"/>
      <c r="BC89" s="2"/>
      <c r="BD89" s="2"/>
      <c r="BE89" s="2"/>
    </row>
    <row r="90" spans="1:57" ht="18.75" thickBot="1">
      <c r="A90" s="104" t="s">
        <v>597</v>
      </c>
      <c r="B90" s="118">
        <f ca="1">IF(B89+B75=1,1,0)</f>
        <v>0</v>
      </c>
      <c r="C90" s="116">
        <f t="shared" ref="C90:AG90" ca="1" si="52">IF(C89+C75=1,1,0)</f>
        <v>1</v>
      </c>
      <c r="D90" s="116">
        <f t="shared" ca="1" si="52"/>
        <v>1</v>
      </c>
      <c r="E90" s="116">
        <f t="shared" ca="1" si="52"/>
        <v>0</v>
      </c>
      <c r="F90" s="115">
        <f t="shared" ca="1" si="52"/>
        <v>1</v>
      </c>
      <c r="G90" s="115">
        <f t="shared" ca="1" si="52"/>
        <v>1</v>
      </c>
      <c r="H90" s="115">
        <f t="shared" ca="1" si="52"/>
        <v>0</v>
      </c>
      <c r="I90" s="115">
        <f t="shared" ca="1" si="52"/>
        <v>0</v>
      </c>
      <c r="J90" s="116">
        <f t="shared" ca="1" si="52"/>
        <v>1</v>
      </c>
      <c r="K90" s="116">
        <f t="shared" ca="1" si="52"/>
        <v>0</v>
      </c>
      <c r="L90" s="116">
        <f t="shared" ca="1" si="52"/>
        <v>1</v>
      </c>
      <c r="M90" s="116">
        <f t="shared" ca="1" si="52"/>
        <v>0</v>
      </c>
      <c r="N90" s="115">
        <f t="shared" ca="1" si="52"/>
        <v>0</v>
      </c>
      <c r="O90" s="115">
        <f t="shared" ca="1" si="52"/>
        <v>1</v>
      </c>
      <c r="P90" s="115">
        <f t="shared" ca="1" si="52"/>
        <v>1</v>
      </c>
      <c r="Q90" s="115">
        <f t="shared" ca="1" si="52"/>
        <v>0</v>
      </c>
      <c r="R90" s="116">
        <f t="shared" ca="1" si="52"/>
        <v>1</v>
      </c>
      <c r="S90" s="116">
        <f t="shared" ca="1" si="52"/>
        <v>1</v>
      </c>
      <c r="T90" s="116">
        <f t="shared" ca="1" si="52"/>
        <v>0</v>
      </c>
      <c r="U90" s="116">
        <f t="shared" ca="1" si="52"/>
        <v>0</v>
      </c>
      <c r="V90" s="115">
        <f t="shared" ca="1" si="52"/>
        <v>1</v>
      </c>
      <c r="W90" s="115">
        <f t="shared" ca="1" si="52"/>
        <v>0</v>
      </c>
      <c r="X90" s="115">
        <f t="shared" ca="1" si="52"/>
        <v>1</v>
      </c>
      <c r="Y90" s="115">
        <f t="shared" ca="1" si="52"/>
        <v>1</v>
      </c>
      <c r="Z90" s="116">
        <f t="shared" ca="1" si="52"/>
        <v>0</v>
      </c>
      <c r="AA90" s="116">
        <f t="shared" ca="1" si="52"/>
        <v>0</v>
      </c>
      <c r="AB90" s="116">
        <f t="shared" ca="1" si="52"/>
        <v>1</v>
      </c>
      <c r="AC90" s="116">
        <f t="shared" ca="1" si="52"/>
        <v>0</v>
      </c>
      <c r="AD90" s="115">
        <f t="shared" ca="1" si="52"/>
        <v>0</v>
      </c>
      <c r="AE90" s="115">
        <f t="shared" ca="1" si="52"/>
        <v>0</v>
      </c>
      <c r="AF90" s="115">
        <f t="shared" ca="1" si="52"/>
        <v>0</v>
      </c>
      <c r="AG90" s="119">
        <f t="shared" ca="1" si="52"/>
        <v>0</v>
      </c>
      <c r="AH90" s="122">
        <f ca="1">VLOOKUP(CONCATENATE(B90,C90,D90,E90),LookUp!$AG$2:$AH$17,2,FALSE)</f>
        <v>6</v>
      </c>
      <c r="AI90" s="123" t="str">
        <f ca="1">VLOOKUP(CONCATENATE(F90,G90,H90,I90),LookUp!$AG$2:$AH$17,2,FALSE)</f>
        <v>C</v>
      </c>
      <c r="AJ90" s="123" t="str">
        <f ca="1">VLOOKUP(CONCATENATE(J90,K90,L90,M90),LookUp!$AG$2:$AH$17,2,FALSE)</f>
        <v>A</v>
      </c>
      <c r="AK90" s="123">
        <f ca="1">VLOOKUP(CONCATENATE(N90,O90,P90,Q90),LookUp!$AG$2:$AH$17,2,FALSE)</f>
        <v>6</v>
      </c>
      <c r="AL90" s="123" t="str">
        <f ca="1">VLOOKUP(CONCATENATE(R90,S90,T90,U90),LookUp!$AG$2:$AH$17,2,FALSE)</f>
        <v>C</v>
      </c>
      <c r="AM90" s="123" t="str">
        <f ca="1">VLOOKUP(CONCATENATE(V90,W90,X90,Y90),LookUp!$AG$2:$AH$17,2,FALSE)</f>
        <v>B</v>
      </c>
      <c r="AN90" s="123">
        <f ca="1">VLOOKUP(CONCATENATE(Z90,AA90,AB90,AC90),LookUp!$AG$2:$AH$17,2,FALSE)</f>
        <v>2</v>
      </c>
      <c r="AO90" s="123">
        <f ca="1">VLOOKUP(CONCATENATE(AD90,AE90,AF90,AG90),LookUp!$AG$2:$AH$17,2,FALSE)</f>
        <v>0</v>
      </c>
      <c r="AP90" s="123">
        <f ca="1">VLOOKUP(CONCATENATE(B83,C83,D83,E83),LookUp!$AG$2:$AH$17,2,FALSE)</f>
        <v>1</v>
      </c>
      <c r="AQ90" s="123">
        <f ca="1">VLOOKUP(CONCATENATE(F83,G83,H83,I83),LookUp!$AG$2:$AH$17,2,FALSE)</f>
        <v>0</v>
      </c>
      <c r="AR90" s="123" t="str">
        <f ca="1">VLOOKUP(CONCATENATE(J83,K83,L83,M83),LookUp!$AG$2:$AH$17,2,FALSE)</f>
        <v>A</v>
      </c>
      <c r="AS90" s="123" t="str">
        <f ca="1">VLOOKUP(CONCATENATE(N83,O83,P83,Q83),LookUp!$AG$2:$AH$17,2,FALSE)</f>
        <v>F</v>
      </c>
      <c r="AT90" s="123">
        <f ca="1">VLOOKUP(CONCATENATE(R83,S83,T83,U83),LookUp!$AG$2:$AH$17,2,FALSE)</f>
        <v>9</v>
      </c>
      <c r="AU90" s="123" t="str">
        <f ca="1">VLOOKUP(CONCATENATE(V83,W83,X83,Y83),LookUp!$AG$2:$AH$17,2,FALSE)</f>
        <v>D</v>
      </c>
      <c r="AV90" s="123">
        <f ca="1">VLOOKUP(CONCATENATE(Z83,AA83,AB83,AC83),LookUp!$AG$2:$AH$17,2,FALSE)</f>
        <v>3</v>
      </c>
      <c r="AW90" s="124">
        <f ca="1">VLOOKUP(CONCATENATE(AD83,AE83,AF83,AG83),LookUp!$AG$2:$AH$17,2,FALSE)</f>
        <v>7</v>
      </c>
      <c r="AX90" s="2"/>
      <c r="AY90" s="2"/>
      <c r="AZ90" s="2"/>
      <c r="BA90" s="2"/>
      <c r="BB90" s="2"/>
      <c r="BC90" s="2"/>
      <c r="BD90" s="2"/>
      <c r="BE90" s="2"/>
    </row>
    <row r="91" spans="1:57" ht="18.75" thickBot="1">
      <c r="A91" s="105" t="s">
        <v>598</v>
      </c>
      <c r="B91" s="312">
        <f ca="1">B90</f>
        <v>0</v>
      </c>
      <c r="C91" s="311">
        <f t="shared" ref="C91:AG91" ca="1" si="53">C90</f>
        <v>1</v>
      </c>
      <c r="D91" s="311">
        <f t="shared" ca="1" si="53"/>
        <v>1</v>
      </c>
      <c r="E91" s="311">
        <f t="shared" ca="1" si="53"/>
        <v>0</v>
      </c>
      <c r="F91" s="310">
        <f t="shared" ca="1" si="53"/>
        <v>1</v>
      </c>
      <c r="G91" s="310">
        <f t="shared" ca="1" si="53"/>
        <v>1</v>
      </c>
      <c r="H91" s="310">
        <f t="shared" ca="1" si="53"/>
        <v>0</v>
      </c>
      <c r="I91" s="310">
        <f t="shared" ca="1" si="53"/>
        <v>0</v>
      </c>
      <c r="J91" s="311">
        <f t="shared" ca="1" si="53"/>
        <v>1</v>
      </c>
      <c r="K91" s="311">
        <f t="shared" ca="1" si="53"/>
        <v>0</v>
      </c>
      <c r="L91" s="311">
        <f t="shared" ca="1" si="53"/>
        <v>1</v>
      </c>
      <c r="M91" s="311">
        <f t="shared" ca="1" si="53"/>
        <v>0</v>
      </c>
      <c r="N91" s="310">
        <f t="shared" ca="1" si="53"/>
        <v>0</v>
      </c>
      <c r="O91" s="310">
        <f t="shared" ca="1" si="53"/>
        <v>1</v>
      </c>
      <c r="P91" s="310">
        <f t="shared" ca="1" si="53"/>
        <v>1</v>
      </c>
      <c r="Q91" s="310">
        <f t="shared" ca="1" si="53"/>
        <v>0</v>
      </c>
      <c r="R91" s="311">
        <f t="shared" ca="1" si="53"/>
        <v>1</v>
      </c>
      <c r="S91" s="311">
        <f t="shared" ca="1" si="53"/>
        <v>1</v>
      </c>
      <c r="T91" s="311">
        <f t="shared" ca="1" si="53"/>
        <v>0</v>
      </c>
      <c r="U91" s="311">
        <f t="shared" ca="1" si="53"/>
        <v>0</v>
      </c>
      <c r="V91" s="310">
        <f t="shared" ca="1" si="53"/>
        <v>1</v>
      </c>
      <c r="W91" s="310">
        <f t="shared" ca="1" si="53"/>
        <v>0</v>
      </c>
      <c r="X91" s="310">
        <f t="shared" ca="1" si="53"/>
        <v>1</v>
      </c>
      <c r="Y91" s="310">
        <f t="shared" ca="1" si="53"/>
        <v>1</v>
      </c>
      <c r="Z91" s="311">
        <f t="shared" ca="1" si="53"/>
        <v>0</v>
      </c>
      <c r="AA91" s="311">
        <f t="shared" ca="1" si="53"/>
        <v>0</v>
      </c>
      <c r="AB91" s="311">
        <f t="shared" ca="1" si="53"/>
        <v>1</v>
      </c>
      <c r="AC91" s="311">
        <f t="shared" ca="1" si="53"/>
        <v>0</v>
      </c>
      <c r="AD91" s="310">
        <f t="shared" ca="1" si="53"/>
        <v>0</v>
      </c>
      <c r="AE91" s="310">
        <f t="shared" ca="1" si="53"/>
        <v>0</v>
      </c>
      <c r="AF91" s="310">
        <f t="shared" ca="1" si="53"/>
        <v>0</v>
      </c>
      <c r="AG91" s="310">
        <f t="shared" ca="1" si="53"/>
        <v>0</v>
      </c>
      <c r="AH91" s="439"/>
      <c r="AI91" s="440"/>
      <c r="AJ91" s="440"/>
      <c r="AK91" s="440"/>
      <c r="AL91" s="440"/>
      <c r="AM91" s="440"/>
      <c r="AN91" s="440"/>
      <c r="AO91" s="440"/>
      <c r="AP91" s="440"/>
      <c r="AQ91" s="440"/>
      <c r="AR91" s="440"/>
      <c r="AS91" s="440"/>
      <c r="AT91" s="440"/>
      <c r="AU91" s="440"/>
      <c r="AV91" s="440"/>
      <c r="AW91" s="441"/>
      <c r="AX91" s="2"/>
      <c r="AY91" s="2"/>
      <c r="AZ91" s="2"/>
      <c r="BA91" s="2"/>
      <c r="BB91" s="2"/>
      <c r="BC91" s="2"/>
      <c r="BD91" s="2"/>
      <c r="BE91" s="2"/>
    </row>
    <row r="92" spans="1:57" ht="18">
      <c r="A92" s="107" t="s">
        <v>599</v>
      </c>
      <c r="B92" s="110">
        <f ca="1">HLOOKUP(B$3,$B$1:$AW$90,90,FALSE)</f>
        <v>0</v>
      </c>
      <c r="C92" s="111">
        <f t="shared" ref="C92:AW92" ca="1" si="54">HLOOKUP(C$3,$B$1:$AW$90,90,FALSE)</f>
        <v>0</v>
      </c>
      <c r="D92" s="111">
        <f t="shared" ca="1" si="54"/>
        <v>1</v>
      </c>
      <c r="E92" s="111">
        <f t="shared" ca="1" si="54"/>
        <v>1</v>
      </c>
      <c r="F92" s="112">
        <f t="shared" ca="1" si="54"/>
        <v>0</v>
      </c>
      <c r="G92" s="112">
        <f t="shared" ca="1" si="54"/>
        <v>1</v>
      </c>
      <c r="H92" s="112">
        <f t="shared" ca="1" si="54"/>
        <v>0</v>
      </c>
      <c r="I92" s="112">
        <f t="shared" ca="1" si="54"/>
        <v>1</v>
      </c>
      <c r="J92" s="111">
        <f t="shared" ca="1" si="54"/>
        <v>1</v>
      </c>
      <c r="K92" s="111">
        <f t="shared" ca="1" si="54"/>
        <v>0</v>
      </c>
      <c r="L92" s="111">
        <f t="shared" ca="1" si="54"/>
        <v>0</v>
      </c>
      <c r="M92" s="111">
        <f t="shared" ca="1" si="54"/>
        <v>1</v>
      </c>
      <c r="N92" s="112">
        <f t="shared" ca="1" si="54"/>
        <v>0</v>
      </c>
      <c r="O92" s="112">
        <f t="shared" ca="1" si="54"/>
        <v>1</v>
      </c>
      <c r="P92" s="112">
        <f t="shared" ca="1" si="54"/>
        <v>0</v>
      </c>
      <c r="Q92" s="111">
        <f t="shared" ca="1" si="54"/>
        <v>1</v>
      </c>
      <c r="R92" s="111">
        <f t="shared" ca="1" si="54"/>
        <v>0</v>
      </c>
      <c r="S92" s="111">
        <f t="shared" ca="1" si="54"/>
        <v>0</v>
      </c>
      <c r="T92" s="111">
        <f t="shared" ca="1" si="54"/>
        <v>0</v>
      </c>
      <c r="U92" s="111">
        <f t="shared" ca="1" si="54"/>
        <v>0</v>
      </c>
      <c r="V92" s="112">
        <f t="shared" ca="1" si="54"/>
        <v>1</v>
      </c>
      <c r="W92" s="112">
        <f t="shared" ca="1" si="54"/>
        <v>1</v>
      </c>
      <c r="X92" s="112">
        <f t="shared" ca="1" si="54"/>
        <v>0</v>
      </c>
      <c r="Y92" s="112">
        <f t="shared" ca="1" si="54"/>
        <v>1</v>
      </c>
      <c r="Z92" s="111">
        <f t="shared" ca="1" si="54"/>
        <v>0</v>
      </c>
      <c r="AA92" s="111">
        <f t="shared" ca="1" si="54"/>
        <v>1</v>
      </c>
      <c r="AB92" s="111">
        <f t="shared" ca="1" si="54"/>
        <v>1</v>
      </c>
      <c r="AC92" s="111">
        <f t="shared" ca="1" si="54"/>
        <v>0</v>
      </c>
      <c r="AD92" s="112">
        <f t="shared" ca="1" si="54"/>
        <v>0</v>
      </c>
      <c r="AE92" s="112">
        <f t="shared" ca="1" si="54"/>
        <v>1</v>
      </c>
      <c r="AF92" s="112">
        <f t="shared" ca="1" si="54"/>
        <v>0</v>
      </c>
      <c r="AG92" s="112">
        <f t="shared" ca="1" si="54"/>
        <v>1</v>
      </c>
      <c r="AH92" s="111">
        <f t="shared" ca="1" si="54"/>
        <v>0</v>
      </c>
      <c r="AI92" s="111">
        <f t="shared" ca="1" si="54"/>
        <v>1</v>
      </c>
      <c r="AJ92" s="111">
        <f t="shared" ca="1" si="54"/>
        <v>1</v>
      </c>
      <c r="AK92" s="111">
        <f t="shared" ca="1" si="54"/>
        <v>0</v>
      </c>
      <c r="AL92" s="112">
        <f t="shared" ca="1" si="54"/>
        <v>1</v>
      </c>
      <c r="AM92" s="112">
        <f t="shared" ca="1" si="54"/>
        <v>0</v>
      </c>
      <c r="AN92" s="112">
        <f t="shared" ca="1" si="54"/>
        <v>0</v>
      </c>
      <c r="AO92" s="111">
        <f t="shared" ca="1" si="54"/>
        <v>1</v>
      </c>
      <c r="AP92" s="111">
        <f t="shared" ca="1" si="54"/>
        <v>0</v>
      </c>
      <c r="AQ92" s="111">
        <f t="shared" ca="1" si="54"/>
        <v>0</v>
      </c>
      <c r="AR92" s="111">
        <f t="shared" ca="1" si="54"/>
        <v>0</v>
      </c>
      <c r="AS92" s="111">
        <f t="shared" ca="1" si="54"/>
        <v>0</v>
      </c>
      <c r="AT92" s="112">
        <f t="shared" ca="1" si="54"/>
        <v>0</v>
      </c>
      <c r="AU92" s="112">
        <f t="shared" ca="1" si="54"/>
        <v>0</v>
      </c>
      <c r="AV92" s="112">
        <f t="shared" ca="1" si="54"/>
        <v>0</v>
      </c>
      <c r="AW92" s="113">
        <f t="shared" ca="1" si="54"/>
        <v>0</v>
      </c>
      <c r="AX92" s="2"/>
      <c r="AY92" s="2"/>
      <c r="AZ92" s="2"/>
      <c r="BA92" s="2"/>
      <c r="BB92" s="2"/>
      <c r="BC92" s="2"/>
      <c r="BD92" s="2"/>
      <c r="BE92" s="2"/>
    </row>
    <row r="93" spans="1:57" ht="18">
      <c r="A93" s="108" t="s">
        <v>653</v>
      </c>
      <c r="B93" s="114" t="str">
        <f>Key!B83</f>
        <v>0</v>
      </c>
      <c r="C93" s="115" t="str">
        <f>Key!C83</f>
        <v>1</v>
      </c>
      <c r="D93" s="115" t="str">
        <f>Key!D83</f>
        <v>1</v>
      </c>
      <c r="E93" s="115" t="str">
        <f>Key!E83</f>
        <v>0</v>
      </c>
      <c r="F93" s="116" t="str">
        <f>Key!F83</f>
        <v>1</v>
      </c>
      <c r="G93" s="116" t="str">
        <f>Key!G83</f>
        <v>1</v>
      </c>
      <c r="H93" s="116" t="str">
        <f>Key!H83</f>
        <v>0</v>
      </c>
      <c r="I93" s="116" t="str">
        <f>Key!I83</f>
        <v>1</v>
      </c>
      <c r="J93" s="115" t="str">
        <f>Key!J83</f>
        <v>0</v>
      </c>
      <c r="K93" s="115" t="str">
        <f>Key!K83</f>
        <v>1</v>
      </c>
      <c r="L93" s="115" t="str">
        <f>Key!L83</f>
        <v>0</v>
      </c>
      <c r="M93" s="116" t="str">
        <f>Key!M83</f>
        <v>1</v>
      </c>
      <c r="N93" s="116" t="str">
        <f>Key!N83</f>
        <v>0</v>
      </c>
      <c r="O93" s="116" t="str">
        <f>Key!O83</f>
        <v>1</v>
      </c>
      <c r="P93" s="116" t="str">
        <f>Key!P83</f>
        <v>0</v>
      </c>
      <c r="Q93" s="116" t="str">
        <f>Key!Q83</f>
        <v>1</v>
      </c>
      <c r="R93" s="115" t="str">
        <f>Key!R83</f>
        <v>0</v>
      </c>
      <c r="S93" s="115" t="str">
        <f>Key!S83</f>
        <v>1</v>
      </c>
      <c r="T93" s="115" t="str">
        <f>Key!T83</f>
        <v>1</v>
      </c>
      <c r="U93" s="115" t="str">
        <f>Key!U83</f>
        <v>0</v>
      </c>
      <c r="V93" s="116" t="str">
        <f>Key!V83</f>
        <v>0</v>
      </c>
      <c r="W93" s="116" t="str">
        <f>Key!W83</f>
        <v>0</v>
      </c>
      <c r="X93" s="116" t="str">
        <f>Key!X83</f>
        <v>0</v>
      </c>
      <c r="Y93" s="116" t="str">
        <f>Key!Y83</f>
        <v>0</v>
      </c>
      <c r="Z93" s="115" t="str">
        <f>Key!Z83</f>
        <v>1</v>
      </c>
      <c r="AA93" s="115" t="str">
        <f>Key!AA83</f>
        <v>0</v>
      </c>
      <c r="AB93" s="115" t="str">
        <f>Key!AB83</f>
        <v>1</v>
      </c>
      <c r="AC93" s="115" t="str">
        <f>Key!AC83</f>
        <v>0</v>
      </c>
      <c r="AD93" s="116" t="str">
        <f>Key!AD83</f>
        <v>1</v>
      </c>
      <c r="AE93" s="116" t="str">
        <f>Key!AE83</f>
        <v>1</v>
      </c>
      <c r="AF93" s="116" t="str">
        <f>Key!AF83</f>
        <v>1</v>
      </c>
      <c r="AG93" s="116" t="str">
        <f>Key!AG83</f>
        <v>1</v>
      </c>
      <c r="AH93" s="115" t="str">
        <f>Key!AH83</f>
        <v>0</v>
      </c>
      <c r="AI93" s="115" t="str">
        <f>Key!AI83</f>
        <v>1</v>
      </c>
      <c r="AJ93" s="115" t="str">
        <f>Key!AJ83</f>
        <v>1</v>
      </c>
      <c r="AK93" s="116" t="str">
        <f>Key!AK83</f>
        <v>1</v>
      </c>
      <c r="AL93" s="116" t="str">
        <f>Key!AL83</f>
        <v>1</v>
      </c>
      <c r="AM93" s="116" t="str">
        <f>Key!AM83</f>
        <v>1</v>
      </c>
      <c r="AN93" s="116" t="str">
        <f>Key!AN83</f>
        <v>0</v>
      </c>
      <c r="AO93" s="116" t="str">
        <f>Key!AO83</f>
        <v>0</v>
      </c>
      <c r="AP93" s="115" t="str">
        <f>Key!AP83</f>
        <v>1</v>
      </c>
      <c r="AQ93" s="115" t="str">
        <f>Key!AQ83</f>
        <v>0</v>
      </c>
      <c r="AR93" s="115" t="str">
        <f>Key!AR83</f>
        <v>1</v>
      </c>
      <c r="AS93" s="115" t="str">
        <f>Key!AS83</f>
        <v>0</v>
      </c>
      <c r="AT93" s="116" t="str">
        <f>Key!AT83</f>
        <v>0</v>
      </c>
      <c r="AU93" s="116" t="str">
        <f>Key!AU83</f>
        <v>1</v>
      </c>
      <c r="AV93" s="116" t="str">
        <f>Key!AV83</f>
        <v>0</v>
      </c>
      <c r="AW93" s="117" t="str">
        <f>Key!AW83</f>
        <v>1</v>
      </c>
      <c r="AX93" s="2"/>
      <c r="AY93" s="2"/>
      <c r="AZ93" s="2"/>
      <c r="BA93" s="2"/>
      <c r="BB93" s="2"/>
      <c r="BC93" s="2"/>
      <c r="BD93" s="2"/>
      <c r="BE93" s="2"/>
    </row>
    <row r="94" spans="1:57" ht="18.75" thickBot="1">
      <c r="A94" s="108" t="s">
        <v>600</v>
      </c>
      <c r="B94" s="231">
        <f ca="1">IF(B92+B93=1,1,0)</f>
        <v>0</v>
      </c>
      <c r="C94" s="94">
        <f t="shared" ref="C94:AW94" ca="1" si="55">IF(C92+C93=1,1,0)</f>
        <v>1</v>
      </c>
      <c r="D94" s="94">
        <f t="shared" ca="1" si="55"/>
        <v>0</v>
      </c>
      <c r="E94" s="94">
        <f t="shared" ca="1" si="55"/>
        <v>1</v>
      </c>
      <c r="F94" s="93">
        <f t="shared" ca="1" si="55"/>
        <v>1</v>
      </c>
      <c r="G94" s="93">
        <f t="shared" ca="1" si="55"/>
        <v>0</v>
      </c>
      <c r="H94" s="93">
        <f t="shared" ca="1" si="55"/>
        <v>0</v>
      </c>
      <c r="I94" s="93">
        <f t="shared" ca="1" si="55"/>
        <v>0</v>
      </c>
      <c r="J94" s="94">
        <f t="shared" ca="1" si="55"/>
        <v>1</v>
      </c>
      <c r="K94" s="94">
        <f t="shared" ca="1" si="55"/>
        <v>1</v>
      </c>
      <c r="L94" s="94">
        <f t="shared" ca="1" si="55"/>
        <v>0</v>
      </c>
      <c r="M94" s="94">
        <f t="shared" ca="1" si="55"/>
        <v>0</v>
      </c>
      <c r="N94" s="93">
        <f t="shared" ca="1" si="55"/>
        <v>0</v>
      </c>
      <c r="O94" s="93">
        <f t="shared" ca="1" si="55"/>
        <v>0</v>
      </c>
      <c r="P94" s="93">
        <f t="shared" ca="1" si="55"/>
        <v>0</v>
      </c>
      <c r="Q94" s="94">
        <f t="shared" ca="1" si="55"/>
        <v>0</v>
      </c>
      <c r="R94" s="94">
        <f t="shared" ca="1" si="55"/>
        <v>0</v>
      </c>
      <c r="S94" s="94">
        <f t="shared" ca="1" si="55"/>
        <v>1</v>
      </c>
      <c r="T94" s="94">
        <f t="shared" ca="1" si="55"/>
        <v>1</v>
      </c>
      <c r="U94" s="94">
        <f t="shared" ca="1" si="55"/>
        <v>0</v>
      </c>
      <c r="V94" s="93">
        <f t="shared" ca="1" si="55"/>
        <v>1</v>
      </c>
      <c r="W94" s="93">
        <f t="shared" ca="1" si="55"/>
        <v>1</v>
      </c>
      <c r="X94" s="93">
        <f t="shared" ca="1" si="55"/>
        <v>0</v>
      </c>
      <c r="Y94" s="93">
        <f t="shared" ca="1" si="55"/>
        <v>1</v>
      </c>
      <c r="Z94" s="94">
        <f t="shared" ca="1" si="55"/>
        <v>1</v>
      </c>
      <c r="AA94" s="94">
        <f t="shared" ca="1" si="55"/>
        <v>1</v>
      </c>
      <c r="AB94" s="94">
        <f t="shared" ca="1" si="55"/>
        <v>0</v>
      </c>
      <c r="AC94" s="94">
        <f t="shared" ca="1" si="55"/>
        <v>0</v>
      </c>
      <c r="AD94" s="93">
        <f t="shared" ca="1" si="55"/>
        <v>1</v>
      </c>
      <c r="AE94" s="93">
        <f t="shared" ca="1" si="55"/>
        <v>0</v>
      </c>
      <c r="AF94" s="93">
        <f t="shared" ca="1" si="55"/>
        <v>1</v>
      </c>
      <c r="AG94" s="93">
        <f t="shared" ca="1" si="55"/>
        <v>0</v>
      </c>
      <c r="AH94" s="94">
        <f t="shared" ca="1" si="55"/>
        <v>0</v>
      </c>
      <c r="AI94" s="94">
        <f t="shared" ca="1" si="55"/>
        <v>0</v>
      </c>
      <c r="AJ94" s="94">
        <f t="shared" ca="1" si="55"/>
        <v>0</v>
      </c>
      <c r="AK94" s="94">
        <f t="shared" ca="1" si="55"/>
        <v>1</v>
      </c>
      <c r="AL94" s="93">
        <f t="shared" ca="1" si="55"/>
        <v>0</v>
      </c>
      <c r="AM94" s="93">
        <f t="shared" ca="1" si="55"/>
        <v>1</v>
      </c>
      <c r="AN94" s="93">
        <f t="shared" ca="1" si="55"/>
        <v>0</v>
      </c>
      <c r="AO94" s="94">
        <f t="shared" ca="1" si="55"/>
        <v>1</v>
      </c>
      <c r="AP94" s="94">
        <f t="shared" ca="1" si="55"/>
        <v>1</v>
      </c>
      <c r="AQ94" s="94">
        <f t="shared" ca="1" si="55"/>
        <v>0</v>
      </c>
      <c r="AR94" s="94">
        <f t="shared" ca="1" si="55"/>
        <v>1</v>
      </c>
      <c r="AS94" s="94">
        <f t="shared" ca="1" si="55"/>
        <v>0</v>
      </c>
      <c r="AT94" s="93">
        <f t="shared" ca="1" si="55"/>
        <v>0</v>
      </c>
      <c r="AU94" s="93">
        <f t="shared" ca="1" si="55"/>
        <v>1</v>
      </c>
      <c r="AV94" s="93">
        <f t="shared" ca="1" si="55"/>
        <v>0</v>
      </c>
      <c r="AW94" s="313">
        <f t="shared" ca="1" si="55"/>
        <v>1</v>
      </c>
      <c r="AX94" s="2"/>
      <c r="AY94" s="2"/>
      <c r="AZ94" s="2"/>
      <c r="BA94" s="20"/>
      <c r="BB94" s="20"/>
      <c r="BC94" s="20"/>
      <c r="BD94" s="20"/>
      <c r="BE94" s="20"/>
    </row>
    <row r="95" spans="1:57" ht="19.5" thickBot="1">
      <c r="A95" s="442" t="s">
        <v>509</v>
      </c>
      <c r="B95" s="223" t="s">
        <v>521</v>
      </c>
      <c r="C95" s="95" t="str">
        <f ca="1">LEFT(VLOOKUP(G95,LookUp!$T$2:$U$17,2,FALSE),1)</f>
        <v>1</v>
      </c>
      <c r="D95" s="95" t="str">
        <f ca="1">MID(VLOOKUP(G95,LookUp!$T$2:$U$17,2,FALSE),2,1)</f>
        <v>1</v>
      </c>
      <c r="E95" s="95" t="str">
        <f ca="1">MID(VLOOKUP(G95,LookUp!$T$2:$U$17,2,FALSE),3,1)</f>
        <v>0</v>
      </c>
      <c r="F95" s="95" t="str">
        <f ca="1">RIGHT(VLOOKUP(G95,LookUp!$T$2:$U$17,2,FALSE),1)</f>
        <v>0</v>
      </c>
      <c r="G95" s="97">
        <f ca="1">VLOOKUP(CONCATENATE(B94,C94,D94,E94,F94,G94),LookUp!$W$2:$AE$65,2,FALSE)</f>
        <v>12</v>
      </c>
      <c r="H95" s="223" t="s">
        <v>522</v>
      </c>
      <c r="I95" s="95" t="str">
        <f ca="1">LEFT(VLOOKUP(M95,LookUp!$T$2:$U$17,2,FALSE),1)</f>
        <v>0</v>
      </c>
      <c r="J95" s="95" t="str">
        <f ca="1">MID(VLOOKUP(M95,LookUp!$T$2:$U$17,2,FALSE),2,1)</f>
        <v>0</v>
      </c>
      <c r="K95" s="95" t="str">
        <f ca="1">MID(VLOOKUP(M95,LookUp!$T$2:$U$17,2,FALSE),3,1)</f>
        <v>1</v>
      </c>
      <c r="L95" s="95" t="str">
        <f ca="1">RIGHT(VLOOKUP(M95,LookUp!$T$2:$U$17,2,FALSE),1)</f>
        <v>1</v>
      </c>
      <c r="M95" s="97">
        <f ca="1">VLOOKUP(CONCATENATE(H94,I94,J94,K94,L94,M94),LookUp!$W$2:$AE$65,3,FALSE)</f>
        <v>3</v>
      </c>
      <c r="N95" s="223" t="s">
        <v>523</v>
      </c>
      <c r="O95" s="95" t="str">
        <f ca="1">LEFT(VLOOKUP(S95,LookUp!$T$2:$U$17,2,FALSE),1)</f>
        <v>1</v>
      </c>
      <c r="P95" s="95" t="str">
        <f ca="1">MID(VLOOKUP(S95,LookUp!$T$2:$U$17,2,FALSE),2,1)</f>
        <v>1</v>
      </c>
      <c r="Q95" s="95" t="str">
        <f ca="1">MID(VLOOKUP(S95,LookUp!$T$2:$U$17,2,FALSE),3,1)</f>
        <v>0</v>
      </c>
      <c r="R95" s="95" t="str">
        <f ca="1">RIGHT(VLOOKUP(S95,LookUp!$T$2:$U$17,2,FALSE),1)</f>
        <v>1</v>
      </c>
      <c r="S95" s="97">
        <f ca="1">VLOOKUP(CONCATENATE(N94,O94,P94,Q94,R94,S94),LookUp!$W$2:$AE$65,4,FALSE)</f>
        <v>13</v>
      </c>
      <c r="T95" s="223" t="s">
        <v>524</v>
      </c>
      <c r="U95" s="95" t="str">
        <f ca="1">LEFT(VLOOKUP(Y95,LookUp!$T$2:$U$17,2,FALSE),1)</f>
        <v>1</v>
      </c>
      <c r="V95" s="95" t="str">
        <f ca="1">MID(VLOOKUP(Y95,LookUp!$T$2:$U$17,2,FALSE),2,1)</f>
        <v>1</v>
      </c>
      <c r="W95" s="95" t="str">
        <f ca="1">MID(VLOOKUP(Y95,LookUp!$T$2:$U$17,2,FALSE),3,1)</f>
        <v>0</v>
      </c>
      <c r="X95" s="95" t="str">
        <f ca="1">RIGHT(VLOOKUP(Y95,LookUp!$T$2:$U$17,2,FALSE),1)</f>
        <v>1</v>
      </c>
      <c r="Y95" s="97">
        <f ca="1">VLOOKUP(CONCATENATE(T94,U94,V94,W94,X94,Y94),LookUp!$W$2:$AE$65,5,FALSE)</f>
        <v>13</v>
      </c>
      <c r="Z95" s="223" t="s">
        <v>525</v>
      </c>
      <c r="AA95" s="95" t="str">
        <f ca="1">LEFT(VLOOKUP(AE95,LookUp!$T$2:$U$17,2,FALSE),1)</f>
        <v>1</v>
      </c>
      <c r="AB95" s="95" t="str">
        <f ca="1">MID(VLOOKUP(AE95,LookUp!$T$2:$U$17,2,FALSE),2,1)</f>
        <v>0</v>
      </c>
      <c r="AC95" s="95" t="str">
        <f ca="1">MID(VLOOKUP(AE95,LookUp!$T$2:$U$17,2,FALSE),3,1)</f>
        <v>0</v>
      </c>
      <c r="AD95" s="95" t="str">
        <f ca="1">RIGHT(VLOOKUP(AE95,LookUp!$T$2:$U$17,2,FALSE),1)</f>
        <v>1</v>
      </c>
      <c r="AE95" s="97">
        <f ca="1">VLOOKUP(CONCATENATE(Z94,AA94,AB94,AC94,AD94,AE94),LookUp!$W$2:$AE$65,6,FALSE)</f>
        <v>9</v>
      </c>
      <c r="AF95" s="223" t="s">
        <v>526</v>
      </c>
      <c r="AG95" s="95" t="str">
        <f ca="1">LEFT(VLOOKUP(AK95,LookUp!$T$2:$U$17,2,FALSE),1)</f>
        <v>0</v>
      </c>
      <c r="AH95" s="95" t="str">
        <f ca="1">MID(VLOOKUP(AK95,LookUp!$T$2:$U$17,2,FALSE),2,1)</f>
        <v>1</v>
      </c>
      <c r="AI95" s="95" t="str">
        <f ca="1">MID(VLOOKUP(AK95,LookUp!$T$2:$U$17,2,FALSE),3,1)</f>
        <v>0</v>
      </c>
      <c r="AJ95" s="95" t="str">
        <f ca="1">RIGHT(VLOOKUP(AK95,LookUp!$T$2:$U$17,2,FALSE),1)</f>
        <v>0</v>
      </c>
      <c r="AK95" s="97">
        <f ca="1">VLOOKUP(CONCATENATE(AF94,AG94,AH94,AI94,AJ94,AK94),LookUp!$W$2:$AE$65,7,FALSE)</f>
        <v>4</v>
      </c>
      <c r="AL95" s="223" t="s">
        <v>527</v>
      </c>
      <c r="AM95" s="95" t="str">
        <f ca="1">LEFT(VLOOKUP(AQ95,LookUp!$T$2:$U$17,2,FALSE),1)</f>
        <v>0</v>
      </c>
      <c r="AN95" s="95" t="str">
        <f ca="1">MID(VLOOKUP(AQ95,LookUp!$T$2:$U$17,2,FALSE),2,1)</f>
        <v>1</v>
      </c>
      <c r="AO95" s="95" t="str">
        <f ca="1">MID(VLOOKUP(AQ95,LookUp!$T$2:$U$17,2,FALSE),3,1)</f>
        <v>1</v>
      </c>
      <c r="AP95" s="95" t="str">
        <f ca="1">RIGHT(VLOOKUP(AQ95,LookUp!$T$2:$U$17,2,FALSE),1)</f>
        <v>1</v>
      </c>
      <c r="AQ95" s="97">
        <f ca="1">VLOOKUP(CONCATENATE(AL94,AM94,AN94,AO94,AP94,AQ94),LookUp!$W$2:$AE$65,8,FALSE)</f>
        <v>7</v>
      </c>
      <c r="AR95" s="223" t="s">
        <v>528</v>
      </c>
      <c r="AS95" s="95" t="str">
        <f ca="1">LEFT(VLOOKUP(AW95,LookUp!$T$2:$U$17,2,FALSE),1)</f>
        <v>1</v>
      </c>
      <c r="AT95" s="95" t="str">
        <f ca="1">MID(VLOOKUP(AW95,LookUp!$T$2:$U$17,2,FALSE),2,1)</f>
        <v>1</v>
      </c>
      <c r="AU95" s="95" t="str">
        <f ca="1">MID(VLOOKUP(AW95,LookUp!$T$2:$U$17,2,FALSE),3,1)</f>
        <v>1</v>
      </c>
      <c r="AV95" s="95" t="str">
        <f ca="1">RIGHT(VLOOKUP(AW95,LookUp!$T$2:$U$17,2,FALSE),1)</f>
        <v>0</v>
      </c>
      <c r="AW95" s="97">
        <f ca="1">VLOOKUP(CONCATENATE(AR94,AS94,AT94,AU94,AV94,AW94),LookUp!$W$2:$AE$65,9,FALSE)</f>
        <v>14</v>
      </c>
      <c r="AX95" s="20"/>
      <c r="AY95" s="20"/>
      <c r="AZ95" s="20"/>
      <c r="BA95" s="2"/>
      <c r="BB95" s="2"/>
      <c r="BC95" s="2"/>
      <c r="BD95" s="2"/>
      <c r="BE95" s="2"/>
    </row>
    <row r="96" spans="1:57">
      <c r="A96" s="442"/>
      <c r="B96" s="110" t="str">
        <f ca="1">C95</f>
        <v>1</v>
      </c>
      <c r="C96" s="111" t="str">
        <f ca="1">D95</f>
        <v>1</v>
      </c>
      <c r="D96" s="111" t="str">
        <f ca="1">E95</f>
        <v>0</v>
      </c>
      <c r="E96" s="111" t="str">
        <f ca="1">F95</f>
        <v>0</v>
      </c>
      <c r="F96" s="112" t="str">
        <f ca="1">I95</f>
        <v>0</v>
      </c>
      <c r="G96" s="112" t="str">
        <f ca="1">J95</f>
        <v>0</v>
      </c>
      <c r="H96" s="112" t="str">
        <f ca="1">K95</f>
        <v>1</v>
      </c>
      <c r="I96" s="112" t="str">
        <f ca="1">L95</f>
        <v>1</v>
      </c>
      <c r="J96" s="111" t="str">
        <f ca="1">O95</f>
        <v>1</v>
      </c>
      <c r="K96" s="111" t="str">
        <f ca="1">P95</f>
        <v>1</v>
      </c>
      <c r="L96" s="111" t="str">
        <f ca="1">Q95</f>
        <v>0</v>
      </c>
      <c r="M96" s="111" t="str">
        <f ca="1">R95</f>
        <v>1</v>
      </c>
      <c r="N96" s="112" t="str">
        <f ca="1">U95</f>
        <v>1</v>
      </c>
      <c r="O96" s="112" t="str">
        <f ca="1">V95</f>
        <v>1</v>
      </c>
      <c r="P96" s="112" t="str">
        <f ca="1">W95</f>
        <v>0</v>
      </c>
      <c r="Q96" s="112" t="str">
        <f ca="1">X95</f>
        <v>1</v>
      </c>
      <c r="R96" s="111" t="str">
        <f ca="1">AA95</f>
        <v>1</v>
      </c>
      <c r="S96" s="111" t="str">
        <f ca="1">AB95</f>
        <v>0</v>
      </c>
      <c r="T96" s="111" t="str">
        <f ca="1">AC95</f>
        <v>0</v>
      </c>
      <c r="U96" s="111" t="str">
        <f ca="1">AD95</f>
        <v>1</v>
      </c>
      <c r="V96" s="112" t="str">
        <f ca="1">AG95</f>
        <v>0</v>
      </c>
      <c r="W96" s="112" t="str">
        <f ca="1">AH95</f>
        <v>1</v>
      </c>
      <c r="X96" s="112" t="str">
        <f ca="1">AI95</f>
        <v>0</v>
      </c>
      <c r="Y96" s="112" t="str">
        <f ca="1">AJ95</f>
        <v>0</v>
      </c>
      <c r="Z96" s="111" t="str">
        <f ca="1">AM95</f>
        <v>0</v>
      </c>
      <c r="AA96" s="111" t="str">
        <f ca="1">AN95</f>
        <v>1</v>
      </c>
      <c r="AB96" s="111" t="str">
        <f ca="1">AO95</f>
        <v>1</v>
      </c>
      <c r="AC96" s="111" t="str">
        <f ca="1">AP95</f>
        <v>1</v>
      </c>
      <c r="AD96" s="112" t="str">
        <f ca="1">AS95</f>
        <v>1</v>
      </c>
      <c r="AE96" s="112" t="str">
        <f ca="1">AT95</f>
        <v>1</v>
      </c>
      <c r="AF96" s="112" t="str">
        <f ca="1">AU95</f>
        <v>1</v>
      </c>
      <c r="AG96" s="113" t="str">
        <f ca="1">AV95</f>
        <v>0</v>
      </c>
      <c r="AH96" s="439"/>
      <c r="AI96" s="440"/>
      <c r="AJ96" s="440"/>
      <c r="AK96" s="440"/>
      <c r="AL96" s="440"/>
      <c r="AM96" s="440"/>
      <c r="AN96" s="440"/>
      <c r="AO96" s="440"/>
      <c r="AP96" s="440"/>
      <c r="AQ96" s="440"/>
      <c r="AR96" s="440"/>
      <c r="AS96" s="440"/>
      <c r="AT96" s="440"/>
      <c r="AU96" s="440"/>
      <c r="AV96" s="440"/>
      <c r="AW96" s="441"/>
      <c r="AX96" s="2"/>
      <c r="AY96" s="2"/>
      <c r="AZ96" s="2"/>
      <c r="BA96" s="2"/>
      <c r="BB96" s="2"/>
      <c r="BC96" s="2"/>
      <c r="BD96" s="2"/>
      <c r="BE96" s="2"/>
    </row>
    <row r="97" spans="1:57" ht="18.75" thickBot="1">
      <c r="A97" s="108" t="s">
        <v>510</v>
      </c>
      <c r="B97" s="114" t="str">
        <f ca="1">HLOOKUP(B$4,$B$1:$AG$96,96,FALSE)</f>
        <v>1</v>
      </c>
      <c r="C97" s="115" t="str">
        <f t="shared" ref="C97:AG97" ca="1" si="56">HLOOKUP(C$4,$B$1:$AG$96,96,FALSE)</f>
        <v>1</v>
      </c>
      <c r="D97" s="115" t="str">
        <f t="shared" ca="1" si="56"/>
        <v>1</v>
      </c>
      <c r="E97" s="115" t="str">
        <f t="shared" ca="1" si="56"/>
        <v>0</v>
      </c>
      <c r="F97" s="116" t="str">
        <f t="shared" ca="1" si="56"/>
        <v>1</v>
      </c>
      <c r="G97" s="116" t="str">
        <f t="shared" ca="1" si="56"/>
        <v>1</v>
      </c>
      <c r="H97" s="116" t="str">
        <f t="shared" ca="1" si="56"/>
        <v>1</v>
      </c>
      <c r="I97" s="116" t="str">
        <f t="shared" ca="1" si="56"/>
        <v>1</v>
      </c>
      <c r="J97" s="115" t="str">
        <f t="shared" ca="1" si="56"/>
        <v>1</v>
      </c>
      <c r="K97" s="115" t="str">
        <f t="shared" ca="1" si="56"/>
        <v>0</v>
      </c>
      <c r="L97" s="115" t="str">
        <f t="shared" ca="1" si="56"/>
        <v>0</v>
      </c>
      <c r="M97" s="115" t="str">
        <f t="shared" ca="1" si="56"/>
        <v>1</v>
      </c>
      <c r="N97" s="116" t="str">
        <f t="shared" ca="1" si="56"/>
        <v>0</v>
      </c>
      <c r="O97" s="116" t="str">
        <f t="shared" ca="1" si="56"/>
        <v>0</v>
      </c>
      <c r="P97" s="116" t="str">
        <f t="shared" ca="1" si="56"/>
        <v>1</v>
      </c>
      <c r="Q97" s="116" t="str">
        <f t="shared" ca="1" si="56"/>
        <v>1</v>
      </c>
      <c r="R97" s="115" t="str">
        <f t="shared" ca="1" si="56"/>
        <v>1</v>
      </c>
      <c r="S97" s="115" t="str">
        <f t="shared" ca="1" si="56"/>
        <v>1</v>
      </c>
      <c r="T97" s="115" t="str">
        <f t="shared" ca="1" si="56"/>
        <v>0</v>
      </c>
      <c r="U97" s="115" t="str">
        <f t="shared" ca="1" si="56"/>
        <v>1</v>
      </c>
      <c r="V97" s="116" t="str">
        <f t="shared" ca="1" si="56"/>
        <v>0</v>
      </c>
      <c r="W97" s="116" t="str">
        <f t="shared" ca="1" si="56"/>
        <v>1</v>
      </c>
      <c r="X97" s="116" t="str">
        <f t="shared" ca="1" si="56"/>
        <v>0</v>
      </c>
      <c r="Y97" s="116" t="str">
        <f t="shared" ca="1" si="56"/>
        <v>1</v>
      </c>
      <c r="Z97" s="115" t="str">
        <f t="shared" ca="1" si="56"/>
        <v>0</v>
      </c>
      <c r="AA97" s="115" t="str">
        <f t="shared" ca="1" si="56"/>
        <v>1</v>
      </c>
      <c r="AB97" s="115" t="str">
        <f t="shared" ca="1" si="56"/>
        <v>1</v>
      </c>
      <c r="AC97" s="115" t="str">
        <f t="shared" ca="1" si="56"/>
        <v>0</v>
      </c>
      <c r="AD97" s="116" t="str">
        <f t="shared" ca="1" si="56"/>
        <v>1</v>
      </c>
      <c r="AE97" s="116" t="str">
        <f t="shared" ca="1" si="56"/>
        <v>0</v>
      </c>
      <c r="AF97" s="116" t="str">
        <f t="shared" ca="1" si="56"/>
        <v>0</v>
      </c>
      <c r="AG97" s="117" t="str">
        <f t="shared" ca="1" si="56"/>
        <v>0</v>
      </c>
      <c r="AH97" s="448" t="s">
        <v>721</v>
      </c>
      <c r="AI97" s="449"/>
      <c r="AJ97" s="449"/>
      <c r="AK97" s="449"/>
      <c r="AL97" s="449"/>
      <c r="AM97" s="449"/>
      <c r="AN97" s="449"/>
      <c r="AO97" s="449"/>
      <c r="AP97" s="449"/>
      <c r="AQ97" s="449"/>
      <c r="AR97" s="449"/>
      <c r="AS97" s="449"/>
      <c r="AT97" s="449"/>
      <c r="AU97" s="449"/>
      <c r="AV97" s="449"/>
      <c r="AW97" s="450"/>
      <c r="AX97" s="2"/>
      <c r="AY97" s="2"/>
      <c r="AZ97" s="2"/>
      <c r="BA97" s="2"/>
      <c r="BB97" s="2"/>
      <c r="BC97" s="2"/>
      <c r="BD97" s="2"/>
      <c r="BE97" s="2"/>
    </row>
    <row r="98" spans="1:57" ht="18.75" thickBot="1">
      <c r="A98" s="108" t="s">
        <v>601</v>
      </c>
      <c r="B98" s="118">
        <f ca="1">IF(B97+B83=1,1,0)</f>
        <v>1</v>
      </c>
      <c r="C98" s="116">
        <f t="shared" ref="C98:AG98" ca="1" si="57">IF(C97+C83=1,1,0)</f>
        <v>1</v>
      </c>
      <c r="D98" s="116">
        <f t="shared" ca="1" si="57"/>
        <v>1</v>
      </c>
      <c r="E98" s="116">
        <f t="shared" ca="1" si="57"/>
        <v>1</v>
      </c>
      <c r="F98" s="115">
        <f t="shared" ca="1" si="57"/>
        <v>1</v>
      </c>
      <c r="G98" s="115">
        <f t="shared" ca="1" si="57"/>
        <v>1</v>
      </c>
      <c r="H98" s="115">
        <f t="shared" ca="1" si="57"/>
        <v>1</v>
      </c>
      <c r="I98" s="115">
        <f t="shared" ca="1" si="57"/>
        <v>1</v>
      </c>
      <c r="J98" s="116">
        <f t="shared" ca="1" si="57"/>
        <v>0</v>
      </c>
      <c r="K98" s="116">
        <f t="shared" ca="1" si="57"/>
        <v>0</v>
      </c>
      <c r="L98" s="116">
        <f t="shared" ca="1" si="57"/>
        <v>1</v>
      </c>
      <c r="M98" s="116">
        <f t="shared" ca="1" si="57"/>
        <v>1</v>
      </c>
      <c r="N98" s="115">
        <f t="shared" ca="1" si="57"/>
        <v>1</v>
      </c>
      <c r="O98" s="115">
        <f t="shared" ca="1" si="57"/>
        <v>1</v>
      </c>
      <c r="P98" s="115">
        <f t="shared" ca="1" si="57"/>
        <v>0</v>
      </c>
      <c r="Q98" s="115">
        <f t="shared" ca="1" si="57"/>
        <v>0</v>
      </c>
      <c r="R98" s="116">
        <f t="shared" ca="1" si="57"/>
        <v>0</v>
      </c>
      <c r="S98" s="116">
        <f t="shared" ca="1" si="57"/>
        <v>1</v>
      </c>
      <c r="T98" s="116">
        <f t="shared" ca="1" si="57"/>
        <v>0</v>
      </c>
      <c r="U98" s="116">
        <f t="shared" ca="1" si="57"/>
        <v>0</v>
      </c>
      <c r="V98" s="115">
        <f t="shared" ca="1" si="57"/>
        <v>1</v>
      </c>
      <c r="W98" s="115">
        <f t="shared" ca="1" si="57"/>
        <v>0</v>
      </c>
      <c r="X98" s="115">
        <f t="shared" ca="1" si="57"/>
        <v>0</v>
      </c>
      <c r="Y98" s="115">
        <f t="shared" ca="1" si="57"/>
        <v>0</v>
      </c>
      <c r="Z98" s="116">
        <f t="shared" ca="1" si="57"/>
        <v>0</v>
      </c>
      <c r="AA98" s="116">
        <f t="shared" ca="1" si="57"/>
        <v>1</v>
      </c>
      <c r="AB98" s="116">
        <f t="shared" ca="1" si="57"/>
        <v>0</v>
      </c>
      <c r="AC98" s="116">
        <f t="shared" ca="1" si="57"/>
        <v>1</v>
      </c>
      <c r="AD98" s="115">
        <f t="shared" ca="1" si="57"/>
        <v>1</v>
      </c>
      <c r="AE98" s="115">
        <f t="shared" ca="1" si="57"/>
        <v>1</v>
      </c>
      <c r="AF98" s="115">
        <f t="shared" ca="1" si="57"/>
        <v>1</v>
      </c>
      <c r="AG98" s="119">
        <f t="shared" ca="1" si="57"/>
        <v>1</v>
      </c>
      <c r="AH98" s="122" t="str">
        <f ca="1">VLOOKUP(CONCATENATE(B98,C98,D98,E98),LookUp!$AG$2:$AH$17,2,FALSE)</f>
        <v>F</v>
      </c>
      <c r="AI98" s="123" t="str">
        <f ca="1">VLOOKUP(CONCATENATE(F98,G98,H98,I98),LookUp!$AG$2:$AH$17,2,FALSE)</f>
        <v>F</v>
      </c>
      <c r="AJ98" s="123">
        <f ca="1">VLOOKUP(CONCATENATE(J98,K98,L98,M98),LookUp!$AG$2:$AH$17,2,FALSE)</f>
        <v>3</v>
      </c>
      <c r="AK98" s="123" t="str">
        <f ca="1">VLOOKUP(CONCATENATE(N98,O98,P98,Q98),LookUp!$AG$2:$AH$17,2,FALSE)</f>
        <v>C</v>
      </c>
      <c r="AL98" s="123">
        <f ca="1">VLOOKUP(CONCATENATE(R98,S98,T98,U98),LookUp!$AG$2:$AH$17,2,FALSE)</f>
        <v>4</v>
      </c>
      <c r="AM98" s="123">
        <f ca="1">VLOOKUP(CONCATENATE(V98,W98,X98,Y98),LookUp!$AG$2:$AH$17,2,FALSE)</f>
        <v>8</v>
      </c>
      <c r="AN98" s="123">
        <f ca="1">VLOOKUP(CONCATENATE(Z98,AA98,AB98,AC98),LookUp!$AG$2:$AH$17,2,FALSE)</f>
        <v>5</v>
      </c>
      <c r="AO98" s="123" t="str">
        <f ca="1">VLOOKUP(CONCATENATE(AD98,AE98,AF98,AG98),LookUp!$AG$2:$AH$17,2,FALSE)</f>
        <v>F</v>
      </c>
      <c r="AP98" s="123">
        <f ca="1">VLOOKUP(CONCATENATE(B91,C91,D91,E91),LookUp!$AG$2:$AH$17,2,FALSE)</f>
        <v>6</v>
      </c>
      <c r="AQ98" s="123" t="str">
        <f ca="1">VLOOKUP(CONCATENATE(F91,G91,H91,I91),LookUp!$AG$2:$AH$17,2,FALSE)</f>
        <v>C</v>
      </c>
      <c r="AR98" s="123" t="str">
        <f ca="1">VLOOKUP(CONCATENATE(J91,K91,L91,M91),LookUp!$AG$2:$AH$17,2,FALSE)</f>
        <v>A</v>
      </c>
      <c r="AS98" s="123">
        <f ca="1">VLOOKUP(CONCATENATE(N91,O91,P91,Q91),LookUp!$AG$2:$AH$17,2,FALSE)</f>
        <v>6</v>
      </c>
      <c r="AT98" s="123" t="str">
        <f ca="1">VLOOKUP(CONCATENATE(R91,S91,T91,U91),LookUp!$AG$2:$AH$17,2,FALSE)</f>
        <v>C</v>
      </c>
      <c r="AU98" s="123" t="str">
        <f ca="1">VLOOKUP(CONCATENATE(V91,W91,X91,Y91),LookUp!$AG$2:$AH$17,2,FALSE)</f>
        <v>B</v>
      </c>
      <c r="AV98" s="123">
        <f ca="1">VLOOKUP(CONCATENATE(Z91,AA91,AB91,AC91),LookUp!$AG$2:$AH$17,2,FALSE)</f>
        <v>2</v>
      </c>
      <c r="AW98" s="124">
        <f ca="1">VLOOKUP(CONCATENATE(AD91,AE91,AF91,AG91),LookUp!$AG$2:$AH$17,2,FALSE)</f>
        <v>0</v>
      </c>
      <c r="AX98" s="2"/>
      <c r="AY98" s="2"/>
      <c r="AZ98" s="2"/>
      <c r="BA98" s="2"/>
      <c r="BB98" s="2"/>
      <c r="BC98" s="2"/>
      <c r="BD98" s="2"/>
      <c r="BE98" s="2"/>
    </row>
    <row r="99" spans="1:57" ht="18.75" thickBot="1">
      <c r="A99" s="109" t="s">
        <v>602</v>
      </c>
      <c r="B99" s="312">
        <f ca="1">B98</f>
        <v>1</v>
      </c>
      <c r="C99" s="311">
        <f t="shared" ref="C99:AG99" ca="1" si="58">C98</f>
        <v>1</v>
      </c>
      <c r="D99" s="311">
        <f t="shared" ca="1" si="58"/>
        <v>1</v>
      </c>
      <c r="E99" s="311">
        <f t="shared" ca="1" si="58"/>
        <v>1</v>
      </c>
      <c r="F99" s="310">
        <f t="shared" ca="1" si="58"/>
        <v>1</v>
      </c>
      <c r="G99" s="310">
        <f t="shared" ca="1" si="58"/>
        <v>1</v>
      </c>
      <c r="H99" s="310">
        <f t="shared" ca="1" si="58"/>
        <v>1</v>
      </c>
      <c r="I99" s="310">
        <f t="shared" ca="1" si="58"/>
        <v>1</v>
      </c>
      <c r="J99" s="311">
        <f t="shared" ca="1" si="58"/>
        <v>0</v>
      </c>
      <c r="K99" s="311">
        <f t="shared" ca="1" si="58"/>
        <v>0</v>
      </c>
      <c r="L99" s="311">
        <f t="shared" ca="1" si="58"/>
        <v>1</v>
      </c>
      <c r="M99" s="311">
        <f t="shared" ca="1" si="58"/>
        <v>1</v>
      </c>
      <c r="N99" s="310">
        <f t="shared" ca="1" si="58"/>
        <v>1</v>
      </c>
      <c r="O99" s="310">
        <f t="shared" ca="1" si="58"/>
        <v>1</v>
      </c>
      <c r="P99" s="310">
        <f t="shared" ca="1" si="58"/>
        <v>0</v>
      </c>
      <c r="Q99" s="310">
        <f t="shared" ca="1" si="58"/>
        <v>0</v>
      </c>
      <c r="R99" s="311">
        <f t="shared" ca="1" si="58"/>
        <v>0</v>
      </c>
      <c r="S99" s="311">
        <f t="shared" ca="1" si="58"/>
        <v>1</v>
      </c>
      <c r="T99" s="311">
        <f t="shared" ca="1" si="58"/>
        <v>0</v>
      </c>
      <c r="U99" s="311">
        <f t="shared" ca="1" si="58"/>
        <v>0</v>
      </c>
      <c r="V99" s="310">
        <f t="shared" ca="1" si="58"/>
        <v>1</v>
      </c>
      <c r="W99" s="310">
        <f t="shared" ca="1" si="58"/>
        <v>0</v>
      </c>
      <c r="X99" s="310">
        <f t="shared" ca="1" si="58"/>
        <v>0</v>
      </c>
      <c r="Y99" s="310">
        <f t="shared" ca="1" si="58"/>
        <v>0</v>
      </c>
      <c r="Z99" s="311">
        <f t="shared" ca="1" si="58"/>
        <v>0</v>
      </c>
      <c r="AA99" s="311">
        <f t="shared" ca="1" si="58"/>
        <v>1</v>
      </c>
      <c r="AB99" s="311">
        <f t="shared" ca="1" si="58"/>
        <v>0</v>
      </c>
      <c r="AC99" s="311">
        <f t="shared" ca="1" si="58"/>
        <v>1</v>
      </c>
      <c r="AD99" s="310">
        <f t="shared" ca="1" si="58"/>
        <v>1</v>
      </c>
      <c r="AE99" s="310">
        <f t="shared" ca="1" si="58"/>
        <v>1</v>
      </c>
      <c r="AF99" s="310">
        <f t="shared" ca="1" si="58"/>
        <v>1</v>
      </c>
      <c r="AG99" s="310">
        <f t="shared" ca="1" si="58"/>
        <v>1</v>
      </c>
      <c r="AH99" s="439"/>
      <c r="AI99" s="440"/>
      <c r="AJ99" s="440"/>
      <c r="AK99" s="440"/>
      <c r="AL99" s="440"/>
      <c r="AM99" s="440"/>
      <c r="AN99" s="440"/>
      <c r="AO99" s="440"/>
      <c r="AP99" s="440"/>
      <c r="AQ99" s="440"/>
      <c r="AR99" s="440"/>
      <c r="AS99" s="440"/>
      <c r="AT99" s="440"/>
      <c r="AU99" s="440"/>
      <c r="AV99" s="440"/>
      <c r="AW99" s="441"/>
      <c r="AX99" s="2"/>
      <c r="AY99" s="2"/>
      <c r="AZ99" s="2"/>
      <c r="BA99" s="2"/>
      <c r="BB99" s="2"/>
      <c r="BC99" s="2"/>
      <c r="BD99" s="2"/>
      <c r="BE99" s="2"/>
    </row>
    <row r="100" spans="1:57" ht="18">
      <c r="A100" s="103" t="s">
        <v>614</v>
      </c>
      <c r="B100" s="110">
        <f ca="1">HLOOKUP(B$3,$B$1:$AW$99,99,FALSE)</f>
        <v>1</v>
      </c>
      <c r="C100" s="111">
        <f t="shared" ref="C100:AW100" ca="1" si="59">HLOOKUP(C$3,$B$1:$AW$99,99,FALSE)</f>
        <v>1</v>
      </c>
      <c r="D100" s="111">
        <f t="shared" ca="1" si="59"/>
        <v>1</v>
      </c>
      <c r="E100" s="111">
        <f t="shared" ca="1" si="59"/>
        <v>1</v>
      </c>
      <c r="F100" s="112">
        <f t="shared" ca="1" si="59"/>
        <v>1</v>
      </c>
      <c r="G100" s="112">
        <f t="shared" ca="1" si="59"/>
        <v>1</v>
      </c>
      <c r="H100" s="112">
        <f t="shared" ca="1" si="59"/>
        <v>1</v>
      </c>
      <c r="I100" s="112">
        <f t="shared" ca="1" si="59"/>
        <v>1</v>
      </c>
      <c r="J100" s="111">
        <f t="shared" ca="1" si="59"/>
        <v>1</v>
      </c>
      <c r="K100" s="111">
        <f t="shared" ca="1" si="59"/>
        <v>1</v>
      </c>
      <c r="L100" s="111">
        <f t="shared" ca="1" si="59"/>
        <v>1</v>
      </c>
      <c r="M100" s="111">
        <f t="shared" ca="1" si="59"/>
        <v>0</v>
      </c>
      <c r="N100" s="112">
        <f t="shared" ca="1" si="59"/>
        <v>1</v>
      </c>
      <c r="O100" s="112">
        <f t="shared" ca="1" si="59"/>
        <v>0</v>
      </c>
      <c r="P100" s="112">
        <f t="shared" ca="1" si="59"/>
        <v>0</v>
      </c>
      <c r="Q100" s="111">
        <f t="shared" ca="1" si="59"/>
        <v>1</v>
      </c>
      <c r="R100" s="111">
        <f t="shared" ca="1" si="59"/>
        <v>1</v>
      </c>
      <c r="S100" s="111">
        <f t="shared" ca="1" si="59"/>
        <v>1</v>
      </c>
      <c r="T100" s="111">
        <f t="shared" ca="1" si="59"/>
        <v>1</v>
      </c>
      <c r="U100" s="111">
        <f t="shared" ca="1" si="59"/>
        <v>1</v>
      </c>
      <c r="V100" s="112">
        <f t="shared" ca="1" si="59"/>
        <v>1</v>
      </c>
      <c r="W100" s="112">
        <f t="shared" ca="1" si="59"/>
        <v>0</v>
      </c>
      <c r="X100" s="112">
        <f t="shared" ca="1" si="59"/>
        <v>0</v>
      </c>
      <c r="Y100" s="112">
        <f t="shared" ca="1" si="59"/>
        <v>0</v>
      </c>
      <c r="Z100" s="111">
        <f t="shared" ca="1" si="59"/>
        <v>0</v>
      </c>
      <c r="AA100" s="111">
        <f t="shared" ca="1" si="59"/>
        <v>0</v>
      </c>
      <c r="AB100" s="111">
        <f t="shared" ca="1" si="59"/>
        <v>1</v>
      </c>
      <c r="AC100" s="111">
        <f t="shared" ca="1" si="59"/>
        <v>0</v>
      </c>
      <c r="AD100" s="112">
        <f t="shared" ca="1" si="59"/>
        <v>0</v>
      </c>
      <c r="AE100" s="112">
        <f t="shared" ca="1" si="59"/>
        <v>1</v>
      </c>
      <c r="AF100" s="112">
        <f t="shared" ca="1" si="59"/>
        <v>0</v>
      </c>
      <c r="AG100" s="112">
        <f t="shared" ca="1" si="59"/>
        <v>1</v>
      </c>
      <c r="AH100" s="111">
        <f t="shared" ca="1" si="59"/>
        <v>0</v>
      </c>
      <c r="AI100" s="111">
        <f t="shared" ca="1" si="59"/>
        <v>0</v>
      </c>
      <c r="AJ100" s="111">
        <f t="shared" ca="1" si="59"/>
        <v>0</v>
      </c>
      <c r="AK100" s="111">
        <f t="shared" ca="1" si="59"/>
        <v>0</v>
      </c>
      <c r="AL100" s="112">
        <f t="shared" ca="1" si="59"/>
        <v>0</v>
      </c>
      <c r="AM100" s="112">
        <f t="shared" ca="1" si="59"/>
        <v>0</v>
      </c>
      <c r="AN100" s="112">
        <f t="shared" ca="1" si="59"/>
        <v>1</v>
      </c>
      <c r="AO100" s="111">
        <f t="shared" ca="1" si="59"/>
        <v>0</v>
      </c>
      <c r="AP100" s="111">
        <f t="shared" ca="1" si="59"/>
        <v>1</v>
      </c>
      <c r="AQ100" s="111">
        <f t="shared" ca="1" si="59"/>
        <v>1</v>
      </c>
      <c r="AR100" s="111">
        <f t="shared" ca="1" si="59"/>
        <v>1</v>
      </c>
      <c r="AS100" s="111">
        <f t="shared" ca="1" si="59"/>
        <v>1</v>
      </c>
      <c r="AT100" s="112">
        <f t="shared" ca="1" si="59"/>
        <v>1</v>
      </c>
      <c r="AU100" s="112">
        <f t="shared" ca="1" si="59"/>
        <v>1</v>
      </c>
      <c r="AV100" s="112">
        <f t="shared" ca="1" si="59"/>
        <v>1</v>
      </c>
      <c r="AW100" s="113">
        <f t="shared" ca="1" si="59"/>
        <v>1</v>
      </c>
      <c r="AX100" s="2"/>
      <c r="AY100" s="2"/>
      <c r="AZ100" s="2"/>
      <c r="BA100" s="2"/>
      <c r="BB100" s="2"/>
      <c r="BC100" s="2"/>
      <c r="BD100" s="2"/>
      <c r="BE100" s="2"/>
    </row>
    <row r="101" spans="1:57" ht="18">
      <c r="A101" s="104" t="s">
        <v>654</v>
      </c>
      <c r="B101" s="114" t="str">
        <f>Key!B84</f>
        <v>1</v>
      </c>
      <c r="C101" s="115" t="str">
        <f>Key!C84</f>
        <v>1</v>
      </c>
      <c r="D101" s="115" t="str">
        <f>Key!D84</f>
        <v>0</v>
      </c>
      <c r="E101" s="115" t="str">
        <f>Key!E84</f>
        <v>0</v>
      </c>
      <c r="F101" s="116" t="str">
        <f>Key!F84</f>
        <v>0</v>
      </c>
      <c r="G101" s="116" t="str">
        <f>Key!G84</f>
        <v>0</v>
      </c>
      <c r="H101" s="116" t="str">
        <f>Key!H84</f>
        <v>1</v>
      </c>
      <c r="I101" s="116" t="str">
        <f>Key!I84</f>
        <v>0</v>
      </c>
      <c r="J101" s="115" t="str">
        <f>Key!J84</f>
        <v>1</v>
      </c>
      <c r="K101" s="115" t="str">
        <f>Key!K84</f>
        <v>1</v>
      </c>
      <c r="L101" s="115" t="str">
        <f>Key!L84</f>
        <v>0</v>
      </c>
      <c r="M101" s="116" t="str">
        <f>Key!M84</f>
        <v>0</v>
      </c>
      <c r="N101" s="116" t="str">
        <f>Key!N84</f>
        <v>0</v>
      </c>
      <c r="O101" s="116" t="str">
        <f>Key!O84</f>
        <v>0</v>
      </c>
      <c r="P101" s="116" t="str">
        <f>Key!P84</f>
        <v>0</v>
      </c>
      <c r="Q101" s="116" t="str">
        <f>Key!Q84</f>
        <v>1</v>
      </c>
      <c r="R101" s="115" t="str">
        <f>Key!R84</f>
        <v>1</v>
      </c>
      <c r="S101" s="115" t="str">
        <f>Key!S84</f>
        <v>1</v>
      </c>
      <c r="T101" s="115" t="str">
        <f>Key!T84</f>
        <v>1</v>
      </c>
      <c r="U101" s="115" t="str">
        <f>Key!U84</f>
        <v>0</v>
      </c>
      <c r="V101" s="116" t="str">
        <f>Key!V84</f>
        <v>1</v>
      </c>
      <c r="W101" s="116" t="str">
        <f>Key!W84</f>
        <v>0</v>
      </c>
      <c r="X101" s="116" t="str">
        <f>Key!X84</f>
        <v>0</v>
      </c>
      <c r="Y101" s="116" t="str">
        <f>Key!Y84</f>
        <v>1</v>
      </c>
      <c r="Z101" s="115" t="str">
        <f>Key!Z84</f>
        <v>0</v>
      </c>
      <c r="AA101" s="115" t="str">
        <f>Key!AA84</f>
        <v>1</v>
      </c>
      <c r="AB101" s="115" t="str">
        <f>Key!AB84</f>
        <v>1</v>
      </c>
      <c r="AC101" s="115" t="str">
        <f>Key!AC84</f>
        <v>0</v>
      </c>
      <c r="AD101" s="116" t="str">
        <f>Key!AD84</f>
        <v>1</v>
      </c>
      <c r="AE101" s="116" t="str">
        <f>Key!AE84</f>
        <v>0</v>
      </c>
      <c r="AF101" s="116" t="str">
        <f>Key!AF84</f>
        <v>1</v>
      </c>
      <c r="AG101" s="116" t="str">
        <f>Key!AG84</f>
        <v>0</v>
      </c>
      <c r="AH101" s="115" t="str">
        <f>Key!AH84</f>
        <v>0</v>
      </c>
      <c r="AI101" s="115" t="str">
        <f>Key!AI84</f>
        <v>1</v>
      </c>
      <c r="AJ101" s="115" t="str">
        <f>Key!AJ84</f>
        <v>0</v>
      </c>
      <c r="AK101" s="116" t="str">
        <f>Key!AK84</f>
        <v>0</v>
      </c>
      <c r="AL101" s="116" t="str">
        <f>Key!AL84</f>
        <v>1</v>
      </c>
      <c r="AM101" s="116" t="str">
        <f>Key!AM84</f>
        <v>0</v>
      </c>
      <c r="AN101" s="116" t="str">
        <f>Key!AN84</f>
        <v>1</v>
      </c>
      <c r="AO101" s="116" t="str">
        <f>Key!AO84</f>
        <v>1</v>
      </c>
      <c r="AP101" s="115" t="str">
        <f>Key!AP84</f>
        <v>1</v>
      </c>
      <c r="AQ101" s="115" t="str">
        <f>Key!AQ84</f>
        <v>1</v>
      </c>
      <c r="AR101" s="115" t="str">
        <f>Key!AR84</f>
        <v>1</v>
      </c>
      <c r="AS101" s="115" t="str">
        <f>Key!AS84</f>
        <v>1</v>
      </c>
      <c r="AT101" s="116" t="str">
        <f>Key!AT84</f>
        <v>0</v>
      </c>
      <c r="AU101" s="116" t="str">
        <f>Key!AU84</f>
        <v>0</v>
      </c>
      <c r="AV101" s="116" t="str">
        <f>Key!AV84</f>
        <v>1</v>
      </c>
      <c r="AW101" s="117" t="str">
        <f>Key!AW84</f>
        <v>1</v>
      </c>
      <c r="AX101" s="2"/>
      <c r="AY101" s="2"/>
      <c r="AZ101" s="2"/>
      <c r="BA101" s="2"/>
      <c r="BB101" s="2"/>
      <c r="BC101" s="2"/>
      <c r="BD101" s="2"/>
      <c r="BE101" s="2"/>
    </row>
    <row r="102" spans="1:57" ht="18.75" thickBot="1">
      <c r="A102" s="104" t="s">
        <v>603</v>
      </c>
      <c r="B102" s="231">
        <f ca="1">IF(B100+B101=1,1,0)</f>
        <v>0</v>
      </c>
      <c r="C102" s="94">
        <f t="shared" ref="C102:AW102" ca="1" si="60">IF(C100+C101=1,1,0)</f>
        <v>0</v>
      </c>
      <c r="D102" s="94">
        <f t="shared" ca="1" si="60"/>
        <v>1</v>
      </c>
      <c r="E102" s="94">
        <f t="shared" ca="1" si="60"/>
        <v>1</v>
      </c>
      <c r="F102" s="93">
        <f t="shared" ca="1" si="60"/>
        <v>1</v>
      </c>
      <c r="G102" s="93">
        <f t="shared" ca="1" si="60"/>
        <v>1</v>
      </c>
      <c r="H102" s="93">
        <f t="shared" ca="1" si="60"/>
        <v>0</v>
      </c>
      <c r="I102" s="93">
        <f t="shared" ca="1" si="60"/>
        <v>1</v>
      </c>
      <c r="J102" s="94">
        <f t="shared" ca="1" si="60"/>
        <v>0</v>
      </c>
      <c r="K102" s="94">
        <f t="shared" ca="1" si="60"/>
        <v>0</v>
      </c>
      <c r="L102" s="94">
        <f t="shared" ca="1" si="60"/>
        <v>1</v>
      </c>
      <c r="M102" s="94">
        <f t="shared" ca="1" si="60"/>
        <v>0</v>
      </c>
      <c r="N102" s="93">
        <f t="shared" ca="1" si="60"/>
        <v>1</v>
      </c>
      <c r="O102" s="93">
        <f t="shared" ca="1" si="60"/>
        <v>0</v>
      </c>
      <c r="P102" s="93">
        <f t="shared" ca="1" si="60"/>
        <v>0</v>
      </c>
      <c r="Q102" s="94">
        <f t="shared" ca="1" si="60"/>
        <v>0</v>
      </c>
      <c r="R102" s="94">
        <f t="shared" ca="1" si="60"/>
        <v>0</v>
      </c>
      <c r="S102" s="94">
        <f t="shared" ca="1" si="60"/>
        <v>0</v>
      </c>
      <c r="T102" s="94">
        <f t="shared" ca="1" si="60"/>
        <v>0</v>
      </c>
      <c r="U102" s="94">
        <f t="shared" ca="1" si="60"/>
        <v>1</v>
      </c>
      <c r="V102" s="93">
        <f t="shared" ca="1" si="60"/>
        <v>0</v>
      </c>
      <c r="W102" s="93">
        <f t="shared" ca="1" si="60"/>
        <v>0</v>
      </c>
      <c r="X102" s="93">
        <f t="shared" ca="1" si="60"/>
        <v>0</v>
      </c>
      <c r="Y102" s="93">
        <f t="shared" ca="1" si="60"/>
        <v>1</v>
      </c>
      <c r="Z102" s="94">
        <f t="shared" ca="1" si="60"/>
        <v>0</v>
      </c>
      <c r="AA102" s="94">
        <f t="shared" ca="1" si="60"/>
        <v>1</v>
      </c>
      <c r="AB102" s="94">
        <f t="shared" ca="1" si="60"/>
        <v>0</v>
      </c>
      <c r="AC102" s="94">
        <f t="shared" ca="1" si="60"/>
        <v>0</v>
      </c>
      <c r="AD102" s="93">
        <f t="shared" ca="1" si="60"/>
        <v>1</v>
      </c>
      <c r="AE102" s="93">
        <f t="shared" ca="1" si="60"/>
        <v>1</v>
      </c>
      <c r="AF102" s="93">
        <f t="shared" ca="1" si="60"/>
        <v>1</v>
      </c>
      <c r="AG102" s="93">
        <f t="shared" ca="1" si="60"/>
        <v>1</v>
      </c>
      <c r="AH102" s="94">
        <f t="shared" ca="1" si="60"/>
        <v>0</v>
      </c>
      <c r="AI102" s="94">
        <f t="shared" ca="1" si="60"/>
        <v>1</v>
      </c>
      <c r="AJ102" s="94">
        <f t="shared" ca="1" si="60"/>
        <v>0</v>
      </c>
      <c r="AK102" s="94">
        <f t="shared" ca="1" si="60"/>
        <v>0</v>
      </c>
      <c r="AL102" s="93">
        <f t="shared" ca="1" si="60"/>
        <v>1</v>
      </c>
      <c r="AM102" s="93">
        <f t="shared" ca="1" si="60"/>
        <v>0</v>
      </c>
      <c r="AN102" s="93">
        <f t="shared" ca="1" si="60"/>
        <v>0</v>
      </c>
      <c r="AO102" s="94">
        <f t="shared" ca="1" si="60"/>
        <v>1</v>
      </c>
      <c r="AP102" s="94">
        <f t="shared" ca="1" si="60"/>
        <v>0</v>
      </c>
      <c r="AQ102" s="94">
        <f t="shared" ca="1" si="60"/>
        <v>0</v>
      </c>
      <c r="AR102" s="94">
        <f t="shared" ca="1" si="60"/>
        <v>0</v>
      </c>
      <c r="AS102" s="94">
        <f t="shared" ca="1" si="60"/>
        <v>0</v>
      </c>
      <c r="AT102" s="93">
        <f t="shared" ca="1" si="60"/>
        <v>1</v>
      </c>
      <c r="AU102" s="93">
        <f t="shared" ca="1" si="60"/>
        <v>1</v>
      </c>
      <c r="AV102" s="93">
        <f t="shared" ca="1" si="60"/>
        <v>0</v>
      </c>
      <c r="AW102" s="313">
        <f t="shared" ca="1" si="60"/>
        <v>0</v>
      </c>
      <c r="AX102" s="2"/>
      <c r="AY102" s="2"/>
      <c r="AZ102" s="2"/>
      <c r="BA102" s="20"/>
      <c r="BB102" s="20"/>
      <c r="BC102" s="20"/>
      <c r="BD102" s="20"/>
      <c r="BE102" s="20"/>
    </row>
    <row r="103" spans="1:57" ht="19.5" thickBot="1">
      <c r="A103" s="443" t="s">
        <v>531</v>
      </c>
      <c r="B103" s="223" t="s">
        <v>521</v>
      </c>
      <c r="C103" s="95" t="str">
        <f ca="1">LEFT(VLOOKUP(G103,LookUp!$T$2:$U$17,2,FALSE),1)</f>
        <v>0</v>
      </c>
      <c r="D103" s="95" t="str">
        <f ca="1">MID(VLOOKUP(G103,LookUp!$T$2:$U$17,2,FALSE),2,1)</f>
        <v>0</v>
      </c>
      <c r="E103" s="95" t="str">
        <f ca="1">MID(VLOOKUP(G103,LookUp!$T$2:$U$17,2,FALSE),3,1)</f>
        <v>0</v>
      </c>
      <c r="F103" s="95" t="str">
        <f ca="1">RIGHT(VLOOKUP(G103,LookUp!$T$2:$U$17,2,FALSE),1)</f>
        <v>1</v>
      </c>
      <c r="G103" s="97">
        <f ca="1">VLOOKUP(CONCATENATE(B102,C102,D102,E102,F102,G102),LookUp!$W$2:$AE$65,2,FALSE)</f>
        <v>1</v>
      </c>
      <c r="H103" s="223" t="s">
        <v>522</v>
      </c>
      <c r="I103" s="95" t="str">
        <f ca="1">LEFT(VLOOKUP(M103,LookUp!$T$2:$U$17,2,FALSE),1)</f>
        <v>0</v>
      </c>
      <c r="J103" s="95" t="str">
        <f ca="1">MID(VLOOKUP(M103,LookUp!$T$2:$U$17,2,FALSE),2,1)</f>
        <v>1</v>
      </c>
      <c r="K103" s="95" t="str">
        <f ca="1">MID(VLOOKUP(M103,LookUp!$T$2:$U$17,2,FALSE),3,1)</f>
        <v>1</v>
      </c>
      <c r="L103" s="95" t="str">
        <f ca="1">RIGHT(VLOOKUP(M103,LookUp!$T$2:$U$17,2,FALSE),1)</f>
        <v>1</v>
      </c>
      <c r="M103" s="97">
        <f ca="1">VLOOKUP(CONCATENATE(H102,I102,J102,K102,L102,M102),LookUp!$W$2:$AE$65,3,FALSE)</f>
        <v>7</v>
      </c>
      <c r="N103" s="223" t="s">
        <v>523</v>
      </c>
      <c r="O103" s="95" t="str">
        <f ca="1">LEFT(VLOOKUP(S103,LookUp!$T$2:$U$17,2,FALSE),1)</f>
        <v>1</v>
      </c>
      <c r="P103" s="95" t="str">
        <f ca="1">MID(VLOOKUP(S103,LookUp!$T$2:$U$17,2,FALSE),2,1)</f>
        <v>1</v>
      </c>
      <c r="Q103" s="95" t="str">
        <f ca="1">MID(VLOOKUP(S103,LookUp!$T$2:$U$17,2,FALSE),3,1)</f>
        <v>0</v>
      </c>
      <c r="R103" s="95" t="str">
        <f ca="1">RIGHT(VLOOKUP(S103,LookUp!$T$2:$U$17,2,FALSE),1)</f>
        <v>1</v>
      </c>
      <c r="S103" s="97">
        <f ca="1">VLOOKUP(CONCATENATE(N102,O102,P102,Q102,R102,S102),LookUp!$W$2:$AE$65,4,FALSE)</f>
        <v>13</v>
      </c>
      <c r="T103" s="223" t="s">
        <v>524</v>
      </c>
      <c r="U103" s="95" t="str">
        <f ca="1">LEFT(VLOOKUP(Y103,LookUp!$T$2:$U$17,2,FALSE),1)</f>
        <v>0</v>
      </c>
      <c r="V103" s="95" t="str">
        <f ca="1">MID(VLOOKUP(Y103,LookUp!$T$2:$U$17,2,FALSE),2,1)</f>
        <v>1</v>
      </c>
      <c r="W103" s="95" t="str">
        <f ca="1">MID(VLOOKUP(Y103,LookUp!$T$2:$U$17,2,FALSE),3,1)</f>
        <v>0</v>
      </c>
      <c r="X103" s="95" t="str">
        <f ca="1">RIGHT(VLOOKUP(Y103,LookUp!$T$2:$U$17,2,FALSE),1)</f>
        <v>0</v>
      </c>
      <c r="Y103" s="97">
        <f ca="1">VLOOKUP(CONCATENATE(T102,U102,V102,W102,X102,Y102),LookUp!$W$2:$AE$65,5,FALSE)</f>
        <v>4</v>
      </c>
      <c r="Z103" s="223" t="s">
        <v>525</v>
      </c>
      <c r="AA103" s="95" t="str">
        <f ca="1">LEFT(VLOOKUP(AE103,LookUp!$T$2:$U$17,2,FALSE),1)</f>
        <v>0</v>
      </c>
      <c r="AB103" s="95" t="str">
        <f ca="1">MID(VLOOKUP(AE103,LookUp!$T$2:$U$17,2,FALSE),2,1)</f>
        <v>0</v>
      </c>
      <c r="AC103" s="95" t="str">
        <f ca="1">MID(VLOOKUP(AE103,LookUp!$T$2:$U$17,2,FALSE),3,1)</f>
        <v>0</v>
      </c>
      <c r="AD103" s="95" t="str">
        <f ca="1">RIGHT(VLOOKUP(AE103,LookUp!$T$2:$U$17,2,FALSE),1)</f>
        <v>0</v>
      </c>
      <c r="AE103" s="97">
        <f ca="1">VLOOKUP(CONCATENATE(Z102,AA102,AB102,AC102,AD102,AE102),LookUp!$W$2:$AE$65,6,FALSE)</f>
        <v>0</v>
      </c>
      <c r="AF103" s="223" t="s">
        <v>526</v>
      </c>
      <c r="AG103" s="95" t="str">
        <f ca="1">LEFT(VLOOKUP(AK103,LookUp!$T$2:$U$17,2,FALSE),1)</f>
        <v>0</v>
      </c>
      <c r="AH103" s="95" t="str">
        <f ca="1">MID(VLOOKUP(AK103,LookUp!$T$2:$U$17,2,FALSE),2,1)</f>
        <v>1</v>
      </c>
      <c r="AI103" s="95" t="str">
        <f ca="1">MID(VLOOKUP(AK103,LookUp!$T$2:$U$17,2,FALSE),3,1)</f>
        <v>0</v>
      </c>
      <c r="AJ103" s="95" t="str">
        <f ca="1">RIGHT(VLOOKUP(AK103,LookUp!$T$2:$U$17,2,FALSE),1)</f>
        <v>0</v>
      </c>
      <c r="AK103" s="97">
        <f ca="1">VLOOKUP(CONCATENATE(AF102,AG102,AH102,AI102,AJ102,AK102),LookUp!$W$2:$AE$65,7,FALSE)</f>
        <v>4</v>
      </c>
      <c r="AL103" s="223" t="s">
        <v>527</v>
      </c>
      <c r="AM103" s="95" t="str">
        <f ca="1">LEFT(VLOOKUP(AQ103,LookUp!$T$2:$U$17,2,FALSE),1)</f>
        <v>1</v>
      </c>
      <c r="AN103" s="95" t="str">
        <f ca="1">MID(VLOOKUP(AQ103,LookUp!$T$2:$U$17,2,FALSE),2,1)</f>
        <v>0</v>
      </c>
      <c r="AO103" s="95" t="str">
        <f ca="1">MID(VLOOKUP(AQ103,LookUp!$T$2:$U$17,2,FALSE),3,1)</f>
        <v>1</v>
      </c>
      <c r="AP103" s="95" t="str">
        <f ca="1">RIGHT(VLOOKUP(AQ103,LookUp!$T$2:$U$17,2,FALSE),1)</f>
        <v>1</v>
      </c>
      <c r="AQ103" s="97">
        <f ca="1">VLOOKUP(CONCATENATE(AL102,AM102,AN102,AO102,AP102,AQ102),LookUp!$W$2:$AE$65,8,FALSE)</f>
        <v>11</v>
      </c>
      <c r="AR103" s="223" t="s">
        <v>528</v>
      </c>
      <c r="AS103" s="95" t="str">
        <f ca="1">LEFT(VLOOKUP(AW103,LookUp!$T$2:$U$17,2,FALSE),1)</f>
        <v>1</v>
      </c>
      <c r="AT103" s="95" t="str">
        <f ca="1">MID(VLOOKUP(AW103,LookUp!$T$2:$U$17,2,FALSE),2,1)</f>
        <v>0</v>
      </c>
      <c r="AU103" s="95" t="str">
        <f ca="1">MID(VLOOKUP(AW103,LookUp!$T$2:$U$17,2,FALSE),3,1)</f>
        <v>1</v>
      </c>
      <c r="AV103" s="95" t="str">
        <f ca="1">RIGHT(VLOOKUP(AW103,LookUp!$T$2:$U$17,2,FALSE),1)</f>
        <v>1</v>
      </c>
      <c r="AW103" s="97">
        <f ca="1">VLOOKUP(CONCATENATE(AR102,AS102,AT102,AU102,AV102,AW102),LookUp!$W$2:$AE$65,9,FALSE)</f>
        <v>11</v>
      </c>
      <c r="AX103" s="20"/>
      <c r="AY103" s="20"/>
      <c r="AZ103" s="20"/>
      <c r="BA103" s="2"/>
      <c r="BB103" s="2"/>
      <c r="BC103" s="2"/>
      <c r="BD103" s="2"/>
      <c r="BE103" s="2"/>
    </row>
    <row r="104" spans="1:57">
      <c r="A104" s="443"/>
      <c r="B104" s="110" t="str">
        <f ca="1">C103</f>
        <v>0</v>
      </c>
      <c r="C104" s="111" t="str">
        <f ca="1">D103</f>
        <v>0</v>
      </c>
      <c r="D104" s="111" t="str">
        <f ca="1">E103</f>
        <v>0</v>
      </c>
      <c r="E104" s="111" t="str">
        <f ca="1">F103</f>
        <v>1</v>
      </c>
      <c r="F104" s="112" t="str">
        <f ca="1">I103</f>
        <v>0</v>
      </c>
      <c r="G104" s="112" t="str">
        <f ca="1">J103</f>
        <v>1</v>
      </c>
      <c r="H104" s="112" t="str">
        <f ca="1">K103</f>
        <v>1</v>
      </c>
      <c r="I104" s="112" t="str">
        <f ca="1">L103</f>
        <v>1</v>
      </c>
      <c r="J104" s="111" t="str">
        <f ca="1">O103</f>
        <v>1</v>
      </c>
      <c r="K104" s="111" t="str">
        <f ca="1">P103</f>
        <v>1</v>
      </c>
      <c r="L104" s="111" t="str">
        <f ca="1">Q103</f>
        <v>0</v>
      </c>
      <c r="M104" s="111" t="str">
        <f ca="1">R103</f>
        <v>1</v>
      </c>
      <c r="N104" s="112" t="str">
        <f ca="1">U103</f>
        <v>0</v>
      </c>
      <c r="O104" s="112" t="str">
        <f ca="1">V103</f>
        <v>1</v>
      </c>
      <c r="P104" s="112" t="str">
        <f ca="1">W103</f>
        <v>0</v>
      </c>
      <c r="Q104" s="112" t="str">
        <f ca="1">X103</f>
        <v>0</v>
      </c>
      <c r="R104" s="111" t="str">
        <f ca="1">AA103</f>
        <v>0</v>
      </c>
      <c r="S104" s="111" t="str">
        <f ca="1">AB103</f>
        <v>0</v>
      </c>
      <c r="T104" s="111" t="str">
        <f ca="1">AC103</f>
        <v>0</v>
      </c>
      <c r="U104" s="111" t="str">
        <f ca="1">AD103</f>
        <v>0</v>
      </c>
      <c r="V104" s="112" t="str">
        <f ca="1">AG103</f>
        <v>0</v>
      </c>
      <c r="W104" s="112" t="str">
        <f ca="1">AH103</f>
        <v>1</v>
      </c>
      <c r="X104" s="112" t="str">
        <f ca="1">AI103</f>
        <v>0</v>
      </c>
      <c r="Y104" s="112" t="str">
        <f ca="1">AJ103</f>
        <v>0</v>
      </c>
      <c r="Z104" s="111" t="str">
        <f ca="1">AM103</f>
        <v>1</v>
      </c>
      <c r="AA104" s="111" t="str">
        <f ca="1">AN103</f>
        <v>0</v>
      </c>
      <c r="AB104" s="111" t="str">
        <f ca="1">AO103</f>
        <v>1</v>
      </c>
      <c r="AC104" s="111" t="str">
        <f ca="1">AP103</f>
        <v>1</v>
      </c>
      <c r="AD104" s="112" t="str">
        <f ca="1">AS103</f>
        <v>1</v>
      </c>
      <c r="AE104" s="112" t="str">
        <f ca="1">AT103</f>
        <v>0</v>
      </c>
      <c r="AF104" s="112" t="str">
        <f ca="1">AU103</f>
        <v>1</v>
      </c>
      <c r="AG104" s="113" t="str">
        <f ca="1">AV103</f>
        <v>1</v>
      </c>
      <c r="AH104" s="439"/>
      <c r="AI104" s="440"/>
      <c r="AJ104" s="440"/>
      <c r="AK104" s="440"/>
      <c r="AL104" s="440"/>
      <c r="AM104" s="440"/>
      <c r="AN104" s="440"/>
      <c r="AO104" s="440"/>
      <c r="AP104" s="440"/>
      <c r="AQ104" s="440"/>
      <c r="AR104" s="440"/>
      <c r="AS104" s="440"/>
      <c r="AT104" s="440"/>
      <c r="AU104" s="440"/>
      <c r="AV104" s="440"/>
      <c r="AW104" s="441"/>
      <c r="AX104" s="2"/>
      <c r="AY104" s="2"/>
      <c r="AZ104" s="2"/>
      <c r="BA104" s="2"/>
      <c r="BB104" s="2"/>
      <c r="BC104" s="2"/>
      <c r="BD104" s="2"/>
      <c r="BE104" s="2"/>
    </row>
    <row r="105" spans="1:57" ht="18.75" thickBot="1">
      <c r="A105" s="104" t="s">
        <v>532</v>
      </c>
      <c r="B105" s="114" t="str">
        <f ca="1">HLOOKUP(B$4,$B$1:$AG$104,104,FALSE)</f>
        <v>0</v>
      </c>
      <c r="C105" s="115" t="str">
        <f t="shared" ref="C105:AG105" ca="1" si="61">HLOOKUP(C$4,$B$1:$AG$104,104,FALSE)</f>
        <v>1</v>
      </c>
      <c r="D105" s="115" t="str">
        <f t="shared" ca="1" si="61"/>
        <v>0</v>
      </c>
      <c r="E105" s="115" t="str">
        <f t="shared" ca="1" si="61"/>
        <v>0</v>
      </c>
      <c r="F105" s="116" t="str">
        <f t="shared" ca="1" si="61"/>
        <v>1</v>
      </c>
      <c r="G105" s="116" t="str">
        <f t="shared" ca="1" si="61"/>
        <v>1</v>
      </c>
      <c r="H105" s="116" t="str">
        <f t="shared" ca="1" si="61"/>
        <v>1</v>
      </c>
      <c r="I105" s="116" t="str">
        <f t="shared" ca="1" si="61"/>
        <v>0</v>
      </c>
      <c r="J105" s="115" t="str">
        <f t="shared" ca="1" si="61"/>
        <v>0</v>
      </c>
      <c r="K105" s="115" t="str">
        <f t="shared" ca="1" si="61"/>
        <v>0</v>
      </c>
      <c r="L105" s="115" t="str">
        <f t="shared" ca="1" si="61"/>
        <v>0</v>
      </c>
      <c r="M105" s="115" t="str">
        <f t="shared" ca="1" si="61"/>
        <v>0</v>
      </c>
      <c r="N105" s="116" t="str">
        <f t="shared" ca="1" si="61"/>
        <v>0</v>
      </c>
      <c r="O105" s="116" t="str">
        <f t="shared" ca="1" si="61"/>
        <v>0</v>
      </c>
      <c r="P105" s="116" t="str">
        <f t="shared" ca="1" si="61"/>
        <v>1</v>
      </c>
      <c r="Q105" s="116" t="str">
        <f t="shared" ca="1" si="61"/>
        <v>1</v>
      </c>
      <c r="R105" s="115" t="str">
        <f t="shared" ca="1" si="61"/>
        <v>0</v>
      </c>
      <c r="S105" s="115" t="str">
        <f t="shared" ca="1" si="61"/>
        <v>1</v>
      </c>
      <c r="T105" s="115" t="str">
        <f t="shared" ca="1" si="61"/>
        <v>0</v>
      </c>
      <c r="U105" s="115" t="str">
        <f t="shared" ca="1" si="61"/>
        <v>1</v>
      </c>
      <c r="V105" s="116" t="str">
        <f t="shared" ca="1" si="61"/>
        <v>1</v>
      </c>
      <c r="W105" s="116" t="str">
        <f t="shared" ca="1" si="61"/>
        <v>1</v>
      </c>
      <c r="X105" s="116" t="str">
        <f t="shared" ca="1" si="61"/>
        <v>0</v>
      </c>
      <c r="Y105" s="116" t="str">
        <f t="shared" ca="1" si="61"/>
        <v>1</v>
      </c>
      <c r="Z105" s="115" t="str">
        <f t="shared" ca="1" si="61"/>
        <v>0</v>
      </c>
      <c r="AA105" s="115" t="str">
        <f t="shared" ca="1" si="61"/>
        <v>0</v>
      </c>
      <c r="AB105" s="115" t="str">
        <f t="shared" ca="1" si="61"/>
        <v>0</v>
      </c>
      <c r="AC105" s="115" t="str">
        <f t="shared" ca="1" si="61"/>
        <v>1</v>
      </c>
      <c r="AD105" s="116" t="str">
        <f t="shared" ca="1" si="61"/>
        <v>1</v>
      </c>
      <c r="AE105" s="116" t="str">
        <f t="shared" ca="1" si="61"/>
        <v>0</v>
      </c>
      <c r="AF105" s="116" t="str">
        <f t="shared" ca="1" si="61"/>
        <v>1</v>
      </c>
      <c r="AG105" s="117" t="str">
        <f t="shared" ca="1" si="61"/>
        <v>1</v>
      </c>
      <c r="AH105" s="448" t="s">
        <v>722</v>
      </c>
      <c r="AI105" s="449"/>
      <c r="AJ105" s="449"/>
      <c r="AK105" s="449"/>
      <c r="AL105" s="449"/>
      <c r="AM105" s="449"/>
      <c r="AN105" s="449"/>
      <c r="AO105" s="449"/>
      <c r="AP105" s="449"/>
      <c r="AQ105" s="449"/>
      <c r="AR105" s="449"/>
      <c r="AS105" s="449"/>
      <c r="AT105" s="449"/>
      <c r="AU105" s="449"/>
      <c r="AV105" s="449"/>
      <c r="AW105" s="450"/>
      <c r="AX105" s="2"/>
      <c r="AY105" s="2"/>
      <c r="AZ105" s="2"/>
      <c r="BA105" s="2"/>
      <c r="BB105" s="2"/>
      <c r="BC105" s="2"/>
      <c r="BD105" s="2"/>
      <c r="BE105" s="2"/>
    </row>
    <row r="106" spans="1:57" ht="18.75" thickBot="1">
      <c r="A106" s="104" t="s">
        <v>604</v>
      </c>
      <c r="B106" s="118">
        <f ca="1">IF(B105+B91=1,1,0)</f>
        <v>0</v>
      </c>
      <c r="C106" s="116">
        <f t="shared" ref="C106:AG106" ca="1" si="62">IF(C105+C91=1,1,0)</f>
        <v>0</v>
      </c>
      <c r="D106" s="116">
        <f t="shared" ca="1" si="62"/>
        <v>1</v>
      </c>
      <c r="E106" s="116">
        <f t="shared" ca="1" si="62"/>
        <v>0</v>
      </c>
      <c r="F106" s="115">
        <f t="shared" ca="1" si="62"/>
        <v>0</v>
      </c>
      <c r="G106" s="115">
        <f t="shared" ca="1" si="62"/>
        <v>0</v>
      </c>
      <c r="H106" s="115">
        <f t="shared" ca="1" si="62"/>
        <v>1</v>
      </c>
      <c r="I106" s="115">
        <f t="shared" ca="1" si="62"/>
        <v>0</v>
      </c>
      <c r="J106" s="116">
        <f t="shared" ca="1" si="62"/>
        <v>1</v>
      </c>
      <c r="K106" s="116">
        <f t="shared" ca="1" si="62"/>
        <v>0</v>
      </c>
      <c r="L106" s="116">
        <f t="shared" ca="1" si="62"/>
        <v>1</v>
      </c>
      <c r="M106" s="116">
        <f t="shared" ca="1" si="62"/>
        <v>0</v>
      </c>
      <c r="N106" s="115">
        <f t="shared" ca="1" si="62"/>
        <v>0</v>
      </c>
      <c r="O106" s="115">
        <f t="shared" ca="1" si="62"/>
        <v>1</v>
      </c>
      <c r="P106" s="115">
        <f t="shared" ca="1" si="62"/>
        <v>0</v>
      </c>
      <c r="Q106" s="115">
        <f t="shared" ca="1" si="62"/>
        <v>1</v>
      </c>
      <c r="R106" s="116">
        <f t="shared" ca="1" si="62"/>
        <v>1</v>
      </c>
      <c r="S106" s="116">
        <f t="shared" ca="1" si="62"/>
        <v>0</v>
      </c>
      <c r="T106" s="116">
        <f t="shared" ca="1" si="62"/>
        <v>0</v>
      </c>
      <c r="U106" s="116">
        <f t="shared" ca="1" si="62"/>
        <v>1</v>
      </c>
      <c r="V106" s="115">
        <f t="shared" ca="1" si="62"/>
        <v>0</v>
      </c>
      <c r="W106" s="115">
        <f t="shared" ca="1" si="62"/>
        <v>1</v>
      </c>
      <c r="X106" s="115">
        <f t="shared" ca="1" si="62"/>
        <v>1</v>
      </c>
      <c r="Y106" s="115">
        <f t="shared" ca="1" si="62"/>
        <v>0</v>
      </c>
      <c r="Z106" s="116">
        <f t="shared" ca="1" si="62"/>
        <v>0</v>
      </c>
      <c r="AA106" s="116">
        <f t="shared" ca="1" si="62"/>
        <v>0</v>
      </c>
      <c r="AB106" s="116">
        <f t="shared" ca="1" si="62"/>
        <v>1</v>
      </c>
      <c r="AC106" s="116">
        <f t="shared" ca="1" si="62"/>
        <v>1</v>
      </c>
      <c r="AD106" s="115">
        <f t="shared" ca="1" si="62"/>
        <v>1</v>
      </c>
      <c r="AE106" s="115">
        <f t="shared" ca="1" si="62"/>
        <v>0</v>
      </c>
      <c r="AF106" s="115">
        <f t="shared" ca="1" si="62"/>
        <v>1</v>
      </c>
      <c r="AG106" s="119">
        <f t="shared" ca="1" si="62"/>
        <v>1</v>
      </c>
      <c r="AH106" s="122">
        <f ca="1">VLOOKUP(CONCATENATE(B106,C106,D106,E106),LookUp!$AG$2:$AH$17,2,FALSE)</f>
        <v>2</v>
      </c>
      <c r="AI106" s="123">
        <f ca="1">VLOOKUP(CONCATENATE(F106,G106,H106,I106),LookUp!$AG$2:$AH$17,2,FALSE)</f>
        <v>2</v>
      </c>
      <c r="AJ106" s="123" t="str">
        <f ca="1">VLOOKUP(CONCATENATE(J106,K106,L106,M106),LookUp!$AG$2:$AH$17,2,FALSE)</f>
        <v>A</v>
      </c>
      <c r="AK106" s="123">
        <f ca="1">VLOOKUP(CONCATENATE(N106,O106,P106,Q106),LookUp!$AG$2:$AH$17,2,FALSE)</f>
        <v>5</v>
      </c>
      <c r="AL106" s="123">
        <f ca="1">VLOOKUP(CONCATENATE(R106,S106,T106,U106),LookUp!$AG$2:$AH$17,2,FALSE)</f>
        <v>9</v>
      </c>
      <c r="AM106" s="123">
        <f ca="1">VLOOKUP(CONCATENATE(V106,W106,X106,Y106),LookUp!$AG$2:$AH$17,2,FALSE)</f>
        <v>6</v>
      </c>
      <c r="AN106" s="123">
        <f ca="1">VLOOKUP(CONCATENATE(Z106,AA106,AB106,AC106),LookUp!$AG$2:$AH$17,2,FALSE)</f>
        <v>3</v>
      </c>
      <c r="AO106" s="123" t="str">
        <f ca="1">VLOOKUP(CONCATENATE(AD106,AE106,AF106,AG106),LookUp!$AG$2:$AH$17,2,FALSE)</f>
        <v>B</v>
      </c>
      <c r="AP106" s="123" t="str">
        <f ca="1">VLOOKUP(CONCATENATE(B99,C99,D99,E99),LookUp!$AG$2:$AH$17,2,FALSE)</f>
        <v>F</v>
      </c>
      <c r="AQ106" s="123" t="str">
        <f ca="1">VLOOKUP(CONCATENATE(F99,G99,H99,I99),LookUp!$AG$2:$AH$17,2,FALSE)</f>
        <v>F</v>
      </c>
      <c r="AR106" s="123">
        <f ca="1">VLOOKUP(CONCATENATE(J99,K99,L99,M99),LookUp!$AG$2:$AH$17,2,FALSE)</f>
        <v>3</v>
      </c>
      <c r="AS106" s="123" t="str">
        <f ca="1">VLOOKUP(CONCATENATE(N99,O99,P99,Q99),LookUp!$AG$2:$AH$17,2,FALSE)</f>
        <v>C</v>
      </c>
      <c r="AT106" s="123">
        <f ca="1">VLOOKUP(CONCATENATE(R99,S99,T99,U99),LookUp!$AG$2:$AH$17,2,FALSE)</f>
        <v>4</v>
      </c>
      <c r="AU106" s="123">
        <f ca="1">VLOOKUP(CONCATENATE(V99,W99,X99,Y99),LookUp!$AG$2:$AH$17,2,FALSE)</f>
        <v>8</v>
      </c>
      <c r="AV106" s="123">
        <f ca="1">VLOOKUP(CONCATENATE(Z99,AA99,AB99,AC99),LookUp!$AG$2:$AH$17,2,FALSE)</f>
        <v>5</v>
      </c>
      <c r="AW106" s="124" t="str">
        <f ca="1">VLOOKUP(CONCATENATE(AD99,AE99,AF99,AG99),LookUp!$AG$2:$AH$17,2,FALSE)</f>
        <v>F</v>
      </c>
      <c r="AX106" s="2"/>
      <c r="AY106" s="2"/>
      <c r="AZ106" s="2"/>
      <c r="BA106" s="2"/>
      <c r="BB106" s="2"/>
      <c r="BC106" s="2"/>
      <c r="BD106" s="2"/>
      <c r="BE106" s="2"/>
    </row>
    <row r="107" spans="1:57" ht="18.75" thickBot="1">
      <c r="A107" s="105" t="s">
        <v>605</v>
      </c>
      <c r="B107" s="312">
        <f ca="1">B106</f>
        <v>0</v>
      </c>
      <c r="C107" s="311">
        <f t="shared" ref="C107:AG107" ca="1" si="63">C106</f>
        <v>0</v>
      </c>
      <c r="D107" s="311">
        <f t="shared" ca="1" si="63"/>
        <v>1</v>
      </c>
      <c r="E107" s="311">
        <f t="shared" ca="1" si="63"/>
        <v>0</v>
      </c>
      <c r="F107" s="310">
        <f t="shared" ca="1" si="63"/>
        <v>0</v>
      </c>
      <c r="G107" s="310">
        <f t="shared" ca="1" si="63"/>
        <v>0</v>
      </c>
      <c r="H107" s="310">
        <f t="shared" ca="1" si="63"/>
        <v>1</v>
      </c>
      <c r="I107" s="310">
        <f t="shared" ca="1" si="63"/>
        <v>0</v>
      </c>
      <c r="J107" s="311">
        <f t="shared" ca="1" si="63"/>
        <v>1</v>
      </c>
      <c r="K107" s="311">
        <f t="shared" ca="1" si="63"/>
        <v>0</v>
      </c>
      <c r="L107" s="311">
        <f t="shared" ca="1" si="63"/>
        <v>1</v>
      </c>
      <c r="M107" s="311">
        <f t="shared" ca="1" si="63"/>
        <v>0</v>
      </c>
      <c r="N107" s="310">
        <f t="shared" ca="1" si="63"/>
        <v>0</v>
      </c>
      <c r="O107" s="310">
        <f t="shared" ca="1" si="63"/>
        <v>1</v>
      </c>
      <c r="P107" s="310">
        <f t="shared" ca="1" si="63"/>
        <v>0</v>
      </c>
      <c r="Q107" s="310">
        <f t="shared" ca="1" si="63"/>
        <v>1</v>
      </c>
      <c r="R107" s="311">
        <f t="shared" ca="1" si="63"/>
        <v>1</v>
      </c>
      <c r="S107" s="311">
        <f t="shared" ca="1" si="63"/>
        <v>0</v>
      </c>
      <c r="T107" s="311">
        <f t="shared" ca="1" si="63"/>
        <v>0</v>
      </c>
      <c r="U107" s="311">
        <f t="shared" ca="1" si="63"/>
        <v>1</v>
      </c>
      <c r="V107" s="310">
        <f t="shared" ca="1" si="63"/>
        <v>0</v>
      </c>
      <c r="W107" s="310">
        <f t="shared" ca="1" si="63"/>
        <v>1</v>
      </c>
      <c r="X107" s="310">
        <f t="shared" ca="1" si="63"/>
        <v>1</v>
      </c>
      <c r="Y107" s="310">
        <f t="shared" ca="1" si="63"/>
        <v>0</v>
      </c>
      <c r="Z107" s="311">
        <f t="shared" ca="1" si="63"/>
        <v>0</v>
      </c>
      <c r="AA107" s="311">
        <f t="shared" ca="1" si="63"/>
        <v>0</v>
      </c>
      <c r="AB107" s="311">
        <f t="shared" ca="1" si="63"/>
        <v>1</v>
      </c>
      <c r="AC107" s="311">
        <f t="shared" ca="1" si="63"/>
        <v>1</v>
      </c>
      <c r="AD107" s="310">
        <f t="shared" ca="1" si="63"/>
        <v>1</v>
      </c>
      <c r="AE107" s="310">
        <f t="shared" ca="1" si="63"/>
        <v>0</v>
      </c>
      <c r="AF107" s="310">
        <f t="shared" ca="1" si="63"/>
        <v>1</v>
      </c>
      <c r="AG107" s="310">
        <f t="shared" ca="1" si="63"/>
        <v>1</v>
      </c>
      <c r="AH107" s="439"/>
      <c r="AI107" s="440"/>
      <c r="AJ107" s="440"/>
      <c r="AK107" s="440"/>
      <c r="AL107" s="440"/>
      <c r="AM107" s="440"/>
      <c r="AN107" s="440"/>
      <c r="AO107" s="440"/>
      <c r="AP107" s="440"/>
      <c r="AQ107" s="440"/>
      <c r="AR107" s="440"/>
      <c r="AS107" s="440"/>
      <c r="AT107" s="440"/>
      <c r="AU107" s="440"/>
      <c r="AV107" s="440"/>
      <c r="AW107" s="441"/>
      <c r="AX107" s="2"/>
      <c r="AY107" s="2"/>
      <c r="AZ107" s="2"/>
      <c r="BA107" s="2"/>
      <c r="BB107" s="2"/>
      <c r="BC107" s="2"/>
      <c r="BD107" s="2"/>
      <c r="BE107" s="2"/>
    </row>
    <row r="108" spans="1:57" ht="18">
      <c r="A108" s="107" t="s">
        <v>615</v>
      </c>
      <c r="B108" s="110">
        <f ca="1">HLOOKUP(B$3,$B$1:$AW$107,107,FALSE)</f>
        <v>1</v>
      </c>
      <c r="C108" s="111">
        <f t="shared" ref="C108:AW108" ca="1" si="64">HLOOKUP(C$3,$B$1:$AW$107,107,FALSE)</f>
        <v>0</v>
      </c>
      <c r="D108" s="111">
        <f t="shared" ca="1" si="64"/>
        <v>0</v>
      </c>
      <c r="E108" s="111">
        <f t="shared" ca="1" si="64"/>
        <v>1</v>
      </c>
      <c r="F108" s="112">
        <f t="shared" ca="1" si="64"/>
        <v>0</v>
      </c>
      <c r="G108" s="112">
        <f t="shared" ca="1" si="64"/>
        <v>0</v>
      </c>
      <c r="H108" s="112">
        <f t="shared" ca="1" si="64"/>
        <v>0</v>
      </c>
      <c r="I108" s="112">
        <f t="shared" ca="1" si="64"/>
        <v>0</v>
      </c>
      <c r="J108" s="111">
        <f t="shared" ca="1" si="64"/>
        <v>0</v>
      </c>
      <c r="K108" s="111">
        <f t="shared" ca="1" si="64"/>
        <v>1</v>
      </c>
      <c r="L108" s="111">
        <f t="shared" ca="1" si="64"/>
        <v>0</v>
      </c>
      <c r="M108" s="111">
        <f t="shared" ca="1" si="64"/>
        <v>1</v>
      </c>
      <c r="N108" s="112">
        <f t="shared" ca="1" si="64"/>
        <v>0</v>
      </c>
      <c r="O108" s="112">
        <f t="shared" ca="1" si="64"/>
        <v>1</v>
      </c>
      <c r="P108" s="112">
        <f t="shared" ca="1" si="64"/>
        <v>0</v>
      </c>
      <c r="Q108" s="111">
        <f t="shared" ca="1" si="64"/>
        <v>1</v>
      </c>
      <c r="R108" s="111">
        <f t="shared" ca="1" si="64"/>
        <v>0</v>
      </c>
      <c r="S108" s="111">
        <f t="shared" ca="1" si="64"/>
        <v>0</v>
      </c>
      <c r="T108" s="111">
        <f t="shared" ca="1" si="64"/>
        <v>0</v>
      </c>
      <c r="U108" s="111">
        <f t="shared" ca="1" si="64"/>
        <v>0</v>
      </c>
      <c r="V108" s="112">
        <f t="shared" ca="1" si="64"/>
        <v>1</v>
      </c>
      <c r="W108" s="112">
        <f t="shared" ca="1" si="64"/>
        <v>0</v>
      </c>
      <c r="X108" s="112">
        <f t="shared" ca="1" si="64"/>
        <v>1</v>
      </c>
      <c r="Y108" s="112">
        <f t="shared" ca="1" si="64"/>
        <v>1</v>
      </c>
      <c r="Z108" s="111">
        <f t="shared" ca="1" si="64"/>
        <v>1</v>
      </c>
      <c r="AA108" s="111">
        <f t="shared" ca="1" si="64"/>
        <v>1</v>
      </c>
      <c r="AB108" s="111">
        <f t="shared" ca="1" si="64"/>
        <v>0</v>
      </c>
      <c r="AC108" s="111">
        <f t="shared" ca="1" si="64"/>
        <v>0</v>
      </c>
      <c r="AD108" s="112">
        <f t="shared" ca="1" si="64"/>
        <v>1</v>
      </c>
      <c r="AE108" s="112">
        <f t="shared" ca="1" si="64"/>
        <v>0</v>
      </c>
      <c r="AF108" s="112">
        <f t="shared" ca="1" si="64"/>
        <v>1</v>
      </c>
      <c r="AG108" s="112">
        <f t="shared" ca="1" si="64"/>
        <v>0</v>
      </c>
      <c r="AH108" s="111">
        <f t="shared" ca="1" si="64"/>
        <v>1</v>
      </c>
      <c r="AI108" s="111">
        <f t="shared" ca="1" si="64"/>
        <v>1</v>
      </c>
      <c r="AJ108" s="111">
        <f t="shared" ca="1" si="64"/>
        <v>0</v>
      </c>
      <c r="AK108" s="111">
        <f t="shared" ca="1" si="64"/>
        <v>0</v>
      </c>
      <c r="AL108" s="112">
        <f t="shared" ca="1" si="64"/>
        <v>0</v>
      </c>
      <c r="AM108" s="112">
        <f t="shared" ca="1" si="64"/>
        <v>0</v>
      </c>
      <c r="AN108" s="112">
        <f t="shared" ca="1" si="64"/>
        <v>0</v>
      </c>
      <c r="AO108" s="111">
        <f t="shared" ca="1" si="64"/>
        <v>1</v>
      </c>
      <c r="AP108" s="111">
        <f t="shared" ca="1" si="64"/>
        <v>1</v>
      </c>
      <c r="AQ108" s="111">
        <f t="shared" ca="1" si="64"/>
        <v>1</v>
      </c>
      <c r="AR108" s="111">
        <f t="shared" ca="1" si="64"/>
        <v>1</v>
      </c>
      <c r="AS108" s="111">
        <f t="shared" ca="1" si="64"/>
        <v>1</v>
      </c>
      <c r="AT108" s="112">
        <f t="shared" ca="1" si="64"/>
        <v>0</v>
      </c>
      <c r="AU108" s="112">
        <f t="shared" ca="1" si="64"/>
        <v>1</v>
      </c>
      <c r="AV108" s="112">
        <f t="shared" ca="1" si="64"/>
        <v>1</v>
      </c>
      <c r="AW108" s="113">
        <f t="shared" ca="1" si="64"/>
        <v>0</v>
      </c>
      <c r="AX108" s="2"/>
      <c r="AY108" s="2"/>
      <c r="AZ108" s="2"/>
      <c r="BA108" s="2"/>
      <c r="BB108" s="2"/>
      <c r="BC108" s="2"/>
      <c r="BD108" s="2"/>
      <c r="BE108" s="2"/>
    </row>
    <row r="109" spans="1:57" ht="18">
      <c r="A109" s="108" t="s">
        <v>655</v>
      </c>
      <c r="B109" s="114" t="str">
        <f>Key!B85</f>
        <v>1</v>
      </c>
      <c r="C109" s="115" t="str">
        <f>Key!C85</f>
        <v>0</v>
      </c>
      <c r="D109" s="115" t="str">
        <f>Key!D85</f>
        <v>0</v>
      </c>
      <c r="E109" s="115" t="str">
        <f>Key!E85</f>
        <v>1</v>
      </c>
      <c r="F109" s="116" t="str">
        <f>Key!F85</f>
        <v>1</v>
      </c>
      <c r="G109" s="116" t="str">
        <f>Key!G85</f>
        <v>0</v>
      </c>
      <c r="H109" s="116" t="str">
        <f>Key!H85</f>
        <v>0</v>
      </c>
      <c r="I109" s="116" t="str">
        <f>Key!I85</f>
        <v>1</v>
      </c>
      <c r="J109" s="115" t="str">
        <f>Key!J85</f>
        <v>1</v>
      </c>
      <c r="K109" s="115" t="str">
        <f>Key!K85</f>
        <v>1</v>
      </c>
      <c r="L109" s="115" t="str">
        <f>Key!L85</f>
        <v>0</v>
      </c>
      <c r="M109" s="116" t="str">
        <f>Key!M85</f>
        <v>0</v>
      </c>
      <c r="N109" s="116" t="str">
        <f>Key!N85</f>
        <v>0</v>
      </c>
      <c r="O109" s="116" t="str">
        <f>Key!O85</f>
        <v>0</v>
      </c>
      <c r="P109" s="116" t="str">
        <f>Key!P85</f>
        <v>1</v>
      </c>
      <c r="Q109" s="116" t="str">
        <f>Key!Q85</f>
        <v>1</v>
      </c>
      <c r="R109" s="115" t="str">
        <f>Key!R85</f>
        <v>0</v>
      </c>
      <c r="S109" s="115" t="str">
        <f>Key!S85</f>
        <v>0</v>
      </c>
      <c r="T109" s="115" t="str">
        <f>Key!T85</f>
        <v>0</v>
      </c>
      <c r="U109" s="115" t="str">
        <f>Key!U85</f>
        <v>1</v>
      </c>
      <c r="V109" s="116" t="str">
        <f>Key!V85</f>
        <v>0</v>
      </c>
      <c r="W109" s="116" t="str">
        <f>Key!W85</f>
        <v>0</v>
      </c>
      <c r="X109" s="116" t="str">
        <f>Key!X85</f>
        <v>1</v>
      </c>
      <c r="Y109" s="116" t="str">
        <f>Key!Y85</f>
        <v>1</v>
      </c>
      <c r="Z109" s="115" t="str">
        <f>Key!Z85</f>
        <v>1</v>
      </c>
      <c r="AA109" s="115" t="str">
        <f>Key!AA85</f>
        <v>0</v>
      </c>
      <c r="AB109" s="115" t="str">
        <f>Key!AB85</f>
        <v>0</v>
      </c>
      <c r="AC109" s="115" t="str">
        <f>Key!AC85</f>
        <v>1</v>
      </c>
      <c r="AD109" s="116" t="str">
        <f>Key!AD85</f>
        <v>0</v>
      </c>
      <c r="AE109" s="116" t="str">
        <f>Key!AE85</f>
        <v>1</v>
      </c>
      <c r="AF109" s="116" t="str">
        <f>Key!AF85</f>
        <v>1</v>
      </c>
      <c r="AG109" s="116" t="str">
        <f>Key!AG85</f>
        <v>1</v>
      </c>
      <c r="AH109" s="115" t="str">
        <f>Key!AH85</f>
        <v>1</v>
      </c>
      <c r="AI109" s="115" t="str">
        <f>Key!AI85</f>
        <v>1</v>
      </c>
      <c r="AJ109" s="115" t="str">
        <f>Key!AJ85</f>
        <v>0</v>
      </c>
      <c r="AK109" s="116" t="str">
        <f>Key!AK85</f>
        <v>0</v>
      </c>
      <c r="AL109" s="116" t="str">
        <f>Key!AL85</f>
        <v>1</v>
      </c>
      <c r="AM109" s="116" t="str">
        <f>Key!AM85</f>
        <v>0</v>
      </c>
      <c r="AN109" s="116" t="str">
        <f>Key!AN85</f>
        <v>0</v>
      </c>
      <c r="AO109" s="116" t="str">
        <f>Key!AO85</f>
        <v>1</v>
      </c>
      <c r="AP109" s="115" t="str">
        <f>Key!AP85</f>
        <v>0</v>
      </c>
      <c r="AQ109" s="115" t="str">
        <f>Key!AQ85</f>
        <v>0</v>
      </c>
      <c r="AR109" s="115" t="str">
        <f>Key!AR85</f>
        <v>0</v>
      </c>
      <c r="AS109" s="115" t="str">
        <f>Key!AS85</f>
        <v>1</v>
      </c>
      <c r="AT109" s="116" t="str">
        <f>Key!AT85</f>
        <v>1</v>
      </c>
      <c r="AU109" s="116" t="str">
        <f>Key!AU85</f>
        <v>1</v>
      </c>
      <c r="AV109" s="116" t="str">
        <f>Key!AV85</f>
        <v>1</v>
      </c>
      <c r="AW109" s="117" t="str">
        <f>Key!AW85</f>
        <v>1</v>
      </c>
      <c r="AX109" s="2"/>
      <c r="AY109" s="2"/>
      <c r="AZ109" s="2"/>
      <c r="BA109" s="2"/>
      <c r="BB109" s="2"/>
      <c r="BC109" s="2"/>
      <c r="BD109" s="2"/>
      <c r="BE109" s="2"/>
    </row>
    <row r="110" spans="1:57" ht="18.75" thickBot="1">
      <c r="A110" s="108" t="s">
        <v>616</v>
      </c>
      <c r="B110" s="231">
        <f ca="1">IF(B108+B109=1,1,0)</f>
        <v>0</v>
      </c>
      <c r="C110" s="94">
        <f t="shared" ref="C110:AW110" ca="1" si="65">IF(C108+C109=1,1,0)</f>
        <v>0</v>
      </c>
      <c r="D110" s="94">
        <f t="shared" ca="1" si="65"/>
        <v>0</v>
      </c>
      <c r="E110" s="94">
        <f t="shared" ca="1" si="65"/>
        <v>0</v>
      </c>
      <c r="F110" s="93">
        <f t="shared" ca="1" si="65"/>
        <v>1</v>
      </c>
      <c r="G110" s="93">
        <f t="shared" ca="1" si="65"/>
        <v>0</v>
      </c>
      <c r="H110" s="93">
        <f t="shared" ca="1" si="65"/>
        <v>0</v>
      </c>
      <c r="I110" s="93">
        <f t="shared" ca="1" si="65"/>
        <v>1</v>
      </c>
      <c r="J110" s="94">
        <f t="shared" ca="1" si="65"/>
        <v>1</v>
      </c>
      <c r="K110" s="94">
        <f t="shared" ca="1" si="65"/>
        <v>0</v>
      </c>
      <c r="L110" s="94">
        <f t="shared" ca="1" si="65"/>
        <v>0</v>
      </c>
      <c r="M110" s="94">
        <f t="shared" ca="1" si="65"/>
        <v>1</v>
      </c>
      <c r="N110" s="93">
        <f t="shared" ca="1" si="65"/>
        <v>0</v>
      </c>
      <c r="O110" s="93">
        <f t="shared" ca="1" si="65"/>
        <v>1</v>
      </c>
      <c r="P110" s="93">
        <f t="shared" ca="1" si="65"/>
        <v>1</v>
      </c>
      <c r="Q110" s="94">
        <f t="shared" ca="1" si="65"/>
        <v>0</v>
      </c>
      <c r="R110" s="94">
        <f t="shared" ca="1" si="65"/>
        <v>0</v>
      </c>
      <c r="S110" s="94">
        <f t="shared" ca="1" si="65"/>
        <v>0</v>
      </c>
      <c r="T110" s="94">
        <f t="shared" ca="1" si="65"/>
        <v>0</v>
      </c>
      <c r="U110" s="94">
        <f t="shared" ca="1" si="65"/>
        <v>1</v>
      </c>
      <c r="V110" s="93">
        <f t="shared" ca="1" si="65"/>
        <v>1</v>
      </c>
      <c r="W110" s="93">
        <f t="shared" ca="1" si="65"/>
        <v>0</v>
      </c>
      <c r="X110" s="93">
        <f t="shared" ca="1" si="65"/>
        <v>0</v>
      </c>
      <c r="Y110" s="93">
        <f t="shared" ca="1" si="65"/>
        <v>0</v>
      </c>
      <c r="Z110" s="94">
        <f t="shared" ca="1" si="65"/>
        <v>0</v>
      </c>
      <c r="AA110" s="94">
        <f t="shared" ca="1" si="65"/>
        <v>1</v>
      </c>
      <c r="AB110" s="94">
        <f t="shared" ca="1" si="65"/>
        <v>0</v>
      </c>
      <c r="AC110" s="94">
        <f t="shared" ca="1" si="65"/>
        <v>1</v>
      </c>
      <c r="AD110" s="93">
        <f t="shared" ca="1" si="65"/>
        <v>1</v>
      </c>
      <c r="AE110" s="93">
        <f t="shared" ca="1" si="65"/>
        <v>1</v>
      </c>
      <c r="AF110" s="93">
        <f t="shared" ca="1" si="65"/>
        <v>0</v>
      </c>
      <c r="AG110" s="93">
        <f t="shared" ca="1" si="65"/>
        <v>1</v>
      </c>
      <c r="AH110" s="94">
        <f t="shared" ca="1" si="65"/>
        <v>0</v>
      </c>
      <c r="AI110" s="94">
        <f t="shared" ca="1" si="65"/>
        <v>0</v>
      </c>
      <c r="AJ110" s="94">
        <f t="shared" ca="1" si="65"/>
        <v>0</v>
      </c>
      <c r="AK110" s="94">
        <f t="shared" ca="1" si="65"/>
        <v>0</v>
      </c>
      <c r="AL110" s="93">
        <f t="shared" ca="1" si="65"/>
        <v>1</v>
      </c>
      <c r="AM110" s="93">
        <f t="shared" ca="1" si="65"/>
        <v>0</v>
      </c>
      <c r="AN110" s="93">
        <f t="shared" ca="1" si="65"/>
        <v>0</v>
      </c>
      <c r="AO110" s="94">
        <f t="shared" ca="1" si="65"/>
        <v>0</v>
      </c>
      <c r="AP110" s="94">
        <f t="shared" ca="1" si="65"/>
        <v>1</v>
      </c>
      <c r="AQ110" s="94">
        <f t="shared" ca="1" si="65"/>
        <v>1</v>
      </c>
      <c r="AR110" s="94">
        <f t="shared" ca="1" si="65"/>
        <v>1</v>
      </c>
      <c r="AS110" s="94">
        <f t="shared" ca="1" si="65"/>
        <v>0</v>
      </c>
      <c r="AT110" s="93">
        <f t="shared" ca="1" si="65"/>
        <v>1</v>
      </c>
      <c r="AU110" s="93">
        <f t="shared" ca="1" si="65"/>
        <v>0</v>
      </c>
      <c r="AV110" s="93">
        <f t="shared" ca="1" si="65"/>
        <v>0</v>
      </c>
      <c r="AW110" s="313">
        <f t="shared" ca="1" si="65"/>
        <v>1</v>
      </c>
      <c r="AX110" s="2"/>
      <c r="AY110" s="2"/>
      <c r="AZ110" s="2"/>
      <c r="BA110" s="20"/>
      <c r="BB110" s="20"/>
      <c r="BC110" s="20"/>
      <c r="BD110" s="20"/>
      <c r="BE110" s="20"/>
    </row>
    <row r="111" spans="1:57" ht="19.5" thickBot="1">
      <c r="A111" s="442" t="s">
        <v>509</v>
      </c>
      <c r="B111" s="223" t="s">
        <v>521</v>
      </c>
      <c r="C111" s="95" t="str">
        <f ca="1">LEFT(VLOOKUP(G111,LookUp!$T$2:$U$17,2,FALSE),1)</f>
        <v>0</v>
      </c>
      <c r="D111" s="95" t="str">
        <f ca="1">MID(VLOOKUP(G111,LookUp!$T$2:$U$17,2,FALSE),2,1)</f>
        <v>1</v>
      </c>
      <c r="E111" s="95" t="str">
        <f ca="1">MID(VLOOKUP(G111,LookUp!$T$2:$U$17,2,FALSE),3,1)</f>
        <v>0</v>
      </c>
      <c r="F111" s="95" t="str">
        <f ca="1">RIGHT(VLOOKUP(G111,LookUp!$T$2:$U$17,2,FALSE),1)</f>
        <v>0</v>
      </c>
      <c r="G111" s="97">
        <f ca="1">VLOOKUP(CONCATENATE(B110,C110,D110,E110,F110,G110),LookUp!$W$2:$AE$65,2,FALSE)</f>
        <v>4</v>
      </c>
      <c r="H111" s="223" t="s">
        <v>522</v>
      </c>
      <c r="I111" s="95" t="str">
        <f ca="1">LEFT(VLOOKUP(M111,LookUp!$T$2:$U$17,2,FALSE),1)</f>
        <v>0</v>
      </c>
      <c r="J111" s="95" t="str">
        <f ca="1">MID(VLOOKUP(M111,LookUp!$T$2:$U$17,2,FALSE),2,1)</f>
        <v>1</v>
      </c>
      <c r="K111" s="95" t="str">
        <f ca="1">MID(VLOOKUP(M111,LookUp!$T$2:$U$17,2,FALSE),3,1)</f>
        <v>1</v>
      </c>
      <c r="L111" s="95" t="str">
        <f ca="1">RIGHT(VLOOKUP(M111,LookUp!$T$2:$U$17,2,FALSE),1)</f>
        <v>0</v>
      </c>
      <c r="M111" s="97">
        <f ca="1">VLOOKUP(CONCATENATE(H110,I110,J110,K110,L110,M110),LookUp!$W$2:$AE$65,3,FALSE)</f>
        <v>6</v>
      </c>
      <c r="N111" s="223" t="s">
        <v>523</v>
      </c>
      <c r="O111" s="95" t="str">
        <f ca="1">LEFT(VLOOKUP(S111,LookUp!$T$2:$U$17,2,FALSE),1)</f>
        <v>1</v>
      </c>
      <c r="P111" s="95" t="str">
        <f ca="1">MID(VLOOKUP(S111,LookUp!$T$2:$U$17,2,FALSE),2,1)</f>
        <v>0</v>
      </c>
      <c r="Q111" s="95" t="str">
        <f ca="1">MID(VLOOKUP(S111,LookUp!$T$2:$U$17,2,FALSE),3,1)</f>
        <v>1</v>
      </c>
      <c r="R111" s="95" t="str">
        <f ca="1">RIGHT(VLOOKUP(S111,LookUp!$T$2:$U$17,2,FALSE),1)</f>
        <v>1</v>
      </c>
      <c r="S111" s="97">
        <f ca="1">VLOOKUP(CONCATENATE(N110,O110,P110,Q110,R110,S110),LookUp!$W$2:$AE$65,4,FALSE)</f>
        <v>11</v>
      </c>
      <c r="T111" s="223" t="s">
        <v>524</v>
      </c>
      <c r="U111" s="95" t="str">
        <f ca="1">LEFT(VLOOKUP(Y111,LookUp!$T$2:$U$17,2,FALSE),1)</f>
        <v>1</v>
      </c>
      <c r="V111" s="95" t="str">
        <f ca="1">MID(VLOOKUP(Y111,LookUp!$T$2:$U$17,2,FALSE),2,1)</f>
        <v>0</v>
      </c>
      <c r="W111" s="95" t="str">
        <f ca="1">MID(VLOOKUP(Y111,LookUp!$T$2:$U$17,2,FALSE),3,1)</f>
        <v>1</v>
      </c>
      <c r="X111" s="95" t="str">
        <f ca="1">RIGHT(VLOOKUP(Y111,LookUp!$T$2:$U$17,2,FALSE),1)</f>
        <v>1</v>
      </c>
      <c r="Y111" s="97">
        <f ca="1">VLOOKUP(CONCATENATE(T110,U110,V110,W110,X110,Y110),LookUp!$W$2:$AE$65,5,FALSE)</f>
        <v>11</v>
      </c>
      <c r="Z111" s="223" t="s">
        <v>525</v>
      </c>
      <c r="AA111" s="95" t="str">
        <f ca="1">LEFT(VLOOKUP(AE111,LookUp!$T$2:$U$17,2,FALSE),1)</f>
        <v>1</v>
      </c>
      <c r="AB111" s="95" t="str">
        <f ca="1">MID(VLOOKUP(AE111,LookUp!$T$2:$U$17,2,FALSE),2,1)</f>
        <v>0</v>
      </c>
      <c r="AC111" s="95" t="str">
        <f ca="1">MID(VLOOKUP(AE111,LookUp!$T$2:$U$17,2,FALSE),3,1)</f>
        <v>1</v>
      </c>
      <c r="AD111" s="95" t="str">
        <f ca="1">RIGHT(VLOOKUP(AE111,LookUp!$T$2:$U$17,2,FALSE),1)</f>
        <v>0</v>
      </c>
      <c r="AE111" s="97">
        <f ca="1">VLOOKUP(CONCATENATE(Z110,AA110,AB110,AC110,AD110,AE110),LookUp!$W$2:$AE$65,6,FALSE)</f>
        <v>10</v>
      </c>
      <c r="AF111" s="223" t="s">
        <v>526</v>
      </c>
      <c r="AG111" s="95" t="str">
        <f ca="1">LEFT(VLOOKUP(AK111,LookUp!$T$2:$U$17,2,FALSE),1)</f>
        <v>0</v>
      </c>
      <c r="AH111" s="95" t="str">
        <f ca="1">MID(VLOOKUP(AK111,LookUp!$T$2:$U$17,2,FALSE),2,1)</f>
        <v>0</v>
      </c>
      <c r="AI111" s="95" t="str">
        <f ca="1">MID(VLOOKUP(AK111,LookUp!$T$2:$U$17,2,FALSE),3,1)</f>
        <v>0</v>
      </c>
      <c r="AJ111" s="95" t="str">
        <f ca="1">RIGHT(VLOOKUP(AK111,LookUp!$T$2:$U$17,2,FALSE),1)</f>
        <v>0</v>
      </c>
      <c r="AK111" s="97">
        <f ca="1">VLOOKUP(CONCATENATE(AF110,AG110,AH110,AI110,AJ110,AK110),LookUp!$W$2:$AE$65,7,FALSE)</f>
        <v>0</v>
      </c>
      <c r="AL111" s="223" t="s">
        <v>527</v>
      </c>
      <c r="AM111" s="95" t="str">
        <f ca="1">LEFT(VLOOKUP(AQ111,LookUp!$T$2:$U$17,2,FALSE),1)</f>
        <v>1</v>
      </c>
      <c r="AN111" s="95" t="str">
        <f ca="1">MID(VLOOKUP(AQ111,LookUp!$T$2:$U$17,2,FALSE),2,1)</f>
        <v>0</v>
      </c>
      <c r="AO111" s="95" t="str">
        <f ca="1">MID(VLOOKUP(AQ111,LookUp!$T$2:$U$17,2,FALSE),3,1)</f>
        <v>1</v>
      </c>
      <c r="AP111" s="95" t="str">
        <f ca="1">RIGHT(VLOOKUP(AQ111,LookUp!$T$2:$U$17,2,FALSE),1)</f>
        <v>1</v>
      </c>
      <c r="AQ111" s="97">
        <f ca="1">VLOOKUP(CONCATENATE(AL110,AM110,AN110,AO110,AP110,AQ110),LookUp!$W$2:$AE$65,8,FALSE)</f>
        <v>11</v>
      </c>
      <c r="AR111" s="223" t="s">
        <v>528</v>
      </c>
      <c r="AS111" s="95" t="str">
        <f ca="1">LEFT(VLOOKUP(AW111,LookUp!$T$2:$U$17,2,FALSE),1)</f>
        <v>0</v>
      </c>
      <c r="AT111" s="95" t="str">
        <f ca="1">MID(VLOOKUP(AW111,LookUp!$T$2:$U$17,2,FALSE),2,1)</f>
        <v>1</v>
      </c>
      <c r="AU111" s="95" t="str">
        <f ca="1">MID(VLOOKUP(AW111,LookUp!$T$2:$U$17,2,FALSE),3,1)</f>
        <v>0</v>
      </c>
      <c r="AV111" s="95" t="str">
        <f ca="1">RIGHT(VLOOKUP(AW111,LookUp!$T$2:$U$17,2,FALSE),1)</f>
        <v>0</v>
      </c>
      <c r="AW111" s="97">
        <f ca="1">VLOOKUP(CONCATENATE(AR110,AS110,AT110,AU110,AV110,AW110),LookUp!$W$2:$AE$65,9,FALSE)</f>
        <v>4</v>
      </c>
      <c r="AX111" s="20"/>
      <c r="AY111" s="20"/>
      <c r="AZ111" s="20"/>
      <c r="BA111" s="2"/>
      <c r="BB111" s="2"/>
      <c r="BC111" s="2"/>
      <c r="BD111" s="2"/>
      <c r="BE111" s="2"/>
    </row>
    <row r="112" spans="1:57">
      <c r="A112" s="442"/>
      <c r="B112" s="110" t="str">
        <f ca="1">C111</f>
        <v>0</v>
      </c>
      <c r="C112" s="111" t="str">
        <f ca="1">D111</f>
        <v>1</v>
      </c>
      <c r="D112" s="111" t="str">
        <f ca="1">E111</f>
        <v>0</v>
      </c>
      <c r="E112" s="111" t="str">
        <f ca="1">F111</f>
        <v>0</v>
      </c>
      <c r="F112" s="112" t="str">
        <f ca="1">I111</f>
        <v>0</v>
      </c>
      <c r="G112" s="112" t="str">
        <f ca="1">J111</f>
        <v>1</v>
      </c>
      <c r="H112" s="112" t="str">
        <f ca="1">K111</f>
        <v>1</v>
      </c>
      <c r="I112" s="112" t="str">
        <f ca="1">L111</f>
        <v>0</v>
      </c>
      <c r="J112" s="111" t="str">
        <f ca="1">O111</f>
        <v>1</v>
      </c>
      <c r="K112" s="111" t="str">
        <f ca="1">P111</f>
        <v>0</v>
      </c>
      <c r="L112" s="111" t="str">
        <f ca="1">Q111</f>
        <v>1</v>
      </c>
      <c r="M112" s="111" t="str">
        <f ca="1">R111</f>
        <v>1</v>
      </c>
      <c r="N112" s="112" t="str">
        <f ca="1">U111</f>
        <v>1</v>
      </c>
      <c r="O112" s="112" t="str">
        <f ca="1">V111</f>
        <v>0</v>
      </c>
      <c r="P112" s="112" t="str">
        <f ca="1">W111</f>
        <v>1</v>
      </c>
      <c r="Q112" s="112" t="str">
        <f ca="1">X111</f>
        <v>1</v>
      </c>
      <c r="R112" s="111" t="str">
        <f ca="1">AA111</f>
        <v>1</v>
      </c>
      <c r="S112" s="111" t="str">
        <f ca="1">AB111</f>
        <v>0</v>
      </c>
      <c r="T112" s="111" t="str">
        <f ca="1">AC111</f>
        <v>1</v>
      </c>
      <c r="U112" s="111" t="str">
        <f ca="1">AD111</f>
        <v>0</v>
      </c>
      <c r="V112" s="112" t="str">
        <f ca="1">AG111</f>
        <v>0</v>
      </c>
      <c r="W112" s="112" t="str">
        <f ca="1">AH111</f>
        <v>0</v>
      </c>
      <c r="X112" s="112" t="str">
        <f ca="1">AI111</f>
        <v>0</v>
      </c>
      <c r="Y112" s="112" t="str">
        <f ca="1">AJ111</f>
        <v>0</v>
      </c>
      <c r="Z112" s="111" t="str">
        <f ca="1">AM111</f>
        <v>1</v>
      </c>
      <c r="AA112" s="111" t="str">
        <f ca="1">AN111</f>
        <v>0</v>
      </c>
      <c r="AB112" s="111" t="str">
        <f ca="1">AO111</f>
        <v>1</v>
      </c>
      <c r="AC112" s="111" t="str">
        <f ca="1">AP111</f>
        <v>1</v>
      </c>
      <c r="AD112" s="112" t="str">
        <f ca="1">AS111</f>
        <v>0</v>
      </c>
      <c r="AE112" s="112" t="str">
        <f ca="1">AT111</f>
        <v>1</v>
      </c>
      <c r="AF112" s="112" t="str">
        <f ca="1">AU111</f>
        <v>0</v>
      </c>
      <c r="AG112" s="113" t="str">
        <f ca="1">AV111</f>
        <v>0</v>
      </c>
      <c r="AH112" s="439"/>
      <c r="AI112" s="440"/>
      <c r="AJ112" s="440"/>
      <c r="AK112" s="440"/>
      <c r="AL112" s="440"/>
      <c r="AM112" s="440"/>
      <c r="AN112" s="440"/>
      <c r="AO112" s="440"/>
      <c r="AP112" s="440"/>
      <c r="AQ112" s="440"/>
      <c r="AR112" s="440"/>
      <c r="AS112" s="440"/>
      <c r="AT112" s="440"/>
      <c r="AU112" s="440"/>
      <c r="AV112" s="440"/>
      <c r="AW112" s="441"/>
      <c r="AX112" s="2"/>
      <c r="AY112" s="2"/>
      <c r="AZ112" s="2"/>
      <c r="BA112" s="2"/>
      <c r="BB112" s="2"/>
      <c r="BC112" s="2"/>
      <c r="BD112" s="2"/>
      <c r="BE112" s="2"/>
    </row>
    <row r="113" spans="1:60" ht="18.75" thickBot="1">
      <c r="A113" s="108" t="s">
        <v>510</v>
      </c>
      <c r="B113" s="114" t="str">
        <f ca="1">HLOOKUP(B$4,$B$1:$AG$112,112,FALSE)</f>
        <v>1</v>
      </c>
      <c r="C113" s="115" t="str">
        <f t="shared" ref="C113:AG113" ca="1" si="66">HLOOKUP(C$4,$B$1:$AG$112,112,FALSE)</f>
        <v>1</v>
      </c>
      <c r="D113" s="115" t="str">
        <f t="shared" ca="1" si="66"/>
        <v>0</v>
      </c>
      <c r="E113" s="115" t="str">
        <f t="shared" ca="1" si="66"/>
        <v>0</v>
      </c>
      <c r="F113" s="116" t="str">
        <f t="shared" ca="1" si="66"/>
        <v>0</v>
      </c>
      <c r="G113" s="116" t="str">
        <f t="shared" ca="1" si="66"/>
        <v>1</v>
      </c>
      <c r="H113" s="116" t="str">
        <f t="shared" ca="1" si="66"/>
        <v>1</v>
      </c>
      <c r="I113" s="116" t="str">
        <f t="shared" ca="1" si="66"/>
        <v>1</v>
      </c>
      <c r="J113" s="115" t="str">
        <f t="shared" ca="1" si="66"/>
        <v>0</v>
      </c>
      <c r="K113" s="115" t="str">
        <f t="shared" ca="1" si="66"/>
        <v>1</v>
      </c>
      <c r="L113" s="115" t="str">
        <f t="shared" ca="1" si="66"/>
        <v>0</v>
      </c>
      <c r="M113" s="115" t="str">
        <f t="shared" ca="1" si="66"/>
        <v>0</v>
      </c>
      <c r="N113" s="116" t="str">
        <f t="shared" ca="1" si="66"/>
        <v>0</v>
      </c>
      <c r="O113" s="116" t="str">
        <f t="shared" ca="1" si="66"/>
        <v>0</v>
      </c>
      <c r="P113" s="116" t="str">
        <f t="shared" ca="1" si="66"/>
        <v>0</v>
      </c>
      <c r="Q113" s="116" t="str">
        <f t="shared" ca="1" si="66"/>
        <v>0</v>
      </c>
      <c r="R113" s="115" t="str">
        <f t="shared" ca="1" si="66"/>
        <v>1</v>
      </c>
      <c r="S113" s="115" t="str">
        <f t="shared" ca="1" si="66"/>
        <v>0</v>
      </c>
      <c r="T113" s="115" t="str">
        <f t="shared" ca="1" si="66"/>
        <v>0</v>
      </c>
      <c r="U113" s="115" t="str">
        <f t="shared" ca="1" si="66"/>
        <v>0</v>
      </c>
      <c r="V113" s="116" t="str">
        <f t="shared" ca="1" si="66"/>
        <v>0</v>
      </c>
      <c r="W113" s="116" t="str">
        <f t="shared" ca="1" si="66"/>
        <v>1</v>
      </c>
      <c r="X113" s="116" t="str">
        <f t="shared" ca="1" si="66"/>
        <v>0</v>
      </c>
      <c r="Y113" s="116" t="str">
        <f t="shared" ca="1" si="66"/>
        <v>1</v>
      </c>
      <c r="Z113" s="115" t="str">
        <f t="shared" ca="1" si="66"/>
        <v>1</v>
      </c>
      <c r="AA113" s="115" t="str">
        <f t="shared" ca="1" si="66"/>
        <v>1</v>
      </c>
      <c r="AB113" s="115" t="str">
        <f t="shared" ca="1" si="66"/>
        <v>1</v>
      </c>
      <c r="AC113" s="115" t="str">
        <f t="shared" ca="1" si="66"/>
        <v>1</v>
      </c>
      <c r="AD113" s="116" t="str">
        <f t="shared" ca="1" si="66"/>
        <v>0</v>
      </c>
      <c r="AE113" s="116" t="str">
        <f t="shared" ca="1" si="66"/>
        <v>1</v>
      </c>
      <c r="AF113" s="116" t="str">
        <f t="shared" ca="1" si="66"/>
        <v>0</v>
      </c>
      <c r="AG113" s="117" t="str">
        <f t="shared" ca="1" si="66"/>
        <v>1</v>
      </c>
      <c r="AH113" s="448" t="s">
        <v>723</v>
      </c>
      <c r="AI113" s="449"/>
      <c r="AJ113" s="449"/>
      <c r="AK113" s="449"/>
      <c r="AL113" s="449"/>
      <c r="AM113" s="449"/>
      <c r="AN113" s="449"/>
      <c r="AO113" s="449"/>
      <c r="AP113" s="449"/>
      <c r="AQ113" s="449"/>
      <c r="AR113" s="449"/>
      <c r="AS113" s="449"/>
      <c r="AT113" s="449"/>
      <c r="AU113" s="449"/>
      <c r="AV113" s="449"/>
      <c r="AW113" s="450"/>
      <c r="AX113" s="2"/>
      <c r="AY113" s="2"/>
      <c r="AZ113" s="2"/>
      <c r="BA113" s="2"/>
      <c r="BB113" s="2"/>
      <c r="BC113" s="2"/>
      <c r="BD113" s="2"/>
      <c r="BE113" s="2"/>
    </row>
    <row r="114" spans="1:60" ht="18.75" thickBot="1">
      <c r="A114" s="108" t="s">
        <v>617</v>
      </c>
      <c r="B114" s="118">
        <f ca="1">IF(B113+B99=1,1,0)</f>
        <v>0</v>
      </c>
      <c r="C114" s="116">
        <f t="shared" ref="C114:AG114" ca="1" si="67">IF(C113+C99=1,1,0)</f>
        <v>0</v>
      </c>
      <c r="D114" s="116">
        <f t="shared" ca="1" si="67"/>
        <v>1</v>
      </c>
      <c r="E114" s="116">
        <f t="shared" ca="1" si="67"/>
        <v>1</v>
      </c>
      <c r="F114" s="115">
        <f t="shared" ca="1" si="67"/>
        <v>1</v>
      </c>
      <c r="G114" s="115">
        <f t="shared" ca="1" si="67"/>
        <v>0</v>
      </c>
      <c r="H114" s="115">
        <f t="shared" ca="1" si="67"/>
        <v>0</v>
      </c>
      <c r="I114" s="115">
        <f t="shared" ca="1" si="67"/>
        <v>0</v>
      </c>
      <c r="J114" s="116">
        <f t="shared" ca="1" si="67"/>
        <v>0</v>
      </c>
      <c r="K114" s="116">
        <f t="shared" ca="1" si="67"/>
        <v>1</v>
      </c>
      <c r="L114" s="116">
        <f t="shared" ca="1" si="67"/>
        <v>1</v>
      </c>
      <c r="M114" s="116">
        <f t="shared" ca="1" si="67"/>
        <v>1</v>
      </c>
      <c r="N114" s="115">
        <f t="shared" ca="1" si="67"/>
        <v>1</v>
      </c>
      <c r="O114" s="115">
        <f t="shared" ca="1" si="67"/>
        <v>1</v>
      </c>
      <c r="P114" s="115">
        <f t="shared" ca="1" si="67"/>
        <v>0</v>
      </c>
      <c r="Q114" s="115">
        <f t="shared" ca="1" si="67"/>
        <v>0</v>
      </c>
      <c r="R114" s="116">
        <f t="shared" ca="1" si="67"/>
        <v>1</v>
      </c>
      <c r="S114" s="116">
        <f t="shared" ca="1" si="67"/>
        <v>1</v>
      </c>
      <c r="T114" s="116">
        <f t="shared" ca="1" si="67"/>
        <v>0</v>
      </c>
      <c r="U114" s="116">
        <f t="shared" ca="1" si="67"/>
        <v>0</v>
      </c>
      <c r="V114" s="115">
        <f t="shared" ca="1" si="67"/>
        <v>1</v>
      </c>
      <c r="W114" s="115">
        <f t="shared" ca="1" si="67"/>
        <v>1</v>
      </c>
      <c r="X114" s="115">
        <f t="shared" ca="1" si="67"/>
        <v>0</v>
      </c>
      <c r="Y114" s="115">
        <f t="shared" ca="1" si="67"/>
        <v>1</v>
      </c>
      <c r="Z114" s="116">
        <f t="shared" ca="1" si="67"/>
        <v>1</v>
      </c>
      <c r="AA114" s="116">
        <f t="shared" ca="1" si="67"/>
        <v>0</v>
      </c>
      <c r="AB114" s="116">
        <f t="shared" ca="1" si="67"/>
        <v>1</v>
      </c>
      <c r="AC114" s="116">
        <f t="shared" ca="1" si="67"/>
        <v>0</v>
      </c>
      <c r="AD114" s="115">
        <f t="shared" ca="1" si="67"/>
        <v>1</v>
      </c>
      <c r="AE114" s="115">
        <f t="shared" ca="1" si="67"/>
        <v>0</v>
      </c>
      <c r="AF114" s="115">
        <f t="shared" ca="1" si="67"/>
        <v>1</v>
      </c>
      <c r="AG114" s="119">
        <f t="shared" ca="1" si="67"/>
        <v>0</v>
      </c>
      <c r="AH114" s="122">
        <f ca="1">VLOOKUP(CONCATENATE(B114,C114,D114,E114),LookUp!$AG$2:$AH$17,2,FALSE)</f>
        <v>3</v>
      </c>
      <c r="AI114" s="123">
        <f ca="1">VLOOKUP(CONCATENATE(F114,G114,H114,I114),LookUp!$AG$2:$AH$17,2,FALSE)</f>
        <v>8</v>
      </c>
      <c r="AJ114" s="123">
        <f ca="1">VLOOKUP(CONCATENATE(J114,K114,L114,M114),LookUp!$AG$2:$AH$17,2,FALSE)</f>
        <v>7</v>
      </c>
      <c r="AK114" s="123" t="str">
        <f ca="1">VLOOKUP(CONCATENATE(N114,O114,P114,Q114),LookUp!$AG$2:$AH$17,2,FALSE)</f>
        <v>C</v>
      </c>
      <c r="AL114" s="123" t="str">
        <f ca="1">VLOOKUP(CONCATENATE(R114,S114,T114,U114),LookUp!$AG$2:$AH$17,2,FALSE)</f>
        <v>C</v>
      </c>
      <c r="AM114" s="123" t="str">
        <f ca="1">VLOOKUP(CONCATENATE(V114,W114,X114,Y114),LookUp!$AG$2:$AH$17,2,FALSE)</f>
        <v>D</v>
      </c>
      <c r="AN114" s="123" t="str">
        <f ca="1">VLOOKUP(CONCATENATE(Z114,AA114,AB114,AC114),LookUp!$AG$2:$AH$17,2,FALSE)</f>
        <v>A</v>
      </c>
      <c r="AO114" s="123" t="str">
        <f ca="1">VLOOKUP(CONCATENATE(AD114,AE114,AF114,AG114),LookUp!$AG$2:$AH$17,2,FALSE)</f>
        <v>A</v>
      </c>
      <c r="AP114" s="123">
        <f ca="1">VLOOKUP(CONCATENATE(B107,C107,D107,E107),LookUp!$AG$2:$AH$17,2,FALSE)</f>
        <v>2</v>
      </c>
      <c r="AQ114" s="123">
        <f ca="1">VLOOKUP(CONCATENATE(F107,G107,H107,I107),LookUp!$AG$2:$AH$17,2,FALSE)</f>
        <v>2</v>
      </c>
      <c r="AR114" s="123" t="str">
        <f ca="1">VLOOKUP(CONCATENATE(J107,K107,L107,M107),LookUp!$AG$2:$AH$17,2,FALSE)</f>
        <v>A</v>
      </c>
      <c r="AS114" s="123">
        <f ca="1">VLOOKUP(CONCATENATE(N107,O107,P107,Q107),LookUp!$AG$2:$AH$17,2,FALSE)</f>
        <v>5</v>
      </c>
      <c r="AT114" s="123">
        <f ca="1">VLOOKUP(CONCATENATE(R107,S107,T107,U107),LookUp!$AG$2:$AH$17,2,FALSE)</f>
        <v>9</v>
      </c>
      <c r="AU114" s="123">
        <f ca="1">VLOOKUP(CONCATENATE(V107,W107,X107,Y107),LookUp!$AG$2:$AH$17,2,FALSE)</f>
        <v>6</v>
      </c>
      <c r="AV114" s="123">
        <f ca="1">VLOOKUP(CONCATENATE(Z107,AA107,AB107,AC107),LookUp!$AG$2:$AH$17,2,FALSE)</f>
        <v>3</v>
      </c>
      <c r="AW114" s="124" t="str">
        <f ca="1">VLOOKUP(CONCATENATE(AD107,AE107,AF107,AG107),LookUp!$AG$2:$AH$17,2,FALSE)</f>
        <v>B</v>
      </c>
      <c r="AX114" s="2"/>
      <c r="AY114" s="2"/>
      <c r="AZ114" s="2"/>
      <c r="BA114" s="2"/>
      <c r="BB114" s="2"/>
      <c r="BC114" s="2"/>
      <c r="BD114" s="2"/>
      <c r="BE114" s="2"/>
    </row>
    <row r="115" spans="1:60" ht="18.75" thickBot="1">
      <c r="A115" s="109" t="s">
        <v>618</v>
      </c>
      <c r="B115" s="312">
        <f ca="1">B114</f>
        <v>0</v>
      </c>
      <c r="C115" s="311">
        <f t="shared" ref="C115:AG115" ca="1" si="68">C114</f>
        <v>0</v>
      </c>
      <c r="D115" s="311">
        <f t="shared" ca="1" si="68"/>
        <v>1</v>
      </c>
      <c r="E115" s="311">
        <f t="shared" ca="1" si="68"/>
        <v>1</v>
      </c>
      <c r="F115" s="310">
        <f t="shared" ca="1" si="68"/>
        <v>1</v>
      </c>
      <c r="G115" s="310">
        <f t="shared" ca="1" si="68"/>
        <v>0</v>
      </c>
      <c r="H115" s="310">
        <f t="shared" ca="1" si="68"/>
        <v>0</v>
      </c>
      <c r="I115" s="310">
        <f t="shared" ca="1" si="68"/>
        <v>0</v>
      </c>
      <c r="J115" s="311">
        <f t="shared" ca="1" si="68"/>
        <v>0</v>
      </c>
      <c r="K115" s="311">
        <f t="shared" ca="1" si="68"/>
        <v>1</v>
      </c>
      <c r="L115" s="311">
        <f t="shared" ca="1" si="68"/>
        <v>1</v>
      </c>
      <c r="M115" s="311">
        <f t="shared" ca="1" si="68"/>
        <v>1</v>
      </c>
      <c r="N115" s="310">
        <f t="shared" ca="1" si="68"/>
        <v>1</v>
      </c>
      <c r="O115" s="310">
        <f t="shared" ca="1" si="68"/>
        <v>1</v>
      </c>
      <c r="P115" s="310">
        <f t="shared" ca="1" si="68"/>
        <v>0</v>
      </c>
      <c r="Q115" s="310">
        <f t="shared" ca="1" si="68"/>
        <v>0</v>
      </c>
      <c r="R115" s="311">
        <f t="shared" ca="1" si="68"/>
        <v>1</v>
      </c>
      <c r="S115" s="311">
        <f t="shared" ca="1" si="68"/>
        <v>1</v>
      </c>
      <c r="T115" s="311">
        <f t="shared" ca="1" si="68"/>
        <v>0</v>
      </c>
      <c r="U115" s="311">
        <f t="shared" ca="1" si="68"/>
        <v>0</v>
      </c>
      <c r="V115" s="310">
        <f t="shared" ca="1" si="68"/>
        <v>1</v>
      </c>
      <c r="W115" s="310">
        <f t="shared" ca="1" si="68"/>
        <v>1</v>
      </c>
      <c r="X115" s="310">
        <f t="shared" ca="1" si="68"/>
        <v>0</v>
      </c>
      <c r="Y115" s="310">
        <f t="shared" ca="1" si="68"/>
        <v>1</v>
      </c>
      <c r="Z115" s="311">
        <f t="shared" ca="1" si="68"/>
        <v>1</v>
      </c>
      <c r="AA115" s="311">
        <f t="shared" ca="1" si="68"/>
        <v>0</v>
      </c>
      <c r="AB115" s="311">
        <f t="shared" ca="1" si="68"/>
        <v>1</v>
      </c>
      <c r="AC115" s="311">
        <f t="shared" ca="1" si="68"/>
        <v>0</v>
      </c>
      <c r="AD115" s="310">
        <f t="shared" ca="1" si="68"/>
        <v>1</v>
      </c>
      <c r="AE115" s="310">
        <f t="shared" ca="1" si="68"/>
        <v>0</v>
      </c>
      <c r="AF115" s="310">
        <f t="shared" ca="1" si="68"/>
        <v>1</v>
      </c>
      <c r="AG115" s="310">
        <f t="shared" ca="1" si="68"/>
        <v>0</v>
      </c>
      <c r="AH115" s="439"/>
      <c r="AI115" s="440"/>
      <c r="AJ115" s="440"/>
      <c r="AK115" s="440"/>
      <c r="AL115" s="440"/>
      <c r="AM115" s="440"/>
      <c r="AN115" s="440"/>
      <c r="AO115" s="440"/>
      <c r="AP115" s="440"/>
      <c r="AQ115" s="440"/>
      <c r="AR115" s="440"/>
      <c r="AS115" s="440"/>
      <c r="AT115" s="440"/>
      <c r="AU115" s="440"/>
      <c r="AV115" s="440"/>
      <c r="AW115" s="441"/>
      <c r="AX115" s="2"/>
      <c r="AY115" s="2"/>
      <c r="AZ115" s="2"/>
      <c r="BA115" s="2"/>
      <c r="BB115" s="2"/>
      <c r="BC115" s="2"/>
      <c r="BD115" s="2"/>
      <c r="BE115" s="2"/>
    </row>
    <row r="116" spans="1:60" ht="18">
      <c r="A116" s="103" t="s">
        <v>619</v>
      </c>
      <c r="B116" s="110">
        <f ca="1">HLOOKUP(B$3,$B$1:$AW$115,115,FALSE)</f>
        <v>0</v>
      </c>
      <c r="C116" s="111">
        <f t="shared" ref="C116:AW116" ca="1" si="69">HLOOKUP(C$3,$B$1:$AW$115,115,FALSE)</f>
        <v>0</v>
      </c>
      <c r="D116" s="111">
        <f t="shared" ca="1" si="69"/>
        <v>0</v>
      </c>
      <c r="E116" s="111">
        <f t="shared" ca="1" si="69"/>
        <v>1</v>
      </c>
      <c r="F116" s="112">
        <f t="shared" ca="1" si="69"/>
        <v>1</v>
      </c>
      <c r="G116" s="112">
        <f t="shared" ca="1" si="69"/>
        <v>1</v>
      </c>
      <c r="H116" s="112">
        <f t="shared" ca="1" si="69"/>
        <v>1</v>
      </c>
      <c r="I116" s="112">
        <f t="shared" ca="1" si="69"/>
        <v>1</v>
      </c>
      <c r="J116" s="111">
        <f t="shared" ca="1" si="69"/>
        <v>0</v>
      </c>
      <c r="K116" s="111">
        <f t="shared" ca="1" si="69"/>
        <v>0</v>
      </c>
      <c r="L116" s="111">
        <f t="shared" ca="1" si="69"/>
        <v>0</v>
      </c>
      <c r="M116" s="111">
        <f t="shared" ca="1" si="69"/>
        <v>0</v>
      </c>
      <c r="N116" s="112">
        <f t="shared" ca="1" si="69"/>
        <v>0</v>
      </c>
      <c r="O116" s="112">
        <f t="shared" ca="1" si="69"/>
        <v>0</v>
      </c>
      <c r="P116" s="112">
        <f t="shared" ca="1" si="69"/>
        <v>1</v>
      </c>
      <c r="Q116" s="111">
        <f t="shared" ca="1" si="69"/>
        <v>1</v>
      </c>
      <c r="R116" s="111">
        <f t="shared" ca="1" si="69"/>
        <v>1</v>
      </c>
      <c r="S116" s="111">
        <f t="shared" ca="1" si="69"/>
        <v>1</v>
      </c>
      <c r="T116" s="111">
        <f t="shared" ca="1" si="69"/>
        <v>1</v>
      </c>
      <c r="U116" s="111">
        <f t="shared" ca="1" si="69"/>
        <v>1</v>
      </c>
      <c r="V116" s="112">
        <f t="shared" ca="1" si="69"/>
        <v>1</v>
      </c>
      <c r="W116" s="112">
        <f t="shared" ca="1" si="69"/>
        <v>0</v>
      </c>
      <c r="X116" s="112">
        <f t="shared" ca="1" si="69"/>
        <v>0</v>
      </c>
      <c r="Y116" s="112">
        <f t="shared" ca="1" si="69"/>
        <v>1</v>
      </c>
      <c r="Z116" s="111">
        <f t="shared" ca="1" si="69"/>
        <v>0</v>
      </c>
      <c r="AA116" s="111">
        <f t="shared" ca="1" si="69"/>
        <v>1</v>
      </c>
      <c r="AB116" s="111">
        <f t="shared" ca="1" si="69"/>
        <v>1</v>
      </c>
      <c r="AC116" s="111">
        <f t="shared" ca="1" si="69"/>
        <v>0</v>
      </c>
      <c r="AD116" s="112">
        <f t="shared" ca="1" si="69"/>
        <v>0</v>
      </c>
      <c r="AE116" s="112">
        <f t="shared" ca="1" si="69"/>
        <v>1</v>
      </c>
      <c r="AF116" s="112">
        <f t="shared" ca="1" si="69"/>
        <v>0</v>
      </c>
      <c r="AG116" s="112">
        <f t="shared" ca="1" si="69"/>
        <v>1</v>
      </c>
      <c r="AH116" s="111">
        <f t="shared" ca="1" si="69"/>
        <v>1</v>
      </c>
      <c r="AI116" s="111">
        <f t="shared" ca="1" si="69"/>
        <v>0</v>
      </c>
      <c r="AJ116" s="111">
        <f t="shared" ca="1" si="69"/>
        <v>1</v>
      </c>
      <c r="AK116" s="111">
        <f t="shared" ca="1" si="69"/>
        <v>1</v>
      </c>
      <c r="AL116" s="112">
        <f t="shared" ca="1" si="69"/>
        <v>1</v>
      </c>
      <c r="AM116" s="112">
        <f t="shared" ca="1" si="69"/>
        <v>1</v>
      </c>
      <c r="AN116" s="112">
        <f t="shared" ca="1" si="69"/>
        <v>0</v>
      </c>
      <c r="AO116" s="111">
        <f t="shared" ca="1" si="69"/>
        <v>1</v>
      </c>
      <c r="AP116" s="111">
        <f t="shared" ca="1" si="69"/>
        <v>0</v>
      </c>
      <c r="AQ116" s="111">
        <f t="shared" ca="1" si="69"/>
        <v>1</v>
      </c>
      <c r="AR116" s="111">
        <f t="shared" ca="1" si="69"/>
        <v>0</v>
      </c>
      <c r="AS116" s="111">
        <f t="shared" ca="1" si="69"/>
        <v>1</v>
      </c>
      <c r="AT116" s="112">
        <f t="shared" ca="1" si="69"/>
        <v>0</v>
      </c>
      <c r="AU116" s="112">
        <f t="shared" ca="1" si="69"/>
        <v>1</v>
      </c>
      <c r="AV116" s="112">
        <f t="shared" ca="1" si="69"/>
        <v>0</v>
      </c>
      <c r="AW116" s="113">
        <f t="shared" ca="1" si="69"/>
        <v>0</v>
      </c>
      <c r="AX116" s="2"/>
      <c r="AY116" s="2"/>
      <c r="AZ116" s="2"/>
      <c r="BA116" s="2"/>
      <c r="BB116" s="2"/>
      <c r="BC116" s="2"/>
      <c r="BD116" s="2"/>
      <c r="BE116" s="2"/>
    </row>
    <row r="117" spans="1:60" ht="18">
      <c r="A117" s="104" t="s">
        <v>656</v>
      </c>
      <c r="B117" s="114" t="str">
        <f>Key!B86</f>
        <v>0</v>
      </c>
      <c r="C117" s="115" t="str">
        <f>Key!C86</f>
        <v>0</v>
      </c>
      <c r="D117" s="115" t="str">
        <f>Key!D86</f>
        <v>1</v>
      </c>
      <c r="E117" s="115" t="str">
        <f>Key!E86</f>
        <v>0</v>
      </c>
      <c r="F117" s="116" t="str">
        <f>Key!F86</f>
        <v>0</v>
      </c>
      <c r="G117" s="116" t="str">
        <f>Key!G86</f>
        <v>1</v>
      </c>
      <c r="H117" s="116" t="str">
        <f>Key!H86</f>
        <v>0</v>
      </c>
      <c r="I117" s="116" t="str">
        <f>Key!I86</f>
        <v>1</v>
      </c>
      <c r="J117" s="115" t="str">
        <f>Key!J86</f>
        <v>0</v>
      </c>
      <c r="K117" s="115" t="str">
        <f>Key!K86</f>
        <v>0</v>
      </c>
      <c r="L117" s="115" t="str">
        <f>Key!L86</f>
        <v>0</v>
      </c>
      <c r="M117" s="116" t="str">
        <f>Key!M86</f>
        <v>1</v>
      </c>
      <c r="N117" s="116" t="str">
        <f>Key!N86</f>
        <v>1</v>
      </c>
      <c r="O117" s="116" t="str">
        <f>Key!O86</f>
        <v>0</v>
      </c>
      <c r="P117" s="116" t="str">
        <f>Key!P86</f>
        <v>1</v>
      </c>
      <c r="Q117" s="116" t="str">
        <f>Key!Q86</f>
        <v>1</v>
      </c>
      <c r="R117" s="115" t="str">
        <f>Key!R86</f>
        <v>1</v>
      </c>
      <c r="S117" s="115" t="str">
        <f>Key!S86</f>
        <v>0</v>
      </c>
      <c r="T117" s="115" t="str">
        <f>Key!T86</f>
        <v>0</v>
      </c>
      <c r="U117" s="115" t="str">
        <f>Key!U86</f>
        <v>0</v>
      </c>
      <c r="V117" s="116" t="str">
        <f>Key!V86</f>
        <v>1</v>
      </c>
      <c r="W117" s="116" t="str">
        <f>Key!W86</f>
        <v>0</v>
      </c>
      <c r="X117" s="116" t="str">
        <f>Key!X86</f>
        <v>1</v>
      </c>
      <c r="Y117" s="116" t="str">
        <f>Key!Y86</f>
        <v>1</v>
      </c>
      <c r="Z117" s="115" t="str">
        <f>Key!Z86</f>
        <v>1</v>
      </c>
      <c r="AA117" s="115" t="str">
        <f>Key!AA86</f>
        <v>1</v>
      </c>
      <c r="AB117" s="115" t="str">
        <f>Key!AB86</f>
        <v>0</v>
      </c>
      <c r="AC117" s="115" t="str">
        <f>Key!AC86</f>
        <v>0</v>
      </c>
      <c r="AD117" s="116" t="str">
        <f>Key!AD86</f>
        <v>0</v>
      </c>
      <c r="AE117" s="116" t="str">
        <f>Key!AE86</f>
        <v>1</v>
      </c>
      <c r="AF117" s="116" t="str">
        <f>Key!AF86</f>
        <v>1</v>
      </c>
      <c r="AG117" s="116" t="str">
        <f>Key!AG86</f>
        <v>1</v>
      </c>
      <c r="AH117" s="115" t="str">
        <f>Key!AH86</f>
        <v>0</v>
      </c>
      <c r="AI117" s="115" t="str">
        <f>Key!AI86</f>
        <v>0</v>
      </c>
      <c r="AJ117" s="115" t="str">
        <f>Key!AJ86</f>
        <v>0</v>
      </c>
      <c r="AK117" s="116" t="str">
        <f>Key!AK86</f>
        <v>1</v>
      </c>
      <c r="AL117" s="116" t="str">
        <f>Key!AL86</f>
        <v>0</v>
      </c>
      <c r="AM117" s="116" t="str">
        <f>Key!AM86</f>
        <v>1</v>
      </c>
      <c r="AN117" s="116" t="str">
        <f>Key!AN86</f>
        <v>1</v>
      </c>
      <c r="AO117" s="116" t="str">
        <f>Key!AO86</f>
        <v>1</v>
      </c>
      <c r="AP117" s="115" t="str">
        <f>Key!AP86</f>
        <v>1</v>
      </c>
      <c r="AQ117" s="115" t="str">
        <f>Key!AQ86</f>
        <v>1</v>
      </c>
      <c r="AR117" s="115" t="str">
        <f>Key!AR86</f>
        <v>0</v>
      </c>
      <c r="AS117" s="115" t="str">
        <f>Key!AS86</f>
        <v>1</v>
      </c>
      <c r="AT117" s="116" t="str">
        <f>Key!AT86</f>
        <v>0</v>
      </c>
      <c r="AU117" s="116" t="str">
        <f>Key!AU86</f>
        <v>0</v>
      </c>
      <c r="AV117" s="116" t="str">
        <f>Key!AV86</f>
        <v>0</v>
      </c>
      <c r="AW117" s="117" t="str">
        <f>Key!AW86</f>
        <v>0</v>
      </c>
      <c r="AX117" s="2"/>
      <c r="AY117" s="2"/>
      <c r="AZ117" s="2"/>
      <c r="BA117" s="2"/>
      <c r="BB117" s="2"/>
      <c r="BC117" s="2"/>
      <c r="BD117" s="2"/>
      <c r="BE117" s="2"/>
    </row>
    <row r="118" spans="1:60" ht="18.75" thickBot="1">
      <c r="A118" s="104" t="s">
        <v>620</v>
      </c>
      <c r="B118" s="231">
        <f ca="1">IF(B116+B117=1,1,0)</f>
        <v>0</v>
      </c>
      <c r="C118" s="94">
        <f t="shared" ref="C118:AW118" ca="1" si="70">IF(C116+C117=1,1,0)</f>
        <v>0</v>
      </c>
      <c r="D118" s="94">
        <f t="shared" ca="1" si="70"/>
        <v>1</v>
      </c>
      <c r="E118" s="94">
        <f t="shared" ca="1" si="70"/>
        <v>1</v>
      </c>
      <c r="F118" s="93">
        <f t="shared" ca="1" si="70"/>
        <v>1</v>
      </c>
      <c r="G118" s="93">
        <f t="shared" ca="1" si="70"/>
        <v>0</v>
      </c>
      <c r="H118" s="93">
        <f t="shared" ca="1" si="70"/>
        <v>1</v>
      </c>
      <c r="I118" s="93">
        <f t="shared" ca="1" si="70"/>
        <v>0</v>
      </c>
      <c r="J118" s="94">
        <f t="shared" ca="1" si="70"/>
        <v>0</v>
      </c>
      <c r="K118" s="94">
        <f t="shared" ca="1" si="70"/>
        <v>0</v>
      </c>
      <c r="L118" s="94">
        <f t="shared" ca="1" si="70"/>
        <v>0</v>
      </c>
      <c r="M118" s="94">
        <f t="shared" ca="1" si="70"/>
        <v>1</v>
      </c>
      <c r="N118" s="93">
        <f t="shared" ca="1" si="70"/>
        <v>1</v>
      </c>
      <c r="O118" s="93">
        <f t="shared" ca="1" si="70"/>
        <v>0</v>
      </c>
      <c r="P118" s="93">
        <f t="shared" ca="1" si="70"/>
        <v>0</v>
      </c>
      <c r="Q118" s="94">
        <f t="shared" ca="1" si="70"/>
        <v>0</v>
      </c>
      <c r="R118" s="94">
        <f t="shared" ca="1" si="70"/>
        <v>0</v>
      </c>
      <c r="S118" s="94">
        <f t="shared" ca="1" si="70"/>
        <v>1</v>
      </c>
      <c r="T118" s="94">
        <f t="shared" ca="1" si="70"/>
        <v>1</v>
      </c>
      <c r="U118" s="94">
        <f t="shared" ca="1" si="70"/>
        <v>1</v>
      </c>
      <c r="V118" s="93">
        <f t="shared" ca="1" si="70"/>
        <v>0</v>
      </c>
      <c r="W118" s="93">
        <f t="shared" ca="1" si="70"/>
        <v>0</v>
      </c>
      <c r="X118" s="93">
        <f t="shared" ca="1" si="70"/>
        <v>1</v>
      </c>
      <c r="Y118" s="93">
        <f t="shared" ca="1" si="70"/>
        <v>0</v>
      </c>
      <c r="Z118" s="94">
        <f t="shared" ca="1" si="70"/>
        <v>1</v>
      </c>
      <c r="AA118" s="94">
        <f t="shared" ca="1" si="70"/>
        <v>0</v>
      </c>
      <c r="AB118" s="94">
        <f t="shared" ca="1" si="70"/>
        <v>1</v>
      </c>
      <c r="AC118" s="94">
        <f t="shared" ca="1" si="70"/>
        <v>0</v>
      </c>
      <c r="AD118" s="93">
        <f t="shared" ca="1" si="70"/>
        <v>0</v>
      </c>
      <c r="AE118" s="93">
        <f t="shared" ca="1" si="70"/>
        <v>0</v>
      </c>
      <c r="AF118" s="93">
        <f t="shared" ca="1" si="70"/>
        <v>1</v>
      </c>
      <c r="AG118" s="93">
        <f t="shared" ca="1" si="70"/>
        <v>0</v>
      </c>
      <c r="AH118" s="94">
        <f t="shared" ca="1" si="70"/>
        <v>1</v>
      </c>
      <c r="AI118" s="94">
        <f t="shared" ca="1" si="70"/>
        <v>0</v>
      </c>
      <c r="AJ118" s="94">
        <f t="shared" ca="1" si="70"/>
        <v>1</v>
      </c>
      <c r="AK118" s="94">
        <f t="shared" ca="1" si="70"/>
        <v>0</v>
      </c>
      <c r="AL118" s="93">
        <f t="shared" ca="1" si="70"/>
        <v>1</v>
      </c>
      <c r="AM118" s="93">
        <f t="shared" ca="1" si="70"/>
        <v>0</v>
      </c>
      <c r="AN118" s="93">
        <f t="shared" ca="1" si="70"/>
        <v>1</v>
      </c>
      <c r="AO118" s="94">
        <f t="shared" ca="1" si="70"/>
        <v>0</v>
      </c>
      <c r="AP118" s="94">
        <f t="shared" ca="1" si="70"/>
        <v>1</v>
      </c>
      <c r="AQ118" s="94">
        <f t="shared" ca="1" si="70"/>
        <v>0</v>
      </c>
      <c r="AR118" s="94">
        <f t="shared" ca="1" si="70"/>
        <v>0</v>
      </c>
      <c r="AS118" s="94">
        <f t="shared" ca="1" si="70"/>
        <v>0</v>
      </c>
      <c r="AT118" s="93">
        <f t="shared" ca="1" si="70"/>
        <v>0</v>
      </c>
      <c r="AU118" s="93">
        <f t="shared" ca="1" si="70"/>
        <v>1</v>
      </c>
      <c r="AV118" s="93">
        <f t="shared" ca="1" si="70"/>
        <v>0</v>
      </c>
      <c r="AW118" s="313">
        <f t="shared" ca="1" si="70"/>
        <v>0</v>
      </c>
      <c r="AX118" s="2"/>
      <c r="AY118" s="2"/>
      <c r="AZ118" s="2"/>
      <c r="BA118" s="20"/>
      <c r="BB118" s="20"/>
      <c r="BC118" s="20"/>
      <c r="BD118" s="20"/>
      <c r="BE118" s="20"/>
    </row>
    <row r="119" spans="1:60" ht="19.5" thickBot="1">
      <c r="A119" s="443" t="s">
        <v>531</v>
      </c>
      <c r="B119" s="223" t="s">
        <v>521</v>
      </c>
      <c r="C119" s="95" t="str">
        <f ca="1">LEFT(VLOOKUP(G119,LookUp!$T$2:$U$17,2,FALSE),1)</f>
        <v>1</v>
      </c>
      <c r="D119" s="95" t="str">
        <f ca="1">MID(VLOOKUP(G119,LookUp!$T$2:$U$17,2,FALSE),2,1)</f>
        <v>0</v>
      </c>
      <c r="E119" s="95" t="str">
        <f ca="1">MID(VLOOKUP(G119,LookUp!$T$2:$U$17,2,FALSE),3,1)</f>
        <v>0</v>
      </c>
      <c r="F119" s="95" t="str">
        <f ca="1">RIGHT(VLOOKUP(G119,LookUp!$T$2:$U$17,2,FALSE),1)</f>
        <v>0</v>
      </c>
      <c r="G119" s="97">
        <f ca="1">VLOOKUP(CONCATENATE(B118,C118,D118,E118,F118,G118),LookUp!$W$2:$AE$65,2,FALSE)</f>
        <v>8</v>
      </c>
      <c r="H119" s="223" t="s">
        <v>522</v>
      </c>
      <c r="I119" s="95" t="str">
        <f ca="1">LEFT(VLOOKUP(M119,LookUp!$T$2:$U$17,2,FALSE),1)</f>
        <v>1</v>
      </c>
      <c r="J119" s="95" t="str">
        <f ca="1">MID(VLOOKUP(M119,LookUp!$T$2:$U$17,2,FALSE),2,1)</f>
        <v>1</v>
      </c>
      <c r="K119" s="95" t="str">
        <f ca="1">MID(VLOOKUP(M119,LookUp!$T$2:$U$17,2,FALSE),3,1)</f>
        <v>0</v>
      </c>
      <c r="L119" s="95" t="str">
        <f ca="1">RIGHT(VLOOKUP(M119,LookUp!$T$2:$U$17,2,FALSE),1)</f>
        <v>1</v>
      </c>
      <c r="M119" s="97">
        <f ca="1">VLOOKUP(CONCATENATE(H118,I118,J118,K118,L118,M118),LookUp!$W$2:$AE$65,3,FALSE)</f>
        <v>13</v>
      </c>
      <c r="N119" s="223" t="s">
        <v>523</v>
      </c>
      <c r="O119" s="95" t="str">
        <f ca="1">LEFT(VLOOKUP(S119,LookUp!$T$2:$U$17,2,FALSE),1)</f>
        <v>0</v>
      </c>
      <c r="P119" s="95" t="str">
        <f ca="1">MID(VLOOKUP(S119,LookUp!$T$2:$U$17,2,FALSE),2,1)</f>
        <v>0</v>
      </c>
      <c r="Q119" s="95" t="str">
        <f ca="1">MID(VLOOKUP(S119,LookUp!$T$2:$U$17,2,FALSE),3,1)</f>
        <v>0</v>
      </c>
      <c r="R119" s="95" t="str">
        <f ca="1">RIGHT(VLOOKUP(S119,LookUp!$T$2:$U$17,2,FALSE),1)</f>
        <v>1</v>
      </c>
      <c r="S119" s="97">
        <f ca="1">VLOOKUP(CONCATENATE(N118,O118,P118,Q118,R118,S118),LookUp!$W$2:$AE$65,4,FALSE)</f>
        <v>1</v>
      </c>
      <c r="T119" s="223" t="s">
        <v>524</v>
      </c>
      <c r="U119" s="95" t="str">
        <f ca="1">LEFT(VLOOKUP(Y119,LookUp!$T$2:$U$17,2,FALSE),1)</f>
        <v>0</v>
      </c>
      <c r="V119" s="95" t="str">
        <f ca="1">MID(VLOOKUP(Y119,LookUp!$T$2:$U$17,2,FALSE),2,1)</f>
        <v>0</v>
      </c>
      <c r="W119" s="95" t="str">
        <f ca="1">MID(VLOOKUP(Y119,LookUp!$T$2:$U$17,2,FALSE),3,1)</f>
        <v>0</v>
      </c>
      <c r="X119" s="95" t="str">
        <f ca="1">RIGHT(VLOOKUP(Y119,LookUp!$T$2:$U$17,2,FALSE),1)</f>
        <v>1</v>
      </c>
      <c r="Y119" s="97">
        <f ca="1">VLOOKUP(CONCATENATE(T118,U118,V118,W118,X118,Y118),LookUp!$W$2:$AE$65,5,FALSE)</f>
        <v>1</v>
      </c>
      <c r="Z119" s="223" t="s">
        <v>525</v>
      </c>
      <c r="AA119" s="95" t="str">
        <f ca="1">LEFT(VLOOKUP(AE119,LookUp!$T$2:$U$17,2,FALSE),1)</f>
        <v>1</v>
      </c>
      <c r="AB119" s="95" t="str">
        <f ca="1">MID(VLOOKUP(AE119,LookUp!$T$2:$U$17,2,FALSE),2,1)</f>
        <v>0</v>
      </c>
      <c r="AC119" s="95" t="str">
        <f ca="1">MID(VLOOKUP(AE119,LookUp!$T$2:$U$17,2,FALSE),3,1)</f>
        <v>1</v>
      </c>
      <c r="AD119" s="95" t="str">
        <f ca="1">RIGHT(VLOOKUP(AE119,LookUp!$T$2:$U$17,2,FALSE),1)</f>
        <v>0</v>
      </c>
      <c r="AE119" s="97">
        <f ca="1">VLOOKUP(CONCATENATE(Z118,AA118,AB118,AC118,AD118,AE118),LookUp!$W$2:$AE$65,6,FALSE)</f>
        <v>10</v>
      </c>
      <c r="AF119" s="223" t="s">
        <v>526</v>
      </c>
      <c r="AG119" s="95" t="str">
        <f ca="1">LEFT(VLOOKUP(AK119,LookUp!$T$2:$U$17,2,FALSE),1)</f>
        <v>1</v>
      </c>
      <c r="AH119" s="95" t="str">
        <f ca="1">MID(VLOOKUP(AK119,LookUp!$T$2:$U$17,2,FALSE),2,1)</f>
        <v>0</v>
      </c>
      <c r="AI119" s="95" t="str">
        <f ca="1">MID(VLOOKUP(AK119,LookUp!$T$2:$U$17,2,FALSE),3,1)</f>
        <v>0</v>
      </c>
      <c r="AJ119" s="95" t="str">
        <f ca="1">RIGHT(VLOOKUP(AK119,LookUp!$T$2:$U$17,2,FALSE),1)</f>
        <v>0</v>
      </c>
      <c r="AK119" s="97">
        <f ca="1">VLOOKUP(CONCATENATE(AF118,AG118,AH118,AI118,AJ118,AK118),LookUp!$W$2:$AE$65,7,FALSE)</f>
        <v>8</v>
      </c>
      <c r="AL119" s="223" t="s">
        <v>527</v>
      </c>
      <c r="AM119" s="95" t="str">
        <f ca="1">LEFT(VLOOKUP(AQ119,LookUp!$T$2:$U$17,2,FALSE),1)</f>
        <v>0</v>
      </c>
      <c r="AN119" s="95" t="str">
        <f ca="1">MID(VLOOKUP(AQ119,LookUp!$T$2:$U$17,2,FALSE),2,1)</f>
        <v>0</v>
      </c>
      <c r="AO119" s="95" t="str">
        <f ca="1">MID(VLOOKUP(AQ119,LookUp!$T$2:$U$17,2,FALSE),3,1)</f>
        <v>1</v>
      </c>
      <c r="AP119" s="95" t="str">
        <f ca="1">RIGHT(VLOOKUP(AQ119,LookUp!$T$2:$U$17,2,FALSE),1)</f>
        <v>1</v>
      </c>
      <c r="AQ119" s="97">
        <f ca="1">VLOOKUP(CONCATENATE(AL118,AM118,AN118,AO118,AP118,AQ118),LookUp!$W$2:$AE$65,8,FALSE)</f>
        <v>3</v>
      </c>
      <c r="AR119" s="223" t="s">
        <v>528</v>
      </c>
      <c r="AS119" s="95" t="str">
        <f ca="1">LEFT(VLOOKUP(AW119,LookUp!$T$2:$U$17,2,FALSE),1)</f>
        <v>1</v>
      </c>
      <c r="AT119" s="95" t="str">
        <f ca="1">MID(VLOOKUP(AW119,LookUp!$T$2:$U$17,2,FALSE),2,1)</f>
        <v>0</v>
      </c>
      <c r="AU119" s="95" t="str">
        <f ca="1">MID(VLOOKUP(AW119,LookUp!$T$2:$U$17,2,FALSE),3,1)</f>
        <v>0</v>
      </c>
      <c r="AV119" s="95" t="str">
        <f ca="1">RIGHT(VLOOKUP(AW119,LookUp!$T$2:$U$17,2,FALSE),1)</f>
        <v>0</v>
      </c>
      <c r="AW119" s="97">
        <f ca="1">VLOOKUP(CONCATENATE(AR118,AS118,AT118,AU118,AV118,AW118),LookUp!$W$2:$AE$65,9,FALSE)</f>
        <v>8</v>
      </c>
      <c r="AX119" s="20"/>
      <c r="AY119" s="20"/>
      <c r="AZ119" s="20"/>
      <c r="BA119" s="2"/>
      <c r="BB119" s="2"/>
      <c r="BC119" s="2"/>
      <c r="BD119" s="2"/>
      <c r="BE119" s="2"/>
    </row>
    <row r="120" spans="1:60">
      <c r="A120" s="443"/>
      <c r="B120" s="110" t="str">
        <f ca="1">C119</f>
        <v>1</v>
      </c>
      <c r="C120" s="111" t="str">
        <f ca="1">D119</f>
        <v>0</v>
      </c>
      <c r="D120" s="111" t="str">
        <f ca="1">E119</f>
        <v>0</v>
      </c>
      <c r="E120" s="111" t="str">
        <f ca="1">F119</f>
        <v>0</v>
      </c>
      <c r="F120" s="112" t="str">
        <f ca="1">I119</f>
        <v>1</v>
      </c>
      <c r="G120" s="112" t="str">
        <f ca="1">J119</f>
        <v>1</v>
      </c>
      <c r="H120" s="112" t="str">
        <f ca="1">K119</f>
        <v>0</v>
      </c>
      <c r="I120" s="112" t="str">
        <f ca="1">L119</f>
        <v>1</v>
      </c>
      <c r="J120" s="111" t="str">
        <f ca="1">O119</f>
        <v>0</v>
      </c>
      <c r="K120" s="111" t="str">
        <f ca="1">P119</f>
        <v>0</v>
      </c>
      <c r="L120" s="111" t="str">
        <f ca="1">Q119</f>
        <v>0</v>
      </c>
      <c r="M120" s="111" t="str">
        <f ca="1">R119</f>
        <v>1</v>
      </c>
      <c r="N120" s="112" t="str">
        <f ca="1">U119</f>
        <v>0</v>
      </c>
      <c r="O120" s="112" t="str">
        <f ca="1">V119</f>
        <v>0</v>
      </c>
      <c r="P120" s="112" t="str">
        <f ca="1">W119</f>
        <v>0</v>
      </c>
      <c r="Q120" s="112" t="str">
        <f ca="1">X119</f>
        <v>1</v>
      </c>
      <c r="R120" s="111" t="str">
        <f ca="1">AA119</f>
        <v>1</v>
      </c>
      <c r="S120" s="111" t="str">
        <f ca="1">AB119</f>
        <v>0</v>
      </c>
      <c r="T120" s="111" t="str">
        <f ca="1">AC119</f>
        <v>1</v>
      </c>
      <c r="U120" s="111" t="str">
        <f ca="1">AD119</f>
        <v>0</v>
      </c>
      <c r="V120" s="112" t="str">
        <f ca="1">AG119</f>
        <v>1</v>
      </c>
      <c r="W120" s="112" t="str">
        <f ca="1">AH119</f>
        <v>0</v>
      </c>
      <c r="X120" s="112" t="str">
        <f ca="1">AI119</f>
        <v>0</v>
      </c>
      <c r="Y120" s="112" t="str">
        <f ca="1">AJ119</f>
        <v>0</v>
      </c>
      <c r="Z120" s="111" t="str">
        <f ca="1">AM119</f>
        <v>0</v>
      </c>
      <c r="AA120" s="111" t="str">
        <f ca="1">AN119</f>
        <v>0</v>
      </c>
      <c r="AB120" s="111" t="str">
        <f ca="1">AO119</f>
        <v>1</v>
      </c>
      <c r="AC120" s="111" t="str">
        <f ca="1">AP119</f>
        <v>1</v>
      </c>
      <c r="AD120" s="112" t="str">
        <f ca="1">AS119</f>
        <v>1</v>
      </c>
      <c r="AE120" s="112" t="str">
        <f ca="1">AT119</f>
        <v>0</v>
      </c>
      <c r="AF120" s="112" t="str">
        <f ca="1">AU119</f>
        <v>0</v>
      </c>
      <c r="AG120" s="113" t="str">
        <f ca="1">AV119</f>
        <v>0</v>
      </c>
      <c r="AH120" s="439"/>
      <c r="AI120" s="440"/>
      <c r="AJ120" s="440"/>
      <c r="AK120" s="440"/>
      <c r="AL120" s="440"/>
      <c r="AM120" s="440"/>
      <c r="AN120" s="440"/>
      <c r="AO120" s="440"/>
      <c r="AP120" s="440"/>
      <c r="AQ120" s="440"/>
      <c r="AR120" s="440"/>
      <c r="AS120" s="440"/>
      <c r="AT120" s="440"/>
      <c r="AU120" s="440"/>
      <c r="AV120" s="440"/>
      <c r="AW120" s="441"/>
      <c r="AX120" s="2"/>
      <c r="AY120" s="2"/>
      <c r="AZ120" s="2"/>
      <c r="BA120" s="2"/>
      <c r="BB120" s="2"/>
      <c r="BC120" s="2"/>
      <c r="BD120" s="2"/>
      <c r="BE120" s="2"/>
    </row>
    <row r="121" spans="1:60" ht="18.75" thickBot="1">
      <c r="A121" s="104" t="s">
        <v>532</v>
      </c>
      <c r="B121" s="114" t="str">
        <f ca="1">HLOOKUP(B$4,$B$1:$AG$120,120,FALSE)</f>
        <v>1</v>
      </c>
      <c r="C121" s="115" t="str">
        <f t="shared" ref="C121:AG121" ca="1" si="71">HLOOKUP(C$4,$B$1:$AG$120,120,FALSE)</f>
        <v>0</v>
      </c>
      <c r="D121" s="115" t="str">
        <f t="shared" ca="1" si="71"/>
        <v>0</v>
      </c>
      <c r="E121" s="115" t="str">
        <f t="shared" ca="1" si="71"/>
        <v>1</v>
      </c>
      <c r="F121" s="116" t="str">
        <f t="shared" ca="1" si="71"/>
        <v>1</v>
      </c>
      <c r="G121" s="116" t="str">
        <f t="shared" ca="1" si="71"/>
        <v>1</v>
      </c>
      <c r="H121" s="116" t="str">
        <f t="shared" ca="1" si="71"/>
        <v>1</v>
      </c>
      <c r="I121" s="116" t="str">
        <f t="shared" ca="1" si="71"/>
        <v>1</v>
      </c>
      <c r="J121" s="115" t="str">
        <f t="shared" ca="1" si="71"/>
        <v>1</v>
      </c>
      <c r="K121" s="115" t="str">
        <f t="shared" ca="1" si="71"/>
        <v>0</v>
      </c>
      <c r="L121" s="115" t="str">
        <f t="shared" ca="1" si="71"/>
        <v>0</v>
      </c>
      <c r="M121" s="115" t="str">
        <f t="shared" ca="1" si="71"/>
        <v>0</v>
      </c>
      <c r="N121" s="116" t="str">
        <f t="shared" ca="1" si="71"/>
        <v>1</v>
      </c>
      <c r="O121" s="116" t="str">
        <f t="shared" ca="1" si="71"/>
        <v>0</v>
      </c>
      <c r="P121" s="116" t="str">
        <f t="shared" ca="1" si="71"/>
        <v>0</v>
      </c>
      <c r="Q121" s="116" t="str">
        <f t="shared" ca="1" si="71"/>
        <v>0</v>
      </c>
      <c r="R121" s="115" t="str">
        <f t="shared" ca="1" si="71"/>
        <v>0</v>
      </c>
      <c r="S121" s="115" t="str">
        <f t="shared" ca="1" si="71"/>
        <v>1</v>
      </c>
      <c r="T121" s="115" t="str">
        <f t="shared" ca="1" si="71"/>
        <v>0</v>
      </c>
      <c r="U121" s="115" t="str">
        <f t="shared" ca="1" si="71"/>
        <v>0</v>
      </c>
      <c r="V121" s="116" t="str">
        <f t="shared" ca="1" si="71"/>
        <v>0</v>
      </c>
      <c r="W121" s="116" t="str">
        <f t="shared" ca="1" si="71"/>
        <v>1</v>
      </c>
      <c r="X121" s="116" t="str">
        <f t="shared" ca="1" si="71"/>
        <v>0</v>
      </c>
      <c r="Y121" s="116" t="str">
        <f t="shared" ca="1" si="71"/>
        <v>0</v>
      </c>
      <c r="Z121" s="115" t="str">
        <f t="shared" ca="1" si="71"/>
        <v>1</v>
      </c>
      <c r="AA121" s="115" t="str">
        <f t="shared" ca="1" si="71"/>
        <v>0</v>
      </c>
      <c r="AB121" s="115" t="str">
        <f t="shared" ca="1" si="71"/>
        <v>0</v>
      </c>
      <c r="AC121" s="115" t="str">
        <f t="shared" ca="1" si="71"/>
        <v>1</v>
      </c>
      <c r="AD121" s="116" t="str">
        <f t="shared" ca="1" si="71"/>
        <v>0</v>
      </c>
      <c r="AE121" s="116" t="str">
        <f t="shared" ca="1" si="71"/>
        <v>0</v>
      </c>
      <c r="AF121" s="116" t="str">
        <f t="shared" ca="1" si="71"/>
        <v>0</v>
      </c>
      <c r="AG121" s="117" t="str">
        <f t="shared" ca="1" si="71"/>
        <v>0</v>
      </c>
      <c r="AH121" s="448" t="s">
        <v>724</v>
      </c>
      <c r="AI121" s="449"/>
      <c r="AJ121" s="449"/>
      <c r="AK121" s="449"/>
      <c r="AL121" s="449"/>
      <c r="AM121" s="449"/>
      <c r="AN121" s="449"/>
      <c r="AO121" s="449"/>
      <c r="AP121" s="449"/>
      <c r="AQ121" s="449"/>
      <c r="AR121" s="449"/>
      <c r="AS121" s="449"/>
      <c r="AT121" s="449"/>
      <c r="AU121" s="449"/>
      <c r="AV121" s="449"/>
      <c r="AW121" s="450"/>
      <c r="AX121" s="2"/>
      <c r="AY121" s="2"/>
      <c r="AZ121" s="2"/>
      <c r="BA121" s="2"/>
      <c r="BB121" s="2"/>
      <c r="BC121" s="2"/>
      <c r="BD121" s="2"/>
      <c r="BE121" s="2"/>
    </row>
    <row r="122" spans="1:60" ht="18.75" thickBot="1">
      <c r="A122" s="104" t="s">
        <v>621</v>
      </c>
      <c r="B122" s="118">
        <f ca="1">IF(B121+B107=1,1,0)</f>
        <v>1</v>
      </c>
      <c r="C122" s="116">
        <f t="shared" ref="C122:AG122" ca="1" si="72">IF(C121+C107=1,1,0)</f>
        <v>0</v>
      </c>
      <c r="D122" s="116">
        <f t="shared" ca="1" si="72"/>
        <v>1</v>
      </c>
      <c r="E122" s="116">
        <f t="shared" ca="1" si="72"/>
        <v>1</v>
      </c>
      <c r="F122" s="115">
        <f t="shared" ca="1" si="72"/>
        <v>1</v>
      </c>
      <c r="G122" s="115">
        <f t="shared" ca="1" si="72"/>
        <v>1</v>
      </c>
      <c r="H122" s="115">
        <f t="shared" ca="1" si="72"/>
        <v>0</v>
      </c>
      <c r="I122" s="115">
        <f t="shared" ca="1" si="72"/>
        <v>1</v>
      </c>
      <c r="J122" s="116">
        <f t="shared" ca="1" si="72"/>
        <v>0</v>
      </c>
      <c r="K122" s="116">
        <f t="shared" ca="1" si="72"/>
        <v>0</v>
      </c>
      <c r="L122" s="116">
        <f t="shared" ca="1" si="72"/>
        <v>1</v>
      </c>
      <c r="M122" s="116">
        <f t="shared" ca="1" si="72"/>
        <v>0</v>
      </c>
      <c r="N122" s="115">
        <f t="shared" ca="1" si="72"/>
        <v>1</v>
      </c>
      <c r="O122" s="115">
        <f t="shared" ca="1" si="72"/>
        <v>1</v>
      </c>
      <c r="P122" s="115">
        <f t="shared" ca="1" si="72"/>
        <v>0</v>
      </c>
      <c r="Q122" s="115">
        <f t="shared" ca="1" si="72"/>
        <v>1</v>
      </c>
      <c r="R122" s="116">
        <f t="shared" ca="1" si="72"/>
        <v>1</v>
      </c>
      <c r="S122" s="116">
        <f t="shared" ca="1" si="72"/>
        <v>1</v>
      </c>
      <c r="T122" s="116">
        <f t="shared" ca="1" si="72"/>
        <v>0</v>
      </c>
      <c r="U122" s="116">
        <f t="shared" ca="1" si="72"/>
        <v>1</v>
      </c>
      <c r="V122" s="115">
        <f t="shared" ca="1" si="72"/>
        <v>0</v>
      </c>
      <c r="W122" s="115">
        <f t="shared" ca="1" si="72"/>
        <v>0</v>
      </c>
      <c r="X122" s="115">
        <f t="shared" ca="1" si="72"/>
        <v>1</v>
      </c>
      <c r="Y122" s="115">
        <f t="shared" ca="1" si="72"/>
        <v>0</v>
      </c>
      <c r="Z122" s="116">
        <f t="shared" ca="1" si="72"/>
        <v>1</v>
      </c>
      <c r="AA122" s="116">
        <f t="shared" ca="1" si="72"/>
        <v>0</v>
      </c>
      <c r="AB122" s="116">
        <f t="shared" ca="1" si="72"/>
        <v>1</v>
      </c>
      <c r="AC122" s="116">
        <f t="shared" ca="1" si="72"/>
        <v>0</v>
      </c>
      <c r="AD122" s="115">
        <f t="shared" ca="1" si="72"/>
        <v>1</v>
      </c>
      <c r="AE122" s="115">
        <f t="shared" ca="1" si="72"/>
        <v>0</v>
      </c>
      <c r="AF122" s="115">
        <f t="shared" ca="1" si="72"/>
        <v>1</v>
      </c>
      <c r="AG122" s="119">
        <f t="shared" ca="1" si="72"/>
        <v>1</v>
      </c>
      <c r="AH122" s="122" t="str">
        <f ca="1">VLOOKUP(CONCATENATE(B122,C122,D122,E122),LookUp!$AG$2:$AH$17,2,FALSE)</f>
        <v>B</v>
      </c>
      <c r="AI122" s="123" t="str">
        <f ca="1">VLOOKUP(CONCATENATE(F122,G122,H122,I122),LookUp!$AG$2:$AH$17,2,FALSE)</f>
        <v>D</v>
      </c>
      <c r="AJ122" s="123">
        <f ca="1">VLOOKUP(CONCATENATE(J122,K122,L122,M122),LookUp!$AG$2:$AH$17,2,FALSE)</f>
        <v>2</v>
      </c>
      <c r="AK122" s="123" t="str">
        <f ca="1">VLOOKUP(CONCATENATE(N122,O122,P122,Q122),LookUp!$AG$2:$AH$17,2,FALSE)</f>
        <v>D</v>
      </c>
      <c r="AL122" s="123" t="str">
        <f ca="1">VLOOKUP(CONCATENATE(R122,S122,T122,U122),LookUp!$AG$2:$AH$17,2,FALSE)</f>
        <v>D</v>
      </c>
      <c r="AM122" s="123">
        <f ca="1">VLOOKUP(CONCATENATE(V122,W122,X122,Y122),LookUp!$AG$2:$AH$17,2,FALSE)</f>
        <v>2</v>
      </c>
      <c r="AN122" s="123" t="str">
        <f ca="1">VLOOKUP(CONCATENATE(Z122,AA122,AB122,AC122),LookUp!$AG$2:$AH$17,2,FALSE)</f>
        <v>A</v>
      </c>
      <c r="AO122" s="123" t="str">
        <f ca="1">VLOOKUP(CONCATENATE(AD122,AE122,AF122,AG122),LookUp!$AG$2:$AH$17,2,FALSE)</f>
        <v>B</v>
      </c>
      <c r="AP122" s="123">
        <f ca="1">VLOOKUP(CONCATENATE(B115,C115,D115,E115),LookUp!$AG$2:$AH$17,2,FALSE)</f>
        <v>3</v>
      </c>
      <c r="AQ122" s="123">
        <f ca="1">VLOOKUP(CONCATENATE(F115,G115,H115,I115),LookUp!$AG$2:$AH$17,2,FALSE)</f>
        <v>8</v>
      </c>
      <c r="AR122" s="123">
        <f ca="1">VLOOKUP(CONCATENATE(J115,K115,L115,M115),LookUp!$AG$2:$AH$17,2,FALSE)</f>
        <v>7</v>
      </c>
      <c r="AS122" s="123" t="str">
        <f ca="1">VLOOKUP(CONCATENATE(N115,O115,P115,Q115),LookUp!$AG$2:$AH$17,2,FALSE)</f>
        <v>C</v>
      </c>
      <c r="AT122" s="123" t="str">
        <f ca="1">VLOOKUP(CONCATENATE(R115,S115,T115,U115),LookUp!$AG$2:$AH$17,2,FALSE)</f>
        <v>C</v>
      </c>
      <c r="AU122" s="123" t="str">
        <f ca="1">VLOOKUP(CONCATENATE(V115,W115,X115,Y115),LookUp!$AG$2:$AH$17,2,FALSE)</f>
        <v>D</v>
      </c>
      <c r="AV122" s="123" t="str">
        <f ca="1">VLOOKUP(CONCATENATE(Z115,AA115,AB115,AC115),LookUp!$AG$2:$AH$17,2,FALSE)</f>
        <v>A</v>
      </c>
      <c r="AW122" s="124" t="str">
        <f ca="1">VLOOKUP(CONCATENATE(AD115,AE115,AF115,AG115),LookUp!$AG$2:$AH$17,2,FALSE)</f>
        <v>A</v>
      </c>
      <c r="AX122" s="2"/>
      <c r="AY122" s="2"/>
      <c r="AZ122" s="2"/>
      <c r="BA122" s="2"/>
      <c r="BB122" s="2"/>
      <c r="BC122" s="2"/>
      <c r="BD122" s="2"/>
      <c r="BE122" s="2"/>
    </row>
    <row r="123" spans="1:60" ht="18.75" thickBot="1">
      <c r="A123" s="105" t="s">
        <v>622</v>
      </c>
      <c r="B123" s="312">
        <f ca="1">B122</f>
        <v>1</v>
      </c>
      <c r="C123" s="311">
        <f t="shared" ref="C123:AG123" ca="1" si="73">C122</f>
        <v>0</v>
      </c>
      <c r="D123" s="311">
        <f t="shared" ca="1" si="73"/>
        <v>1</v>
      </c>
      <c r="E123" s="311">
        <f t="shared" ca="1" si="73"/>
        <v>1</v>
      </c>
      <c r="F123" s="310">
        <f t="shared" ca="1" si="73"/>
        <v>1</v>
      </c>
      <c r="G123" s="310">
        <f t="shared" ca="1" si="73"/>
        <v>1</v>
      </c>
      <c r="H123" s="310">
        <f t="shared" ca="1" si="73"/>
        <v>0</v>
      </c>
      <c r="I123" s="310">
        <f t="shared" ca="1" si="73"/>
        <v>1</v>
      </c>
      <c r="J123" s="311">
        <f t="shared" ca="1" si="73"/>
        <v>0</v>
      </c>
      <c r="K123" s="311">
        <f t="shared" ca="1" si="73"/>
        <v>0</v>
      </c>
      <c r="L123" s="311">
        <f t="shared" ca="1" si="73"/>
        <v>1</v>
      </c>
      <c r="M123" s="311">
        <f t="shared" ca="1" si="73"/>
        <v>0</v>
      </c>
      <c r="N123" s="310">
        <f t="shared" ca="1" si="73"/>
        <v>1</v>
      </c>
      <c r="O123" s="310">
        <f t="shared" ca="1" si="73"/>
        <v>1</v>
      </c>
      <c r="P123" s="310">
        <f t="shared" ca="1" si="73"/>
        <v>0</v>
      </c>
      <c r="Q123" s="310">
        <f t="shared" ca="1" si="73"/>
        <v>1</v>
      </c>
      <c r="R123" s="311">
        <f t="shared" ca="1" si="73"/>
        <v>1</v>
      </c>
      <c r="S123" s="311">
        <f t="shared" ca="1" si="73"/>
        <v>1</v>
      </c>
      <c r="T123" s="311">
        <f t="shared" ca="1" si="73"/>
        <v>0</v>
      </c>
      <c r="U123" s="311">
        <f t="shared" ca="1" si="73"/>
        <v>1</v>
      </c>
      <c r="V123" s="310">
        <f t="shared" ca="1" si="73"/>
        <v>0</v>
      </c>
      <c r="W123" s="310">
        <f t="shared" ca="1" si="73"/>
        <v>0</v>
      </c>
      <c r="X123" s="310">
        <f t="shared" ca="1" si="73"/>
        <v>1</v>
      </c>
      <c r="Y123" s="310">
        <f t="shared" ca="1" si="73"/>
        <v>0</v>
      </c>
      <c r="Z123" s="311">
        <f t="shared" ca="1" si="73"/>
        <v>1</v>
      </c>
      <c r="AA123" s="311">
        <f t="shared" ca="1" si="73"/>
        <v>0</v>
      </c>
      <c r="AB123" s="311">
        <f t="shared" ca="1" si="73"/>
        <v>1</v>
      </c>
      <c r="AC123" s="311">
        <f t="shared" ca="1" si="73"/>
        <v>0</v>
      </c>
      <c r="AD123" s="310">
        <f t="shared" ca="1" si="73"/>
        <v>1</v>
      </c>
      <c r="AE123" s="310">
        <f t="shared" ca="1" si="73"/>
        <v>0</v>
      </c>
      <c r="AF123" s="310">
        <f t="shared" ca="1" si="73"/>
        <v>1</v>
      </c>
      <c r="AG123" s="310">
        <f t="shared" ca="1" si="73"/>
        <v>1</v>
      </c>
      <c r="AH123" s="439"/>
      <c r="AI123" s="440"/>
      <c r="AJ123" s="440"/>
      <c r="AK123" s="440"/>
      <c r="AL123" s="440"/>
      <c r="AM123" s="440"/>
      <c r="AN123" s="440"/>
      <c r="AO123" s="440"/>
      <c r="AP123" s="440"/>
      <c r="AQ123" s="440"/>
      <c r="AR123" s="440"/>
      <c r="AS123" s="440"/>
      <c r="AT123" s="440"/>
      <c r="AU123" s="440"/>
      <c r="AV123" s="440"/>
      <c r="AW123" s="441"/>
      <c r="AX123" s="2"/>
      <c r="AY123" s="2"/>
      <c r="AZ123" s="2"/>
      <c r="BA123" s="2"/>
      <c r="BB123" s="2"/>
      <c r="BC123" s="2"/>
      <c r="BD123" s="2"/>
      <c r="BE123" s="2"/>
    </row>
    <row r="124" spans="1:60" ht="18">
      <c r="A124" s="107" t="s">
        <v>623</v>
      </c>
      <c r="B124" s="110">
        <f ca="1">HLOOKUP(B$3,$B$1:$AW$123,123,FALSE)</f>
        <v>1</v>
      </c>
      <c r="C124" s="111">
        <f t="shared" ref="C124:AW124" ca="1" si="74">HLOOKUP(C$3,$B$1:$AW$123,123,FALSE)</f>
        <v>1</v>
      </c>
      <c r="D124" s="111">
        <f t="shared" ca="1" si="74"/>
        <v>0</v>
      </c>
      <c r="E124" s="111">
        <f t="shared" ca="1" si="74"/>
        <v>1</v>
      </c>
      <c r="F124" s="112">
        <f t="shared" ca="1" si="74"/>
        <v>1</v>
      </c>
      <c r="G124" s="112">
        <f t="shared" ca="1" si="74"/>
        <v>1</v>
      </c>
      <c r="H124" s="112">
        <f t="shared" ca="1" si="74"/>
        <v>1</v>
      </c>
      <c r="I124" s="112">
        <f t="shared" ca="1" si="74"/>
        <v>1</v>
      </c>
      <c r="J124" s="111">
        <f t="shared" ca="1" si="74"/>
        <v>1</v>
      </c>
      <c r="K124" s="111">
        <f t="shared" ca="1" si="74"/>
        <v>0</v>
      </c>
      <c r="L124" s="111">
        <f t="shared" ca="1" si="74"/>
        <v>1</v>
      </c>
      <c r="M124" s="111">
        <f t="shared" ca="1" si="74"/>
        <v>0</v>
      </c>
      <c r="N124" s="112">
        <f t="shared" ca="1" si="74"/>
        <v>1</v>
      </c>
      <c r="O124" s="112">
        <f t="shared" ca="1" si="74"/>
        <v>0</v>
      </c>
      <c r="P124" s="112">
        <f t="shared" ca="1" si="74"/>
        <v>0</v>
      </c>
      <c r="Q124" s="111">
        <f t="shared" ca="1" si="74"/>
        <v>1</v>
      </c>
      <c r="R124" s="111">
        <f t="shared" ca="1" si="74"/>
        <v>0</v>
      </c>
      <c r="S124" s="111">
        <f t="shared" ca="1" si="74"/>
        <v>1</v>
      </c>
      <c r="T124" s="111">
        <f t="shared" ca="1" si="74"/>
        <v>0</v>
      </c>
      <c r="U124" s="111">
        <f t="shared" ca="1" si="74"/>
        <v>1</v>
      </c>
      <c r="V124" s="112">
        <f t="shared" ca="1" si="74"/>
        <v>1</v>
      </c>
      <c r="W124" s="112">
        <f t="shared" ca="1" si="74"/>
        <v>0</v>
      </c>
      <c r="X124" s="112">
        <f t="shared" ca="1" si="74"/>
        <v>1</v>
      </c>
      <c r="Y124" s="112">
        <f t="shared" ca="1" si="74"/>
        <v>1</v>
      </c>
      <c r="Z124" s="111">
        <f t="shared" ca="1" si="74"/>
        <v>1</v>
      </c>
      <c r="AA124" s="111">
        <f t="shared" ca="1" si="74"/>
        <v>1</v>
      </c>
      <c r="AB124" s="111">
        <f t="shared" ca="1" si="74"/>
        <v>1</v>
      </c>
      <c r="AC124" s="111">
        <f t="shared" ca="1" si="74"/>
        <v>0</v>
      </c>
      <c r="AD124" s="112">
        <f t="shared" ca="1" si="74"/>
        <v>1</v>
      </c>
      <c r="AE124" s="112">
        <f t="shared" ca="1" si="74"/>
        <v>0</v>
      </c>
      <c r="AF124" s="112">
        <f t="shared" ca="1" si="74"/>
        <v>1</v>
      </c>
      <c r="AG124" s="112">
        <f t="shared" ca="1" si="74"/>
        <v>0</v>
      </c>
      <c r="AH124" s="111">
        <f t="shared" ca="1" si="74"/>
        <v>0</v>
      </c>
      <c r="AI124" s="111">
        <f t="shared" ca="1" si="74"/>
        <v>1</v>
      </c>
      <c r="AJ124" s="111">
        <f t="shared" ca="1" si="74"/>
        <v>0</v>
      </c>
      <c r="AK124" s="111">
        <f t="shared" ca="1" si="74"/>
        <v>1</v>
      </c>
      <c r="AL124" s="112">
        <f t="shared" ca="1" si="74"/>
        <v>0</v>
      </c>
      <c r="AM124" s="112">
        <f t="shared" ca="1" si="74"/>
        <v>1</v>
      </c>
      <c r="AN124" s="112">
        <f t="shared" ca="1" si="74"/>
        <v>0</v>
      </c>
      <c r="AO124" s="111">
        <f t="shared" ca="1" si="74"/>
        <v>1</v>
      </c>
      <c r="AP124" s="111">
        <f t="shared" ca="1" si="74"/>
        <v>0</v>
      </c>
      <c r="AQ124" s="111">
        <f t="shared" ca="1" si="74"/>
        <v>1</v>
      </c>
      <c r="AR124" s="111">
        <f t="shared" ca="1" si="74"/>
        <v>0</v>
      </c>
      <c r="AS124" s="111">
        <f t="shared" ca="1" si="74"/>
        <v>1</v>
      </c>
      <c r="AT124" s="112">
        <f t="shared" ca="1" si="74"/>
        <v>0</v>
      </c>
      <c r="AU124" s="112">
        <f t="shared" ca="1" si="74"/>
        <v>1</v>
      </c>
      <c r="AV124" s="112">
        <f t="shared" ca="1" si="74"/>
        <v>1</v>
      </c>
      <c r="AW124" s="113">
        <f t="shared" ca="1" si="74"/>
        <v>1</v>
      </c>
      <c r="AX124" s="2"/>
      <c r="AY124" s="2"/>
      <c r="AZ124" s="2"/>
      <c r="BA124" s="2"/>
      <c r="BB124" s="2"/>
      <c r="BC124" s="2"/>
      <c r="BD124" s="2"/>
      <c r="BE124" s="2"/>
    </row>
    <row r="125" spans="1:60" ht="18.75" thickBot="1">
      <c r="A125" s="108" t="s">
        <v>657</v>
      </c>
      <c r="B125" s="114" t="str">
        <f>Key!B87</f>
        <v>0</v>
      </c>
      <c r="C125" s="115" t="str">
        <f>Key!C87</f>
        <v>0</v>
      </c>
      <c r="D125" s="115" t="str">
        <f>Key!D87</f>
        <v>1</v>
      </c>
      <c r="E125" s="115" t="str">
        <f>Key!E87</f>
        <v>1</v>
      </c>
      <c r="F125" s="116" t="str">
        <f>Key!F87</f>
        <v>0</v>
      </c>
      <c r="G125" s="116" t="str">
        <f>Key!G87</f>
        <v>0</v>
      </c>
      <c r="H125" s="116" t="str">
        <f>Key!H87</f>
        <v>1</v>
      </c>
      <c r="I125" s="116" t="str">
        <f>Key!I87</f>
        <v>1</v>
      </c>
      <c r="J125" s="115" t="str">
        <f>Key!J87</f>
        <v>0</v>
      </c>
      <c r="K125" s="115" t="str">
        <f>Key!K87</f>
        <v>0</v>
      </c>
      <c r="L125" s="115" t="str">
        <f>Key!L87</f>
        <v>1</v>
      </c>
      <c r="M125" s="116" t="str">
        <f>Key!M87</f>
        <v>1</v>
      </c>
      <c r="N125" s="116" t="str">
        <f>Key!N87</f>
        <v>0</v>
      </c>
      <c r="O125" s="116" t="str">
        <f>Key!O87</f>
        <v>0</v>
      </c>
      <c r="P125" s="116" t="str">
        <f>Key!P87</f>
        <v>0</v>
      </c>
      <c r="Q125" s="116" t="str">
        <f>Key!Q87</f>
        <v>0</v>
      </c>
      <c r="R125" s="115" t="str">
        <f>Key!R87</f>
        <v>1</v>
      </c>
      <c r="S125" s="115" t="str">
        <f>Key!S87</f>
        <v>1</v>
      </c>
      <c r="T125" s="115" t="str">
        <f>Key!T87</f>
        <v>0</v>
      </c>
      <c r="U125" s="115" t="str">
        <f>Key!U87</f>
        <v>0</v>
      </c>
      <c r="V125" s="116" t="str">
        <f>Key!V87</f>
        <v>0</v>
      </c>
      <c r="W125" s="116" t="str">
        <f>Key!W87</f>
        <v>1</v>
      </c>
      <c r="X125" s="116" t="str">
        <f>Key!X87</f>
        <v>0</v>
      </c>
      <c r="Y125" s="116" t="str">
        <f>Key!Y87</f>
        <v>1</v>
      </c>
      <c r="Z125" s="115" t="str">
        <f>Key!Z87</f>
        <v>1</v>
      </c>
      <c r="AA125" s="115" t="str">
        <f>Key!AA87</f>
        <v>1</v>
      </c>
      <c r="AB125" s="115" t="str">
        <f>Key!AB87</f>
        <v>0</v>
      </c>
      <c r="AC125" s="115" t="str">
        <f>Key!AC87</f>
        <v>1</v>
      </c>
      <c r="AD125" s="116" t="str">
        <f>Key!AD87</f>
        <v>1</v>
      </c>
      <c r="AE125" s="116" t="str">
        <f>Key!AE87</f>
        <v>0</v>
      </c>
      <c r="AF125" s="116" t="str">
        <f>Key!AF87</f>
        <v>0</v>
      </c>
      <c r="AG125" s="116" t="str">
        <f>Key!AG87</f>
        <v>1</v>
      </c>
      <c r="AH125" s="115" t="str">
        <f>Key!AH87</f>
        <v>1</v>
      </c>
      <c r="AI125" s="115" t="str">
        <f>Key!AI87</f>
        <v>0</v>
      </c>
      <c r="AJ125" s="115" t="str">
        <f>Key!AJ87</f>
        <v>1</v>
      </c>
      <c r="AK125" s="116" t="str">
        <f>Key!AK87</f>
        <v>0</v>
      </c>
      <c r="AL125" s="116" t="str">
        <f>Key!AL87</f>
        <v>0</v>
      </c>
      <c r="AM125" s="116" t="str">
        <f>Key!AM87</f>
        <v>0</v>
      </c>
      <c r="AN125" s="116" t="str">
        <f>Key!AN87</f>
        <v>1</v>
      </c>
      <c r="AO125" s="116" t="str">
        <f>Key!AO87</f>
        <v>1</v>
      </c>
      <c r="AP125" s="115" t="str">
        <f>Key!AP87</f>
        <v>0</v>
      </c>
      <c r="AQ125" s="115" t="str">
        <f>Key!AQ87</f>
        <v>1</v>
      </c>
      <c r="AR125" s="115" t="str">
        <f>Key!AR87</f>
        <v>1</v>
      </c>
      <c r="AS125" s="115" t="str">
        <f>Key!AS87</f>
        <v>0</v>
      </c>
      <c r="AT125" s="116" t="str">
        <f>Key!AT87</f>
        <v>1</v>
      </c>
      <c r="AU125" s="116" t="str">
        <f>Key!AU87</f>
        <v>1</v>
      </c>
      <c r="AV125" s="116" t="str">
        <f>Key!AV87</f>
        <v>0</v>
      </c>
      <c r="AW125" s="117" t="str">
        <f>Key!AW87</f>
        <v>1</v>
      </c>
      <c r="AX125" s="2"/>
      <c r="AY125" s="2"/>
      <c r="AZ125" s="2"/>
      <c r="BA125" s="2"/>
      <c r="BB125" s="2"/>
      <c r="BC125" s="2"/>
      <c r="BD125" s="2"/>
      <c r="BE125" s="2"/>
    </row>
    <row r="126" spans="1:60" ht="22.5" thickBot="1">
      <c r="A126" s="108" t="s">
        <v>624</v>
      </c>
      <c r="B126" s="231">
        <f ca="1">IF(B124+B125=1,1,0)</f>
        <v>1</v>
      </c>
      <c r="C126" s="94">
        <f t="shared" ref="C126:AW126" ca="1" si="75">IF(C124+C125=1,1,0)</f>
        <v>1</v>
      </c>
      <c r="D126" s="94">
        <f t="shared" ca="1" si="75"/>
        <v>1</v>
      </c>
      <c r="E126" s="94">
        <f t="shared" ca="1" si="75"/>
        <v>0</v>
      </c>
      <c r="F126" s="93">
        <f t="shared" ca="1" si="75"/>
        <v>1</v>
      </c>
      <c r="G126" s="93">
        <f t="shared" ca="1" si="75"/>
        <v>1</v>
      </c>
      <c r="H126" s="93">
        <f t="shared" ca="1" si="75"/>
        <v>0</v>
      </c>
      <c r="I126" s="93">
        <f t="shared" ca="1" si="75"/>
        <v>0</v>
      </c>
      <c r="J126" s="94">
        <f t="shared" ca="1" si="75"/>
        <v>1</v>
      </c>
      <c r="K126" s="94">
        <f t="shared" ca="1" si="75"/>
        <v>0</v>
      </c>
      <c r="L126" s="94">
        <f t="shared" ca="1" si="75"/>
        <v>0</v>
      </c>
      <c r="M126" s="94">
        <f t="shared" ca="1" si="75"/>
        <v>1</v>
      </c>
      <c r="N126" s="93">
        <f t="shared" ca="1" si="75"/>
        <v>1</v>
      </c>
      <c r="O126" s="93">
        <f t="shared" ca="1" si="75"/>
        <v>0</v>
      </c>
      <c r="P126" s="93">
        <f t="shared" ca="1" si="75"/>
        <v>0</v>
      </c>
      <c r="Q126" s="94">
        <f t="shared" ca="1" si="75"/>
        <v>1</v>
      </c>
      <c r="R126" s="94">
        <f t="shared" ca="1" si="75"/>
        <v>1</v>
      </c>
      <c r="S126" s="94">
        <f t="shared" ca="1" si="75"/>
        <v>0</v>
      </c>
      <c r="T126" s="94">
        <f t="shared" ca="1" si="75"/>
        <v>0</v>
      </c>
      <c r="U126" s="94">
        <f t="shared" ca="1" si="75"/>
        <v>1</v>
      </c>
      <c r="V126" s="93">
        <f t="shared" ca="1" si="75"/>
        <v>1</v>
      </c>
      <c r="W126" s="93">
        <f t="shared" ca="1" si="75"/>
        <v>1</v>
      </c>
      <c r="X126" s="93">
        <f t="shared" ca="1" si="75"/>
        <v>1</v>
      </c>
      <c r="Y126" s="93">
        <f t="shared" ca="1" si="75"/>
        <v>0</v>
      </c>
      <c r="Z126" s="94">
        <f t="shared" ca="1" si="75"/>
        <v>0</v>
      </c>
      <c r="AA126" s="94">
        <f t="shared" ca="1" si="75"/>
        <v>0</v>
      </c>
      <c r="AB126" s="94">
        <f t="shared" ca="1" si="75"/>
        <v>1</v>
      </c>
      <c r="AC126" s="94">
        <f t="shared" ca="1" si="75"/>
        <v>1</v>
      </c>
      <c r="AD126" s="93">
        <f t="shared" ca="1" si="75"/>
        <v>0</v>
      </c>
      <c r="AE126" s="93">
        <f t="shared" ca="1" si="75"/>
        <v>0</v>
      </c>
      <c r="AF126" s="93">
        <f t="shared" ca="1" si="75"/>
        <v>1</v>
      </c>
      <c r="AG126" s="93">
        <f t="shared" ca="1" si="75"/>
        <v>1</v>
      </c>
      <c r="AH126" s="94">
        <f t="shared" ca="1" si="75"/>
        <v>1</v>
      </c>
      <c r="AI126" s="94">
        <f t="shared" ca="1" si="75"/>
        <v>1</v>
      </c>
      <c r="AJ126" s="94">
        <f t="shared" ca="1" si="75"/>
        <v>1</v>
      </c>
      <c r="AK126" s="94">
        <f t="shared" ca="1" si="75"/>
        <v>1</v>
      </c>
      <c r="AL126" s="93">
        <f t="shared" ca="1" si="75"/>
        <v>0</v>
      </c>
      <c r="AM126" s="93">
        <f t="shared" ca="1" si="75"/>
        <v>1</v>
      </c>
      <c r="AN126" s="93">
        <f t="shared" ca="1" si="75"/>
        <v>1</v>
      </c>
      <c r="AO126" s="94">
        <f t="shared" ca="1" si="75"/>
        <v>0</v>
      </c>
      <c r="AP126" s="94">
        <f t="shared" ca="1" si="75"/>
        <v>0</v>
      </c>
      <c r="AQ126" s="94">
        <f t="shared" ca="1" si="75"/>
        <v>0</v>
      </c>
      <c r="AR126" s="94">
        <f t="shared" ca="1" si="75"/>
        <v>1</v>
      </c>
      <c r="AS126" s="94">
        <f t="shared" ca="1" si="75"/>
        <v>1</v>
      </c>
      <c r="AT126" s="93">
        <f t="shared" ca="1" si="75"/>
        <v>1</v>
      </c>
      <c r="AU126" s="93">
        <f t="shared" ca="1" si="75"/>
        <v>0</v>
      </c>
      <c r="AV126" s="93">
        <f t="shared" ca="1" si="75"/>
        <v>1</v>
      </c>
      <c r="AW126" s="313">
        <f t="shared" ca="1" si="75"/>
        <v>0</v>
      </c>
      <c r="AX126" s="2"/>
      <c r="AY126" s="2"/>
      <c r="AZ126" s="2"/>
      <c r="BA126" s="445" t="s">
        <v>413</v>
      </c>
      <c r="BB126" s="446"/>
      <c r="BC126" s="446"/>
      <c r="BD126" s="446"/>
      <c r="BE126" s="446"/>
      <c r="BF126" s="446"/>
      <c r="BG126" s="446"/>
      <c r="BH126" s="447"/>
    </row>
    <row r="127" spans="1:60" ht="19.5" thickBot="1">
      <c r="A127" s="442" t="s">
        <v>509</v>
      </c>
      <c r="B127" s="223" t="s">
        <v>521</v>
      </c>
      <c r="C127" s="95" t="str">
        <f ca="1">LEFT(VLOOKUP(G127,LookUp!$T$2:$U$17,2,FALSE),1)</f>
        <v>0</v>
      </c>
      <c r="D127" s="95" t="str">
        <f ca="1">MID(VLOOKUP(G127,LookUp!$T$2:$U$17,2,FALSE),2,1)</f>
        <v>0</v>
      </c>
      <c r="E127" s="95" t="str">
        <f ca="1">MID(VLOOKUP(G127,LookUp!$T$2:$U$17,2,FALSE),3,1)</f>
        <v>0</v>
      </c>
      <c r="F127" s="95" t="str">
        <f ca="1">RIGHT(VLOOKUP(G127,LookUp!$T$2:$U$17,2,FALSE),1)</f>
        <v>0</v>
      </c>
      <c r="G127" s="97">
        <f ca="1">VLOOKUP(CONCATENATE(B126,C126,D126,E126,F126,G126),LookUp!$W$2:$AE$65,2,FALSE)</f>
        <v>0</v>
      </c>
      <c r="H127" s="223" t="s">
        <v>522</v>
      </c>
      <c r="I127" s="95" t="str">
        <f ca="1">LEFT(VLOOKUP(M127,LookUp!$T$2:$U$17,2,FALSE),1)</f>
        <v>1</v>
      </c>
      <c r="J127" s="95" t="str">
        <f ca="1">MID(VLOOKUP(M127,LookUp!$T$2:$U$17,2,FALSE),2,1)</f>
        <v>1</v>
      </c>
      <c r="K127" s="95" t="str">
        <f ca="1">MID(VLOOKUP(M127,LookUp!$T$2:$U$17,2,FALSE),3,1)</f>
        <v>1</v>
      </c>
      <c r="L127" s="95" t="str">
        <f ca="1">RIGHT(VLOOKUP(M127,LookUp!$T$2:$U$17,2,FALSE),1)</f>
        <v>1</v>
      </c>
      <c r="M127" s="97">
        <f ca="1">VLOOKUP(CONCATENATE(H126,I126,J126,K126,L126,M126),LookUp!$W$2:$AE$65,3,FALSE)</f>
        <v>15</v>
      </c>
      <c r="N127" s="223" t="s">
        <v>523</v>
      </c>
      <c r="O127" s="95" t="str">
        <f ca="1">LEFT(VLOOKUP(S127,LookUp!$T$2:$U$17,2,FALSE),1)</f>
        <v>1</v>
      </c>
      <c r="P127" s="95" t="str">
        <f ca="1">MID(VLOOKUP(S127,LookUp!$T$2:$U$17,2,FALSE),2,1)</f>
        <v>0</v>
      </c>
      <c r="Q127" s="95" t="str">
        <f ca="1">MID(VLOOKUP(S127,LookUp!$T$2:$U$17,2,FALSE),3,1)</f>
        <v>0</v>
      </c>
      <c r="R127" s="95" t="str">
        <f ca="1">RIGHT(VLOOKUP(S127,LookUp!$T$2:$U$17,2,FALSE),1)</f>
        <v>1</v>
      </c>
      <c r="S127" s="97">
        <f ca="1">VLOOKUP(CONCATENATE(N126,O126,P126,Q126,R126,S126),LookUp!$W$2:$AE$65,4,FALSE)</f>
        <v>9</v>
      </c>
      <c r="T127" s="223" t="s">
        <v>524</v>
      </c>
      <c r="U127" s="95" t="str">
        <f ca="1">LEFT(VLOOKUP(Y127,LookUp!$T$2:$U$17,2,FALSE),1)</f>
        <v>1</v>
      </c>
      <c r="V127" s="95" t="str">
        <f ca="1">MID(VLOOKUP(Y127,LookUp!$T$2:$U$17,2,FALSE),2,1)</f>
        <v>1</v>
      </c>
      <c r="W127" s="95" t="str">
        <f ca="1">MID(VLOOKUP(Y127,LookUp!$T$2:$U$17,2,FALSE),3,1)</f>
        <v>1</v>
      </c>
      <c r="X127" s="95" t="str">
        <f ca="1">RIGHT(VLOOKUP(Y127,LookUp!$T$2:$U$17,2,FALSE),1)</f>
        <v>1</v>
      </c>
      <c r="Y127" s="97">
        <f ca="1">VLOOKUP(CONCATENATE(T126,U126,V126,W126,X126,Y126),LookUp!$W$2:$AE$65,5,FALSE)</f>
        <v>15</v>
      </c>
      <c r="Z127" s="223" t="s">
        <v>525</v>
      </c>
      <c r="AA127" s="95" t="str">
        <f ca="1">LEFT(VLOOKUP(AE127,LookUp!$T$2:$U$17,2,FALSE),1)</f>
        <v>1</v>
      </c>
      <c r="AB127" s="95" t="str">
        <f ca="1">MID(VLOOKUP(AE127,LookUp!$T$2:$U$17,2,FALSE),2,1)</f>
        <v>0</v>
      </c>
      <c r="AC127" s="95" t="str">
        <f ca="1">MID(VLOOKUP(AE127,LookUp!$T$2:$U$17,2,FALSE),3,1)</f>
        <v>1</v>
      </c>
      <c r="AD127" s="95" t="str">
        <f ca="1">RIGHT(VLOOKUP(AE127,LookUp!$T$2:$U$17,2,FALSE),1)</f>
        <v>1</v>
      </c>
      <c r="AE127" s="97">
        <f ca="1">VLOOKUP(CONCATENATE(Z126,AA126,AB126,AC126,AD126,AE126),LookUp!$W$2:$AE$65,6,FALSE)</f>
        <v>11</v>
      </c>
      <c r="AF127" s="223" t="s">
        <v>526</v>
      </c>
      <c r="AG127" s="95" t="str">
        <f ca="1">LEFT(VLOOKUP(AK127,LookUp!$T$2:$U$17,2,FALSE),1)</f>
        <v>1</v>
      </c>
      <c r="AH127" s="95" t="str">
        <f ca="1">MID(VLOOKUP(AK127,LookUp!$T$2:$U$17,2,FALSE),2,1)</f>
        <v>1</v>
      </c>
      <c r="AI127" s="95" t="str">
        <f ca="1">MID(VLOOKUP(AK127,LookUp!$T$2:$U$17,2,FALSE),3,1)</f>
        <v>0</v>
      </c>
      <c r="AJ127" s="95" t="str">
        <f ca="1">RIGHT(VLOOKUP(AK127,LookUp!$T$2:$U$17,2,FALSE),1)</f>
        <v>1</v>
      </c>
      <c r="AK127" s="97">
        <f ca="1">VLOOKUP(CONCATENATE(AF126,AG126,AH126,AI126,AJ126,AK126),LookUp!$W$2:$AE$65,7,FALSE)</f>
        <v>13</v>
      </c>
      <c r="AL127" s="223" t="s">
        <v>527</v>
      </c>
      <c r="AM127" s="95" t="str">
        <f ca="1">LEFT(VLOOKUP(AQ127,LookUp!$T$2:$U$17,2,FALSE),1)</f>
        <v>0</v>
      </c>
      <c r="AN127" s="95" t="str">
        <f ca="1">MID(VLOOKUP(AQ127,LookUp!$T$2:$U$17,2,FALSE),2,1)</f>
        <v>1</v>
      </c>
      <c r="AO127" s="95" t="str">
        <f ca="1">MID(VLOOKUP(AQ127,LookUp!$T$2:$U$17,2,FALSE),3,1)</f>
        <v>0</v>
      </c>
      <c r="AP127" s="95" t="str">
        <f ca="1">RIGHT(VLOOKUP(AQ127,LookUp!$T$2:$U$17,2,FALSE),1)</f>
        <v>1</v>
      </c>
      <c r="AQ127" s="97">
        <f ca="1">VLOOKUP(CONCATENATE(AL126,AM126,AN126,AO126,AP126,AQ126),LookUp!$W$2:$AE$65,8,FALSE)</f>
        <v>5</v>
      </c>
      <c r="AR127" s="223" t="s">
        <v>528</v>
      </c>
      <c r="AS127" s="95" t="str">
        <f ca="1">LEFT(VLOOKUP(AW127,LookUp!$T$2:$U$17,2,FALSE),1)</f>
        <v>0</v>
      </c>
      <c r="AT127" s="95" t="str">
        <f ca="1">MID(VLOOKUP(AW127,LookUp!$T$2:$U$17,2,FALSE),2,1)</f>
        <v>0</v>
      </c>
      <c r="AU127" s="95" t="str">
        <f ca="1">MID(VLOOKUP(AW127,LookUp!$T$2:$U$17,2,FALSE),3,1)</f>
        <v>1</v>
      </c>
      <c r="AV127" s="95" t="str">
        <f ca="1">RIGHT(VLOOKUP(AW127,LookUp!$T$2:$U$17,2,FALSE),1)</f>
        <v>1</v>
      </c>
      <c r="AW127" s="97">
        <f ca="1">VLOOKUP(CONCATENATE(AR126,AS126,AT126,AU126,AV126,AW126),LookUp!$W$2:$AE$65,9,FALSE)</f>
        <v>3</v>
      </c>
      <c r="AX127" s="20"/>
      <c r="AY127" s="20"/>
      <c r="AZ127" s="20"/>
      <c r="BA127" s="31">
        <v>40</v>
      </c>
      <c r="BB127" s="32">
        <v>8</v>
      </c>
      <c r="BC127" s="32">
        <v>48</v>
      </c>
      <c r="BD127" s="32">
        <v>16</v>
      </c>
      <c r="BE127" s="32">
        <v>56</v>
      </c>
      <c r="BF127" s="32">
        <v>24</v>
      </c>
      <c r="BG127" s="32">
        <v>64</v>
      </c>
      <c r="BH127" s="33">
        <v>32</v>
      </c>
    </row>
    <row r="128" spans="1:60">
      <c r="A128" s="442"/>
      <c r="B128" s="110" t="str">
        <f ca="1">C127</f>
        <v>0</v>
      </c>
      <c r="C128" s="111" t="str">
        <f ca="1">D127</f>
        <v>0</v>
      </c>
      <c r="D128" s="111" t="str">
        <f ca="1">E127</f>
        <v>0</v>
      </c>
      <c r="E128" s="111" t="str">
        <f ca="1">F127</f>
        <v>0</v>
      </c>
      <c r="F128" s="112" t="str">
        <f ca="1">I127</f>
        <v>1</v>
      </c>
      <c r="G128" s="112" t="str">
        <f ca="1">J127</f>
        <v>1</v>
      </c>
      <c r="H128" s="112" t="str">
        <f ca="1">K127</f>
        <v>1</v>
      </c>
      <c r="I128" s="112" t="str">
        <f ca="1">L127</f>
        <v>1</v>
      </c>
      <c r="J128" s="111" t="str">
        <f ca="1">O127</f>
        <v>1</v>
      </c>
      <c r="K128" s="111" t="str">
        <f ca="1">P127</f>
        <v>0</v>
      </c>
      <c r="L128" s="111" t="str">
        <f ca="1">Q127</f>
        <v>0</v>
      </c>
      <c r="M128" s="111" t="str">
        <f ca="1">R127</f>
        <v>1</v>
      </c>
      <c r="N128" s="112" t="str">
        <f ca="1">U127</f>
        <v>1</v>
      </c>
      <c r="O128" s="112" t="str">
        <f ca="1">V127</f>
        <v>1</v>
      </c>
      <c r="P128" s="112" t="str">
        <f ca="1">W127</f>
        <v>1</v>
      </c>
      <c r="Q128" s="112" t="str">
        <f ca="1">X127</f>
        <v>1</v>
      </c>
      <c r="R128" s="111" t="str">
        <f ca="1">AA127</f>
        <v>1</v>
      </c>
      <c r="S128" s="111" t="str">
        <f ca="1">AB127</f>
        <v>0</v>
      </c>
      <c r="T128" s="111" t="str">
        <f ca="1">AC127</f>
        <v>1</v>
      </c>
      <c r="U128" s="111" t="str">
        <f ca="1">AD127</f>
        <v>1</v>
      </c>
      <c r="V128" s="112" t="str">
        <f ca="1">AG127</f>
        <v>1</v>
      </c>
      <c r="W128" s="112" t="str">
        <f ca="1">AH127</f>
        <v>1</v>
      </c>
      <c r="X128" s="112" t="str">
        <f ca="1">AI127</f>
        <v>0</v>
      </c>
      <c r="Y128" s="112" t="str">
        <f ca="1">AJ127</f>
        <v>1</v>
      </c>
      <c r="Z128" s="111" t="str">
        <f ca="1">AM127</f>
        <v>0</v>
      </c>
      <c r="AA128" s="111" t="str">
        <f ca="1">AN127</f>
        <v>1</v>
      </c>
      <c r="AB128" s="111" t="str">
        <f ca="1">AO127</f>
        <v>0</v>
      </c>
      <c r="AC128" s="111" t="str">
        <f ca="1">AP127</f>
        <v>1</v>
      </c>
      <c r="AD128" s="112" t="str">
        <f ca="1">AS127</f>
        <v>0</v>
      </c>
      <c r="AE128" s="112" t="str">
        <f ca="1">AT127</f>
        <v>0</v>
      </c>
      <c r="AF128" s="112" t="str">
        <f ca="1">AU127</f>
        <v>1</v>
      </c>
      <c r="AG128" s="113" t="str">
        <f ca="1">AV127</f>
        <v>1</v>
      </c>
      <c r="AH128" s="439"/>
      <c r="AI128" s="440"/>
      <c r="AJ128" s="440"/>
      <c r="AK128" s="440"/>
      <c r="AL128" s="440"/>
      <c r="AM128" s="440"/>
      <c r="AN128" s="440"/>
      <c r="AO128" s="440"/>
      <c r="AP128" s="440"/>
      <c r="AQ128" s="440"/>
      <c r="AR128" s="440"/>
      <c r="AS128" s="440"/>
      <c r="AT128" s="440"/>
      <c r="AU128" s="440"/>
      <c r="AV128" s="440"/>
      <c r="AW128" s="441"/>
      <c r="AX128" s="2"/>
      <c r="AY128" s="2"/>
      <c r="AZ128" s="2"/>
      <c r="BA128" s="9">
        <v>39</v>
      </c>
      <c r="BB128" s="4">
        <v>7</v>
      </c>
      <c r="BC128" s="4">
        <v>47</v>
      </c>
      <c r="BD128" s="4">
        <v>15</v>
      </c>
      <c r="BE128" s="4">
        <v>55</v>
      </c>
      <c r="BF128" s="4">
        <v>23</v>
      </c>
      <c r="BG128" s="4">
        <v>63</v>
      </c>
      <c r="BH128" s="12">
        <v>31</v>
      </c>
    </row>
    <row r="129" spans="1:65" ht="18.75" thickBot="1">
      <c r="A129" s="108" t="s">
        <v>510</v>
      </c>
      <c r="B129" s="114" t="str">
        <f ca="1">HLOOKUP(B$4,$B$1:$AG$128,128,FALSE)</f>
        <v>1</v>
      </c>
      <c r="C129" s="115" t="str">
        <f t="shared" ref="C129:AG129" ca="1" si="76">HLOOKUP(C$4,$B$1:$AG$128,128,FALSE)</f>
        <v>1</v>
      </c>
      <c r="D129" s="115" t="str">
        <f t="shared" ca="1" si="76"/>
        <v>1</v>
      </c>
      <c r="E129" s="115" t="str">
        <f t="shared" ca="1" si="76"/>
        <v>1</v>
      </c>
      <c r="F129" s="116" t="str">
        <f t="shared" ca="1" si="76"/>
        <v>0</v>
      </c>
      <c r="G129" s="116" t="str">
        <f t="shared" ca="1" si="76"/>
        <v>1</v>
      </c>
      <c r="H129" s="116" t="str">
        <f t="shared" ca="1" si="76"/>
        <v>1</v>
      </c>
      <c r="I129" s="116" t="str">
        <f t="shared" ca="1" si="76"/>
        <v>1</v>
      </c>
      <c r="J129" s="115" t="str">
        <f t="shared" ca="1" si="76"/>
        <v>0</v>
      </c>
      <c r="K129" s="115" t="str">
        <f t="shared" ca="1" si="76"/>
        <v>1</v>
      </c>
      <c r="L129" s="115" t="str">
        <f t="shared" ca="1" si="76"/>
        <v>0</v>
      </c>
      <c r="M129" s="115" t="str">
        <f t="shared" ca="1" si="76"/>
        <v>1</v>
      </c>
      <c r="N129" s="116" t="str">
        <f t="shared" ca="1" si="76"/>
        <v>1</v>
      </c>
      <c r="O129" s="116" t="str">
        <f t="shared" ca="1" si="76"/>
        <v>0</v>
      </c>
      <c r="P129" s="116" t="str">
        <f t="shared" ca="1" si="76"/>
        <v>1</v>
      </c>
      <c r="Q129" s="116" t="str">
        <f t="shared" ca="1" si="76"/>
        <v>0</v>
      </c>
      <c r="R129" s="115" t="str">
        <f t="shared" ca="1" si="76"/>
        <v>0</v>
      </c>
      <c r="S129" s="115" t="str">
        <f t="shared" ca="1" si="76"/>
        <v>1</v>
      </c>
      <c r="T129" s="115" t="str">
        <f t="shared" ca="1" si="76"/>
        <v>1</v>
      </c>
      <c r="U129" s="115" t="str">
        <f t="shared" ca="1" si="76"/>
        <v>1</v>
      </c>
      <c r="V129" s="116" t="str">
        <f t="shared" ca="1" si="76"/>
        <v>1</v>
      </c>
      <c r="W129" s="116" t="str">
        <f t="shared" ca="1" si="76"/>
        <v>0</v>
      </c>
      <c r="X129" s="116" t="str">
        <f t="shared" ca="1" si="76"/>
        <v>0</v>
      </c>
      <c r="Y129" s="116" t="str">
        <f t="shared" ca="1" si="76"/>
        <v>1</v>
      </c>
      <c r="Z129" s="115" t="str">
        <f t="shared" ca="1" si="76"/>
        <v>1</v>
      </c>
      <c r="AA129" s="115" t="str">
        <f t="shared" ca="1" si="76"/>
        <v>1</v>
      </c>
      <c r="AB129" s="115" t="str">
        <f t="shared" ca="1" si="76"/>
        <v>0</v>
      </c>
      <c r="AC129" s="115" t="str">
        <f t="shared" ca="1" si="76"/>
        <v>1</v>
      </c>
      <c r="AD129" s="116" t="str">
        <f t="shared" ca="1" si="76"/>
        <v>1</v>
      </c>
      <c r="AE129" s="116" t="str">
        <f t="shared" ca="1" si="76"/>
        <v>0</v>
      </c>
      <c r="AF129" s="116" t="str">
        <f t="shared" ca="1" si="76"/>
        <v>0</v>
      </c>
      <c r="AG129" s="117" t="str">
        <f t="shared" ca="1" si="76"/>
        <v>0</v>
      </c>
      <c r="AH129" s="448" t="s">
        <v>725</v>
      </c>
      <c r="AI129" s="449"/>
      <c r="AJ129" s="449"/>
      <c r="AK129" s="449"/>
      <c r="AL129" s="449"/>
      <c r="AM129" s="449"/>
      <c r="AN129" s="449"/>
      <c r="AO129" s="449"/>
      <c r="AP129" s="449"/>
      <c r="AQ129" s="449"/>
      <c r="AR129" s="449"/>
      <c r="AS129" s="449"/>
      <c r="AT129" s="449"/>
      <c r="AU129" s="449"/>
      <c r="AV129" s="449"/>
      <c r="AW129" s="450"/>
      <c r="AX129" s="2"/>
      <c r="AY129" s="2"/>
      <c r="AZ129" s="2"/>
      <c r="BA129" s="9">
        <v>38</v>
      </c>
      <c r="BB129" s="4">
        <v>6</v>
      </c>
      <c r="BC129" s="4">
        <v>46</v>
      </c>
      <c r="BD129" s="4">
        <v>14</v>
      </c>
      <c r="BE129" s="4">
        <v>54</v>
      </c>
      <c r="BF129" s="4">
        <v>22</v>
      </c>
      <c r="BG129" s="4">
        <v>62</v>
      </c>
      <c r="BH129" s="12">
        <v>30</v>
      </c>
    </row>
    <row r="130" spans="1:65" ht="18.75" thickBot="1">
      <c r="A130" s="108" t="s">
        <v>625</v>
      </c>
      <c r="B130" s="118">
        <f ca="1">IF(B129+B115=1,1,0)</f>
        <v>1</v>
      </c>
      <c r="C130" s="116">
        <f t="shared" ref="C130:AG130" ca="1" si="77">IF(C129+C115=1,1,0)</f>
        <v>1</v>
      </c>
      <c r="D130" s="116">
        <f t="shared" ca="1" si="77"/>
        <v>0</v>
      </c>
      <c r="E130" s="116">
        <f t="shared" ca="1" si="77"/>
        <v>0</v>
      </c>
      <c r="F130" s="115">
        <f t="shared" ca="1" si="77"/>
        <v>1</v>
      </c>
      <c r="G130" s="115">
        <f t="shared" ca="1" si="77"/>
        <v>1</v>
      </c>
      <c r="H130" s="115">
        <f t="shared" ca="1" si="77"/>
        <v>1</v>
      </c>
      <c r="I130" s="115">
        <f t="shared" ca="1" si="77"/>
        <v>1</v>
      </c>
      <c r="J130" s="116">
        <f t="shared" ca="1" si="77"/>
        <v>0</v>
      </c>
      <c r="K130" s="116">
        <f t="shared" ca="1" si="77"/>
        <v>0</v>
      </c>
      <c r="L130" s="116">
        <f t="shared" ca="1" si="77"/>
        <v>1</v>
      </c>
      <c r="M130" s="116">
        <f t="shared" ca="1" si="77"/>
        <v>0</v>
      </c>
      <c r="N130" s="115">
        <f t="shared" ca="1" si="77"/>
        <v>0</v>
      </c>
      <c r="O130" s="115">
        <f t="shared" ca="1" si="77"/>
        <v>1</v>
      </c>
      <c r="P130" s="115">
        <f t="shared" ca="1" si="77"/>
        <v>1</v>
      </c>
      <c r="Q130" s="115">
        <f t="shared" ca="1" si="77"/>
        <v>0</v>
      </c>
      <c r="R130" s="116">
        <f t="shared" ca="1" si="77"/>
        <v>1</v>
      </c>
      <c r="S130" s="116">
        <f t="shared" ca="1" si="77"/>
        <v>0</v>
      </c>
      <c r="T130" s="116">
        <f t="shared" ca="1" si="77"/>
        <v>1</v>
      </c>
      <c r="U130" s="116">
        <f t="shared" ca="1" si="77"/>
        <v>1</v>
      </c>
      <c r="V130" s="115">
        <f t="shared" ca="1" si="77"/>
        <v>0</v>
      </c>
      <c r="W130" s="115">
        <f t="shared" ca="1" si="77"/>
        <v>1</v>
      </c>
      <c r="X130" s="115">
        <f t="shared" ca="1" si="77"/>
        <v>0</v>
      </c>
      <c r="Y130" s="115">
        <f t="shared" ca="1" si="77"/>
        <v>0</v>
      </c>
      <c r="Z130" s="116">
        <f t="shared" ca="1" si="77"/>
        <v>0</v>
      </c>
      <c r="AA130" s="116">
        <f t="shared" ca="1" si="77"/>
        <v>1</v>
      </c>
      <c r="AB130" s="116">
        <f t="shared" ca="1" si="77"/>
        <v>1</v>
      </c>
      <c r="AC130" s="116">
        <f t="shared" ca="1" si="77"/>
        <v>1</v>
      </c>
      <c r="AD130" s="115">
        <f t="shared" ca="1" si="77"/>
        <v>0</v>
      </c>
      <c r="AE130" s="115">
        <f t="shared" ca="1" si="77"/>
        <v>0</v>
      </c>
      <c r="AF130" s="115">
        <f t="shared" ca="1" si="77"/>
        <v>1</v>
      </c>
      <c r="AG130" s="119">
        <f t="shared" ca="1" si="77"/>
        <v>0</v>
      </c>
      <c r="AH130" s="122" t="str">
        <f ca="1">VLOOKUP(CONCATENATE(B130,C130,D130,E130),LookUp!$AG$2:$AH$17,2,FALSE)</f>
        <v>C</v>
      </c>
      <c r="AI130" s="123" t="str">
        <f ca="1">VLOOKUP(CONCATENATE(F130,G130,H130,I130),LookUp!$AG$2:$AH$17,2,FALSE)</f>
        <v>F</v>
      </c>
      <c r="AJ130" s="123">
        <f ca="1">VLOOKUP(CONCATENATE(J130,K130,L130,M130),LookUp!$AG$2:$AH$17,2,FALSE)</f>
        <v>2</v>
      </c>
      <c r="AK130" s="123">
        <f ca="1">VLOOKUP(CONCATENATE(N130,O130,P130,Q130),LookUp!$AG$2:$AH$17,2,FALSE)</f>
        <v>6</v>
      </c>
      <c r="AL130" s="123" t="str">
        <f ca="1">VLOOKUP(CONCATENATE(R130,S130,T130,U130),LookUp!$AG$2:$AH$17,2,FALSE)</f>
        <v>B</v>
      </c>
      <c r="AM130" s="123">
        <f ca="1">VLOOKUP(CONCATENATE(V130,W130,X130,Y130),LookUp!$AG$2:$AH$17,2,FALSE)</f>
        <v>4</v>
      </c>
      <c r="AN130" s="123">
        <f ca="1">VLOOKUP(CONCATENATE(Z130,AA130,AB130,AC130),LookUp!$AG$2:$AH$17,2,FALSE)</f>
        <v>7</v>
      </c>
      <c r="AO130" s="123">
        <f ca="1">VLOOKUP(CONCATENATE(AD130,AE130,AF130,AG130),LookUp!$AG$2:$AH$17,2,FALSE)</f>
        <v>2</v>
      </c>
      <c r="AP130" s="123" t="str">
        <f ca="1">VLOOKUP(CONCATENATE(B123,C123,D123,E123),LookUp!$AG$2:$AH$17,2,FALSE)</f>
        <v>B</v>
      </c>
      <c r="AQ130" s="123" t="str">
        <f ca="1">VLOOKUP(CONCATENATE(F123,G123,H123,I123),LookUp!$AG$2:$AH$17,2,FALSE)</f>
        <v>D</v>
      </c>
      <c r="AR130" s="123">
        <f ca="1">VLOOKUP(CONCATENATE(J123,K123,L123,M123),LookUp!$AG$2:$AH$17,2,FALSE)</f>
        <v>2</v>
      </c>
      <c r="AS130" s="123" t="str">
        <f ca="1">VLOOKUP(CONCATENATE(N123,O123,P123,Q123),LookUp!$AG$2:$AH$17,2,FALSE)</f>
        <v>D</v>
      </c>
      <c r="AT130" s="123" t="str">
        <f ca="1">VLOOKUP(CONCATENATE(R123,S123,T123,U123),LookUp!$AG$2:$AH$17,2,FALSE)</f>
        <v>D</v>
      </c>
      <c r="AU130" s="123">
        <f ca="1">VLOOKUP(CONCATENATE(V123,W123,X123,Y123),LookUp!$AG$2:$AH$17,2,FALSE)</f>
        <v>2</v>
      </c>
      <c r="AV130" s="123" t="str">
        <f ca="1">VLOOKUP(CONCATENATE(Z123,AA123,AB123,AC123),LookUp!$AG$2:$AH$17,2,FALSE)</f>
        <v>A</v>
      </c>
      <c r="AW130" s="124" t="str">
        <f ca="1">VLOOKUP(CONCATENATE(AD123,AE123,AF123,AG123),LookUp!$AG$2:$AH$17,2,FALSE)</f>
        <v>B</v>
      </c>
      <c r="AX130" s="2"/>
      <c r="AY130" s="2"/>
      <c r="AZ130" s="2"/>
      <c r="BA130" s="9">
        <v>37</v>
      </c>
      <c r="BB130" s="4">
        <v>5</v>
      </c>
      <c r="BC130" s="4">
        <v>45</v>
      </c>
      <c r="BD130" s="4">
        <v>13</v>
      </c>
      <c r="BE130" s="4">
        <v>53</v>
      </c>
      <c r="BF130" s="4">
        <v>21</v>
      </c>
      <c r="BG130" s="4">
        <v>61</v>
      </c>
      <c r="BH130" s="12">
        <v>29</v>
      </c>
    </row>
    <row r="131" spans="1:65" ht="18.75" thickBot="1">
      <c r="A131" s="109" t="s">
        <v>631</v>
      </c>
      <c r="B131" s="312">
        <f ca="1">B130</f>
        <v>1</v>
      </c>
      <c r="C131" s="311">
        <f t="shared" ref="C131:AG131" ca="1" si="78">C130</f>
        <v>1</v>
      </c>
      <c r="D131" s="311">
        <f t="shared" ca="1" si="78"/>
        <v>0</v>
      </c>
      <c r="E131" s="311">
        <f t="shared" ca="1" si="78"/>
        <v>0</v>
      </c>
      <c r="F131" s="310">
        <f t="shared" ca="1" si="78"/>
        <v>1</v>
      </c>
      <c r="G131" s="310">
        <f t="shared" ca="1" si="78"/>
        <v>1</v>
      </c>
      <c r="H131" s="310">
        <f t="shared" ca="1" si="78"/>
        <v>1</v>
      </c>
      <c r="I131" s="310">
        <f t="shared" ca="1" si="78"/>
        <v>1</v>
      </c>
      <c r="J131" s="311">
        <f t="shared" ca="1" si="78"/>
        <v>0</v>
      </c>
      <c r="K131" s="311">
        <f t="shared" ca="1" si="78"/>
        <v>0</v>
      </c>
      <c r="L131" s="311">
        <f t="shared" ca="1" si="78"/>
        <v>1</v>
      </c>
      <c r="M131" s="311">
        <f t="shared" ca="1" si="78"/>
        <v>0</v>
      </c>
      <c r="N131" s="310">
        <f t="shared" ca="1" si="78"/>
        <v>0</v>
      </c>
      <c r="O131" s="310">
        <f t="shared" ca="1" si="78"/>
        <v>1</v>
      </c>
      <c r="P131" s="310">
        <f t="shared" ca="1" si="78"/>
        <v>1</v>
      </c>
      <c r="Q131" s="310">
        <f t="shared" ca="1" si="78"/>
        <v>0</v>
      </c>
      <c r="R131" s="311">
        <f t="shared" ca="1" si="78"/>
        <v>1</v>
      </c>
      <c r="S131" s="311">
        <f t="shared" ca="1" si="78"/>
        <v>0</v>
      </c>
      <c r="T131" s="311">
        <f t="shared" ca="1" si="78"/>
        <v>1</v>
      </c>
      <c r="U131" s="311">
        <f t="shared" ca="1" si="78"/>
        <v>1</v>
      </c>
      <c r="V131" s="310">
        <f t="shared" ca="1" si="78"/>
        <v>0</v>
      </c>
      <c r="W131" s="310">
        <f t="shared" ca="1" si="78"/>
        <v>1</v>
      </c>
      <c r="X131" s="310">
        <f t="shared" ca="1" si="78"/>
        <v>0</v>
      </c>
      <c r="Y131" s="310">
        <f t="shared" ca="1" si="78"/>
        <v>0</v>
      </c>
      <c r="Z131" s="311">
        <f t="shared" ca="1" si="78"/>
        <v>0</v>
      </c>
      <c r="AA131" s="311">
        <f t="shared" ca="1" si="78"/>
        <v>1</v>
      </c>
      <c r="AB131" s="311">
        <f t="shared" ca="1" si="78"/>
        <v>1</v>
      </c>
      <c r="AC131" s="311">
        <f t="shared" ca="1" si="78"/>
        <v>1</v>
      </c>
      <c r="AD131" s="310">
        <f t="shared" ca="1" si="78"/>
        <v>0</v>
      </c>
      <c r="AE131" s="310">
        <f t="shared" ca="1" si="78"/>
        <v>0</v>
      </c>
      <c r="AF131" s="310">
        <f t="shared" ca="1" si="78"/>
        <v>1</v>
      </c>
      <c r="AG131" s="310">
        <f t="shared" ca="1" si="78"/>
        <v>0</v>
      </c>
      <c r="AH131" s="439"/>
      <c r="AI131" s="440"/>
      <c r="AJ131" s="440"/>
      <c r="AK131" s="440"/>
      <c r="AL131" s="440"/>
      <c r="AM131" s="440"/>
      <c r="AN131" s="440"/>
      <c r="AO131" s="440"/>
      <c r="AP131" s="440"/>
      <c r="AQ131" s="440"/>
      <c r="AR131" s="440"/>
      <c r="AS131" s="440"/>
      <c r="AT131" s="440"/>
      <c r="AU131" s="440"/>
      <c r="AV131" s="440"/>
      <c r="AW131" s="441"/>
      <c r="AX131" s="2"/>
      <c r="AY131" s="2"/>
      <c r="AZ131" s="2"/>
      <c r="BA131" s="9">
        <v>36</v>
      </c>
      <c r="BB131" s="4">
        <v>4</v>
      </c>
      <c r="BC131" s="4">
        <v>44</v>
      </c>
      <c r="BD131" s="4">
        <v>12</v>
      </c>
      <c r="BE131" s="4">
        <v>52</v>
      </c>
      <c r="BF131" s="4">
        <v>20</v>
      </c>
      <c r="BG131" s="4">
        <v>60</v>
      </c>
      <c r="BH131" s="12">
        <v>28</v>
      </c>
    </row>
    <row r="132" spans="1:65" ht="18">
      <c r="A132" s="103" t="s">
        <v>626</v>
      </c>
      <c r="B132" s="110">
        <f ca="1">HLOOKUP(B$3,$B$1:$AW$130,130,FALSE)</f>
        <v>0</v>
      </c>
      <c r="C132" s="111">
        <f t="shared" ref="C132:AW132" ca="1" si="79">HLOOKUP(C$3,$B$1:$AW$130,130,FALSE)</f>
        <v>1</v>
      </c>
      <c r="D132" s="111">
        <f t="shared" ca="1" si="79"/>
        <v>1</v>
      </c>
      <c r="E132" s="111">
        <f t="shared" ca="1" si="79"/>
        <v>0</v>
      </c>
      <c r="F132" s="112">
        <f t="shared" ca="1" si="79"/>
        <v>0</v>
      </c>
      <c r="G132" s="112">
        <f t="shared" ca="1" si="79"/>
        <v>1</v>
      </c>
      <c r="H132" s="112">
        <f t="shared" ca="1" si="79"/>
        <v>0</v>
      </c>
      <c r="I132" s="112">
        <f t="shared" ca="1" si="79"/>
        <v>1</v>
      </c>
      <c r="J132" s="111">
        <f t="shared" ca="1" si="79"/>
        <v>1</v>
      </c>
      <c r="K132" s="111">
        <f t="shared" ca="1" si="79"/>
        <v>1</v>
      </c>
      <c r="L132" s="111">
        <f t="shared" ca="1" si="79"/>
        <v>1</v>
      </c>
      <c r="M132" s="111">
        <f t="shared" ca="1" si="79"/>
        <v>0</v>
      </c>
      <c r="N132" s="112">
        <f t="shared" ca="1" si="79"/>
        <v>1</v>
      </c>
      <c r="O132" s="112">
        <f t="shared" ca="1" si="79"/>
        <v>0</v>
      </c>
      <c r="P132" s="112">
        <f t="shared" ca="1" si="79"/>
        <v>0</v>
      </c>
      <c r="Q132" s="111">
        <f t="shared" ca="1" si="79"/>
        <v>1</v>
      </c>
      <c r="R132" s="111">
        <f t="shared" ca="1" si="79"/>
        <v>0</v>
      </c>
      <c r="S132" s="111">
        <f t="shared" ca="1" si="79"/>
        <v>0</v>
      </c>
      <c r="T132" s="111">
        <f t="shared" ca="1" si="79"/>
        <v>0</v>
      </c>
      <c r="U132" s="111">
        <f t="shared" ca="1" si="79"/>
        <v>0</v>
      </c>
      <c r="V132" s="112">
        <f t="shared" ca="1" si="79"/>
        <v>1</v>
      </c>
      <c r="W132" s="112">
        <f t="shared" ca="1" si="79"/>
        <v>1</v>
      </c>
      <c r="X132" s="112">
        <f t="shared" ca="1" si="79"/>
        <v>0</v>
      </c>
      <c r="Y132" s="112">
        <f t="shared" ca="1" si="79"/>
        <v>1</v>
      </c>
      <c r="Z132" s="111">
        <f t="shared" ca="1" si="79"/>
        <v>0</v>
      </c>
      <c r="AA132" s="111">
        <f t="shared" ca="1" si="79"/>
        <v>1</v>
      </c>
      <c r="AB132" s="111">
        <f t="shared" ca="1" si="79"/>
        <v>0</v>
      </c>
      <c r="AC132" s="111">
        <f t="shared" ca="1" si="79"/>
        <v>1</v>
      </c>
      <c r="AD132" s="112">
        <f t="shared" ca="1" si="79"/>
        <v>1</v>
      </c>
      <c r="AE132" s="112">
        <f t="shared" ca="1" si="79"/>
        <v>0</v>
      </c>
      <c r="AF132" s="112">
        <f t="shared" ca="1" si="79"/>
        <v>1</v>
      </c>
      <c r="AG132" s="112">
        <f t="shared" ca="1" si="79"/>
        <v>0</v>
      </c>
      <c r="AH132" s="111">
        <f t="shared" ca="1" si="79"/>
        <v>1</v>
      </c>
      <c r="AI132" s="111">
        <f t="shared" ca="1" si="79"/>
        <v>0</v>
      </c>
      <c r="AJ132" s="111">
        <f t="shared" ca="1" si="79"/>
        <v>0</v>
      </c>
      <c r="AK132" s="111">
        <f t="shared" ca="1" si="79"/>
        <v>0</v>
      </c>
      <c r="AL132" s="112">
        <f t="shared" ca="1" si="79"/>
        <v>0</v>
      </c>
      <c r="AM132" s="112">
        <f t="shared" ca="1" si="79"/>
        <v>0</v>
      </c>
      <c r="AN132" s="112">
        <f t="shared" ca="1" si="79"/>
        <v>1</v>
      </c>
      <c r="AO132" s="111">
        <f t="shared" ca="1" si="79"/>
        <v>1</v>
      </c>
      <c r="AP132" s="111">
        <f t="shared" ca="1" si="79"/>
        <v>1</v>
      </c>
      <c r="AQ132" s="111">
        <f t="shared" ca="1" si="79"/>
        <v>0</v>
      </c>
      <c r="AR132" s="111">
        <f t="shared" ca="1" si="79"/>
        <v>1</v>
      </c>
      <c r="AS132" s="111">
        <f t="shared" ca="1" si="79"/>
        <v>0</v>
      </c>
      <c r="AT132" s="112">
        <f t="shared" ca="1" si="79"/>
        <v>0</v>
      </c>
      <c r="AU132" s="112">
        <f t="shared" ca="1" si="79"/>
        <v>1</v>
      </c>
      <c r="AV132" s="112">
        <f t="shared" ca="1" si="79"/>
        <v>0</v>
      </c>
      <c r="AW132" s="113">
        <f t="shared" ca="1" si="79"/>
        <v>1</v>
      </c>
      <c r="AX132" s="2"/>
      <c r="AY132" s="2"/>
      <c r="AZ132" s="2"/>
      <c r="BA132" s="9">
        <v>35</v>
      </c>
      <c r="BB132" s="4">
        <v>3</v>
      </c>
      <c r="BC132" s="4">
        <v>43</v>
      </c>
      <c r="BD132" s="4">
        <v>11</v>
      </c>
      <c r="BE132" s="4">
        <v>51</v>
      </c>
      <c r="BF132" s="4">
        <v>19</v>
      </c>
      <c r="BG132" s="4">
        <v>59</v>
      </c>
      <c r="BH132" s="12">
        <v>27</v>
      </c>
    </row>
    <row r="133" spans="1:65" ht="18">
      <c r="A133" s="104" t="s">
        <v>658</v>
      </c>
      <c r="B133" s="114" t="str">
        <f>Key!B88</f>
        <v>0</v>
      </c>
      <c r="C133" s="115" t="str">
        <f>Key!C88</f>
        <v>0</v>
      </c>
      <c r="D133" s="115" t="str">
        <f>Key!D88</f>
        <v>0</v>
      </c>
      <c r="E133" s="115" t="str">
        <f>Key!E88</f>
        <v>1</v>
      </c>
      <c r="F133" s="116" t="str">
        <f>Key!F88</f>
        <v>1</v>
      </c>
      <c r="G133" s="116" t="str">
        <f>Key!G88</f>
        <v>0</v>
      </c>
      <c r="H133" s="116" t="str">
        <f>Key!H88</f>
        <v>0</v>
      </c>
      <c r="I133" s="116" t="str">
        <f>Key!I88</f>
        <v>0</v>
      </c>
      <c r="J133" s="115" t="str">
        <f>Key!J88</f>
        <v>0</v>
      </c>
      <c r="K133" s="115" t="str">
        <f>Key!K88</f>
        <v>0</v>
      </c>
      <c r="L133" s="115" t="str">
        <f>Key!L88</f>
        <v>0</v>
      </c>
      <c r="M133" s="116" t="str">
        <f>Key!M88</f>
        <v>1</v>
      </c>
      <c r="N133" s="116" t="str">
        <f>Key!N88</f>
        <v>1</v>
      </c>
      <c r="O133" s="116" t="str">
        <f>Key!O88</f>
        <v>1</v>
      </c>
      <c r="P133" s="116" t="str">
        <f>Key!P88</f>
        <v>0</v>
      </c>
      <c r="Q133" s="116" t="str">
        <f>Key!Q88</f>
        <v>0</v>
      </c>
      <c r="R133" s="115" t="str">
        <f>Key!R88</f>
        <v>0</v>
      </c>
      <c r="S133" s="115" t="str">
        <f>Key!S88</f>
        <v>1</v>
      </c>
      <c r="T133" s="115" t="str">
        <f>Key!T88</f>
        <v>0</v>
      </c>
      <c r="U133" s="115" t="str">
        <f>Key!U88</f>
        <v>1</v>
      </c>
      <c r="V133" s="116" t="str">
        <f>Key!V88</f>
        <v>1</v>
      </c>
      <c r="W133" s="116" t="str">
        <f>Key!W88</f>
        <v>1</v>
      </c>
      <c r="X133" s="116" t="str">
        <f>Key!X88</f>
        <v>0</v>
      </c>
      <c r="Y133" s="116" t="str">
        <f>Key!Y88</f>
        <v>1</v>
      </c>
      <c r="Z133" s="115" t="str">
        <f>Key!Z88</f>
        <v>0</v>
      </c>
      <c r="AA133" s="115" t="str">
        <f>Key!AA88</f>
        <v>1</v>
      </c>
      <c r="AB133" s="115" t="str">
        <f>Key!AB88</f>
        <v>1</v>
      </c>
      <c r="AC133" s="115" t="str">
        <f>Key!AC88</f>
        <v>1</v>
      </c>
      <c r="AD133" s="116" t="str">
        <f>Key!AD88</f>
        <v>0</v>
      </c>
      <c r="AE133" s="116" t="str">
        <f>Key!AE88</f>
        <v>1</v>
      </c>
      <c r="AF133" s="116" t="str">
        <f>Key!AF88</f>
        <v>0</v>
      </c>
      <c r="AG133" s="116" t="str">
        <f>Key!AG88</f>
        <v>1</v>
      </c>
      <c r="AH133" s="115" t="str">
        <f>Key!AH88</f>
        <v>1</v>
      </c>
      <c r="AI133" s="115" t="str">
        <f>Key!AI88</f>
        <v>1</v>
      </c>
      <c r="AJ133" s="115" t="str">
        <f>Key!AJ88</f>
        <v>0</v>
      </c>
      <c r="AK133" s="116" t="str">
        <f>Key!AK88</f>
        <v>0</v>
      </c>
      <c r="AL133" s="116" t="str">
        <f>Key!AL88</f>
        <v>0</v>
      </c>
      <c r="AM133" s="116" t="str">
        <f>Key!AM88</f>
        <v>1</v>
      </c>
      <c r="AN133" s="116" t="str">
        <f>Key!AN88</f>
        <v>1</v>
      </c>
      <c r="AO133" s="116" t="str">
        <f>Key!AO88</f>
        <v>0</v>
      </c>
      <c r="AP133" s="115" t="str">
        <f>Key!AP88</f>
        <v>0</v>
      </c>
      <c r="AQ133" s="115" t="str">
        <f>Key!AQ88</f>
        <v>1</v>
      </c>
      <c r="AR133" s="115" t="str">
        <f>Key!AR88</f>
        <v>1</v>
      </c>
      <c r="AS133" s="115" t="str">
        <f>Key!AS88</f>
        <v>0</v>
      </c>
      <c r="AT133" s="116" t="str">
        <f>Key!AT88</f>
        <v>1</v>
      </c>
      <c r="AU133" s="116" t="str">
        <f>Key!AU88</f>
        <v>1</v>
      </c>
      <c r="AV133" s="116" t="str">
        <f>Key!AV88</f>
        <v>0</v>
      </c>
      <c r="AW133" s="117" t="str">
        <f>Key!AW88</f>
        <v>1</v>
      </c>
      <c r="AX133" s="2"/>
      <c r="AY133" s="2"/>
      <c r="AZ133" s="2"/>
      <c r="BA133" s="9">
        <v>34</v>
      </c>
      <c r="BB133" s="4">
        <v>2</v>
      </c>
      <c r="BC133" s="4">
        <v>42</v>
      </c>
      <c r="BD133" s="4">
        <v>10</v>
      </c>
      <c r="BE133" s="4">
        <v>50</v>
      </c>
      <c r="BF133" s="4">
        <v>18</v>
      </c>
      <c r="BG133" s="4">
        <v>58</v>
      </c>
      <c r="BH133" s="12">
        <v>26</v>
      </c>
    </row>
    <row r="134" spans="1:65" ht="18.75" thickBot="1">
      <c r="A134" s="104" t="s">
        <v>627</v>
      </c>
      <c r="B134" s="231">
        <f ca="1">IF(B132+B133=1,1,0)</f>
        <v>0</v>
      </c>
      <c r="C134" s="94">
        <f t="shared" ref="C134:AW134" ca="1" si="80">IF(C132+C133=1,1,0)</f>
        <v>1</v>
      </c>
      <c r="D134" s="94">
        <f t="shared" ca="1" si="80"/>
        <v>1</v>
      </c>
      <c r="E134" s="94">
        <f t="shared" ca="1" si="80"/>
        <v>1</v>
      </c>
      <c r="F134" s="93">
        <f t="shared" ca="1" si="80"/>
        <v>1</v>
      </c>
      <c r="G134" s="93">
        <f t="shared" ca="1" si="80"/>
        <v>1</v>
      </c>
      <c r="H134" s="93">
        <f t="shared" ca="1" si="80"/>
        <v>0</v>
      </c>
      <c r="I134" s="93">
        <f t="shared" ca="1" si="80"/>
        <v>1</v>
      </c>
      <c r="J134" s="94">
        <f t="shared" ca="1" si="80"/>
        <v>1</v>
      </c>
      <c r="K134" s="94">
        <f t="shared" ca="1" si="80"/>
        <v>1</v>
      </c>
      <c r="L134" s="94">
        <f t="shared" ca="1" si="80"/>
        <v>1</v>
      </c>
      <c r="M134" s="94">
        <f t="shared" ca="1" si="80"/>
        <v>1</v>
      </c>
      <c r="N134" s="93">
        <f t="shared" ca="1" si="80"/>
        <v>0</v>
      </c>
      <c r="O134" s="93">
        <f t="shared" ca="1" si="80"/>
        <v>1</v>
      </c>
      <c r="P134" s="93">
        <f t="shared" ca="1" si="80"/>
        <v>0</v>
      </c>
      <c r="Q134" s="94">
        <f t="shared" ca="1" si="80"/>
        <v>1</v>
      </c>
      <c r="R134" s="94">
        <f t="shared" ca="1" si="80"/>
        <v>0</v>
      </c>
      <c r="S134" s="94">
        <f t="shared" ca="1" si="80"/>
        <v>1</v>
      </c>
      <c r="T134" s="94">
        <f t="shared" ca="1" si="80"/>
        <v>0</v>
      </c>
      <c r="U134" s="94">
        <f t="shared" ca="1" si="80"/>
        <v>1</v>
      </c>
      <c r="V134" s="93">
        <f t="shared" ca="1" si="80"/>
        <v>0</v>
      </c>
      <c r="W134" s="93">
        <f t="shared" ca="1" si="80"/>
        <v>0</v>
      </c>
      <c r="X134" s="93">
        <f t="shared" ca="1" si="80"/>
        <v>0</v>
      </c>
      <c r="Y134" s="93">
        <f t="shared" ca="1" si="80"/>
        <v>0</v>
      </c>
      <c r="Z134" s="94">
        <f t="shared" ca="1" si="80"/>
        <v>0</v>
      </c>
      <c r="AA134" s="94">
        <f t="shared" ca="1" si="80"/>
        <v>0</v>
      </c>
      <c r="AB134" s="94">
        <f t="shared" ca="1" si="80"/>
        <v>1</v>
      </c>
      <c r="AC134" s="94">
        <f t="shared" ca="1" si="80"/>
        <v>0</v>
      </c>
      <c r="AD134" s="93">
        <f t="shared" ca="1" si="80"/>
        <v>1</v>
      </c>
      <c r="AE134" s="93">
        <f t="shared" ca="1" si="80"/>
        <v>1</v>
      </c>
      <c r="AF134" s="93">
        <f t="shared" ca="1" si="80"/>
        <v>1</v>
      </c>
      <c r="AG134" s="93">
        <f t="shared" ca="1" si="80"/>
        <v>1</v>
      </c>
      <c r="AH134" s="94">
        <f t="shared" ca="1" si="80"/>
        <v>0</v>
      </c>
      <c r="AI134" s="94">
        <f t="shared" ca="1" si="80"/>
        <v>1</v>
      </c>
      <c r="AJ134" s="94">
        <f t="shared" ca="1" si="80"/>
        <v>0</v>
      </c>
      <c r="AK134" s="94">
        <f t="shared" ca="1" si="80"/>
        <v>0</v>
      </c>
      <c r="AL134" s="93">
        <f t="shared" ca="1" si="80"/>
        <v>0</v>
      </c>
      <c r="AM134" s="93">
        <f t="shared" ca="1" si="80"/>
        <v>1</v>
      </c>
      <c r="AN134" s="93">
        <f t="shared" ca="1" si="80"/>
        <v>0</v>
      </c>
      <c r="AO134" s="94">
        <f t="shared" ca="1" si="80"/>
        <v>1</v>
      </c>
      <c r="AP134" s="94">
        <f t="shared" ca="1" si="80"/>
        <v>1</v>
      </c>
      <c r="AQ134" s="94">
        <f t="shared" ca="1" si="80"/>
        <v>1</v>
      </c>
      <c r="AR134" s="94">
        <f t="shared" ca="1" si="80"/>
        <v>0</v>
      </c>
      <c r="AS134" s="94">
        <f t="shared" ca="1" si="80"/>
        <v>0</v>
      </c>
      <c r="AT134" s="93">
        <f t="shared" ca="1" si="80"/>
        <v>1</v>
      </c>
      <c r="AU134" s="93">
        <f t="shared" ca="1" si="80"/>
        <v>0</v>
      </c>
      <c r="AV134" s="93">
        <f t="shared" ca="1" si="80"/>
        <v>0</v>
      </c>
      <c r="AW134" s="313">
        <f t="shared" ca="1" si="80"/>
        <v>0</v>
      </c>
      <c r="AX134" s="2"/>
      <c r="AY134" s="2"/>
      <c r="AZ134" s="2"/>
      <c r="BA134" s="13">
        <v>33</v>
      </c>
      <c r="BB134" s="10">
        <v>1</v>
      </c>
      <c r="BC134" s="10">
        <v>41</v>
      </c>
      <c r="BD134" s="10">
        <v>9</v>
      </c>
      <c r="BE134" s="10">
        <v>49</v>
      </c>
      <c r="BF134" s="10">
        <v>17</v>
      </c>
      <c r="BG134" s="10">
        <v>57</v>
      </c>
      <c r="BH134" s="11">
        <v>25</v>
      </c>
    </row>
    <row r="135" spans="1:65" ht="19.5" thickBot="1">
      <c r="A135" s="443" t="s">
        <v>531</v>
      </c>
      <c r="B135" s="223" t="s">
        <v>521</v>
      </c>
      <c r="C135" s="95" t="str">
        <f ca="1">LEFT(VLOOKUP(G135,LookUp!$T$2:$U$17,2,FALSE),1)</f>
        <v>1</v>
      </c>
      <c r="D135" s="95" t="str">
        <f ca="1">MID(VLOOKUP(G135,LookUp!$T$2:$U$17,2,FALSE),2,1)</f>
        <v>0</v>
      </c>
      <c r="E135" s="95" t="str">
        <f ca="1">MID(VLOOKUP(G135,LookUp!$T$2:$U$17,2,FALSE),3,1)</f>
        <v>0</v>
      </c>
      <c r="F135" s="95" t="str">
        <f ca="1">RIGHT(VLOOKUP(G135,LookUp!$T$2:$U$17,2,FALSE),1)</f>
        <v>0</v>
      </c>
      <c r="G135" s="97">
        <f ca="1">VLOOKUP(CONCATENATE(B134,C134,D134,E134,F134,G134),LookUp!$W$2:$AE$65,2,FALSE)</f>
        <v>8</v>
      </c>
      <c r="H135" s="223" t="s">
        <v>522</v>
      </c>
      <c r="I135" s="95" t="str">
        <f ca="1">LEFT(VLOOKUP(M135,LookUp!$T$2:$U$17,2,FALSE),1)</f>
        <v>0</v>
      </c>
      <c r="J135" s="95" t="str">
        <f ca="1">MID(VLOOKUP(M135,LookUp!$T$2:$U$17,2,FALSE),2,1)</f>
        <v>1</v>
      </c>
      <c r="K135" s="95" t="str">
        <f ca="1">MID(VLOOKUP(M135,LookUp!$T$2:$U$17,2,FALSE),3,1)</f>
        <v>0</v>
      </c>
      <c r="L135" s="95" t="str">
        <f ca="1">RIGHT(VLOOKUP(M135,LookUp!$T$2:$U$17,2,FALSE),1)</f>
        <v>1</v>
      </c>
      <c r="M135" s="97">
        <f ca="1">VLOOKUP(CONCATENATE(H134,I134,J134,K134,L134,M134),LookUp!$W$2:$AE$65,3,FALSE)</f>
        <v>5</v>
      </c>
      <c r="N135" s="223" t="s">
        <v>523</v>
      </c>
      <c r="O135" s="95" t="str">
        <f ca="1">LEFT(VLOOKUP(S135,LookUp!$T$2:$U$17,2,FALSE),1)</f>
        <v>0</v>
      </c>
      <c r="P135" s="95" t="str">
        <f ca="1">MID(VLOOKUP(S135,LookUp!$T$2:$U$17,2,FALSE),2,1)</f>
        <v>1</v>
      </c>
      <c r="Q135" s="95" t="str">
        <f ca="1">MID(VLOOKUP(S135,LookUp!$T$2:$U$17,2,FALSE),3,1)</f>
        <v>0</v>
      </c>
      <c r="R135" s="95" t="str">
        <f ca="1">RIGHT(VLOOKUP(S135,LookUp!$T$2:$U$17,2,FALSE),1)</f>
        <v>1</v>
      </c>
      <c r="S135" s="97">
        <f ca="1">VLOOKUP(CONCATENATE(N134,O134,P134,Q134,R134,S134),LookUp!$W$2:$AE$65,4,FALSE)</f>
        <v>5</v>
      </c>
      <c r="T135" s="223" t="s">
        <v>524</v>
      </c>
      <c r="U135" s="95" t="str">
        <f ca="1">LEFT(VLOOKUP(Y135,LookUp!$T$2:$U$17,2,FALSE),1)</f>
        <v>0</v>
      </c>
      <c r="V135" s="95" t="str">
        <f ca="1">MID(VLOOKUP(Y135,LookUp!$T$2:$U$17,2,FALSE),2,1)</f>
        <v>0</v>
      </c>
      <c r="W135" s="95" t="str">
        <f ca="1">MID(VLOOKUP(Y135,LookUp!$T$2:$U$17,2,FALSE),3,1)</f>
        <v>0</v>
      </c>
      <c r="X135" s="95" t="str">
        <f ca="1">RIGHT(VLOOKUP(Y135,LookUp!$T$2:$U$17,2,FALSE),1)</f>
        <v>1</v>
      </c>
      <c r="Y135" s="97">
        <f ca="1">VLOOKUP(CONCATENATE(T134,U134,V134,W134,X134,Y134),LookUp!$W$2:$AE$65,5,FALSE)</f>
        <v>1</v>
      </c>
      <c r="Z135" s="223" t="s">
        <v>525</v>
      </c>
      <c r="AA135" s="95" t="str">
        <f ca="1">LEFT(VLOOKUP(AE135,LookUp!$T$2:$U$17,2,FALSE),1)</f>
        <v>0</v>
      </c>
      <c r="AB135" s="95" t="str">
        <f ca="1">MID(VLOOKUP(AE135,LookUp!$T$2:$U$17,2,FALSE),2,1)</f>
        <v>1</v>
      </c>
      <c r="AC135" s="95" t="str">
        <f ca="1">MID(VLOOKUP(AE135,LookUp!$T$2:$U$17,2,FALSE),3,1)</f>
        <v>1</v>
      </c>
      <c r="AD135" s="95" t="str">
        <f ca="1">RIGHT(VLOOKUP(AE135,LookUp!$T$2:$U$17,2,FALSE),1)</f>
        <v>1</v>
      </c>
      <c r="AE135" s="97">
        <f ca="1">VLOOKUP(CONCATENATE(Z134,AA134,AB134,AC134,AD134,AE134),LookUp!$W$2:$AE$65,6,FALSE)</f>
        <v>7</v>
      </c>
      <c r="AF135" s="223" t="s">
        <v>526</v>
      </c>
      <c r="AG135" s="95" t="str">
        <f ca="1">LEFT(VLOOKUP(AK135,LookUp!$T$2:$U$17,2,FALSE),1)</f>
        <v>0</v>
      </c>
      <c r="AH135" s="95" t="str">
        <f ca="1">MID(VLOOKUP(AK135,LookUp!$T$2:$U$17,2,FALSE),2,1)</f>
        <v>1</v>
      </c>
      <c r="AI135" s="95" t="str">
        <f ca="1">MID(VLOOKUP(AK135,LookUp!$T$2:$U$17,2,FALSE),3,1)</f>
        <v>0</v>
      </c>
      <c r="AJ135" s="95" t="str">
        <f ca="1">RIGHT(VLOOKUP(AK135,LookUp!$T$2:$U$17,2,FALSE),1)</f>
        <v>0</v>
      </c>
      <c r="AK135" s="97">
        <f ca="1">VLOOKUP(CONCATENATE(AF134,AG134,AH134,AI134,AJ134,AK134),LookUp!$W$2:$AE$65,7,FALSE)</f>
        <v>4</v>
      </c>
      <c r="AL135" s="223" t="s">
        <v>527</v>
      </c>
      <c r="AM135" s="95" t="str">
        <f ca="1">LEFT(VLOOKUP(AQ135,LookUp!$T$2:$U$17,2,FALSE),1)</f>
        <v>1</v>
      </c>
      <c r="AN135" s="95" t="str">
        <f ca="1">MID(VLOOKUP(AQ135,LookUp!$T$2:$U$17,2,FALSE),2,1)</f>
        <v>1</v>
      </c>
      <c r="AO135" s="95" t="str">
        <f ca="1">MID(VLOOKUP(AQ135,LookUp!$T$2:$U$17,2,FALSE),3,1)</f>
        <v>0</v>
      </c>
      <c r="AP135" s="95" t="str">
        <f ca="1">RIGHT(VLOOKUP(AQ135,LookUp!$T$2:$U$17,2,FALSE),1)</f>
        <v>0</v>
      </c>
      <c r="AQ135" s="97">
        <f ca="1">VLOOKUP(CONCATENATE(AL134,AM134,AN134,AO134,AP134,AQ134),LookUp!$W$2:$AE$65,8,FALSE)</f>
        <v>12</v>
      </c>
      <c r="AR135" s="223" t="s">
        <v>528</v>
      </c>
      <c r="AS135" s="95" t="str">
        <f ca="1">LEFT(VLOOKUP(AW135,LookUp!$T$2:$U$17,2,FALSE),1)</f>
        <v>0</v>
      </c>
      <c r="AT135" s="95" t="str">
        <f ca="1">MID(VLOOKUP(AW135,LookUp!$T$2:$U$17,2,FALSE),2,1)</f>
        <v>1</v>
      </c>
      <c r="AU135" s="95" t="str">
        <f ca="1">MID(VLOOKUP(AW135,LookUp!$T$2:$U$17,2,FALSE),3,1)</f>
        <v>1</v>
      </c>
      <c r="AV135" s="95" t="str">
        <f ca="1">RIGHT(VLOOKUP(AW135,LookUp!$T$2:$U$17,2,FALSE),1)</f>
        <v>0</v>
      </c>
      <c r="AW135" s="97">
        <f ca="1">VLOOKUP(CONCATENATE(AR134,AS134,AT134,AU134,AV134,AW134),LookUp!$W$2:$AE$65,9,FALSE)</f>
        <v>6</v>
      </c>
      <c r="AX135" s="20"/>
      <c r="AY135" s="20"/>
      <c r="AZ135" s="20"/>
    </row>
    <row r="136" spans="1:65">
      <c r="A136" s="443"/>
      <c r="B136" s="110" t="str">
        <f ca="1">C135</f>
        <v>1</v>
      </c>
      <c r="C136" s="111" t="str">
        <f ca="1">D135</f>
        <v>0</v>
      </c>
      <c r="D136" s="111" t="str">
        <f ca="1">E135</f>
        <v>0</v>
      </c>
      <c r="E136" s="111" t="str">
        <f ca="1">F135</f>
        <v>0</v>
      </c>
      <c r="F136" s="112" t="str">
        <f ca="1">I135</f>
        <v>0</v>
      </c>
      <c r="G136" s="112" t="str">
        <f ca="1">J135</f>
        <v>1</v>
      </c>
      <c r="H136" s="112" t="str">
        <f ca="1">K135</f>
        <v>0</v>
      </c>
      <c r="I136" s="112" t="str">
        <f ca="1">L135</f>
        <v>1</v>
      </c>
      <c r="J136" s="111" t="str">
        <f ca="1">O135</f>
        <v>0</v>
      </c>
      <c r="K136" s="111" t="str">
        <f ca="1">P135</f>
        <v>1</v>
      </c>
      <c r="L136" s="111" t="str">
        <f ca="1">Q135</f>
        <v>0</v>
      </c>
      <c r="M136" s="111" t="str">
        <f ca="1">R135</f>
        <v>1</v>
      </c>
      <c r="N136" s="112" t="str">
        <f ca="1">U135</f>
        <v>0</v>
      </c>
      <c r="O136" s="112" t="str">
        <f ca="1">V135</f>
        <v>0</v>
      </c>
      <c r="P136" s="112" t="str">
        <f ca="1">W135</f>
        <v>0</v>
      </c>
      <c r="Q136" s="112" t="str">
        <f ca="1">X135</f>
        <v>1</v>
      </c>
      <c r="R136" s="111" t="str">
        <f ca="1">AA135</f>
        <v>0</v>
      </c>
      <c r="S136" s="111" t="str">
        <f ca="1">AB135</f>
        <v>1</v>
      </c>
      <c r="T136" s="111" t="str">
        <f ca="1">AC135</f>
        <v>1</v>
      </c>
      <c r="U136" s="111" t="str">
        <f ca="1">AD135</f>
        <v>1</v>
      </c>
      <c r="V136" s="112" t="str">
        <f ca="1">AG135</f>
        <v>0</v>
      </c>
      <c r="W136" s="112" t="str">
        <f ca="1">AH135</f>
        <v>1</v>
      </c>
      <c r="X136" s="112" t="str">
        <f ca="1">AI135</f>
        <v>0</v>
      </c>
      <c r="Y136" s="112" t="str">
        <f ca="1">AJ135</f>
        <v>0</v>
      </c>
      <c r="Z136" s="111" t="str">
        <f ca="1">AM135</f>
        <v>1</v>
      </c>
      <c r="AA136" s="111" t="str">
        <f ca="1">AN135</f>
        <v>1</v>
      </c>
      <c r="AB136" s="111" t="str">
        <f ca="1">AO135</f>
        <v>0</v>
      </c>
      <c r="AC136" s="111" t="str">
        <f ca="1">AP135</f>
        <v>0</v>
      </c>
      <c r="AD136" s="112" t="str">
        <f ca="1">AS135</f>
        <v>0</v>
      </c>
      <c r="AE136" s="112" t="str">
        <f ca="1">AT135</f>
        <v>1</v>
      </c>
      <c r="AF136" s="112" t="str">
        <f ca="1">AU135</f>
        <v>1</v>
      </c>
      <c r="AG136" s="113" t="str">
        <f ca="1">AV135</f>
        <v>0</v>
      </c>
      <c r="AH136" s="439"/>
      <c r="AI136" s="440"/>
      <c r="AJ136" s="440"/>
      <c r="AK136" s="440"/>
      <c r="AL136" s="440"/>
      <c r="AM136" s="440"/>
      <c r="AN136" s="440"/>
      <c r="AO136" s="440"/>
      <c r="AP136" s="440"/>
      <c r="AQ136" s="440"/>
      <c r="AR136" s="440"/>
      <c r="AS136" s="440"/>
      <c r="AT136" s="440"/>
      <c r="AU136" s="440"/>
      <c r="AV136" s="440"/>
      <c r="AW136" s="441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</row>
    <row r="137" spans="1:65" ht="18.75" thickBot="1">
      <c r="A137" s="104" t="s">
        <v>532</v>
      </c>
      <c r="B137" s="114" t="str">
        <f ca="1">HLOOKUP(B$4,$B$1:$AG$136,136,FALSE)</f>
        <v>1</v>
      </c>
      <c r="C137" s="115" t="str">
        <f t="shared" ref="C137:AG137" ca="1" si="81">HLOOKUP(C$4,$B$1:$AG$136,136,FALSE)</f>
        <v>0</v>
      </c>
      <c r="D137" s="115" t="str">
        <f t="shared" ca="1" si="81"/>
        <v>1</v>
      </c>
      <c r="E137" s="115" t="str">
        <f t="shared" ca="1" si="81"/>
        <v>0</v>
      </c>
      <c r="F137" s="116" t="str">
        <f t="shared" ca="1" si="81"/>
        <v>0</v>
      </c>
      <c r="G137" s="116" t="str">
        <f t="shared" ca="1" si="81"/>
        <v>1</v>
      </c>
      <c r="H137" s="116" t="str">
        <f t="shared" ca="1" si="81"/>
        <v>0</v>
      </c>
      <c r="I137" s="116" t="str">
        <f t="shared" ca="1" si="81"/>
        <v>0</v>
      </c>
      <c r="J137" s="115" t="str">
        <f t="shared" ca="1" si="81"/>
        <v>1</v>
      </c>
      <c r="K137" s="115" t="str">
        <f t="shared" ca="1" si="81"/>
        <v>0</v>
      </c>
      <c r="L137" s="115" t="str">
        <f t="shared" ca="1" si="81"/>
        <v>0</v>
      </c>
      <c r="M137" s="115" t="str">
        <f t="shared" ca="1" si="81"/>
        <v>1</v>
      </c>
      <c r="N137" s="116" t="str">
        <f t="shared" ca="1" si="81"/>
        <v>0</v>
      </c>
      <c r="O137" s="116" t="str">
        <f t="shared" ca="1" si="81"/>
        <v>1</v>
      </c>
      <c r="P137" s="116" t="str">
        <f t="shared" ca="1" si="81"/>
        <v>1</v>
      </c>
      <c r="Q137" s="116" t="str">
        <f t="shared" ca="1" si="81"/>
        <v>1</v>
      </c>
      <c r="R137" s="115" t="str">
        <f t="shared" ca="1" si="81"/>
        <v>0</v>
      </c>
      <c r="S137" s="115" t="str">
        <f t="shared" ca="1" si="81"/>
        <v>1</v>
      </c>
      <c r="T137" s="115" t="str">
        <f t="shared" ca="1" si="81"/>
        <v>0</v>
      </c>
      <c r="U137" s="115" t="str">
        <f t="shared" ca="1" si="81"/>
        <v>0</v>
      </c>
      <c r="V137" s="116" t="str">
        <f t="shared" ca="1" si="81"/>
        <v>0</v>
      </c>
      <c r="W137" s="116" t="str">
        <f t="shared" ca="1" si="81"/>
        <v>0</v>
      </c>
      <c r="X137" s="116" t="str">
        <f t="shared" ca="1" si="81"/>
        <v>0</v>
      </c>
      <c r="Y137" s="116" t="str">
        <f t="shared" ca="1" si="81"/>
        <v>0</v>
      </c>
      <c r="Z137" s="115" t="str">
        <f t="shared" ca="1" si="81"/>
        <v>1</v>
      </c>
      <c r="AA137" s="115" t="str">
        <f t="shared" ca="1" si="81"/>
        <v>0</v>
      </c>
      <c r="AB137" s="115" t="str">
        <f t="shared" ca="1" si="81"/>
        <v>1</v>
      </c>
      <c r="AC137" s="115" t="str">
        <f t="shared" ca="1" si="81"/>
        <v>1</v>
      </c>
      <c r="AD137" s="116" t="str">
        <f t="shared" ca="1" si="81"/>
        <v>1</v>
      </c>
      <c r="AE137" s="116" t="str">
        <f t="shared" ca="1" si="81"/>
        <v>0</v>
      </c>
      <c r="AF137" s="116" t="str">
        <f t="shared" ca="1" si="81"/>
        <v>0</v>
      </c>
      <c r="AG137" s="117" t="str">
        <f t="shared" ca="1" si="81"/>
        <v>1</v>
      </c>
      <c r="AH137" s="448" t="s">
        <v>726</v>
      </c>
      <c r="AI137" s="449"/>
      <c r="AJ137" s="449"/>
      <c r="AK137" s="449"/>
      <c r="AL137" s="449"/>
      <c r="AM137" s="449"/>
      <c r="AN137" s="449"/>
      <c r="AO137" s="449"/>
      <c r="AP137" s="449"/>
      <c r="AQ137" s="449"/>
      <c r="AR137" s="449"/>
      <c r="AS137" s="449"/>
      <c r="AT137" s="449"/>
      <c r="AU137" s="449"/>
      <c r="AV137" s="449"/>
      <c r="AW137" s="450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</row>
    <row r="138" spans="1:65" ht="18.75" thickBot="1">
      <c r="A138" s="104" t="s">
        <v>628</v>
      </c>
      <c r="B138" s="325">
        <f ca="1">IF(B137+B123=1,1,0)</f>
        <v>0</v>
      </c>
      <c r="C138" s="315">
        <f t="shared" ref="C138:AG138" ca="1" si="82">IF(C137+C123=1,1,0)</f>
        <v>0</v>
      </c>
      <c r="D138" s="315">
        <f t="shared" ca="1" si="82"/>
        <v>0</v>
      </c>
      <c r="E138" s="315">
        <f t="shared" ca="1" si="82"/>
        <v>1</v>
      </c>
      <c r="F138" s="314">
        <f t="shared" ca="1" si="82"/>
        <v>1</v>
      </c>
      <c r="G138" s="314">
        <f t="shared" ca="1" si="82"/>
        <v>0</v>
      </c>
      <c r="H138" s="314">
        <f t="shared" ca="1" si="82"/>
        <v>0</v>
      </c>
      <c r="I138" s="314">
        <f t="shared" ca="1" si="82"/>
        <v>1</v>
      </c>
      <c r="J138" s="315">
        <f t="shared" ca="1" si="82"/>
        <v>1</v>
      </c>
      <c r="K138" s="315">
        <f t="shared" ca="1" si="82"/>
        <v>0</v>
      </c>
      <c r="L138" s="315">
        <f t="shared" ca="1" si="82"/>
        <v>1</v>
      </c>
      <c r="M138" s="315">
        <f t="shared" ca="1" si="82"/>
        <v>1</v>
      </c>
      <c r="N138" s="314">
        <f t="shared" ca="1" si="82"/>
        <v>1</v>
      </c>
      <c r="O138" s="314">
        <f t="shared" ca="1" si="82"/>
        <v>0</v>
      </c>
      <c r="P138" s="314">
        <f t="shared" ca="1" si="82"/>
        <v>1</v>
      </c>
      <c r="Q138" s="314">
        <f t="shared" ca="1" si="82"/>
        <v>0</v>
      </c>
      <c r="R138" s="315">
        <f t="shared" ca="1" si="82"/>
        <v>1</v>
      </c>
      <c r="S138" s="315">
        <f t="shared" ca="1" si="82"/>
        <v>0</v>
      </c>
      <c r="T138" s="315">
        <f t="shared" ca="1" si="82"/>
        <v>0</v>
      </c>
      <c r="U138" s="315">
        <f t="shared" ca="1" si="82"/>
        <v>1</v>
      </c>
      <c r="V138" s="314">
        <f t="shared" ca="1" si="82"/>
        <v>0</v>
      </c>
      <c r="W138" s="314">
        <f t="shared" ca="1" si="82"/>
        <v>0</v>
      </c>
      <c r="X138" s="314">
        <f t="shared" ca="1" si="82"/>
        <v>1</v>
      </c>
      <c r="Y138" s="314">
        <f t="shared" ca="1" si="82"/>
        <v>0</v>
      </c>
      <c r="Z138" s="315">
        <f t="shared" ca="1" si="82"/>
        <v>0</v>
      </c>
      <c r="AA138" s="315">
        <f t="shared" ca="1" si="82"/>
        <v>0</v>
      </c>
      <c r="AB138" s="315">
        <f t="shared" ca="1" si="82"/>
        <v>0</v>
      </c>
      <c r="AC138" s="315">
        <f t="shared" ca="1" si="82"/>
        <v>1</v>
      </c>
      <c r="AD138" s="314">
        <f t="shared" ca="1" si="82"/>
        <v>0</v>
      </c>
      <c r="AE138" s="314">
        <f t="shared" ca="1" si="82"/>
        <v>0</v>
      </c>
      <c r="AF138" s="314">
        <f t="shared" ca="1" si="82"/>
        <v>1</v>
      </c>
      <c r="AG138" s="326">
        <f t="shared" ca="1" si="82"/>
        <v>0</v>
      </c>
      <c r="AH138" s="327">
        <f ca="1">VLOOKUP(CONCATENATE(B138,C138,D138,E138),LookUp!$AG$2:$AH$17,2,FALSE)</f>
        <v>1</v>
      </c>
      <c r="AI138" s="328">
        <f ca="1">VLOOKUP(CONCATENATE(F138,G138,H138,I138),LookUp!$AG$2:$AH$17,2,FALSE)</f>
        <v>9</v>
      </c>
      <c r="AJ138" s="328" t="str">
        <f ca="1">VLOOKUP(CONCATENATE(J138,K138,L138,M138),LookUp!$AG$2:$AH$17,2,FALSE)</f>
        <v>B</v>
      </c>
      <c r="AK138" s="328" t="str">
        <f ca="1">VLOOKUP(CONCATENATE(N138,O138,P138,Q138),LookUp!$AG$2:$AH$17,2,FALSE)</f>
        <v>A</v>
      </c>
      <c r="AL138" s="328">
        <f ca="1">VLOOKUP(CONCATENATE(R138,S138,T138,U138),LookUp!$AG$2:$AH$17,2,FALSE)</f>
        <v>9</v>
      </c>
      <c r="AM138" s="328">
        <f ca="1">VLOOKUP(CONCATENATE(V138,W138,X138,Y138),LookUp!$AG$2:$AH$17,2,FALSE)</f>
        <v>2</v>
      </c>
      <c r="AN138" s="328">
        <f ca="1">VLOOKUP(CONCATENATE(Z138,AA138,AB138,AC138),LookUp!$AG$2:$AH$17,2,FALSE)</f>
        <v>1</v>
      </c>
      <c r="AO138" s="328">
        <f ca="1">VLOOKUP(CONCATENATE(AD138,AE138,AF138,AG138),LookUp!$AG$2:$AH$17,2,FALSE)</f>
        <v>2</v>
      </c>
      <c r="AP138" s="328" t="str">
        <f ca="1">VLOOKUP(CONCATENATE(B131,C131,D131,E131),LookUp!$AG$2:$AH$17,2,FALSE)</f>
        <v>C</v>
      </c>
      <c r="AQ138" s="328" t="str">
        <f ca="1">VLOOKUP(CONCATENATE(F131,G131,H131,I131),LookUp!$AG$2:$AH$17,2,FALSE)</f>
        <v>F</v>
      </c>
      <c r="AR138" s="328">
        <f ca="1">VLOOKUP(CONCATENATE(J131,K131,L131,M131),LookUp!$AG$2:$AH$17,2,FALSE)</f>
        <v>2</v>
      </c>
      <c r="AS138" s="328">
        <f ca="1">VLOOKUP(CONCATENATE(N131,O131,P131,Q131),LookUp!$AG$2:$AH$17,2,FALSE)</f>
        <v>6</v>
      </c>
      <c r="AT138" s="328" t="str">
        <f ca="1">VLOOKUP(CONCATENATE(R131,S131,T131,U131),LookUp!$AG$2:$AH$17,2,FALSE)</f>
        <v>B</v>
      </c>
      <c r="AU138" s="328">
        <f ca="1">VLOOKUP(CONCATENATE(V131,W131,X131,Y131),LookUp!$AG$2:$AH$17,2,FALSE)</f>
        <v>4</v>
      </c>
      <c r="AV138" s="328">
        <f ca="1">VLOOKUP(CONCATENATE(Z131,AA131,AB131,AC131),LookUp!$AG$2:$AH$17,2,FALSE)</f>
        <v>7</v>
      </c>
      <c r="AW138" s="329">
        <f ca="1">VLOOKUP(CONCATENATE(AD131,AE131,AF131,AG131),LookUp!$AG$2:$AH$17,2,FALSE)</f>
        <v>2</v>
      </c>
      <c r="AX138" s="2"/>
      <c r="AY138" s="2"/>
      <c r="AZ138" s="2"/>
      <c r="BA138" s="3"/>
      <c r="BB138" s="3"/>
      <c r="BC138" s="3"/>
      <c r="BD138" s="3"/>
      <c r="BE138" s="3"/>
      <c r="BF138" s="3"/>
      <c r="BG138" s="3"/>
      <c r="BH138" s="3"/>
      <c r="BI138" s="2"/>
      <c r="BJ138" s="2"/>
      <c r="BK138" s="2"/>
      <c r="BL138" s="2"/>
      <c r="BM138" s="2"/>
    </row>
    <row r="139" spans="1:65" ht="18.75" thickBot="1">
      <c r="A139" s="106" t="s">
        <v>629</v>
      </c>
      <c r="B139" s="319">
        <f ca="1">B138</f>
        <v>0</v>
      </c>
      <c r="C139" s="88">
        <f t="shared" ref="C139:AG139" ca="1" si="83">C138</f>
        <v>0</v>
      </c>
      <c r="D139" s="88">
        <f t="shared" ca="1" si="83"/>
        <v>0</v>
      </c>
      <c r="E139" s="88">
        <f t="shared" ca="1" si="83"/>
        <v>1</v>
      </c>
      <c r="F139" s="87">
        <f t="shared" ca="1" si="83"/>
        <v>1</v>
      </c>
      <c r="G139" s="87">
        <f t="shared" ca="1" si="83"/>
        <v>0</v>
      </c>
      <c r="H139" s="87">
        <f t="shared" ca="1" si="83"/>
        <v>0</v>
      </c>
      <c r="I139" s="87">
        <f t="shared" ca="1" si="83"/>
        <v>1</v>
      </c>
      <c r="J139" s="88">
        <f t="shared" ca="1" si="83"/>
        <v>1</v>
      </c>
      <c r="K139" s="88">
        <f t="shared" ca="1" si="83"/>
        <v>0</v>
      </c>
      <c r="L139" s="88">
        <f t="shared" ca="1" si="83"/>
        <v>1</v>
      </c>
      <c r="M139" s="88">
        <f t="shared" ca="1" si="83"/>
        <v>1</v>
      </c>
      <c r="N139" s="87">
        <f t="shared" ca="1" si="83"/>
        <v>1</v>
      </c>
      <c r="O139" s="87">
        <f t="shared" ca="1" si="83"/>
        <v>0</v>
      </c>
      <c r="P139" s="87">
        <f t="shared" ca="1" si="83"/>
        <v>1</v>
      </c>
      <c r="Q139" s="87">
        <f t="shared" ca="1" si="83"/>
        <v>0</v>
      </c>
      <c r="R139" s="88">
        <f t="shared" ca="1" si="83"/>
        <v>1</v>
      </c>
      <c r="S139" s="88">
        <f t="shared" ca="1" si="83"/>
        <v>0</v>
      </c>
      <c r="T139" s="88">
        <f t="shared" ca="1" si="83"/>
        <v>0</v>
      </c>
      <c r="U139" s="88">
        <f t="shared" ca="1" si="83"/>
        <v>1</v>
      </c>
      <c r="V139" s="87">
        <f t="shared" ca="1" si="83"/>
        <v>0</v>
      </c>
      <c r="W139" s="87">
        <f t="shared" ca="1" si="83"/>
        <v>0</v>
      </c>
      <c r="X139" s="87">
        <f t="shared" ca="1" si="83"/>
        <v>1</v>
      </c>
      <c r="Y139" s="87">
        <f t="shared" ca="1" si="83"/>
        <v>0</v>
      </c>
      <c r="Z139" s="88">
        <f t="shared" ca="1" si="83"/>
        <v>0</v>
      </c>
      <c r="AA139" s="88">
        <f t="shared" ca="1" si="83"/>
        <v>0</v>
      </c>
      <c r="AB139" s="88">
        <f t="shared" ca="1" si="83"/>
        <v>0</v>
      </c>
      <c r="AC139" s="88">
        <f t="shared" ca="1" si="83"/>
        <v>1</v>
      </c>
      <c r="AD139" s="87">
        <f t="shared" ca="1" si="83"/>
        <v>0</v>
      </c>
      <c r="AE139" s="87">
        <f t="shared" ca="1" si="83"/>
        <v>0</v>
      </c>
      <c r="AF139" s="87">
        <f t="shared" ca="1" si="83"/>
        <v>1</v>
      </c>
      <c r="AG139" s="87">
        <f t="shared" ca="1" si="83"/>
        <v>0</v>
      </c>
      <c r="AH139" s="88">
        <f ca="1">B131</f>
        <v>1</v>
      </c>
      <c r="AI139" s="88">
        <f t="shared" ref="AI139:AZ139" ca="1" si="84">C131</f>
        <v>1</v>
      </c>
      <c r="AJ139" s="88">
        <f t="shared" ca="1" si="84"/>
        <v>0</v>
      </c>
      <c r="AK139" s="88">
        <f t="shared" ca="1" si="84"/>
        <v>0</v>
      </c>
      <c r="AL139" s="87">
        <f t="shared" ca="1" si="84"/>
        <v>1</v>
      </c>
      <c r="AM139" s="87">
        <f t="shared" ca="1" si="84"/>
        <v>1</v>
      </c>
      <c r="AN139" s="87">
        <f t="shared" ca="1" si="84"/>
        <v>1</v>
      </c>
      <c r="AO139" s="87">
        <f t="shared" ca="1" si="84"/>
        <v>1</v>
      </c>
      <c r="AP139" s="88">
        <f t="shared" ca="1" si="84"/>
        <v>0</v>
      </c>
      <c r="AQ139" s="88">
        <f t="shared" ca="1" si="84"/>
        <v>0</v>
      </c>
      <c r="AR139" s="88">
        <f t="shared" ca="1" si="84"/>
        <v>1</v>
      </c>
      <c r="AS139" s="88">
        <f t="shared" ca="1" si="84"/>
        <v>0</v>
      </c>
      <c r="AT139" s="87">
        <f t="shared" ca="1" si="84"/>
        <v>0</v>
      </c>
      <c r="AU139" s="87">
        <f t="shared" ca="1" si="84"/>
        <v>1</v>
      </c>
      <c r="AV139" s="87">
        <f t="shared" ca="1" si="84"/>
        <v>1</v>
      </c>
      <c r="AW139" s="87">
        <f t="shared" ca="1" si="84"/>
        <v>0</v>
      </c>
      <c r="AX139" s="88">
        <f t="shared" ca="1" si="84"/>
        <v>1</v>
      </c>
      <c r="AY139" s="88">
        <f t="shared" ca="1" si="84"/>
        <v>0</v>
      </c>
      <c r="AZ139" s="88">
        <f t="shared" ca="1" si="84"/>
        <v>1</v>
      </c>
      <c r="BA139" s="88">
        <f t="shared" ref="BA139" ca="1" si="85">U131</f>
        <v>1</v>
      </c>
      <c r="BB139" s="87">
        <f t="shared" ref="BB139" ca="1" si="86">V131</f>
        <v>0</v>
      </c>
      <c r="BC139" s="87">
        <f t="shared" ref="BC139" ca="1" si="87">W131</f>
        <v>1</v>
      </c>
      <c r="BD139" s="87">
        <f t="shared" ref="BD139" ca="1" si="88">X131</f>
        <v>0</v>
      </c>
      <c r="BE139" s="87">
        <f t="shared" ref="BE139" ca="1" si="89">Y131</f>
        <v>0</v>
      </c>
      <c r="BF139" s="88">
        <f t="shared" ref="BF139" ca="1" si="90">Z131</f>
        <v>0</v>
      </c>
      <c r="BG139" s="88">
        <f t="shared" ref="BG139" ca="1" si="91">AA131</f>
        <v>1</v>
      </c>
      <c r="BH139" s="88">
        <f t="shared" ref="BH139" ca="1" si="92">AB131</f>
        <v>1</v>
      </c>
      <c r="BI139" s="88">
        <f t="shared" ref="BI139" ca="1" si="93">AC131</f>
        <v>1</v>
      </c>
      <c r="BJ139" s="87">
        <f t="shared" ref="BJ139" ca="1" si="94">AD131</f>
        <v>0</v>
      </c>
      <c r="BK139" s="87">
        <f t="shared" ref="BK139" ca="1" si="95">AE131</f>
        <v>0</v>
      </c>
      <c r="BL139" s="87">
        <f t="shared" ref="BL139" ca="1" si="96">AF131</f>
        <v>1</v>
      </c>
      <c r="BM139" s="320">
        <f t="shared" ref="BM139" ca="1" si="97">AG131</f>
        <v>0</v>
      </c>
    </row>
    <row r="140" spans="1:65" ht="15.75" customHeight="1" thickBot="1">
      <c r="A140" s="318" t="s">
        <v>424</v>
      </c>
      <c r="B140" s="330">
        <f ca="1">HLOOKUP(B$5,$B$1:$BM$139,139,FALSE)</f>
        <v>1</v>
      </c>
      <c r="C140" s="87">
        <f t="shared" ref="C140:BM140" ca="1" si="98">HLOOKUP(C5,$B$1:$BM$139,139,FALSE)</f>
        <v>1</v>
      </c>
      <c r="D140" s="87">
        <f t="shared" ca="1" si="98"/>
        <v>0</v>
      </c>
      <c r="E140" s="87">
        <f t="shared" ca="1" si="98"/>
        <v>0</v>
      </c>
      <c r="F140" s="88">
        <f t="shared" ca="1" si="98"/>
        <v>0</v>
      </c>
      <c r="G140" s="88">
        <f t="shared" ca="1" si="98"/>
        <v>0</v>
      </c>
      <c r="H140" s="88">
        <f t="shared" ca="1" si="98"/>
        <v>0</v>
      </c>
      <c r="I140" s="88">
        <f t="shared" ca="1" si="98"/>
        <v>0</v>
      </c>
      <c r="J140" s="87">
        <f t="shared" ca="1" si="98"/>
        <v>1</v>
      </c>
      <c r="K140" s="87">
        <f t="shared" ca="1" si="98"/>
        <v>0</v>
      </c>
      <c r="L140" s="87">
        <f t="shared" ca="1" si="98"/>
        <v>1</v>
      </c>
      <c r="M140" s="87">
        <f t="shared" ca="1" si="98"/>
        <v>1</v>
      </c>
      <c r="N140" s="88">
        <f t="shared" ca="1" si="98"/>
        <v>0</v>
      </c>
      <c r="O140" s="88">
        <f t="shared" ca="1" si="98"/>
        <v>1</v>
      </c>
      <c r="P140" s="88">
        <f t="shared" ca="1" si="98"/>
        <v>1</v>
      </c>
      <c r="Q140" s="88">
        <f t="shared" ca="1" si="98"/>
        <v>1</v>
      </c>
      <c r="R140" s="87">
        <f t="shared" ca="1" si="98"/>
        <v>1</v>
      </c>
      <c r="S140" s="87">
        <f t="shared" ca="1" si="98"/>
        <v>0</v>
      </c>
      <c r="T140" s="87">
        <f t="shared" ca="1" si="98"/>
        <v>1</v>
      </c>
      <c r="U140" s="87">
        <f t="shared" ca="1" si="98"/>
        <v>0</v>
      </c>
      <c r="V140" s="88">
        <f t="shared" ca="1" si="98"/>
        <v>1</v>
      </c>
      <c r="W140" s="88">
        <f t="shared" ca="1" si="98"/>
        <v>0</v>
      </c>
      <c r="X140" s="88">
        <f t="shared" ca="1" si="98"/>
        <v>0</v>
      </c>
      <c r="Y140" s="88">
        <f t="shared" ca="1" si="98"/>
        <v>0</v>
      </c>
      <c r="Z140" s="87">
        <f t="shared" ca="1" si="98"/>
        <v>1</v>
      </c>
      <c r="AA140" s="87">
        <f t="shared" ca="1" si="98"/>
        <v>1</v>
      </c>
      <c r="AB140" s="87">
        <f t="shared" ca="1" si="98"/>
        <v>0</v>
      </c>
      <c r="AC140" s="87">
        <f t="shared" ca="1" si="98"/>
        <v>1</v>
      </c>
      <c r="AD140" s="88">
        <f t="shared" ca="1" si="98"/>
        <v>0</v>
      </c>
      <c r="AE140" s="88">
        <f t="shared" ca="1" si="98"/>
        <v>0</v>
      </c>
      <c r="AF140" s="88">
        <f t="shared" ca="1" si="98"/>
        <v>0</v>
      </c>
      <c r="AG140" s="88">
        <f t="shared" ca="1" si="98"/>
        <v>0</v>
      </c>
      <c r="AH140" s="87">
        <f t="shared" ca="1" si="98"/>
        <v>0</v>
      </c>
      <c r="AI140" s="87">
        <f t="shared" ca="1" si="98"/>
        <v>1</v>
      </c>
      <c r="AJ140" s="87">
        <f t="shared" ca="1" si="98"/>
        <v>0</v>
      </c>
      <c r="AK140" s="87">
        <f t="shared" ca="1" si="98"/>
        <v>1</v>
      </c>
      <c r="AL140" s="88">
        <f t="shared" ca="1" si="98"/>
        <v>1</v>
      </c>
      <c r="AM140" s="88">
        <f t="shared" ca="1" si="98"/>
        <v>1</v>
      </c>
      <c r="AN140" s="88">
        <f t="shared" ca="1" si="98"/>
        <v>1</v>
      </c>
      <c r="AO140" s="88">
        <f t="shared" ca="1" si="98"/>
        <v>1</v>
      </c>
      <c r="AP140" s="87">
        <f t="shared" ca="1" si="98"/>
        <v>0</v>
      </c>
      <c r="AQ140" s="87">
        <f t="shared" ca="1" si="98"/>
        <v>0</v>
      </c>
      <c r="AR140" s="87">
        <f t="shared" ca="1" si="98"/>
        <v>1</v>
      </c>
      <c r="AS140" s="87">
        <f t="shared" ca="1" si="98"/>
        <v>1</v>
      </c>
      <c r="AT140" s="88">
        <f t="shared" ca="1" si="98"/>
        <v>1</v>
      </c>
      <c r="AU140" s="88">
        <f t="shared" ca="1" si="98"/>
        <v>0</v>
      </c>
      <c r="AV140" s="88">
        <f t="shared" ca="1" si="98"/>
        <v>1</v>
      </c>
      <c r="AW140" s="88">
        <f t="shared" ca="1" si="98"/>
        <v>0</v>
      </c>
      <c r="AX140" s="87">
        <f t="shared" ca="1" si="98"/>
        <v>1</v>
      </c>
      <c r="AY140" s="87">
        <f t="shared" ca="1" si="98"/>
        <v>0</v>
      </c>
      <c r="AZ140" s="87">
        <f t="shared" ca="1" si="98"/>
        <v>0</v>
      </c>
      <c r="BA140" s="87">
        <f t="shared" ca="1" si="98"/>
        <v>0</v>
      </c>
      <c r="BB140" s="88">
        <f t="shared" ca="1" si="98"/>
        <v>0</v>
      </c>
      <c r="BC140" s="88">
        <f t="shared" ca="1" si="98"/>
        <v>0</v>
      </c>
      <c r="BD140" s="88">
        <f t="shared" ca="1" si="98"/>
        <v>1</v>
      </c>
      <c r="BE140" s="88">
        <f t="shared" ca="1" si="98"/>
        <v>0</v>
      </c>
      <c r="BF140" s="87">
        <f t="shared" ca="1" si="98"/>
        <v>1</v>
      </c>
      <c r="BG140" s="87">
        <f t="shared" ca="1" si="98"/>
        <v>0</v>
      </c>
      <c r="BH140" s="87">
        <f t="shared" ca="1" si="98"/>
        <v>0</v>
      </c>
      <c r="BI140" s="87">
        <f t="shared" ca="1" si="98"/>
        <v>1</v>
      </c>
      <c r="BJ140" s="88">
        <f t="shared" ca="1" si="98"/>
        <v>1</v>
      </c>
      <c r="BK140" s="88">
        <f t="shared" ca="1" si="98"/>
        <v>1</v>
      </c>
      <c r="BL140" s="88">
        <f t="shared" ca="1" si="98"/>
        <v>0</v>
      </c>
      <c r="BM140" s="89">
        <f t="shared" ca="1" si="98"/>
        <v>0</v>
      </c>
    </row>
    <row r="141" spans="1:65" ht="16.5" thickBot="1">
      <c r="A141" s="321" t="s">
        <v>425</v>
      </c>
      <c r="B141" s="322" t="str">
        <f ca="1">VLOOKUP(CONCATENATE(B140,C140,D140,E140),LookUp!$AG$2:$AH$17,2,FALSE)</f>
        <v>C</v>
      </c>
      <c r="C141" s="323">
        <f ca="1">VLOOKUP(CONCATENATE(F140,G140,H140,I140),LookUp!$AG$2:$AH$17,2,FALSE)</f>
        <v>0</v>
      </c>
      <c r="D141" s="323" t="str">
        <f ca="1">VLOOKUP(CONCATENATE(J140,K140,L140,M140),LookUp!$AG$2:$AH$17,2,FALSE)</f>
        <v>B</v>
      </c>
      <c r="E141" s="323">
        <f ca="1">VLOOKUP(CONCATENATE(N140,O140,P140,Q140),LookUp!$AG$2:$AH$17,2,FALSE)</f>
        <v>7</v>
      </c>
      <c r="F141" s="323" t="str">
        <f ca="1">VLOOKUP(CONCATENATE(R140,S140,T140,U140),LookUp!$AG$2:$AH$17,2,FALSE)</f>
        <v>A</v>
      </c>
      <c r="G141" s="323">
        <f ca="1">VLOOKUP(CONCATENATE(V140,W140,X140,Y140),LookUp!$AG$2:$AH$17,2,FALSE)</f>
        <v>8</v>
      </c>
      <c r="H141" s="323" t="str">
        <f ca="1">VLOOKUP(CONCATENATE(Z140,AA140,AB140,AC140),LookUp!$AG$2:$AH$17,2,FALSE)</f>
        <v>D</v>
      </c>
      <c r="I141" s="323">
        <f ca="1">VLOOKUP(CONCATENATE(AD140,AE140,AF140,AG140),LookUp!$AG$2:$AH$17,2,FALSE)</f>
        <v>0</v>
      </c>
      <c r="J141" s="323">
        <f ca="1">VLOOKUP(CONCATENATE(AH140,AI140,AJ140,AK140),LookUp!$AG$2:$AH$17,2,FALSE)</f>
        <v>5</v>
      </c>
      <c r="K141" s="323" t="str">
        <f ca="1">VLOOKUP(CONCATENATE(AL140,AM140,AN140,AO140),LookUp!$AG$2:$AH$17,2,FALSE)</f>
        <v>F</v>
      </c>
      <c r="L141" s="323">
        <f ca="1">VLOOKUP(CONCATENATE(AP140,AQ140,AR140,AS140),LookUp!$AG$2:$AH$17,2,FALSE)</f>
        <v>3</v>
      </c>
      <c r="M141" s="323" t="str">
        <f ca="1">VLOOKUP(CONCATENATE(AT140,AU140,AV140,AW140),LookUp!$AG$2:$AH$17,2,FALSE)</f>
        <v>A</v>
      </c>
      <c r="N141" s="323">
        <f ca="1">VLOOKUP(CONCATENATE(AX140,AY140,AZ140,BA140),LookUp!$AG$2:$AH$17,2,FALSE)</f>
        <v>8</v>
      </c>
      <c r="O141" s="323">
        <f ca="1">VLOOKUP(CONCATENATE(BB140,BC140,BD140,BE140),LookUp!$AG$2:$AH$17,2,FALSE)</f>
        <v>2</v>
      </c>
      <c r="P141" s="323">
        <f ca="1">VLOOKUP(CONCATENATE(BF140,BG140,BH140,BI140),LookUp!$AG$2:$AH$17,2,FALSE)</f>
        <v>9</v>
      </c>
      <c r="Q141" s="324" t="str">
        <f ca="1">VLOOKUP(CONCATENATE(BJ140,BK140,BL140,BM140),LookUp!$AG$2:$AH$17,2,FALSE)</f>
        <v>C</v>
      </c>
      <c r="R141" s="3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"/>
      <c r="BB141" s="2"/>
      <c r="BC141" s="2"/>
      <c r="BD141" s="2"/>
      <c r="BE141" s="2"/>
      <c r="BF141" s="2"/>
      <c r="BG141" s="2"/>
      <c r="BH141" s="2"/>
      <c r="BI141" s="25"/>
      <c r="BJ141" s="25"/>
      <c r="BK141" s="25"/>
      <c r="BL141" s="25"/>
      <c r="BM141" s="25"/>
    </row>
    <row r="142" spans="1:65"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</row>
  </sheetData>
  <mergeCells count="69">
    <mergeCell ref="BA126:BH126"/>
    <mergeCell ref="AH129:AW129"/>
    <mergeCell ref="AH131:AW131"/>
    <mergeCell ref="A135:A136"/>
    <mergeCell ref="AH137:AW137"/>
    <mergeCell ref="AH136:AW136"/>
    <mergeCell ref="A127:A128"/>
    <mergeCell ref="AH112:AW112"/>
    <mergeCell ref="AH120:AW120"/>
    <mergeCell ref="AH128:AW128"/>
    <mergeCell ref="A111:A112"/>
    <mergeCell ref="AH107:AW107"/>
    <mergeCell ref="AH113:AW113"/>
    <mergeCell ref="AH115:AW115"/>
    <mergeCell ref="A119:A120"/>
    <mergeCell ref="AH121:AW121"/>
    <mergeCell ref="AH123:AW123"/>
    <mergeCell ref="AH81:AW81"/>
    <mergeCell ref="AH83:AW83"/>
    <mergeCell ref="A87:A88"/>
    <mergeCell ref="AH89:AW89"/>
    <mergeCell ref="AH91:AW91"/>
    <mergeCell ref="AH88:AW88"/>
    <mergeCell ref="A95:A96"/>
    <mergeCell ref="AH97:AW97"/>
    <mergeCell ref="AH99:AW99"/>
    <mergeCell ref="A103:A104"/>
    <mergeCell ref="AH105:AW105"/>
    <mergeCell ref="AH96:AW96"/>
    <mergeCell ref="AH104:AW104"/>
    <mergeCell ref="A79:A80"/>
    <mergeCell ref="AH49:AW49"/>
    <mergeCell ref="AH51:AW51"/>
    <mergeCell ref="A55:A56"/>
    <mergeCell ref="AH57:AW57"/>
    <mergeCell ref="AH59:AW59"/>
    <mergeCell ref="A63:A64"/>
    <mergeCell ref="AH65:AW65"/>
    <mergeCell ref="AH67:AW67"/>
    <mergeCell ref="A71:A72"/>
    <mergeCell ref="AH73:AW73"/>
    <mergeCell ref="AH75:AW75"/>
    <mergeCell ref="AH56:AW56"/>
    <mergeCell ref="AH64:AW64"/>
    <mergeCell ref="AH72:AW72"/>
    <mergeCell ref="AH80:AW80"/>
    <mergeCell ref="AH9:AW9"/>
    <mergeCell ref="AH11:AW11"/>
    <mergeCell ref="BA11:BH11"/>
    <mergeCell ref="A15:A16"/>
    <mergeCell ref="AH17:AW17"/>
    <mergeCell ref="AH16:AW16"/>
    <mergeCell ref="AH19:AW19"/>
    <mergeCell ref="AH35:AW35"/>
    <mergeCell ref="BA35:BD35"/>
    <mergeCell ref="A39:A40"/>
    <mergeCell ref="AH41:AW41"/>
    <mergeCell ref="AH24:AW24"/>
    <mergeCell ref="AH32:AW32"/>
    <mergeCell ref="AH40:AW40"/>
    <mergeCell ref="AH43:AW43"/>
    <mergeCell ref="A47:A48"/>
    <mergeCell ref="A23:A24"/>
    <mergeCell ref="BA23:BF23"/>
    <mergeCell ref="AH25:AW25"/>
    <mergeCell ref="AH27:AW27"/>
    <mergeCell ref="A31:A32"/>
    <mergeCell ref="AH33:AW33"/>
    <mergeCell ref="AH48:AW48"/>
  </mergeCells>
  <pageMargins left="0.7" right="0.7" top="0.75" bottom="0.75" header="0.3" footer="0.3"/>
  <pageSetup paperSize="9" orientation="portrait" r:id="rId1"/>
  <ignoredErrors>
    <ignoredError sqref="B10:I10 J10:AG1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M141"/>
  <sheetViews>
    <sheetView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27.85546875" bestFit="1" customWidth="1"/>
    <col min="2" max="65" width="2.85546875" customWidth="1"/>
  </cols>
  <sheetData>
    <row r="1" spans="1:65" ht="15.75" thickBot="1">
      <c r="A1" s="190" t="s">
        <v>96</v>
      </c>
      <c r="B1" s="134">
        <v>1</v>
      </c>
      <c r="C1" s="134">
        <v>2</v>
      </c>
      <c r="D1" s="134">
        <v>3</v>
      </c>
      <c r="E1" s="134">
        <v>4</v>
      </c>
      <c r="F1" s="134">
        <v>5</v>
      </c>
      <c r="G1" s="134">
        <v>6</v>
      </c>
      <c r="H1" s="134">
        <v>7</v>
      </c>
      <c r="I1" s="134">
        <v>8</v>
      </c>
      <c r="J1" s="134">
        <v>9</v>
      </c>
      <c r="K1" s="134">
        <v>10</v>
      </c>
      <c r="L1" s="134">
        <v>11</v>
      </c>
      <c r="M1" s="134">
        <v>12</v>
      </c>
      <c r="N1" s="134">
        <v>13</v>
      </c>
      <c r="O1" s="134">
        <v>14</v>
      </c>
      <c r="P1" s="134">
        <v>15</v>
      </c>
      <c r="Q1" s="134">
        <v>16</v>
      </c>
      <c r="R1" s="134">
        <v>17</v>
      </c>
      <c r="S1" s="134">
        <v>18</v>
      </c>
      <c r="T1" s="134">
        <v>19</v>
      </c>
      <c r="U1" s="134">
        <v>20</v>
      </c>
      <c r="V1" s="134">
        <v>21</v>
      </c>
      <c r="W1" s="134">
        <v>22</v>
      </c>
      <c r="X1" s="134">
        <v>23</v>
      </c>
      <c r="Y1" s="134">
        <v>24</v>
      </c>
      <c r="Z1" s="134">
        <v>25</v>
      </c>
      <c r="AA1" s="134">
        <v>26</v>
      </c>
      <c r="AB1" s="134">
        <v>27</v>
      </c>
      <c r="AC1" s="134">
        <v>28</v>
      </c>
      <c r="AD1" s="134">
        <v>29</v>
      </c>
      <c r="AE1" s="134">
        <v>30</v>
      </c>
      <c r="AF1" s="134">
        <v>31</v>
      </c>
      <c r="AG1" s="134">
        <v>32</v>
      </c>
      <c r="AH1" s="134">
        <v>33</v>
      </c>
      <c r="AI1" s="134">
        <v>34</v>
      </c>
      <c r="AJ1" s="134">
        <v>35</v>
      </c>
      <c r="AK1" s="134">
        <v>36</v>
      </c>
      <c r="AL1" s="134">
        <v>37</v>
      </c>
      <c r="AM1" s="134">
        <v>38</v>
      </c>
      <c r="AN1" s="134">
        <v>39</v>
      </c>
      <c r="AO1" s="134">
        <v>40</v>
      </c>
      <c r="AP1" s="134">
        <v>41</v>
      </c>
      <c r="AQ1" s="134">
        <v>42</v>
      </c>
      <c r="AR1" s="134">
        <v>43</v>
      </c>
      <c r="AS1" s="134">
        <v>44</v>
      </c>
      <c r="AT1" s="134">
        <v>45</v>
      </c>
      <c r="AU1" s="134">
        <v>46</v>
      </c>
      <c r="AV1" s="134">
        <v>47</v>
      </c>
      <c r="AW1" s="134">
        <v>48</v>
      </c>
      <c r="AX1" s="134">
        <v>49</v>
      </c>
      <c r="AY1" s="134">
        <v>50</v>
      </c>
      <c r="AZ1" s="134">
        <v>51</v>
      </c>
      <c r="BA1" s="134">
        <v>52</v>
      </c>
      <c r="BB1" s="134">
        <v>53</v>
      </c>
      <c r="BC1" s="134">
        <v>54</v>
      </c>
      <c r="BD1" s="134">
        <v>55</v>
      </c>
      <c r="BE1" s="134">
        <v>56</v>
      </c>
      <c r="BF1" s="134">
        <v>57</v>
      </c>
      <c r="BG1" s="134">
        <v>58</v>
      </c>
      <c r="BH1" s="134">
        <v>59</v>
      </c>
      <c r="BI1" s="134">
        <v>60</v>
      </c>
      <c r="BJ1" s="134">
        <v>61</v>
      </c>
      <c r="BK1" s="134">
        <v>62</v>
      </c>
      <c r="BL1" s="134">
        <v>63</v>
      </c>
      <c r="BM1" s="135">
        <v>64</v>
      </c>
    </row>
    <row r="2" spans="1:65">
      <c r="A2" s="294" t="s">
        <v>637</v>
      </c>
      <c r="B2" s="4">
        <v>58</v>
      </c>
      <c r="C2" s="4">
        <v>50</v>
      </c>
      <c r="D2" s="4">
        <v>42</v>
      </c>
      <c r="E2" s="4">
        <v>34</v>
      </c>
      <c r="F2" s="4">
        <v>26</v>
      </c>
      <c r="G2" s="4">
        <v>18</v>
      </c>
      <c r="H2" s="4">
        <v>10</v>
      </c>
      <c r="I2" s="4">
        <v>2</v>
      </c>
      <c r="J2" s="4">
        <v>60</v>
      </c>
      <c r="K2" s="4">
        <v>52</v>
      </c>
      <c r="L2" s="4">
        <v>44</v>
      </c>
      <c r="M2" s="4">
        <v>36</v>
      </c>
      <c r="N2" s="4">
        <v>28</v>
      </c>
      <c r="O2" s="4">
        <v>20</v>
      </c>
      <c r="P2" s="4">
        <v>12</v>
      </c>
      <c r="Q2" s="4">
        <v>4</v>
      </c>
      <c r="R2" s="4">
        <v>62</v>
      </c>
      <c r="S2" s="4">
        <v>54</v>
      </c>
      <c r="T2" s="4">
        <v>46</v>
      </c>
      <c r="U2" s="4">
        <v>38</v>
      </c>
      <c r="V2" s="4">
        <v>30</v>
      </c>
      <c r="W2" s="4">
        <v>22</v>
      </c>
      <c r="X2" s="4">
        <v>14</v>
      </c>
      <c r="Y2" s="4">
        <v>6</v>
      </c>
      <c r="Z2" s="4">
        <v>64</v>
      </c>
      <c r="AA2" s="4">
        <v>56</v>
      </c>
      <c r="AB2" s="4">
        <v>48</v>
      </c>
      <c r="AC2" s="4">
        <v>40</v>
      </c>
      <c r="AD2" s="4">
        <v>32</v>
      </c>
      <c r="AE2" s="4">
        <v>24</v>
      </c>
      <c r="AF2" s="4">
        <v>16</v>
      </c>
      <c r="AG2" s="4">
        <v>8</v>
      </c>
      <c r="AH2" s="4">
        <v>57</v>
      </c>
      <c r="AI2" s="4">
        <v>49</v>
      </c>
      <c r="AJ2" s="4">
        <v>41</v>
      </c>
      <c r="AK2" s="4">
        <v>33</v>
      </c>
      <c r="AL2" s="4">
        <v>25</v>
      </c>
      <c r="AM2" s="4">
        <v>17</v>
      </c>
      <c r="AN2" s="4">
        <v>9</v>
      </c>
      <c r="AO2" s="4">
        <v>1</v>
      </c>
      <c r="AP2" s="5">
        <v>59</v>
      </c>
      <c r="AQ2" s="5">
        <v>51</v>
      </c>
      <c r="AR2" s="5">
        <v>43</v>
      </c>
      <c r="AS2" s="5">
        <v>35</v>
      </c>
      <c r="AT2" s="5">
        <v>27</v>
      </c>
      <c r="AU2" s="5">
        <v>19</v>
      </c>
      <c r="AV2" s="5">
        <v>11</v>
      </c>
      <c r="AW2" s="5">
        <v>3</v>
      </c>
      <c r="AX2" s="5">
        <v>61</v>
      </c>
      <c r="AY2" s="5">
        <v>53</v>
      </c>
      <c r="AZ2" s="5">
        <v>45</v>
      </c>
      <c r="BA2" s="5">
        <v>37</v>
      </c>
      <c r="BB2" s="5">
        <v>29</v>
      </c>
      <c r="BC2" s="5">
        <v>21</v>
      </c>
      <c r="BD2" s="5">
        <v>13</v>
      </c>
      <c r="BE2" s="5">
        <v>5</v>
      </c>
      <c r="BF2" s="4">
        <v>63</v>
      </c>
      <c r="BG2" s="4">
        <v>55</v>
      </c>
      <c r="BH2" s="4">
        <v>47</v>
      </c>
      <c r="BI2" s="4">
        <v>39</v>
      </c>
      <c r="BJ2" s="4">
        <v>31</v>
      </c>
      <c r="BK2" s="4">
        <v>23</v>
      </c>
      <c r="BL2" s="4">
        <v>15</v>
      </c>
      <c r="BM2" s="12">
        <v>7</v>
      </c>
    </row>
    <row r="3" spans="1:65">
      <c r="A3" s="294" t="s">
        <v>638</v>
      </c>
      <c r="B3" s="5">
        <v>32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8</v>
      </c>
      <c r="O3" s="5">
        <v>9</v>
      </c>
      <c r="P3" s="5">
        <v>10</v>
      </c>
      <c r="Q3" s="5">
        <v>11</v>
      </c>
      <c r="R3" s="5">
        <v>12</v>
      </c>
      <c r="S3" s="5">
        <v>13</v>
      </c>
      <c r="T3" s="5">
        <v>12</v>
      </c>
      <c r="U3" s="5">
        <v>13</v>
      </c>
      <c r="V3" s="5">
        <v>14</v>
      </c>
      <c r="W3" s="5">
        <v>15</v>
      </c>
      <c r="X3" s="5">
        <v>16</v>
      </c>
      <c r="Y3" s="5">
        <v>17</v>
      </c>
      <c r="Z3" s="5">
        <v>16</v>
      </c>
      <c r="AA3" s="5">
        <v>17</v>
      </c>
      <c r="AB3" s="5">
        <v>18</v>
      </c>
      <c r="AC3" s="5">
        <v>19</v>
      </c>
      <c r="AD3" s="5">
        <v>20</v>
      </c>
      <c r="AE3" s="5">
        <v>21</v>
      </c>
      <c r="AF3" s="5">
        <v>20</v>
      </c>
      <c r="AG3" s="5">
        <v>21</v>
      </c>
      <c r="AH3" s="5">
        <v>22</v>
      </c>
      <c r="AI3" s="5">
        <v>23</v>
      </c>
      <c r="AJ3" s="5">
        <v>24</v>
      </c>
      <c r="AK3" s="5">
        <v>25</v>
      </c>
      <c r="AL3" s="5">
        <v>24</v>
      </c>
      <c r="AM3" s="5">
        <v>25</v>
      </c>
      <c r="AN3" s="5">
        <v>26</v>
      </c>
      <c r="AO3" s="5">
        <v>27</v>
      </c>
      <c r="AP3" s="5">
        <v>28</v>
      </c>
      <c r="AQ3" s="5">
        <v>29</v>
      </c>
      <c r="AR3" s="5">
        <v>28</v>
      </c>
      <c r="AS3" s="5">
        <v>29</v>
      </c>
      <c r="AT3" s="5">
        <v>30</v>
      </c>
      <c r="AU3" s="5">
        <v>31</v>
      </c>
      <c r="AV3" s="5">
        <v>32</v>
      </c>
      <c r="AW3" s="5">
        <v>1</v>
      </c>
      <c r="AX3" s="290"/>
      <c r="AY3" s="290"/>
      <c r="AZ3" s="290"/>
      <c r="BA3" s="290"/>
      <c r="BB3" s="290"/>
      <c r="BC3" s="290"/>
      <c r="BD3" s="290"/>
      <c r="BE3" s="290"/>
      <c r="BF3" s="290"/>
      <c r="BG3" s="290"/>
      <c r="BH3" s="290"/>
      <c r="BI3" s="290"/>
      <c r="BJ3" s="290"/>
      <c r="BK3" s="290"/>
      <c r="BL3" s="290"/>
      <c r="BM3" s="295"/>
    </row>
    <row r="4" spans="1:65">
      <c r="A4" s="294" t="s">
        <v>639</v>
      </c>
      <c r="B4" s="4">
        <v>16</v>
      </c>
      <c r="C4" s="4">
        <v>7</v>
      </c>
      <c r="D4" s="4">
        <v>20</v>
      </c>
      <c r="E4" s="4">
        <v>21</v>
      </c>
      <c r="F4" s="4">
        <v>29</v>
      </c>
      <c r="G4" s="4">
        <v>12</v>
      </c>
      <c r="H4" s="4">
        <v>28</v>
      </c>
      <c r="I4" s="4">
        <v>17</v>
      </c>
      <c r="J4" s="4">
        <v>1</v>
      </c>
      <c r="K4" s="4">
        <v>15</v>
      </c>
      <c r="L4" s="4">
        <v>23</v>
      </c>
      <c r="M4" s="4">
        <v>26</v>
      </c>
      <c r="N4" s="4">
        <v>5</v>
      </c>
      <c r="O4" s="4">
        <v>18</v>
      </c>
      <c r="P4" s="4">
        <v>31</v>
      </c>
      <c r="Q4" s="4">
        <v>10</v>
      </c>
      <c r="R4" s="4">
        <v>2</v>
      </c>
      <c r="S4" s="4">
        <v>8</v>
      </c>
      <c r="T4" s="4">
        <v>24</v>
      </c>
      <c r="U4" s="4">
        <v>14</v>
      </c>
      <c r="V4" s="4">
        <v>32</v>
      </c>
      <c r="W4" s="4">
        <v>27</v>
      </c>
      <c r="X4" s="4">
        <v>3</v>
      </c>
      <c r="Y4" s="4">
        <v>9</v>
      </c>
      <c r="Z4" s="4">
        <v>19</v>
      </c>
      <c r="AA4" s="4">
        <v>13</v>
      </c>
      <c r="AB4" s="4">
        <v>30</v>
      </c>
      <c r="AC4" s="4">
        <v>6</v>
      </c>
      <c r="AD4" s="4">
        <v>22</v>
      </c>
      <c r="AE4" s="4">
        <v>11</v>
      </c>
      <c r="AF4" s="4">
        <v>4</v>
      </c>
      <c r="AG4" s="4">
        <v>25</v>
      </c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  <c r="BA4" s="290"/>
      <c r="BB4" s="290"/>
      <c r="BC4" s="290"/>
      <c r="BD4" s="290"/>
      <c r="BE4" s="290"/>
      <c r="BF4" s="290"/>
      <c r="BG4" s="290"/>
      <c r="BH4" s="290"/>
      <c r="BI4" s="290"/>
      <c r="BJ4" s="290"/>
      <c r="BK4" s="290"/>
      <c r="BL4" s="290"/>
      <c r="BM4" s="295"/>
    </row>
    <row r="5" spans="1:65" ht="16.5" thickBot="1">
      <c r="A5" s="296" t="s">
        <v>640</v>
      </c>
      <c r="B5" s="10">
        <v>40</v>
      </c>
      <c r="C5" s="10">
        <v>8</v>
      </c>
      <c r="D5" s="10">
        <v>48</v>
      </c>
      <c r="E5" s="10">
        <v>16</v>
      </c>
      <c r="F5" s="10">
        <v>56</v>
      </c>
      <c r="G5" s="10">
        <v>24</v>
      </c>
      <c r="H5" s="10">
        <v>64</v>
      </c>
      <c r="I5" s="10">
        <v>32</v>
      </c>
      <c r="J5" s="10">
        <v>39</v>
      </c>
      <c r="K5" s="10">
        <v>7</v>
      </c>
      <c r="L5" s="10">
        <v>47</v>
      </c>
      <c r="M5" s="10">
        <v>15</v>
      </c>
      <c r="N5" s="10">
        <v>55</v>
      </c>
      <c r="O5" s="10">
        <v>23</v>
      </c>
      <c r="P5" s="10">
        <v>63</v>
      </c>
      <c r="Q5" s="10">
        <v>31</v>
      </c>
      <c r="R5" s="10">
        <v>38</v>
      </c>
      <c r="S5" s="10">
        <v>6</v>
      </c>
      <c r="T5" s="10">
        <v>46</v>
      </c>
      <c r="U5" s="10">
        <v>14</v>
      </c>
      <c r="V5" s="10">
        <v>54</v>
      </c>
      <c r="W5" s="10">
        <v>22</v>
      </c>
      <c r="X5" s="10">
        <v>62</v>
      </c>
      <c r="Y5" s="10">
        <v>30</v>
      </c>
      <c r="Z5" s="10">
        <v>37</v>
      </c>
      <c r="AA5" s="10">
        <v>5</v>
      </c>
      <c r="AB5" s="10">
        <v>45</v>
      </c>
      <c r="AC5" s="10">
        <v>13</v>
      </c>
      <c r="AD5" s="10">
        <v>53</v>
      </c>
      <c r="AE5" s="10">
        <v>21</v>
      </c>
      <c r="AF5" s="10">
        <v>61</v>
      </c>
      <c r="AG5" s="10">
        <v>29</v>
      </c>
      <c r="AH5" s="10">
        <v>36</v>
      </c>
      <c r="AI5" s="10">
        <v>4</v>
      </c>
      <c r="AJ5" s="10">
        <v>44</v>
      </c>
      <c r="AK5" s="10">
        <v>12</v>
      </c>
      <c r="AL5" s="10">
        <v>52</v>
      </c>
      <c r="AM5" s="10">
        <v>20</v>
      </c>
      <c r="AN5" s="10">
        <v>60</v>
      </c>
      <c r="AO5" s="10">
        <v>28</v>
      </c>
      <c r="AP5" s="10">
        <v>35</v>
      </c>
      <c r="AQ5" s="10">
        <v>3</v>
      </c>
      <c r="AR5" s="10">
        <v>43</v>
      </c>
      <c r="AS5" s="10">
        <v>11</v>
      </c>
      <c r="AT5" s="10">
        <v>51</v>
      </c>
      <c r="AU5" s="10">
        <v>19</v>
      </c>
      <c r="AV5" s="10">
        <v>59</v>
      </c>
      <c r="AW5" s="10">
        <v>27</v>
      </c>
      <c r="AX5" s="10">
        <v>34</v>
      </c>
      <c r="AY5" s="10">
        <v>2</v>
      </c>
      <c r="AZ5" s="10">
        <v>42</v>
      </c>
      <c r="BA5" s="10">
        <v>10</v>
      </c>
      <c r="BB5" s="10">
        <v>50</v>
      </c>
      <c r="BC5" s="10">
        <v>18</v>
      </c>
      <c r="BD5" s="10">
        <v>58</v>
      </c>
      <c r="BE5" s="10">
        <v>26</v>
      </c>
      <c r="BF5" s="10">
        <v>33</v>
      </c>
      <c r="BG5" s="10">
        <v>1</v>
      </c>
      <c r="BH5" s="10">
        <v>41</v>
      </c>
      <c r="BI5" s="10">
        <v>9</v>
      </c>
      <c r="BJ5" s="10">
        <v>49</v>
      </c>
      <c r="BK5" s="10">
        <v>17</v>
      </c>
      <c r="BL5" s="10">
        <v>57</v>
      </c>
      <c r="BM5" s="11">
        <v>25</v>
      </c>
    </row>
    <row r="6" spans="1:65" ht="16.5" customHeight="1" thickBot="1">
      <c r="A6" s="287" t="s">
        <v>659</v>
      </c>
      <c r="B6" s="288" t="str">
        <f ca="1">Summary!AK2</f>
        <v>C</v>
      </c>
      <c r="C6" s="288">
        <f ca="1">Summary!AL2</f>
        <v>0</v>
      </c>
      <c r="D6" s="288" t="str">
        <f ca="1">Summary!AM2</f>
        <v>B</v>
      </c>
      <c r="E6" s="288">
        <f ca="1">Summary!AN2</f>
        <v>7</v>
      </c>
      <c r="F6" s="288" t="str">
        <f ca="1">Summary!AO2</f>
        <v>A</v>
      </c>
      <c r="G6" s="288">
        <f ca="1">Summary!AP2</f>
        <v>8</v>
      </c>
      <c r="H6" s="288" t="str">
        <f ca="1">Summary!AQ2</f>
        <v>D</v>
      </c>
      <c r="I6" s="288">
        <f ca="1">Summary!AR2</f>
        <v>0</v>
      </c>
      <c r="J6" s="288">
        <f ca="1">Summary!AS2</f>
        <v>5</v>
      </c>
      <c r="K6" s="288" t="str">
        <f ca="1">Summary!AT2</f>
        <v>F</v>
      </c>
      <c r="L6" s="288">
        <f ca="1">Summary!AU2</f>
        <v>3</v>
      </c>
      <c r="M6" s="288" t="str">
        <f ca="1">Summary!AV2</f>
        <v>A</v>
      </c>
      <c r="N6" s="288">
        <f ca="1">Summary!AW2</f>
        <v>8</v>
      </c>
      <c r="O6" s="288">
        <f ca="1">Summary!AX2</f>
        <v>2</v>
      </c>
      <c r="P6" s="288">
        <f ca="1">Summary!AY2</f>
        <v>9</v>
      </c>
      <c r="Q6" s="289" t="str">
        <f ca="1">Summary!AZ2</f>
        <v>C</v>
      </c>
      <c r="R6" s="55"/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4"/>
      <c r="AM6" s="464"/>
      <c r="AN6" s="464"/>
      <c r="AO6" s="464"/>
      <c r="AP6" s="464"/>
      <c r="AQ6" s="464"/>
      <c r="AR6" s="464"/>
      <c r="AS6" s="464"/>
      <c r="AT6" s="464"/>
      <c r="AU6" s="464"/>
      <c r="AV6" s="464"/>
      <c r="AW6" s="464"/>
      <c r="AX6" s="464"/>
      <c r="AY6" s="464"/>
      <c r="AZ6" s="464"/>
      <c r="BA6" s="464"/>
      <c r="BB6" s="464"/>
      <c r="BC6" s="464"/>
      <c r="BD6" s="464"/>
      <c r="BE6" s="464"/>
      <c r="BF6" s="464"/>
      <c r="BG6" s="464"/>
      <c r="BH6" s="464"/>
      <c r="BI6" s="464"/>
      <c r="BJ6" s="464"/>
      <c r="BK6" s="464"/>
      <c r="BL6" s="464"/>
      <c r="BM6" s="465"/>
    </row>
    <row r="7" spans="1:65" ht="16.5" customHeight="1" thickBot="1">
      <c r="A7" s="256" t="s">
        <v>660</v>
      </c>
      <c r="B7" s="219" t="str">
        <f ca="1">LEFT(VLOOKUP($B$6,LookUp!$S$2:$U$17,3,FALSE),1)</f>
        <v>1</v>
      </c>
      <c r="C7" s="220" t="str">
        <f ca="1">MID(VLOOKUP($B$6,LookUp!$S$2:$U$17,3,FALSE),2,1)</f>
        <v>1</v>
      </c>
      <c r="D7" s="220" t="str">
        <f ca="1">MID(VLOOKUP($B$6,LookUp!$S$2:$U$17,3,FALSE),3,1)</f>
        <v>0</v>
      </c>
      <c r="E7" s="220" t="str">
        <f ca="1">RIGHT(VLOOKUP($B$6,LookUp!$S$2:$U$17,3,FALSE),1)</f>
        <v>0</v>
      </c>
      <c r="F7" s="221" t="str">
        <f ca="1">LEFT(VLOOKUP($C$6,LookUp!$S$2:$U$17,3,FALSE),1)</f>
        <v>0</v>
      </c>
      <c r="G7" s="221" t="str">
        <f ca="1">MID(VLOOKUP($C$6,LookUp!$S$2:$U$17,3,FALSE),2,1)</f>
        <v>0</v>
      </c>
      <c r="H7" s="221" t="str">
        <f ca="1">MID(VLOOKUP($C$6,LookUp!$S$2:$U$17,3,FALSE),3,1)</f>
        <v>0</v>
      </c>
      <c r="I7" s="221" t="str">
        <f ca="1">RIGHT(VLOOKUP($C$6,LookUp!$S$2:$U$17,3,FALSE),1)</f>
        <v>0</v>
      </c>
      <c r="J7" s="220" t="str">
        <f ca="1">LEFT(VLOOKUP($D$6,LookUp!$S$2:$U$17,3,FALSE),1)</f>
        <v>1</v>
      </c>
      <c r="K7" s="220" t="str">
        <f ca="1">MID(VLOOKUP($D$6,LookUp!$S$2:$U$17,3,FALSE),2,1)</f>
        <v>0</v>
      </c>
      <c r="L7" s="220" t="str">
        <f ca="1">MID(VLOOKUP($D$6,LookUp!$S$2:$U$17,3,FALSE),3,1)</f>
        <v>1</v>
      </c>
      <c r="M7" s="220" t="str">
        <f ca="1">RIGHT(VLOOKUP($D$6,LookUp!$S$2:$U$17,3,FALSE),1)</f>
        <v>1</v>
      </c>
      <c r="N7" s="221" t="str">
        <f ca="1">LEFT(VLOOKUP($E$6,LookUp!$S$2:$U$17,3,FALSE),1)</f>
        <v>0</v>
      </c>
      <c r="O7" s="221" t="str">
        <f ca="1">MID(VLOOKUP($E$6,LookUp!$S$2:$U$17,3,FALSE),2,1)</f>
        <v>1</v>
      </c>
      <c r="P7" s="221" t="str">
        <f ca="1">MID(VLOOKUP($E$6,LookUp!$S$2:$U$17,3,FALSE),3,1)</f>
        <v>1</v>
      </c>
      <c r="Q7" s="221" t="str">
        <f ca="1">RIGHT(VLOOKUP($E$6,LookUp!$S$2:$U$17,3,FALSE),1)</f>
        <v>1</v>
      </c>
      <c r="R7" s="220" t="str">
        <f ca="1">LEFT(VLOOKUP($F$6,LookUp!$S$2:$U$17,3,FALSE),1)</f>
        <v>1</v>
      </c>
      <c r="S7" s="220" t="str">
        <f ca="1">MID(VLOOKUP($F$6,LookUp!$S$2:$U$17,3,FALSE),2,1)</f>
        <v>0</v>
      </c>
      <c r="T7" s="220" t="str">
        <f ca="1">MID(VLOOKUP($F$6,LookUp!$S$2:$U$17,3,FALSE),3,1)</f>
        <v>1</v>
      </c>
      <c r="U7" s="220" t="str">
        <f ca="1">RIGHT(VLOOKUP($F$6,LookUp!$S$2:$U$17,3,FALSE),1)</f>
        <v>0</v>
      </c>
      <c r="V7" s="221" t="str">
        <f ca="1">LEFT(VLOOKUP($G$6,LookUp!$S$2:$U$17,3,FALSE),1)</f>
        <v>1</v>
      </c>
      <c r="W7" s="221" t="str">
        <f ca="1">MID(VLOOKUP($G$6,LookUp!$S$2:$U$17,3,FALSE),2,1)</f>
        <v>0</v>
      </c>
      <c r="X7" s="221" t="str">
        <f ca="1">MID(VLOOKUP($G$6,LookUp!$S$2:$U$17,3,FALSE),3,1)</f>
        <v>0</v>
      </c>
      <c r="Y7" s="221" t="str">
        <f ca="1">RIGHT(VLOOKUP($G$6,LookUp!$S$2:$U$17,3,FALSE),1)</f>
        <v>0</v>
      </c>
      <c r="Z7" s="220" t="str">
        <f ca="1">LEFT(VLOOKUP($H$6,LookUp!$S$2:$U$17,3,FALSE),1)</f>
        <v>1</v>
      </c>
      <c r="AA7" s="220" t="str">
        <f ca="1">MID(VLOOKUP($H$6,LookUp!$S$2:$U$17,3,FALSE),2,1)</f>
        <v>1</v>
      </c>
      <c r="AB7" s="220" t="str">
        <f ca="1">MID(VLOOKUP($H$6,LookUp!$S$2:$U$17,3,FALSE),3,1)</f>
        <v>0</v>
      </c>
      <c r="AC7" s="220" t="str">
        <f ca="1">RIGHT(VLOOKUP($H$6,LookUp!$S$2:$U$17,3,FALSE),1)</f>
        <v>1</v>
      </c>
      <c r="AD7" s="221" t="str">
        <f ca="1">LEFT(VLOOKUP($I$6,LookUp!$S$2:$U$17,3,FALSE),1)</f>
        <v>0</v>
      </c>
      <c r="AE7" s="221" t="str">
        <f ca="1">MID(VLOOKUP($I$6,LookUp!$S$2:$U$17,3,FALSE),2,1)</f>
        <v>0</v>
      </c>
      <c r="AF7" s="221" t="str">
        <f ca="1">MID(VLOOKUP($I$6,LookUp!$S$2:$U$17,3,FALSE),3,1)</f>
        <v>0</v>
      </c>
      <c r="AG7" s="221" t="str">
        <f ca="1">RIGHT(VLOOKUP($I$6,LookUp!$S$2:$U$17,3,FALSE),1)</f>
        <v>0</v>
      </c>
      <c r="AH7" s="220" t="str">
        <f ca="1">LEFT(VLOOKUP($J$6,LookUp!$S$2:$U$17,3,FALSE),1)</f>
        <v>0</v>
      </c>
      <c r="AI7" s="220" t="str">
        <f ca="1">MID(VLOOKUP($J$6,LookUp!$S$2:$U$17,3,FALSE),2,1)</f>
        <v>1</v>
      </c>
      <c r="AJ7" s="220" t="str">
        <f ca="1">MID(VLOOKUP($J$6,LookUp!$S$2:$U$17,3,FALSE),3,1)</f>
        <v>0</v>
      </c>
      <c r="AK7" s="220" t="str">
        <f ca="1">RIGHT(VLOOKUP($J$6,LookUp!$S$2:$U$17,3,FALSE),1)</f>
        <v>1</v>
      </c>
      <c r="AL7" s="221" t="str">
        <f ca="1">LEFT(VLOOKUP($K$6,LookUp!$S$2:$U$17,3,FALSE),1)</f>
        <v>1</v>
      </c>
      <c r="AM7" s="221" t="str">
        <f ca="1">MID(VLOOKUP($K$6,LookUp!$S$2:$U$17,3,FALSE),2,1)</f>
        <v>1</v>
      </c>
      <c r="AN7" s="221" t="str">
        <f ca="1">MID(VLOOKUP($K$6,LookUp!$S$2:$U$17,3,FALSE),3,1)</f>
        <v>1</v>
      </c>
      <c r="AO7" s="221" t="str">
        <f ca="1">RIGHT(VLOOKUP($K$6,LookUp!$S$2:$U$17,3,FALSE),1)</f>
        <v>1</v>
      </c>
      <c r="AP7" s="220" t="str">
        <f ca="1">LEFT(VLOOKUP($L$6,LookUp!$S$2:$U$17,3,FALSE),1)</f>
        <v>0</v>
      </c>
      <c r="AQ7" s="220" t="str">
        <f ca="1">MID(VLOOKUP($L$6,LookUp!$S$2:$U$17,3,FALSE),2,1)</f>
        <v>0</v>
      </c>
      <c r="AR7" s="220" t="str">
        <f ca="1">MID(VLOOKUP($L$6,LookUp!$S$2:$U$17,3,FALSE),3,1)</f>
        <v>1</v>
      </c>
      <c r="AS7" s="220" t="str">
        <f ca="1">RIGHT(VLOOKUP($L$6,LookUp!$S$2:$U$17,3,FALSE),1)</f>
        <v>1</v>
      </c>
      <c r="AT7" s="221" t="str">
        <f ca="1">LEFT(VLOOKUP($M$6,LookUp!$S$2:$U$17,3,FALSE),1)</f>
        <v>1</v>
      </c>
      <c r="AU7" s="221" t="str">
        <f ca="1">MID(VLOOKUP($M$6,LookUp!$S$2:$U$17,3,FALSE),2,1)</f>
        <v>0</v>
      </c>
      <c r="AV7" s="221" t="str">
        <f ca="1">MID(VLOOKUP($M$6,LookUp!$S$2:$U$17,3,FALSE),3,1)</f>
        <v>1</v>
      </c>
      <c r="AW7" s="221" t="str">
        <f ca="1">RIGHT(VLOOKUP($M$6,LookUp!$S$2:$U$17,3,FALSE),1)</f>
        <v>0</v>
      </c>
      <c r="AX7" s="220" t="str">
        <f ca="1">LEFT(VLOOKUP($N$6,LookUp!$S$2:$U$17,3,FALSE),1)</f>
        <v>1</v>
      </c>
      <c r="AY7" s="220" t="str">
        <f ca="1">MID(VLOOKUP($N$6,LookUp!$S$2:$U$17,3,FALSE),2,1)</f>
        <v>0</v>
      </c>
      <c r="AZ7" s="220" t="str">
        <f ca="1">MID(VLOOKUP($N$6,LookUp!$S$2:$U$17,3,FALSE),3,1)</f>
        <v>0</v>
      </c>
      <c r="BA7" s="220" t="str">
        <f ca="1">RIGHT(VLOOKUP($N$6,LookUp!$S$2:$U$17,3,FALSE),1)</f>
        <v>0</v>
      </c>
      <c r="BB7" s="221" t="str">
        <f ca="1">LEFT(VLOOKUP($O$6,LookUp!$S$2:$U$17,3,FALSE),1)</f>
        <v>0</v>
      </c>
      <c r="BC7" s="221" t="str">
        <f ca="1">MID(VLOOKUP($O$6,LookUp!$S$2:$U$17,3,FALSE),2,1)</f>
        <v>0</v>
      </c>
      <c r="BD7" s="221" t="str">
        <f ca="1">MID(VLOOKUP($O$6,LookUp!$S$2:$U$17,3,FALSE),3,1)</f>
        <v>1</v>
      </c>
      <c r="BE7" s="221" t="str">
        <f ca="1">RIGHT(VLOOKUP($O$6,LookUp!$S$2:$U$17,3,FALSE),1)</f>
        <v>0</v>
      </c>
      <c r="BF7" s="220" t="str">
        <f ca="1">LEFT(VLOOKUP($P$6,LookUp!$S$2:$U$17,3,FALSE),1)</f>
        <v>1</v>
      </c>
      <c r="BG7" s="220" t="str">
        <f ca="1">MID(VLOOKUP($P$6,LookUp!$S$2:$U$17,3,FALSE),2,1)</f>
        <v>0</v>
      </c>
      <c r="BH7" s="220" t="str">
        <f ca="1">MID(VLOOKUP($P$6,LookUp!$S$2:$U$17,3,FALSE),3,1)</f>
        <v>0</v>
      </c>
      <c r="BI7" s="220" t="str">
        <f ca="1">RIGHT(VLOOKUP($P$6,LookUp!$S$2:$U$17,3,FALSE),1)</f>
        <v>1</v>
      </c>
      <c r="BJ7" s="221" t="str">
        <f ca="1">LEFT(VLOOKUP($Q$6,LookUp!$S$2:$U$17,3,FALSE),1)</f>
        <v>1</v>
      </c>
      <c r="BK7" s="221" t="str">
        <f ca="1">MID(VLOOKUP($Q$6,LookUp!$S$2:$U$17,3,FALSE),2,1)</f>
        <v>1</v>
      </c>
      <c r="BL7" s="221" t="str">
        <f ca="1">MID(VLOOKUP($Q$6,LookUp!$S$2:$U$17,3,FALSE),3,1)</f>
        <v>0</v>
      </c>
      <c r="BM7" s="222" t="str">
        <f ca="1">RIGHT(VLOOKUP($Q$6,LookUp!$S$2:$U$17,3,FALSE),1)</f>
        <v>0</v>
      </c>
    </row>
    <row r="8" spans="1:65" ht="15.75" thickBot="1">
      <c r="A8" s="256" t="s">
        <v>661</v>
      </c>
      <c r="B8" s="284" t="str">
        <f ca="1">HLOOKUP(B2,$B$1:$BM$82,7,FALSE)</f>
        <v>0</v>
      </c>
      <c r="C8" s="285" t="str">
        <f t="shared" ref="C8:BM8" ca="1" si="0">HLOOKUP(C2,$B$1:$BM$82,7,FALSE)</f>
        <v>0</v>
      </c>
      <c r="D8" s="285" t="str">
        <f t="shared" ca="1" si="0"/>
        <v>0</v>
      </c>
      <c r="E8" s="285" t="str">
        <f t="shared" ca="1" si="0"/>
        <v>1</v>
      </c>
      <c r="F8" s="304" t="str">
        <f t="shared" ca="1" si="0"/>
        <v>1</v>
      </c>
      <c r="G8" s="304" t="str">
        <f t="shared" ca="1" si="0"/>
        <v>0</v>
      </c>
      <c r="H8" s="304" t="str">
        <f t="shared" ca="1" si="0"/>
        <v>0</v>
      </c>
      <c r="I8" s="304" t="str">
        <f t="shared" ca="1" si="0"/>
        <v>1</v>
      </c>
      <c r="J8" s="285" t="str">
        <f t="shared" ca="1" si="0"/>
        <v>1</v>
      </c>
      <c r="K8" s="285" t="str">
        <f t="shared" ca="1" si="0"/>
        <v>0</v>
      </c>
      <c r="L8" s="285" t="str">
        <f t="shared" ca="1" si="0"/>
        <v>1</v>
      </c>
      <c r="M8" s="285" t="str">
        <f t="shared" ca="1" si="0"/>
        <v>1</v>
      </c>
      <c r="N8" s="304" t="str">
        <f t="shared" ca="1" si="0"/>
        <v>1</v>
      </c>
      <c r="O8" s="304" t="str">
        <f t="shared" ca="1" si="0"/>
        <v>0</v>
      </c>
      <c r="P8" s="304" t="str">
        <f t="shared" ca="1" si="0"/>
        <v>1</v>
      </c>
      <c r="Q8" s="304" t="str">
        <f t="shared" ca="1" si="0"/>
        <v>0</v>
      </c>
      <c r="R8" s="285" t="str">
        <f t="shared" ca="1" si="0"/>
        <v>1</v>
      </c>
      <c r="S8" s="285" t="str">
        <f t="shared" ca="1" si="0"/>
        <v>0</v>
      </c>
      <c r="T8" s="285" t="str">
        <f t="shared" ca="1" si="0"/>
        <v>0</v>
      </c>
      <c r="U8" s="285" t="str">
        <f t="shared" ca="1" si="0"/>
        <v>1</v>
      </c>
      <c r="V8" s="304" t="str">
        <f t="shared" ca="1" si="0"/>
        <v>0</v>
      </c>
      <c r="W8" s="304" t="str">
        <f t="shared" ca="1" si="0"/>
        <v>0</v>
      </c>
      <c r="X8" s="304" t="str">
        <f t="shared" ca="1" si="0"/>
        <v>1</v>
      </c>
      <c r="Y8" s="304" t="str">
        <f t="shared" ca="1" si="0"/>
        <v>0</v>
      </c>
      <c r="Z8" s="285" t="str">
        <f t="shared" ca="1" si="0"/>
        <v>0</v>
      </c>
      <c r="AA8" s="285" t="str">
        <f t="shared" ca="1" si="0"/>
        <v>0</v>
      </c>
      <c r="AB8" s="285" t="str">
        <f t="shared" ca="1" si="0"/>
        <v>0</v>
      </c>
      <c r="AC8" s="285" t="str">
        <f t="shared" ca="1" si="0"/>
        <v>1</v>
      </c>
      <c r="AD8" s="304" t="str">
        <f t="shared" ca="1" si="0"/>
        <v>0</v>
      </c>
      <c r="AE8" s="304" t="str">
        <f t="shared" ca="1" si="0"/>
        <v>0</v>
      </c>
      <c r="AF8" s="304" t="str">
        <f t="shared" ca="1" si="0"/>
        <v>1</v>
      </c>
      <c r="AG8" s="305" t="str">
        <f t="shared" ca="1" si="0"/>
        <v>0</v>
      </c>
      <c r="AH8" s="302" t="str">
        <f t="shared" ca="1" si="0"/>
        <v>1</v>
      </c>
      <c r="AI8" s="303" t="str">
        <f t="shared" ca="1" si="0"/>
        <v>1</v>
      </c>
      <c r="AJ8" s="303" t="str">
        <f t="shared" ca="1" si="0"/>
        <v>0</v>
      </c>
      <c r="AK8" s="303" t="str">
        <f t="shared" ca="1" si="0"/>
        <v>0</v>
      </c>
      <c r="AL8" s="306" t="str">
        <f t="shared" ca="1" si="0"/>
        <v>1</v>
      </c>
      <c r="AM8" s="306" t="str">
        <f t="shared" ca="1" si="0"/>
        <v>1</v>
      </c>
      <c r="AN8" s="306" t="str">
        <f t="shared" ca="1" si="0"/>
        <v>1</v>
      </c>
      <c r="AO8" s="306" t="str">
        <f t="shared" ca="1" si="0"/>
        <v>1</v>
      </c>
      <c r="AP8" s="303" t="str">
        <f t="shared" ca="1" si="0"/>
        <v>0</v>
      </c>
      <c r="AQ8" s="303" t="str">
        <f t="shared" ca="1" si="0"/>
        <v>0</v>
      </c>
      <c r="AR8" s="303" t="str">
        <f t="shared" ca="1" si="0"/>
        <v>1</v>
      </c>
      <c r="AS8" s="303" t="str">
        <f t="shared" ca="1" si="0"/>
        <v>0</v>
      </c>
      <c r="AT8" s="306" t="str">
        <f t="shared" ca="1" si="0"/>
        <v>0</v>
      </c>
      <c r="AU8" s="306" t="str">
        <f t="shared" ca="1" si="0"/>
        <v>1</v>
      </c>
      <c r="AV8" s="306" t="str">
        <f t="shared" ca="1" si="0"/>
        <v>1</v>
      </c>
      <c r="AW8" s="306" t="str">
        <f t="shared" ca="1" si="0"/>
        <v>0</v>
      </c>
      <c r="AX8" s="303" t="str">
        <f t="shared" ca="1" si="0"/>
        <v>1</v>
      </c>
      <c r="AY8" s="303" t="str">
        <f t="shared" ca="1" si="0"/>
        <v>0</v>
      </c>
      <c r="AZ8" s="303" t="str">
        <f t="shared" ca="1" si="0"/>
        <v>1</v>
      </c>
      <c r="BA8" s="303" t="str">
        <f t="shared" ca="1" si="0"/>
        <v>1</v>
      </c>
      <c r="BB8" s="306" t="str">
        <f t="shared" ca="1" si="0"/>
        <v>0</v>
      </c>
      <c r="BC8" s="306" t="str">
        <f t="shared" ca="1" si="0"/>
        <v>1</v>
      </c>
      <c r="BD8" s="306" t="str">
        <f t="shared" ca="1" si="0"/>
        <v>0</v>
      </c>
      <c r="BE8" s="306" t="str">
        <f t="shared" ca="1" si="0"/>
        <v>0</v>
      </c>
      <c r="BF8" s="303" t="str">
        <f t="shared" ca="1" si="0"/>
        <v>0</v>
      </c>
      <c r="BG8" s="303" t="str">
        <f t="shared" ca="1" si="0"/>
        <v>1</v>
      </c>
      <c r="BH8" s="303" t="str">
        <f t="shared" ca="1" si="0"/>
        <v>1</v>
      </c>
      <c r="BI8" s="303" t="str">
        <f t="shared" ca="1" si="0"/>
        <v>1</v>
      </c>
      <c r="BJ8" s="306" t="str">
        <f t="shared" ca="1" si="0"/>
        <v>0</v>
      </c>
      <c r="BK8" s="306" t="str">
        <f t="shared" ca="1" si="0"/>
        <v>0</v>
      </c>
      <c r="BL8" s="306" t="str">
        <f t="shared" ca="1" si="0"/>
        <v>1</v>
      </c>
      <c r="BM8" s="307" t="str">
        <f t="shared" ca="1" si="0"/>
        <v>0</v>
      </c>
    </row>
    <row r="9" spans="1:65" ht="15.75" customHeight="1" thickBot="1">
      <c r="A9" s="334" t="s">
        <v>538</v>
      </c>
      <c r="B9" s="56" t="str">
        <f ca="1">B8</f>
        <v>0</v>
      </c>
      <c r="C9" s="56" t="str">
        <f ca="1">C8</f>
        <v>0</v>
      </c>
      <c r="D9" s="56" t="str">
        <f ca="1">D8</f>
        <v>0</v>
      </c>
      <c r="E9" s="56" t="str">
        <f t="shared" ref="E9:AG9" ca="1" si="1">E8</f>
        <v>1</v>
      </c>
      <c r="F9" s="57" t="str">
        <f t="shared" ca="1" si="1"/>
        <v>1</v>
      </c>
      <c r="G9" s="57" t="str">
        <f t="shared" ca="1" si="1"/>
        <v>0</v>
      </c>
      <c r="H9" s="57" t="str">
        <f t="shared" ca="1" si="1"/>
        <v>0</v>
      </c>
      <c r="I9" s="57" t="str">
        <f t="shared" ca="1" si="1"/>
        <v>1</v>
      </c>
      <c r="J9" s="56" t="str">
        <f t="shared" ca="1" si="1"/>
        <v>1</v>
      </c>
      <c r="K9" s="56" t="str">
        <f t="shared" ca="1" si="1"/>
        <v>0</v>
      </c>
      <c r="L9" s="56" t="str">
        <f t="shared" ca="1" si="1"/>
        <v>1</v>
      </c>
      <c r="M9" s="56" t="str">
        <f t="shared" ca="1" si="1"/>
        <v>1</v>
      </c>
      <c r="N9" s="57" t="str">
        <f t="shared" ca="1" si="1"/>
        <v>1</v>
      </c>
      <c r="O9" s="57" t="str">
        <f t="shared" ca="1" si="1"/>
        <v>0</v>
      </c>
      <c r="P9" s="57" t="str">
        <f t="shared" ca="1" si="1"/>
        <v>1</v>
      </c>
      <c r="Q9" s="57" t="str">
        <f t="shared" ca="1" si="1"/>
        <v>0</v>
      </c>
      <c r="R9" s="56" t="str">
        <f t="shared" ca="1" si="1"/>
        <v>1</v>
      </c>
      <c r="S9" s="56" t="str">
        <f t="shared" ca="1" si="1"/>
        <v>0</v>
      </c>
      <c r="T9" s="56" t="str">
        <f t="shared" ca="1" si="1"/>
        <v>0</v>
      </c>
      <c r="U9" s="56" t="str">
        <f t="shared" ca="1" si="1"/>
        <v>1</v>
      </c>
      <c r="V9" s="57" t="str">
        <f t="shared" ca="1" si="1"/>
        <v>0</v>
      </c>
      <c r="W9" s="57" t="str">
        <f t="shared" ca="1" si="1"/>
        <v>0</v>
      </c>
      <c r="X9" s="57" t="str">
        <f t="shared" ca="1" si="1"/>
        <v>1</v>
      </c>
      <c r="Y9" s="57" t="str">
        <f t="shared" ca="1" si="1"/>
        <v>0</v>
      </c>
      <c r="Z9" s="56" t="str">
        <f t="shared" ca="1" si="1"/>
        <v>0</v>
      </c>
      <c r="AA9" s="56" t="str">
        <f t="shared" ca="1" si="1"/>
        <v>0</v>
      </c>
      <c r="AB9" s="56" t="str">
        <f t="shared" ca="1" si="1"/>
        <v>0</v>
      </c>
      <c r="AC9" s="56" t="str">
        <f t="shared" ca="1" si="1"/>
        <v>1</v>
      </c>
      <c r="AD9" s="57" t="str">
        <f t="shared" ca="1" si="1"/>
        <v>0</v>
      </c>
      <c r="AE9" s="57" t="str">
        <f t="shared" ca="1" si="1"/>
        <v>0</v>
      </c>
      <c r="AF9" s="57" t="str">
        <f t="shared" ca="1" si="1"/>
        <v>1</v>
      </c>
      <c r="AG9" s="58" t="str">
        <f t="shared" ca="1" si="1"/>
        <v>0</v>
      </c>
      <c r="AH9" s="122">
        <f ca="1">VLOOKUP(CONCATENATE(B9,C9,D9,E9),LookUp!$AG$2:$AH$17,2,FALSE)</f>
        <v>1</v>
      </c>
      <c r="AI9" s="123">
        <f ca="1">VLOOKUP(CONCATENATE(F9,G9,H9,I9),LookUp!$AG$2:$AH$17,2,FALSE)</f>
        <v>9</v>
      </c>
      <c r="AJ9" s="123" t="str">
        <f ca="1">VLOOKUP(CONCATENATE(J9,K9,L9,M9),LookUp!$AG$2:$AH$17,2,FALSE)</f>
        <v>B</v>
      </c>
      <c r="AK9" s="123" t="str">
        <f ca="1">VLOOKUP(CONCATENATE(N9,O9,P9,Q9),LookUp!$AG$2:$AH$17,2,FALSE)</f>
        <v>A</v>
      </c>
      <c r="AL9" s="123">
        <f ca="1">VLOOKUP(CONCATENATE(R9,S9,T9,U9),LookUp!$AG$2:$AH$17,2,FALSE)</f>
        <v>9</v>
      </c>
      <c r="AM9" s="123">
        <f ca="1">VLOOKUP(CONCATENATE(V9,W9,X9,Y9),LookUp!$AG$2:$AH$17,2,FALSE)</f>
        <v>2</v>
      </c>
      <c r="AN9" s="123">
        <f ca="1">VLOOKUP(CONCATENATE(Z9,AA9,AB9,AC9),LookUp!$AG$2:$AH$17,2,FALSE)</f>
        <v>1</v>
      </c>
      <c r="AO9" s="123">
        <f ca="1">VLOOKUP(CONCATENATE(AD9,AE9,AF9,AG9),LookUp!$AG$2:$AH$17,2,FALSE)</f>
        <v>2</v>
      </c>
      <c r="AP9" s="123" t="str">
        <f ca="1">VLOOKUP(CONCATENATE(B10,C10,D10,E10),LookUp!$AG$2:$AH$17,2,FALSE)</f>
        <v>C</v>
      </c>
      <c r="AQ9" s="123" t="str">
        <f ca="1">VLOOKUP(CONCATENATE(F10,G10,H10,I10),LookUp!$AG$2:$AH$17,2,FALSE)</f>
        <v>F</v>
      </c>
      <c r="AR9" s="123">
        <f ca="1">VLOOKUP(CONCATENATE(J10,K10,L10,M10),LookUp!$AG$2:$AH$17,2,FALSE)</f>
        <v>2</v>
      </c>
      <c r="AS9" s="123">
        <f ca="1">VLOOKUP(CONCATENATE(N10,O10,P10,Q10),LookUp!$AG$2:$AH$17,2,FALSE)</f>
        <v>6</v>
      </c>
      <c r="AT9" s="123" t="str">
        <f ca="1">VLOOKUP(CONCATENATE(R10,S10,T10,U10),LookUp!$AG$2:$AH$17,2,FALSE)</f>
        <v>B</v>
      </c>
      <c r="AU9" s="123">
        <f ca="1">VLOOKUP(CONCATENATE(V10,W10,X10,Y10),LookUp!$AG$2:$AH$17,2,FALSE)</f>
        <v>4</v>
      </c>
      <c r="AV9" s="123">
        <f ca="1">VLOOKUP(CONCATENATE(Z10,AA10,AB10,AC10),LookUp!$AG$2:$AH$17,2,FALSE)</f>
        <v>7</v>
      </c>
      <c r="AW9" s="124">
        <f ca="1">VLOOKUP(CONCATENATE(AD10,AE10,AF10,AG10),LookUp!$AG$2:$AH$17,2,FALSE)</f>
        <v>2</v>
      </c>
      <c r="AX9" s="466" t="s">
        <v>634</v>
      </c>
      <c r="AY9" s="467"/>
      <c r="AZ9" s="467"/>
      <c r="BA9" s="467"/>
      <c r="BB9" s="467"/>
      <c r="BC9" s="467"/>
      <c r="BD9" s="467"/>
      <c r="BE9" s="467"/>
      <c r="BF9" s="467"/>
      <c r="BG9" s="467"/>
      <c r="BH9" s="467"/>
      <c r="BI9" s="467"/>
      <c r="BJ9" s="467"/>
      <c r="BK9" s="467"/>
      <c r="BL9" s="467"/>
      <c r="BM9" s="468"/>
    </row>
    <row r="10" spans="1:65" ht="18.75" thickBot="1">
      <c r="A10" s="83" t="s">
        <v>539</v>
      </c>
      <c r="B10" s="84" t="str">
        <f ca="1">AH8</f>
        <v>1</v>
      </c>
      <c r="C10" s="84" t="str">
        <f t="shared" ref="C10:AG10" ca="1" si="2">AI8</f>
        <v>1</v>
      </c>
      <c r="D10" s="84" t="str">
        <f t="shared" ca="1" si="2"/>
        <v>0</v>
      </c>
      <c r="E10" s="84" t="str">
        <f t="shared" ca="1" si="2"/>
        <v>0</v>
      </c>
      <c r="F10" s="85" t="str">
        <f t="shared" ca="1" si="2"/>
        <v>1</v>
      </c>
      <c r="G10" s="85" t="str">
        <f t="shared" ca="1" si="2"/>
        <v>1</v>
      </c>
      <c r="H10" s="85" t="str">
        <f t="shared" ca="1" si="2"/>
        <v>1</v>
      </c>
      <c r="I10" s="85" t="str">
        <f t="shared" ca="1" si="2"/>
        <v>1</v>
      </c>
      <c r="J10" s="84" t="str">
        <f t="shared" ca="1" si="2"/>
        <v>0</v>
      </c>
      <c r="K10" s="84" t="str">
        <f t="shared" ca="1" si="2"/>
        <v>0</v>
      </c>
      <c r="L10" s="84" t="str">
        <f t="shared" ca="1" si="2"/>
        <v>1</v>
      </c>
      <c r="M10" s="84" t="str">
        <f t="shared" ca="1" si="2"/>
        <v>0</v>
      </c>
      <c r="N10" s="85" t="str">
        <f t="shared" ca="1" si="2"/>
        <v>0</v>
      </c>
      <c r="O10" s="85" t="str">
        <f t="shared" ca="1" si="2"/>
        <v>1</v>
      </c>
      <c r="P10" s="85" t="str">
        <f t="shared" ca="1" si="2"/>
        <v>1</v>
      </c>
      <c r="Q10" s="85" t="str">
        <f t="shared" ca="1" si="2"/>
        <v>0</v>
      </c>
      <c r="R10" s="84" t="str">
        <f t="shared" ca="1" si="2"/>
        <v>1</v>
      </c>
      <c r="S10" s="84" t="str">
        <f t="shared" ca="1" si="2"/>
        <v>0</v>
      </c>
      <c r="T10" s="84" t="str">
        <f t="shared" ca="1" si="2"/>
        <v>1</v>
      </c>
      <c r="U10" s="84" t="str">
        <f t="shared" ca="1" si="2"/>
        <v>1</v>
      </c>
      <c r="V10" s="85" t="str">
        <f t="shared" ca="1" si="2"/>
        <v>0</v>
      </c>
      <c r="W10" s="85" t="str">
        <f t="shared" ca="1" si="2"/>
        <v>1</v>
      </c>
      <c r="X10" s="85" t="str">
        <f t="shared" ca="1" si="2"/>
        <v>0</v>
      </c>
      <c r="Y10" s="85" t="str">
        <f t="shared" ca="1" si="2"/>
        <v>0</v>
      </c>
      <c r="Z10" s="84" t="str">
        <f t="shared" ca="1" si="2"/>
        <v>0</v>
      </c>
      <c r="AA10" s="84" t="str">
        <f t="shared" ca="1" si="2"/>
        <v>1</v>
      </c>
      <c r="AB10" s="84" t="str">
        <f t="shared" ca="1" si="2"/>
        <v>1</v>
      </c>
      <c r="AC10" s="84" t="str">
        <f t="shared" ca="1" si="2"/>
        <v>1</v>
      </c>
      <c r="AD10" s="85" t="str">
        <f t="shared" ca="1" si="2"/>
        <v>0</v>
      </c>
      <c r="AE10" s="85" t="str">
        <f t="shared" ca="1" si="2"/>
        <v>0</v>
      </c>
      <c r="AF10" s="85" t="str">
        <f t="shared" ca="1" si="2"/>
        <v>1</v>
      </c>
      <c r="AG10" s="86" t="str">
        <f t="shared" ca="1" si="2"/>
        <v>0</v>
      </c>
      <c r="AH10" s="457" t="s">
        <v>635</v>
      </c>
      <c r="AI10" s="458"/>
      <c r="AJ10" s="458"/>
      <c r="AK10" s="458"/>
      <c r="AL10" s="458"/>
      <c r="AM10" s="458"/>
      <c r="AN10" s="458"/>
      <c r="AO10" s="458"/>
      <c r="AP10" s="458"/>
      <c r="AQ10" s="458"/>
      <c r="AR10" s="458"/>
      <c r="AS10" s="458"/>
      <c r="AT10" s="458"/>
      <c r="AU10" s="458"/>
      <c r="AV10" s="458"/>
      <c r="AW10" s="459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65" ht="18.75" thickBot="1">
      <c r="A11" s="90" t="s">
        <v>540</v>
      </c>
      <c r="B11" s="85" t="str">
        <f ca="1">B10</f>
        <v>1</v>
      </c>
      <c r="C11" s="85" t="str">
        <f t="shared" ref="C11:AG11" ca="1" si="3">C10</f>
        <v>1</v>
      </c>
      <c r="D11" s="85" t="str">
        <f t="shared" ca="1" si="3"/>
        <v>0</v>
      </c>
      <c r="E11" s="85" t="str">
        <f t="shared" ca="1" si="3"/>
        <v>0</v>
      </c>
      <c r="F11" s="84" t="str">
        <f t="shared" ca="1" si="3"/>
        <v>1</v>
      </c>
      <c r="G11" s="84" t="str">
        <f t="shared" ca="1" si="3"/>
        <v>1</v>
      </c>
      <c r="H11" s="84" t="str">
        <f t="shared" ca="1" si="3"/>
        <v>1</v>
      </c>
      <c r="I11" s="84" t="str">
        <f t="shared" ca="1" si="3"/>
        <v>1</v>
      </c>
      <c r="J11" s="85" t="str">
        <f t="shared" ca="1" si="3"/>
        <v>0</v>
      </c>
      <c r="K11" s="85" t="str">
        <f t="shared" ca="1" si="3"/>
        <v>0</v>
      </c>
      <c r="L11" s="85" t="str">
        <f t="shared" ca="1" si="3"/>
        <v>1</v>
      </c>
      <c r="M11" s="85" t="str">
        <f t="shared" ca="1" si="3"/>
        <v>0</v>
      </c>
      <c r="N11" s="84" t="str">
        <f t="shared" ca="1" si="3"/>
        <v>0</v>
      </c>
      <c r="O11" s="84" t="str">
        <f t="shared" ca="1" si="3"/>
        <v>1</v>
      </c>
      <c r="P11" s="84" t="str">
        <f t="shared" ca="1" si="3"/>
        <v>1</v>
      </c>
      <c r="Q11" s="84" t="str">
        <f t="shared" ca="1" si="3"/>
        <v>0</v>
      </c>
      <c r="R11" s="85" t="str">
        <f t="shared" ca="1" si="3"/>
        <v>1</v>
      </c>
      <c r="S11" s="85" t="str">
        <f t="shared" ca="1" si="3"/>
        <v>0</v>
      </c>
      <c r="T11" s="85" t="str">
        <f t="shared" ca="1" si="3"/>
        <v>1</v>
      </c>
      <c r="U11" s="85" t="str">
        <f t="shared" ca="1" si="3"/>
        <v>1</v>
      </c>
      <c r="V11" s="84" t="str">
        <f t="shared" ca="1" si="3"/>
        <v>0</v>
      </c>
      <c r="W11" s="84" t="str">
        <f t="shared" ca="1" si="3"/>
        <v>1</v>
      </c>
      <c r="X11" s="84" t="str">
        <f t="shared" ca="1" si="3"/>
        <v>0</v>
      </c>
      <c r="Y11" s="84" t="str">
        <f t="shared" ca="1" si="3"/>
        <v>0</v>
      </c>
      <c r="Z11" s="85" t="str">
        <f t="shared" ca="1" si="3"/>
        <v>0</v>
      </c>
      <c r="AA11" s="85" t="str">
        <f t="shared" ca="1" si="3"/>
        <v>1</v>
      </c>
      <c r="AB11" s="85" t="str">
        <f t="shared" ca="1" si="3"/>
        <v>1</v>
      </c>
      <c r="AC11" s="86" t="str">
        <f t="shared" ca="1" si="3"/>
        <v>1</v>
      </c>
      <c r="AD11" s="3" t="str">
        <f t="shared" ca="1" si="3"/>
        <v>0</v>
      </c>
      <c r="AE11" s="3" t="str">
        <f t="shared" ca="1" si="3"/>
        <v>0</v>
      </c>
      <c r="AF11" s="3" t="str">
        <f t="shared" ca="1" si="3"/>
        <v>1</v>
      </c>
      <c r="AG11" s="91" t="str">
        <f t="shared" ca="1" si="3"/>
        <v>0</v>
      </c>
      <c r="AH11" s="122" t="str">
        <f ca="1">VLOOKUP(CONCATENATE(B11,C11,D11,E11),LookUp!$AG$2:$AH$17,2,FALSE)</f>
        <v>C</v>
      </c>
      <c r="AI11" s="123" t="str">
        <f ca="1">VLOOKUP(CONCATENATE(F11,G11,H11,I11),LookUp!$AG$2:$AH$17,2,FALSE)</f>
        <v>F</v>
      </c>
      <c r="AJ11" s="123">
        <f ca="1">VLOOKUP(CONCATENATE(J11,K11,L11,M11),LookUp!$AG$2:$AH$17,2,FALSE)</f>
        <v>2</v>
      </c>
      <c r="AK11" s="123">
        <f ca="1">VLOOKUP(CONCATENATE(N11,O11,P11,Q11),LookUp!$AG$2:$AH$17,2,FALSE)</f>
        <v>6</v>
      </c>
      <c r="AL11" s="123" t="str">
        <f ca="1">VLOOKUP(CONCATENATE(R11,S11,T11,U11),LookUp!$AG$2:$AH$17,2,FALSE)</f>
        <v>B</v>
      </c>
      <c r="AM11" s="123">
        <f ca="1">VLOOKUP(CONCATENATE(V11,W11,X11,Y11),LookUp!$AG$2:$AH$17,2,FALSE)</f>
        <v>4</v>
      </c>
      <c r="AN11" s="123">
        <f ca="1">VLOOKUP(CONCATENATE(Z11,AA11,AB11,AC11),LookUp!$AG$2:$AH$17,2,FALSE)</f>
        <v>7</v>
      </c>
      <c r="AO11" s="123">
        <f ca="1">VLOOKUP(CONCATENATE(AD11,AE11,AF11,AG11),LookUp!$AG$2:$AH$17,2,FALSE)</f>
        <v>2</v>
      </c>
      <c r="AP11" s="123" t="str">
        <f ca="1">VLOOKUP(CONCATENATE(B18,C18,D18,E18),LookUp!$AG$2:$AH$17,2,FALSE)</f>
        <v>B</v>
      </c>
      <c r="AQ11" s="123" t="str">
        <f ca="1">VLOOKUP(CONCATENATE(F18,G18,H18,I18),LookUp!$AG$2:$AH$17,2,FALSE)</f>
        <v>D</v>
      </c>
      <c r="AR11" s="123">
        <f ca="1">VLOOKUP(CONCATENATE(J18,K18,L18,M18),LookUp!$AG$2:$AH$17,2,FALSE)</f>
        <v>2</v>
      </c>
      <c r="AS11" s="123" t="str">
        <f ca="1">VLOOKUP(CONCATENATE(N18,O18,P18,Q18),LookUp!$AG$2:$AH$17,2,FALSE)</f>
        <v>D</v>
      </c>
      <c r="AT11" s="123" t="str">
        <f ca="1">VLOOKUP(CONCATENATE(R18,S18,T18,U18),LookUp!$AG$2:$AH$17,2,FALSE)</f>
        <v>D</v>
      </c>
      <c r="AU11" s="123">
        <f ca="1">VLOOKUP(CONCATENATE(V18,W18,X18,Y18),LookUp!$AG$2:$AH$17,2,FALSE)</f>
        <v>2</v>
      </c>
      <c r="AV11" s="123" t="str">
        <f ca="1">VLOOKUP(CONCATENATE(Z18,AA18,AB18,AC18),LookUp!$AG$2:$AH$17,2,FALSE)</f>
        <v>A</v>
      </c>
      <c r="AW11" s="124" t="str">
        <f ca="1">VLOOKUP(CONCATENATE(AD18,AE18,AF18,AG18),LookUp!$AG$2:$AH$17,2,FALSE)</f>
        <v>B</v>
      </c>
      <c r="AX11" s="2"/>
      <c r="AY11" s="2"/>
      <c r="AZ11" s="2"/>
      <c r="BA11" s="2"/>
      <c r="BB11" s="2"/>
      <c r="BC11" s="2"/>
      <c r="BD11" s="2"/>
      <c r="BE11" s="2"/>
    </row>
    <row r="12" spans="1:65" ht="20.25" thickBot="1">
      <c r="A12" s="107" t="s">
        <v>541</v>
      </c>
      <c r="B12" s="110" t="str">
        <f ca="1">HLOOKUP(B$3,$B$1:$AW$10,10,FALSE)</f>
        <v>0</v>
      </c>
      <c r="C12" s="111" t="str">
        <f t="shared" ref="C12:AW12" ca="1" si="4">HLOOKUP(C$3,$B$1:$AW$10,10,FALSE)</f>
        <v>1</v>
      </c>
      <c r="D12" s="111" t="str">
        <f t="shared" ca="1" si="4"/>
        <v>1</v>
      </c>
      <c r="E12" s="111" t="str">
        <f t="shared" ca="1" si="4"/>
        <v>0</v>
      </c>
      <c r="F12" s="111" t="str">
        <f t="shared" ca="1" si="4"/>
        <v>0</v>
      </c>
      <c r="G12" s="111" t="str">
        <f t="shared" ca="1" si="4"/>
        <v>1</v>
      </c>
      <c r="H12" s="112" t="str">
        <f t="shared" ca="1" si="4"/>
        <v>0</v>
      </c>
      <c r="I12" s="112" t="str">
        <f t="shared" ca="1" si="4"/>
        <v>1</v>
      </c>
      <c r="J12" s="112" t="str">
        <f t="shared" ca="1" si="4"/>
        <v>1</v>
      </c>
      <c r="K12" s="112" t="str">
        <f t="shared" ca="1" si="4"/>
        <v>1</v>
      </c>
      <c r="L12" s="112" t="str">
        <f t="shared" ca="1" si="4"/>
        <v>1</v>
      </c>
      <c r="M12" s="112" t="str">
        <f t="shared" ca="1" si="4"/>
        <v>0</v>
      </c>
      <c r="N12" s="111" t="str">
        <f t="shared" ca="1" si="4"/>
        <v>1</v>
      </c>
      <c r="O12" s="111" t="str">
        <f t="shared" ca="1" si="4"/>
        <v>0</v>
      </c>
      <c r="P12" s="111" t="str">
        <f t="shared" ca="1" si="4"/>
        <v>0</v>
      </c>
      <c r="Q12" s="111" t="str">
        <f t="shared" ca="1" si="4"/>
        <v>1</v>
      </c>
      <c r="R12" s="111" t="str">
        <f t="shared" ca="1" si="4"/>
        <v>0</v>
      </c>
      <c r="S12" s="111" t="str">
        <f t="shared" ca="1" si="4"/>
        <v>0</v>
      </c>
      <c r="T12" s="112" t="str">
        <f t="shared" ca="1" si="4"/>
        <v>0</v>
      </c>
      <c r="U12" s="112" t="str">
        <f t="shared" ca="1" si="4"/>
        <v>0</v>
      </c>
      <c r="V12" s="112" t="str">
        <f t="shared" ca="1" si="4"/>
        <v>1</v>
      </c>
      <c r="W12" s="112" t="str">
        <f t="shared" ca="1" si="4"/>
        <v>1</v>
      </c>
      <c r="X12" s="112" t="str">
        <f t="shared" ca="1" si="4"/>
        <v>0</v>
      </c>
      <c r="Y12" s="112" t="str">
        <f t="shared" ca="1" si="4"/>
        <v>1</v>
      </c>
      <c r="Z12" s="111" t="str">
        <f t="shared" ca="1" si="4"/>
        <v>0</v>
      </c>
      <c r="AA12" s="111" t="str">
        <f t="shared" ca="1" si="4"/>
        <v>1</v>
      </c>
      <c r="AB12" s="111" t="str">
        <f t="shared" ca="1" si="4"/>
        <v>0</v>
      </c>
      <c r="AC12" s="111" t="str">
        <f t="shared" ca="1" si="4"/>
        <v>1</v>
      </c>
      <c r="AD12" s="111" t="str">
        <f t="shared" ca="1" si="4"/>
        <v>1</v>
      </c>
      <c r="AE12" s="111" t="str">
        <f t="shared" ca="1" si="4"/>
        <v>0</v>
      </c>
      <c r="AF12" s="112" t="str">
        <f t="shared" ca="1" si="4"/>
        <v>1</v>
      </c>
      <c r="AG12" s="112" t="str">
        <f t="shared" ca="1" si="4"/>
        <v>0</v>
      </c>
      <c r="AH12" s="112" t="str">
        <f t="shared" ca="1" si="4"/>
        <v>1</v>
      </c>
      <c r="AI12" s="112" t="str">
        <f t="shared" ca="1" si="4"/>
        <v>0</v>
      </c>
      <c r="AJ12" s="112" t="str">
        <f t="shared" ca="1" si="4"/>
        <v>0</v>
      </c>
      <c r="AK12" s="112" t="str">
        <f t="shared" ca="1" si="4"/>
        <v>0</v>
      </c>
      <c r="AL12" s="111" t="str">
        <f t="shared" ca="1" si="4"/>
        <v>0</v>
      </c>
      <c r="AM12" s="111" t="str">
        <f t="shared" ca="1" si="4"/>
        <v>0</v>
      </c>
      <c r="AN12" s="111" t="str">
        <f t="shared" ca="1" si="4"/>
        <v>1</v>
      </c>
      <c r="AO12" s="111" t="str">
        <f t="shared" ca="1" si="4"/>
        <v>1</v>
      </c>
      <c r="AP12" s="111" t="str">
        <f t="shared" ca="1" si="4"/>
        <v>1</v>
      </c>
      <c r="AQ12" s="111" t="str">
        <f t="shared" ca="1" si="4"/>
        <v>0</v>
      </c>
      <c r="AR12" s="112" t="str">
        <f t="shared" ca="1" si="4"/>
        <v>1</v>
      </c>
      <c r="AS12" s="112" t="str">
        <f t="shared" ca="1" si="4"/>
        <v>0</v>
      </c>
      <c r="AT12" s="112" t="str">
        <f t="shared" ca="1" si="4"/>
        <v>0</v>
      </c>
      <c r="AU12" s="112" t="str">
        <f t="shared" ca="1" si="4"/>
        <v>1</v>
      </c>
      <c r="AV12" s="112" t="str">
        <f t="shared" ca="1" si="4"/>
        <v>0</v>
      </c>
      <c r="AW12" s="113" t="str">
        <f t="shared" ca="1" si="4"/>
        <v>1</v>
      </c>
      <c r="AX12" s="2"/>
      <c r="AY12" s="2"/>
      <c r="AZ12" s="2"/>
      <c r="BA12" s="445" t="s">
        <v>0</v>
      </c>
      <c r="BB12" s="446"/>
      <c r="BC12" s="446"/>
      <c r="BD12" s="446"/>
      <c r="BE12" s="446"/>
      <c r="BF12" s="446"/>
      <c r="BG12" s="446"/>
      <c r="BH12" s="447"/>
    </row>
    <row r="13" spans="1:65" ht="19.5">
      <c r="A13" s="108" t="s">
        <v>658</v>
      </c>
      <c r="B13" s="114" t="str">
        <f>Key!B88</f>
        <v>0</v>
      </c>
      <c r="C13" s="115" t="str">
        <f>Key!C88</f>
        <v>0</v>
      </c>
      <c r="D13" s="115" t="str">
        <f>Key!D88</f>
        <v>0</v>
      </c>
      <c r="E13" s="115" t="str">
        <f>Key!E88</f>
        <v>1</v>
      </c>
      <c r="F13" s="115" t="str">
        <f>Key!F88</f>
        <v>1</v>
      </c>
      <c r="G13" s="115" t="str">
        <f>Key!G88</f>
        <v>0</v>
      </c>
      <c r="H13" s="116" t="str">
        <f>Key!H88</f>
        <v>0</v>
      </c>
      <c r="I13" s="116" t="str">
        <f>Key!I88</f>
        <v>0</v>
      </c>
      <c r="J13" s="116" t="str">
        <f>Key!J88</f>
        <v>0</v>
      </c>
      <c r="K13" s="116" t="str">
        <f>Key!K88</f>
        <v>0</v>
      </c>
      <c r="L13" s="116" t="str">
        <f>Key!L88</f>
        <v>0</v>
      </c>
      <c r="M13" s="116" t="str">
        <f>Key!M88</f>
        <v>1</v>
      </c>
      <c r="N13" s="115" t="str">
        <f>Key!N88</f>
        <v>1</v>
      </c>
      <c r="O13" s="115" t="str">
        <f>Key!O88</f>
        <v>1</v>
      </c>
      <c r="P13" s="115" t="str">
        <f>Key!P88</f>
        <v>0</v>
      </c>
      <c r="Q13" s="115" t="str">
        <f>Key!Q88</f>
        <v>0</v>
      </c>
      <c r="R13" s="115" t="str">
        <f>Key!R88</f>
        <v>0</v>
      </c>
      <c r="S13" s="115" t="str">
        <f>Key!S88</f>
        <v>1</v>
      </c>
      <c r="T13" s="116" t="str">
        <f>Key!T88</f>
        <v>0</v>
      </c>
      <c r="U13" s="116" t="str">
        <f>Key!U88</f>
        <v>1</v>
      </c>
      <c r="V13" s="116" t="str">
        <f>Key!V88</f>
        <v>1</v>
      </c>
      <c r="W13" s="116" t="str">
        <f>Key!W88</f>
        <v>1</v>
      </c>
      <c r="X13" s="116" t="str">
        <f>Key!X88</f>
        <v>0</v>
      </c>
      <c r="Y13" s="116" t="str">
        <f>Key!Y88</f>
        <v>1</v>
      </c>
      <c r="Z13" s="115" t="str">
        <f>Key!Z88</f>
        <v>0</v>
      </c>
      <c r="AA13" s="115" t="str">
        <f>Key!AA88</f>
        <v>1</v>
      </c>
      <c r="AB13" s="115" t="str">
        <f>Key!AB88</f>
        <v>1</v>
      </c>
      <c r="AC13" s="115" t="str">
        <f>Key!AC88</f>
        <v>1</v>
      </c>
      <c r="AD13" s="115" t="str">
        <f>Key!AD88</f>
        <v>0</v>
      </c>
      <c r="AE13" s="115" t="str">
        <f>Key!AE88</f>
        <v>1</v>
      </c>
      <c r="AF13" s="116" t="str">
        <f>Key!AF88</f>
        <v>0</v>
      </c>
      <c r="AG13" s="116" t="str">
        <f>Key!AG88</f>
        <v>1</v>
      </c>
      <c r="AH13" s="116" t="str">
        <f>Key!AH88</f>
        <v>1</v>
      </c>
      <c r="AI13" s="116" t="str">
        <f>Key!AI88</f>
        <v>1</v>
      </c>
      <c r="AJ13" s="116" t="str">
        <f>Key!AJ88</f>
        <v>0</v>
      </c>
      <c r="AK13" s="116" t="str">
        <f>Key!AK88</f>
        <v>0</v>
      </c>
      <c r="AL13" s="115" t="str">
        <f>Key!AL88</f>
        <v>0</v>
      </c>
      <c r="AM13" s="115" t="str">
        <f>Key!AM88</f>
        <v>1</v>
      </c>
      <c r="AN13" s="115" t="str">
        <f>Key!AN88</f>
        <v>1</v>
      </c>
      <c r="AO13" s="115" t="str">
        <f>Key!AO88</f>
        <v>0</v>
      </c>
      <c r="AP13" s="115" t="str">
        <f>Key!AP88</f>
        <v>0</v>
      </c>
      <c r="AQ13" s="115" t="str">
        <f>Key!AQ88</f>
        <v>1</v>
      </c>
      <c r="AR13" s="116" t="str">
        <f>Key!AR88</f>
        <v>1</v>
      </c>
      <c r="AS13" s="116" t="str">
        <f>Key!AS88</f>
        <v>0</v>
      </c>
      <c r="AT13" s="116" t="str">
        <f>Key!AT88</f>
        <v>1</v>
      </c>
      <c r="AU13" s="116" t="str">
        <f>Key!AU88</f>
        <v>1</v>
      </c>
      <c r="AV13" s="116" t="str">
        <f>Key!AV88</f>
        <v>0</v>
      </c>
      <c r="AW13" s="117" t="str">
        <f>Key!AW88</f>
        <v>1</v>
      </c>
      <c r="AX13" s="2"/>
      <c r="AY13" s="2"/>
      <c r="AZ13" s="214"/>
      <c r="BA13" s="331"/>
      <c r="BB13" s="332"/>
      <c r="BC13" s="332"/>
      <c r="BD13" s="332"/>
      <c r="BE13" s="332"/>
      <c r="BF13" s="332"/>
      <c r="BG13" s="332"/>
      <c r="BH13" s="333"/>
    </row>
    <row r="14" spans="1:65" ht="18">
      <c r="A14" s="108" t="s">
        <v>542</v>
      </c>
      <c r="B14" s="308">
        <f ca="1">IF(B12+B13=1,1,0)</f>
        <v>0</v>
      </c>
      <c r="C14" s="226">
        <f t="shared" ref="C14:AW14" ca="1" si="5">IF(C12+C13=1,1,0)</f>
        <v>1</v>
      </c>
      <c r="D14" s="226">
        <f t="shared" ca="1" si="5"/>
        <v>1</v>
      </c>
      <c r="E14" s="226">
        <f t="shared" ca="1" si="5"/>
        <v>1</v>
      </c>
      <c r="F14" s="226">
        <f t="shared" ca="1" si="5"/>
        <v>1</v>
      </c>
      <c r="G14" s="226">
        <f t="shared" ca="1" si="5"/>
        <v>1</v>
      </c>
      <c r="H14" s="309">
        <f t="shared" ca="1" si="5"/>
        <v>0</v>
      </c>
      <c r="I14" s="309">
        <f t="shared" ca="1" si="5"/>
        <v>1</v>
      </c>
      <c r="J14" s="309">
        <f t="shared" ca="1" si="5"/>
        <v>1</v>
      </c>
      <c r="K14" s="309">
        <f t="shared" ca="1" si="5"/>
        <v>1</v>
      </c>
      <c r="L14" s="309">
        <f t="shared" ca="1" si="5"/>
        <v>1</v>
      </c>
      <c r="M14" s="309">
        <f t="shared" ca="1" si="5"/>
        <v>1</v>
      </c>
      <c r="N14" s="226">
        <f t="shared" ca="1" si="5"/>
        <v>0</v>
      </c>
      <c r="O14" s="226">
        <f t="shared" ca="1" si="5"/>
        <v>1</v>
      </c>
      <c r="P14" s="226">
        <f t="shared" ca="1" si="5"/>
        <v>0</v>
      </c>
      <c r="Q14" s="226">
        <f t="shared" ca="1" si="5"/>
        <v>1</v>
      </c>
      <c r="R14" s="226">
        <f t="shared" ca="1" si="5"/>
        <v>0</v>
      </c>
      <c r="S14" s="226">
        <f t="shared" ca="1" si="5"/>
        <v>1</v>
      </c>
      <c r="T14" s="309">
        <f t="shared" ca="1" si="5"/>
        <v>0</v>
      </c>
      <c r="U14" s="309">
        <f t="shared" ca="1" si="5"/>
        <v>1</v>
      </c>
      <c r="V14" s="309">
        <f t="shared" ca="1" si="5"/>
        <v>0</v>
      </c>
      <c r="W14" s="309">
        <f t="shared" ca="1" si="5"/>
        <v>0</v>
      </c>
      <c r="X14" s="309">
        <f t="shared" ca="1" si="5"/>
        <v>0</v>
      </c>
      <c r="Y14" s="309">
        <f t="shared" ca="1" si="5"/>
        <v>0</v>
      </c>
      <c r="Z14" s="226">
        <f t="shared" ca="1" si="5"/>
        <v>0</v>
      </c>
      <c r="AA14" s="226">
        <f t="shared" ca="1" si="5"/>
        <v>0</v>
      </c>
      <c r="AB14" s="226">
        <f t="shared" ca="1" si="5"/>
        <v>1</v>
      </c>
      <c r="AC14" s="226">
        <f t="shared" ca="1" si="5"/>
        <v>0</v>
      </c>
      <c r="AD14" s="226">
        <f t="shared" ca="1" si="5"/>
        <v>1</v>
      </c>
      <c r="AE14" s="226">
        <f t="shared" ca="1" si="5"/>
        <v>1</v>
      </c>
      <c r="AF14" s="309">
        <f t="shared" ca="1" si="5"/>
        <v>1</v>
      </c>
      <c r="AG14" s="309">
        <f t="shared" ca="1" si="5"/>
        <v>1</v>
      </c>
      <c r="AH14" s="309">
        <f t="shared" ca="1" si="5"/>
        <v>0</v>
      </c>
      <c r="AI14" s="309">
        <f t="shared" ca="1" si="5"/>
        <v>1</v>
      </c>
      <c r="AJ14" s="309">
        <f t="shared" ca="1" si="5"/>
        <v>0</v>
      </c>
      <c r="AK14" s="309">
        <f t="shared" ca="1" si="5"/>
        <v>0</v>
      </c>
      <c r="AL14" s="226">
        <f t="shared" ca="1" si="5"/>
        <v>0</v>
      </c>
      <c r="AM14" s="226">
        <f t="shared" ca="1" si="5"/>
        <v>1</v>
      </c>
      <c r="AN14" s="226">
        <f t="shared" ca="1" si="5"/>
        <v>0</v>
      </c>
      <c r="AO14" s="226">
        <f t="shared" ca="1" si="5"/>
        <v>1</v>
      </c>
      <c r="AP14" s="226">
        <f t="shared" ca="1" si="5"/>
        <v>1</v>
      </c>
      <c r="AQ14" s="226">
        <f t="shared" ca="1" si="5"/>
        <v>1</v>
      </c>
      <c r="AR14" s="309">
        <f t="shared" ca="1" si="5"/>
        <v>0</v>
      </c>
      <c r="AS14" s="309">
        <f t="shared" ca="1" si="5"/>
        <v>0</v>
      </c>
      <c r="AT14" s="309">
        <f t="shared" ca="1" si="5"/>
        <v>1</v>
      </c>
      <c r="AU14" s="309">
        <f t="shared" ca="1" si="5"/>
        <v>0</v>
      </c>
      <c r="AV14" s="309">
        <f t="shared" ca="1" si="5"/>
        <v>0</v>
      </c>
      <c r="AW14" s="316">
        <f t="shared" ca="1" si="5"/>
        <v>0</v>
      </c>
      <c r="AX14" s="2"/>
      <c r="AY14" s="2"/>
      <c r="AZ14" s="2"/>
      <c r="BA14" s="31">
        <v>58</v>
      </c>
      <c r="BB14" s="32">
        <v>50</v>
      </c>
      <c r="BC14" s="32">
        <v>42</v>
      </c>
      <c r="BD14" s="32">
        <v>34</v>
      </c>
      <c r="BE14" s="32">
        <v>26</v>
      </c>
      <c r="BF14" s="32">
        <v>18</v>
      </c>
      <c r="BG14" s="32">
        <v>10</v>
      </c>
      <c r="BH14" s="33">
        <v>2</v>
      </c>
    </row>
    <row r="15" spans="1:65" ht="16.5" thickBot="1">
      <c r="A15" s="442" t="s">
        <v>509</v>
      </c>
      <c r="B15" s="223" t="s">
        <v>17</v>
      </c>
      <c r="C15" s="224" t="str">
        <f ca="1">LEFT(VLOOKUP(G15,LookUp!$T$2:$U$17,2,FALSE),1)</f>
        <v>1</v>
      </c>
      <c r="D15" s="224" t="str">
        <f ca="1">MID(VLOOKUP(G15,LookUp!$T$2:$U$17,2,FALSE),2,1)</f>
        <v>0</v>
      </c>
      <c r="E15" s="224" t="str">
        <f ca="1">MID(VLOOKUP(G15,LookUp!$T$2:$U$17,2,FALSE),3,1)</f>
        <v>0</v>
      </c>
      <c r="F15" s="224" t="str">
        <f ca="1">RIGHT(VLOOKUP(G15,LookUp!$T$2:$U$17,2,FALSE),1)</f>
        <v>0</v>
      </c>
      <c r="G15" s="225">
        <f ca="1">VLOOKUP(CONCATENATE(B14,C14,D14,E14,F14,G14),LookUp!$W$2:$AE$65,2,FALSE)</f>
        <v>8</v>
      </c>
      <c r="H15" s="223" t="s">
        <v>18</v>
      </c>
      <c r="I15" s="224" t="str">
        <f ca="1">LEFT(VLOOKUP(M15,LookUp!$T$2:$U$17,2,FALSE),1)</f>
        <v>0</v>
      </c>
      <c r="J15" s="224" t="str">
        <f ca="1">MID(VLOOKUP(M15,LookUp!$T$2:$U$17,2,FALSE),2,1)</f>
        <v>1</v>
      </c>
      <c r="K15" s="224" t="str">
        <f ca="1">MID(VLOOKUP(M15,LookUp!$T$2:$U$17,2,FALSE),3,1)</f>
        <v>0</v>
      </c>
      <c r="L15" s="224" t="str">
        <f ca="1">RIGHT(VLOOKUP(M15,LookUp!$T$2:$U$17,2,FALSE),1)</f>
        <v>1</v>
      </c>
      <c r="M15" s="225">
        <f ca="1">VLOOKUP(CONCATENATE(H14,I14,J14,K14,L14,M14),LookUp!$W$2:$AE$65,3,FALSE)</f>
        <v>5</v>
      </c>
      <c r="N15" s="223" t="s">
        <v>19</v>
      </c>
      <c r="O15" s="224" t="str">
        <f ca="1">LEFT(VLOOKUP(S15,LookUp!$T$2:$U$17,2,FALSE),1)</f>
        <v>0</v>
      </c>
      <c r="P15" s="224" t="str">
        <f ca="1">MID(VLOOKUP(S15,LookUp!$T$2:$U$17,2,FALSE),2,1)</f>
        <v>1</v>
      </c>
      <c r="Q15" s="224" t="str">
        <f ca="1">MID(VLOOKUP(S15,LookUp!$T$2:$U$17,2,FALSE),3,1)</f>
        <v>0</v>
      </c>
      <c r="R15" s="224" t="str">
        <f ca="1">RIGHT(VLOOKUP(S15,LookUp!$T$2:$U$17,2,FALSE),1)</f>
        <v>1</v>
      </c>
      <c r="S15" s="225">
        <f ca="1">VLOOKUP(CONCATENATE(N14,O14,P14,Q14,R14,S14),LookUp!$W$2:$AE$65,4,FALSE)</f>
        <v>5</v>
      </c>
      <c r="T15" s="223" t="s">
        <v>20</v>
      </c>
      <c r="U15" s="224" t="str">
        <f ca="1">LEFT(VLOOKUP(Y15,LookUp!$T$2:$U$17,2,FALSE),1)</f>
        <v>0</v>
      </c>
      <c r="V15" s="224" t="str">
        <f ca="1">MID(VLOOKUP(Y15,LookUp!$T$2:$U$17,2,FALSE),2,1)</f>
        <v>0</v>
      </c>
      <c r="W15" s="224" t="str">
        <f ca="1">MID(VLOOKUP(Y15,LookUp!$T$2:$U$17,2,FALSE),3,1)</f>
        <v>0</v>
      </c>
      <c r="X15" s="224" t="str">
        <f ca="1">RIGHT(VLOOKUP(Y15,LookUp!$T$2:$U$17,2,FALSE),1)</f>
        <v>1</v>
      </c>
      <c r="Y15" s="225">
        <f ca="1">VLOOKUP(CONCATENATE(T14,U14,V14,W14,X14,Y14),LookUp!$W$2:$AE$65,5,FALSE)</f>
        <v>1</v>
      </c>
      <c r="Z15" s="223" t="s">
        <v>99</v>
      </c>
      <c r="AA15" s="224" t="str">
        <f ca="1">LEFT(VLOOKUP(AE15,LookUp!$T$2:$U$17,2,FALSE),1)</f>
        <v>0</v>
      </c>
      <c r="AB15" s="224" t="str">
        <f ca="1">MID(VLOOKUP(AE15,LookUp!$T$2:$U$17,2,FALSE),2,1)</f>
        <v>1</v>
      </c>
      <c r="AC15" s="224" t="str">
        <f ca="1">MID(VLOOKUP(AE15,LookUp!$T$2:$U$17,2,FALSE),3,1)</f>
        <v>1</v>
      </c>
      <c r="AD15" s="224" t="str">
        <f ca="1">RIGHT(VLOOKUP(AE15,LookUp!$T$2:$U$17,2,FALSE),1)</f>
        <v>1</v>
      </c>
      <c r="AE15" s="225">
        <f ca="1">VLOOKUP(CONCATENATE(Z14,AA14,AB14,AC14,AD14,AE14),LookUp!$W$2:$AE$65,6,FALSE)</f>
        <v>7</v>
      </c>
      <c r="AF15" s="223" t="s">
        <v>21</v>
      </c>
      <c r="AG15" s="224" t="str">
        <f ca="1">LEFT(VLOOKUP(AK15,LookUp!$T$2:$U$17,2,FALSE),1)</f>
        <v>0</v>
      </c>
      <c r="AH15" s="224" t="str">
        <f ca="1">MID(VLOOKUP(AK15,LookUp!$T$2:$U$17,2,FALSE),2,1)</f>
        <v>1</v>
      </c>
      <c r="AI15" s="224" t="str">
        <f ca="1">MID(VLOOKUP(AK15,LookUp!$T$2:$U$17,2,FALSE),3,1)</f>
        <v>0</v>
      </c>
      <c r="AJ15" s="224" t="str">
        <f ca="1">RIGHT(VLOOKUP(AK15,LookUp!$T$2:$U$17,2,FALSE),1)</f>
        <v>0</v>
      </c>
      <c r="AK15" s="225">
        <f ca="1">VLOOKUP(CONCATENATE(AF14,AG14,AH14,AI14,AJ14,AK14),LookUp!$W$2:$AE$65,7,FALSE)</f>
        <v>4</v>
      </c>
      <c r="AL15" s="223" t="s">
        <v>23</v>
      </c>
      <c r="AM15" s="224" t="str">
        <f ca="1">LEFT(VLOOKUP(AQ15,LookUp!$T$2:$U$17,2,FALSE),1)</f>
        <v>1</v>
      </c>
      <c r="AN15" s="224" t="str">
        <f ca="1">MID(VLOOKUP(AQ15,LookUp!$T$2:$U$17,2,FALSE),2,1)</f>
        <v>1</v>
      </c>
      <c r="AO15" s="224" t="str">
        <f ca="1">MID(VLOOKUP(AQ15,LookUp!$T$2:$U$17,2,FALSE),3,1)</f>
        <v>0</v>
      </c>
      <c r="AP15" s="224" t="str">
        <f ca="1">RIGHT(VLOOKUP(AQ15,LookUp!$T$2:$U$17,2,FALSE),1)</f>
        <v>0</v>
      </c>
      <c r="AQ15" s="225">
        <f ca="1">VLOOKUP(CONCATENATE(AL14,AM14,AN14,AO14,AP14,AQ14),LookUp!$W$2:$AE$65,8,FALSE)</f>
        <v>12</v>
      </c>
      <c r="AR15" s="223" t="s">
        <v>22</v>
      </c>
      <c r="AS15" s="224" t="str">
        <f ca="1">LEFT(VLOOKUP(AW15,LookUp!$T$2:$U$17,2,FALSE),1)</f>
        <v>0</v>
      </c>
      <c r="AT15" s="224" t="str">
        <f ca="1">MID(VLOOKUP(AW15,LookUp!$T$2:$U$17,2,FALSE),2,1)</f>
        <v>1</v>
      </c>
      <c r="AU15" s="224" t="str">
        <f ca="1">MID(VLOOKUP(AW15,LookUp!$T$2:$U$17,2,FALSE),3,1)</f>
        <v>1</v>
      </c>
      <c r="AV15" s="224" t="str">
        <f ca="1">RIGHT(VLOOKUP(AW15,LookUp!$T$2:$U$17,2,FALSE),1)</f>
        <v>0</v>
      </c>
      <c r="AW15" s="225">
        <f ca="1">VLOOKUP(CONCATENATE(AR14,AS14,AT14,AU14,AV14,AW14),LookUp!$W$2:$AE$65,9,FALSE)</f>
        <v>6</v>
      </c>
      <c r="AX15" s="20"/>
      <c r="AY15" s="20"/>
      <c r="AZ15" s="20"/>
      <c r="BA15" s="9">
        <v>60</v>
      </c>
      <c r="BB15" s="4">
        <v>52</v>
      </c>
      <c r="BC15" s="4">
        <v>44</v>
      </c>
      <c r="BD15" s="4">
        <v>36</v>
      </c>
      <c r="BE15" s="4">
        <v>28</v>
      </c>
      <c r="BF15" s="4">
        <v>20</v>
      </c>
      <c r="BG15" s="4">
        <v>12</v>
      </c>
      <c r="BH15" s="12">
        <v>4</v>
      </c>
    </row>
    <row r="16" spans="1:65">
      <c r="A16" s="442"/>
      <c r="B16" s="110" t="str">
        <f ca="1">C15</f>
        <v>1</v>
      </c>
      <c r="C16" s="111" t="str">
        <f ca="1">D15</f>
        <v>0</v>
      </c>
      <c r="D16" s="111" t="str">
        <f ca="1">E15</f>
        <v>0</v>
      </c>
      <c r="E16" s="111" t="str">
        <f ca="1">F15</f>
        <v>0</v>
      </c>
      <c r="F16" s="112" t="str">
        <f ca="1">I15</f>
        <v>0</v>
      </c>
      <c r="G16" s="112" t="str">
        <f ca="1">J15</f>
        <v>1</v>
      </c>
      <c r="H16" s="112" t="str">
        <f ca="1">K15</f>
        <v>0</v>
      </c>
      <c r="I16" s="112" t="str">
        <f ca="1">L15</f>
        <v>1</v>
      </c>
      <c r="J16" s="111" t="str">
        <f ca="1">O15</f>
        <v>0</v>
      </c>
      <c r="K16" s="111" t="str">
        <f ca="1">P15</f>
        <v>1</v>
      </c>
      <c r="L16" s="111" t="str">
        <f ca="1">Q15</f>
        <v>0</v>
      </c>
      <c r="M16" s="111" t="str">
        <f ca="1">R15</f>
        <v>1</v>
      </c>
      <c r="N16" s="112" t="str">
        <f ca="1">U15</f>
        <v>0</v>
      </c>
      <c r="O16" s="112" t="str">
        <f ca="1">V15</f>
        <v>0</v>
      </c>
      <c r="P16" s="112" t="str">
        <f ca="1">W15</f>
        <v>0</v>
      </c>
      <c r="Q16" s="112" t="str">
        <f ca="1">X15</f>
        <v>1</v>
      </c>
      <c r="R16" s="111" t="str">
        <f ca="1">AA15</f>
        <v>0</v>
      </c>
      <c r="S16" s="111" t="str">
        <f ca="1">AB15</f>
        <v>1</v>
      </c>
      <c r="T16" s="111" t="str">
        <f ca="1">AC15</f>
        <v>1</v>
      </c>
      <c r="U16" s="111" t="str">
        <f ca="1">AD15</f>
        <v>1</v>
      </c>
      <c r="V16" s="112" t="str">
        <f ca="1">AG15</f>
        <v>0</v>
      </c>
      <c r="W16" s="112" t="str">
        <f ca="1">AH15</f>
        <v>1</v>
      </c>
      <c r="X16" s="112" t="str">
        <f ca="1">AI15</f>
        <v>0</v>
      </c>
      <c r="Y16" s="112" t="str">
        <f ca="1">AJ15</f>
        <v>0</v>
      </c>
      <c r="Z16" s="111" t="str">
        <f ca="1">AM15</f>
        <v>1</v>
      </c>
      <c r="AA16" s="111" t="str">
        <f ca="1">AN15</f>
        <v>1</v>
      </c>
      <c r="AB16" s="111" t="str">
        <f ca="1">AO15</f>
        <v>0</v>
      </c>
      <c r="AC16" s="111" t="str">
        <f ca="1">AP15</f>
        <v>0</v>
      </c>
      <c r="AD16" s="112" t="str">
        <f ca="1">AS15</f>
        <v>0</v>
      </c>
      <c r="AE16" s="112" t="str">
        <f ca="1">AT15</f>
        <v>1</v>
      </c>
      <c r="AF16" s="112" t="str">
        <f ca="1">AU15</f>
        <v>1</v>
      </c>
      <c r="AG16" s="113" t="str">
        <f ca="1">AV15</f>
        <v>0</v>
      </c>
      <c r="AH16" s="439"/>
      <c r="AI16" s="440"/>
      <c r="AJ16" s="440"/>
      <c r="AK16" s="440"/>
      <c r="AL16" s="440"/>
      <c r="AM16" s="440"/>
      <c r="AN16" s="440"/>
      <c r="AO16" s="440"/>
      <c r="AP16" s="440"/>
      <c r="AQ16" s="440"/>
      <c r="AR16" s="440"/>
      <c r="AS16" s="440"/>
      <c r="AT16" s="440"/>
      <c r="AU16" s="440"/>
      <c r="AV16" s="440"/>
      <c r="AW16" s="441"/>
      <c r="AX16" s="2"/>
      <c r="AY16" s="2"/>
      <c r="AZ16" s="2"/>
      <c r="BA16" s="9">
        <v>62</v>
      </c>
      <c r="BB16" s="4">
        <v>54</v>
      </c>
      <c r="BC16" s="4">
        <v>46</v>
      </c>
      <c r="BD16" s="4">
        <v>38</v>
      </c>
      <c r="BE16" s="4">
        <v>30</v>
      </c>
      <c r="BF16" s="4">
        <v>22</v>
      </c>
      <c r="BG16" s="4">
        <v>14</v>
      </c>
      <c r="BH16" s="12">
        <v>6</v>
      </c>
    </row>
    <row r="17" spans="1:60" ht="18.75" thickBot="1">
      <c r="A17" s="108" t="s">
        <v>510</v>
      </c>
      <c r="B17" s="114" t="str">
        <f ca="1">HLOOKUP(B$4,$B$1:$AG$16,16,FALSE)</f>
        <v>1</v>
      </c>
      <c r="C17" s="115" t="str">
        <f t="shared" ref="C17:AG17" ca="1" si="6">HLOOKUP(C$4,$B$1:$AG$16,16,FALSE)</f>
        <v>0</v>
      </c>
      <c r="D17" s="115" t="str">
        <f t="shared" ca="1" si="6"/>
        <v>1</v>
      </c>
      <c r="E17" s="115" t="str">
        <f t="shared" ca="1" si="6"/>
        <v>0</v>
      </c>
      <c r="F17" s="116" t="str">
        <f t="shared" ca="1" si="6"/>
        <v>0</v>
      </c>
      <c r="G17" s="116" t="str">
        <f t="shared" ca="1" si="6"/>
        <v>1</v>
      </c>
      <c r="H17" s="116" t="str">
        <f t="shared" ca="1" si="6"/>
        <v>0</v>
      </c>
      <c r="I17" s="116" t="str">
        <f t="shared" ca="1" si="6"/>
        <v>0</v>
      </c>
      <c r="J17" s="115" t="str">
        <f t="shared" ca="1" si="6"/>
        <v>1</v>
      </c>
      <c r="K17" s="115" t="str">
        <f t="shared" ca="1" si="6"/>
        <v>0</v>
      </c>
      <c r="L17" s="115" t="str">
        <f t="shared" ca="1" si="6"/>
        <v>0</v>
      </c>
      <c r="M17" s="115" t="str">
        <f t="shared" ca="1" si="6"/>
        <v>1</v>
      </c>
      <c r="N17" s="116" t="str">
        <f t="shared" ca="1" si="6"/>
        <v>0</v>
      </c>
      <c r="O17" s="116" t="str">
        <f t="shared" ca="1" si="6"/>
        <v>1</v>
      </c>
      <c r="P17" s="116" t="str">
        <f t="shared" ca="1" si="6"/>
        <v>1</v>
      </c>
      <c r="Q17" s="116" t="str">
        <f t="shared" ca="1" si="6"/>
        <v>1</v>
      </c>
      <c r="R17" s="115" t="str">
        <f t="shared" ca="1" si="6"/>
        <v>0</v>
      </c>
      <c r="S17" s="115" t="str">
        <f t="shared" ca="1" si="6"/>
        <v>1</v>
      </c>
      <c r="T17" s="115" t="str">
        <f t="shared" ca="1" si="6"/>
        <v>0</v>
      </c>
      <c r="U17" s="115" t="str">
        <f t="shared" ca="1" si="6"/>
        <v>0</v>
      </c>
      <c r="V17" s="116" t="str">
        <f t="shared" ca="1" si="6"/>
        <v>0</v>
      </c>
      <c r="W17" s="116" t="str">
        <f t="shared" ca="1" si="6"/>
        <v>0</v>
      </c>
      <c r="X17" s="116" t="str">
        <f t="shared" ca="1" si="6"/>
        <v>0</v>
      </c>
      <c r="Y17" s="116" t="str">
        <f t="shared" ca="1" si="6"/>
        <v>0</v>
      </c>
      <c r="Z17" s="115" t="str">
        <f t="shared" ca="1" si="6"/>
        <v>1</v>
      </c>
      <c r="AA17" s="115" t="str">
        <f t="shared" ca="1" si="6"/>
        <v>0</v>
      </c>
      <c r="AB17" s="115" t="str">
        <f t="shared" ca="1" si="6"/>
        <v>1</v>
      </c>
      <c r="AC17" s="115" t="str">
        <f t="shared" ca="1" si="6"/>
        <v>1</v>
      </c>
      <c r="AD17" s="116" t="str">
        <f t="shared" ca="1" si="6"/>
        <v>1</v>
      </c>
      <c r="AE17" s="116" t="str">
        <f t="shared" ca="1" si="6"/>
        <v>0</v>
      </c>
      <c r="AF17" s="116" t="str">
        <f t="shared" ca="1" si="6"/>
        <v>0</v>
      </c>
      <c r="AG17" s="117" t="str">
        <f t="shared" ca="1" si="6"/>
        <v>1</v>
      </c>
      <c r="AH17" s="460"/>
      <c r="AI17" s="461"/>
      <c r="AJ17" s="461"/>
      <c r="AK17" s="461"/>
      <c r="AL17" s="461"/>
      <c r="AM17" s="461"/>
      <c r="AN17" s="461"/>
      <c r="AO17" s="461"/>
      <c r="AP17" s="461"/>
      <c r="AQ17" s="461"/>
      <c r="AR17" s="461"/>
      <c r="AS17" s="461"/>
      <c r="AT17" s="461"/>
      <c r="AU17" s="461"/>
      <c r="AV17" s="461"/>
      <c r="AW17" s="462"/>
      <c r="AX17" s="2"/>
      <c r="AY17" s="2"/>
      <c r="AZ17" s="2"/>
      <c r="BA17" s="9">
        <v>64</v>
      </c>
      <c r="BB17" s="4">
        <v>56</v>
      </c>
      <c r="BC17" s="4">
        <v>48</v>
      </c>
      <c r="BD17" s="4">
        <v>40</v>
      </c>
      <c r="BE17" s="4">
        <v>32</v>
      </c>
      <c r="BF17" s="4">
        <v>24</v>
      </c>
      <c r="BG17" s="4">
        <v>16</v>
      </c>
      <c r="BH17" s="12">
        <v>8</v>
      </c>
    </row>
    <row r="18" spans="1:60" ht="18.75" thickBot="1">
      <c r="A18" s="108" t="s">
        <v>632</v>
      </c>
      <c r="B18" s="308">
        <f ca="1">IF(B17+B9=1,1,0)</f>
        <v>1</v>
      </c>
      <c r="C18" s="226">
        <f t="shared" ref="C18:AG18" ca="1" si="7">IF(C17+C9=1,1,0)</f>
        <v>0</v>
      </c>
      <c r="D18" s="226">
        <f t="shared" ca="1" si="7"/>
        <v>1</v>
      </c>
      <c r="E18" s="226">
        <f t="shared" ca="1" si="7"/>
        <v>1</v>
      </c>
      <c r="F18" s="309">
        <f t="shared" ca="1" si="7"/>
        <v>1</v>
      </c>
      <c r="G18" s="309">
        <f t="shared" ca="1" si="7"/>
        <v>1</v>
      </c>
      <c r="H18" s="309">
        <f t="shared" ca="1" si="7"/>
        <v>0</v>
      </c>
      <c r="I18" s="309">
        <f t="shared" ca="1" si="7"/>
        <v>1</v>
      </c>
      <c r="J18" s="226">
        <f t="shared" ca="1" si="7"/>
        <v>0</v>
      </c>
      <c r="K18" s="226">
        <f t="shared" ca="1" si="7"/>
        <v>0</v>
      </c>
      <c r="L18" s="226">
        <f t="shared" ca="1" si="7"/>
        <v>1</v>
      </c>
      <c r="M18" s="226">
        <f t="shared" ca="1" si="7"/>
        <v>0</v>
      </c>
      <c r="N18" s="309">
        <f t="shared" ca="1" si="7"/>
        <v>1</v>
      </c>
      <c r="O18" s="309">
        <f t="shared" ca="1" si="7"/>
        <v>1</v>
      </c>
      <c r="P18" s="309">
        <f t="shared" ca="1" si="7"/>
        <v>0</v>
      </c>
      <c r="Q18" s="309">
        <f t="shared" ca="1" si="7"/>
        <v>1</v>
      </c>
      <c r="R18" s="226">
        <f t="shared" ca="1" si="7"/>
        <v>1</v>
      </c>
      <c r="S18" s="226">
        <f t="shared" ca="1" si="7"/>
        <v>1</v>
      </c>
      <c r="T18" s="226">
        <f t="shared" ca="1" si="7"/>
        <v>0</v>
      </c>
      <c r="U18" s="226">
        <f t="shared" ca="1" si="7"/>
        <v>1</v>
      </c>
      <c r="V18" s="309">
        <f t="shared" ca="1" si="7"/>
        <v>0</v>
      </c>
      <c r="W18" s="309">
        <f t="shared" ca="1" si="7"/>
        <v>0</v>
      </c>
      <c r="X18" s="309">
        <f t="shared" ca="1" si="7"/>
        <v>1</v>
      </c>
      <c r="Y18" s="309">
        <f t="shared" ca="1" si="7"/>
        <v>0</v>
      </c>
      <c r="Z18" s="226">
        <f t="shared" ca="1" si="7"/>
        <v>1</v>
      </c>
      <c r="AA18" s="226">
        <f t="shared" ca="1" si="7"/>
        <v>0</v>
      </c>
      <c r="AB18" s="226">
        <f t="shared" ca="1" si="7"/>
        <v>1</v>
      </c>
      <c r="AC18" s="226">
        <f t="shared" ca="1" si="7"/>
        <v>0</v>
      </c>
      <c r="AD18" s="309">
        <f t="shared" ca="1" si="7"/>
        <v>1</v>
      </c>
      <c r="AE18" s="309">
        <f t="shared" ca="1" si="7"/>
        <v>0</v>
      </c>
      <c r="AF18" s="309">
        <f t="shared" ca="1" si="7"/>
        <v>1</v>
      </c>
      <c r="AG18" s="316">
        <f t="shared" ca="1" si="7"/>
        <v>1</v>
      </c>
      <c r="AH18" s="457" t="s">
        <v>727</v>
      </c>
      <c r="AI18" s="458"/>
      <c r="AJ18" s="458"/>
      <c r="AK18" s="458"/>
      <c r="AL18" s="458"/>
      <c r="AM18" s="458"/>
      <c r="AN18" s="458"/>
      <c r="AO18" s="458"/>
      <c r="AP18" s="458"/>
      <c r="AQ18" s="458"/>
      <c r="AR18" s="458"/>
      <c r="AS18" s="458"/>
      <c r="AT18" s="458"/>
      <c r="AU18" s="458"/>
      <c r="AV18" s="458"/>
      <c r="AW18" s="459"/>
      <c r="AX18" s="2"/>
      <c r="AY18" s="2"/>
      <c r="AZ18" s="2"/>
      <c r="BA18" s="9">
        <v>57</v>
      </c>
      <c r="BB18" s="4">
        <v>49</v>
      </c>
      <c r="BC18" s="4">
        <v>41</v>
      </c>
      <c r="BD18" s="4">
        <v>33</v>
      </c>
      <c r="BE18" s="4">
        <v>25</v>
      </c>
      <c r="BF18" s="4">
        <v>17</v>
      </c>
      <c r="BG18" s="4">
        <v>9</v>
      </c>
      <c r="BH18" s="12">
        <v>1</v>
      </c>
    </row>
    <row r="19" spans="1:60" ht="18.75" thickBot="1">
      <c r="A19" s="109" t="s">
        <v>633</v>
      </c>
      <c r="B19" s="312">
        <f ca="1">B18</f>
        <v>1</v>
      </c>
      <c r="C19" s="311">
        <f t="shared" ref="C19:AG19" ca="1" si="8">C18</f>
        <v>0</v>
      </c>
      <c r="D19" s="311">
        <f t="shared" ca="1" si="8"/>
        <v>1</v>
      </c>
      <c r="E19" s="311">
        <f t="shared" ca="1" si="8"/>
        <v>1</v>
      </c>
      <c r="F19" s="310">
        <f t="shared" ca="1" si="8"/>
        <v>1</v>
      </c>
      <c r="G19" s="310">
        <f t="shared" ca="1" si="8"/>
        <v>1</v>
      </c>
      <c r="H19" s="310">
        <f t="shared" ca="1" si="8"/>
        <v>0</v>
      </c>
      <c r="I19" s="310">
        <f t="shared" ca="1" si="8"/>
        <v>1</v>
      </c>
      <c r="J19" s="311">
        <f t="shared" ca="1" si="8"/>
        <v>0</v>
      </c>
      <c r="K19" s="311">
        <f t="shared" ca="1" si="8"/>
        <v>0</v>
      </c>
      <c r="L19" s="311">
        <f t="shared" ca="1" si="8"/>
        <v>1</v>
      </c>
      <c r="M19" s="311">
        <f t="shared" ca="1" si="8"/>
        <v>0</v>
      </c>
      <c r="N19" s="310">
        <f t="shared" ca="1" si="8"/>
        <v>1</v>
      </c>
      <c r="O19" s="310">
        <f t="shared" ca="1" si="8"/>
        <v>1</v>
      </c>
      <c r="P19" s="310">
        <f t="shared" ca="1" si="8"/>
        <v>0</v>
      </c>
      <c r="Q19" s="310">
        <f t="shared" ca="1" si="8"/>
        <v>1</v>
      </c>
      <c r="R19" s="311">
        <f t="shared" ca="1" si="8"/>
        <v>1</v>
      </c>
      <c r="S19" s="311">
        <f t="shared" ca="1" si="8"/>
        <v>1</v>
      </c>
      <c r="T19" s="311">
        <f t="shared" ca="1" si="8"/>
        <v>0</v>
      </c>
      <c r="U19" s="315">
        <f t="shared" ca="1" si="8"/>
        <v>1</v>
      </c>
      <c r="V19" s="310">
        <f t="shared" ca="1" si="8"/>
        <v>0</v>
      </c>
      <c r="W19" s="310">
        <f t="shared" ca="1" si="8"/>
        <v>0</v>
      </c>
      <c r="X19" s="310">
        <f t="shared" ca="1" si="8"/>
        <v>1</v>
      </c>
      <c r="Y19" s="310">
        <f t="shared" ca="1" si="8"/>
        <v>0</v>
      </c>
      <c r="Z19" s="311">
        <f t="shared" ca="1" si="8"/>
        <v>1</v>
      </c>
      <c r="AA19" s="311">
        <f t="shared" ca="1" si="8"/>
        <v>0</v>
      </c>
      <c r="AB19" s="311">
        <f t="shared" ca="1" si="8"/>
        <v>1</v>
      </c>
      <c r="AC19" s="311">
        <f t="shared" ca="1" si="8"/>
        <v>0</v>
      </c>
      <c r="AD19" s="310">
        <f t="shared" ca="1" si="8"/>
        <v>1</v>
      </c>
      <c r="AE19" s="310">
        <f t="shared" ca="1" si="8"/>
        <v>0</v>
      </c>
      <c r="AF19" s="310">
        <f t="shared" ca="1" si="8"/>
        <v>1</v>
      </c>
      <c r="AG19" s="230">
        <f t="shared" ca="1" si="8"/>
        <v>1</v>
      </c>
      <c r="AH19" s="122" t="str">
        <f ca="1">VLOOKUP(CONCATENATE(B19,C19,D19,E19),LookUp!$AG$2:$AH$17,2,FALSE)</f>
        <v>B</v>
      </c>
      <c r="AI19" s="123" t="str">
        <f ca="1">VLOOKUP(CONCATENATE(F19,G19,H19,I19),LookUp!$AG$2:$AH$17,2,FALSE)</f>
        <v>D</v>
      </c>
      <c r="AJ19" s="123">
        <f ca="1">VLOOKUP(CONCATENATE(J19,K19,L19,M19),LookUp!$AG$2:$AH$17,2,FALSE)</f>
        <v>2</v>
      </c>
      <c r="AK19" s="123" t="str">
        <f ca="1">VLOOKUP(CONCATENATE(N19,O19,P19,Q19),LookUp!$AG$2:$AH$17,2,FALSE)</f>
        <v>D</v>
      </c>
      <c r="AL19" s="123" t="str">
        <f ca="1">VLOOKUP(CONCATENATE(R19,S19,T19,U19),LookUp!$AG$2:$AH$17,2,FALSE)</f>
        <v>D</v>
      </c>
      <c r="AM19" s="123">
        <f ca="1">VLOOKUP(CONCATENATE(V19,W19,X19,Y19),LookUp!$AG$2:$AH$17,2,FALSE)</f>
        <v>2</v>
      </c>
      <c r="AN19" s="123" t="str">
        <f ca="1">VLOOKUP(CONCATENATE(Z19,AA19,AB19,AC19),LookUp!$AG$2:$AH$17,2,FALSE)</f>
        <v>A</v>
      </c>
      <c r="AO19" s="123" t="str">
        <f ca="1">VLOOKUP(CONCATENATE(AD19,AE19,AF19,AG19),LookUp!$AG$2:$AH$17,2,FALSE)</f>
        <v>B</v>
      </c>
      <c r="AP19" s="123">
        <f ca="1">VLOOKUP(CONCATENATE(B26,C26,D26,E26),LookUp!$AG$2:$AH$17,2,FALSE)</f>
        <v>3</v>
      </c>
      <c r="AQ19" s="123">
        <f ca="1">VLOOKUP(CONCATENATE(F26,G26,H26,I26),LookUp!$AG$2:$AH$17,2,FALSE)</f>
        <v>8</v>
      </c>
      <c r="AR19" s="123">
        <f ca="1">VLOOKUP(CONCATENATE(J26,K26,L26,M26),LookUp!$AG$2:$AH$17,2,FALSE)</f>
        <v>7</v>
      </c>
      <c r="AS19" s="123" t="str">
        <f ca="1">VLOOKUP(CONCATENATE(N26,O26,P26,Q26),LookUp!$AG$2:$AH$17,2,FALSE)</f>
        <v>C</v>
      </c>
      <c r="AT19" s="123" t="str">
        <f ca="1">VLOOKUP(CONCATENATE(R26,S26,T26,U26),LookUp!$AG$2:$AH$17,2,FALSE)</f>
        <v>C</v>
      </c>
      <c r="AU19" s="123" t="str">
        <f ca="1">VLOOKUP(CONCATENATE(V26,W26,X26,Y26),LookUp!$AG$2:$AH$17,2,FALSE)</f>
        <v>D</v>
      </c>
      <c r="AV19" s="123" t="str">
        <f ca="1">VLOOKUP(CONCATENATE(Z26,AA26,AB26,AC26),LookUp!$AG$2:$AH$17,2,FALSE)</f>
        <v>A</v>
      </c>
      <c r="AW19" s="124" t="str">
        <f ca="1">VLOOKUP(CONCATENATE(AD26,AE26,AF26,AG26),LookUp!$AG$2:$AH$17,2,FALSE)</f>
        <v>A</v>
      </c>
      <c r="AX19" s="2"/>
      <c r="AY19" s="2"/>
      <c r="AZ19" s="2"/>
      <c r="BA19" s="15">
        <v>59</v>
      </c>
      <c r="BB19" s="5">
        <v>51</v>
      </c>
      <c r="BC19" s="5">
        <v>43</v>
      </c>
      <c r="BD19" s="5">
        <v>35</v>
      </c>
      <c r="BE19" s="5">
        <v>27</v>
      </c>
      <c r="BF19" s="5">
        <v>19</v>
      </c>
      <c r="BG19" s="5">
        <v>11</v>
      </c>
      <c r="BH19" s="14">
        <v>3</v>
      </c>
    </row>
    <row r="20" spans="1:60" ht="18">
      <c r="A20" s="228" t="s">
        <v>626</v>
      </c>
      <c r="B20" s="110">
        <f ca="1">HLOOKUP(B$3,$B$1:$AW$18,18,FALSE)</f>
        <v>1</v>
      </c>
      <c r="C20" s="111">
        <f t="shared" ref="C20:AW20" ca="1" si="9">HLOOKUP(C$3,$B$1:$AW$18,18,FALSE)</f>
        <v>1</v>
      </c>
      <c r="D20" s="111">
        <f t="shared" ca="1" si="9"/>
        <v>0</v>
      </c>
      <c r="E20" s="111">
        <f t="shared" ca="1" si="9"/>
        <v>1</v>
      </c>
      <c r="F20" s="111">
        <f t="shared" ca="1" si="9"/>
        <v>1</v>
      </c>
      <c r="G20" s="111">
        <f t="shared" ca="1" si="9"/>
        <v>1</v>
      </c>
      <c r="H20" s="112">
        <f t="shared" ca="1" si="9"/>
        <v>1</v>
      </c>
      <c r="I20" s="112">
        <f t="shared" ca="1" si="9"/>
        <v>1</v>
      </c>
      <c r="J20" s="112">
        <f t="shared" ca="1" si="9"/>
        <v>1</v>
      </c>
      <c r="K20" s="112">
        <f t="shared" ca="1" si="9"/>
        <v>0</v>
      </c>
      <c r="L20" s="112">
        <f t="shared" ca="1" si="9"/>
        <v>1</v>
      </c>
      <c r="M20" s="112">
        <f t="shared" ca="1" si="9"/>
        <v>0</v>
      </c>
      <c r="N20" s="111">
        <f t="shared" ca="1" si="9"/>
        <v>1</v>
      </c>
      <c r="O20" s="111">
        <f t="shared" ca="1" si="9"/>
        <v>0</v>
      </c>
      <c r="P20" s="111">
        <f t="shared" ca="1" si="9"/>
        <v>0</v>
      </c>
      <c r="Q20" s="111">
        <f t="shared" ca="1" si="9"/>
        <v>1</v>
      </c>
      <c r="R20" s="111">
        <f t="shared" ca="1" si="9"/>
        <v>0</v>
      </c>
      <c r="S20" s="111">
        <f t="shared" ca="1" si="9"/>
        <v>1</v>
      </c>
      <c r="T20" s="112">
        <f t="shared" ca="1" si="9"/>
        <v>0</v>
      </c>
      <c r="U20" s="112">
        <f t="shared" ca="1" si="9"/>
        <v>1</v>
      </c>
      <c r="V20" s="112">
        <f t="shared" ca="1" si="9"/>
        <v>1</v>
      </c>
      <c r="W20" s="112">
        <f t="shared" ca="1" si="9"/>
        <v>0</v>
      </c>
      <c r="X20" s="112">
        <f t="shared" ca="1" si="9"/>
        <v>1</v>
      </c>
      <c r="Y20" s="112">
        <f t="shared" ca="1" si="9"/>
        <v>1</v>
      </c>
      <c r="Z20" s="111">
        <f t="shared" ca="1" si="9"/>
        <v>1</v>
      </c>
      <c r="AA20" s="111">
        <f t="shared" ca="1" si="9"/>
        <v>1</v>
      </c>
      <c r="AB20" s="111">
        <f t="shared" ca="1" si="9"/>
        <v>1</v>
      </c>
      <c r="AC20" s="111">
        <f t="shared" ca="1" si="9"/>
        <v>0</v>
      </c>
      <c r="AD20" s="111">
        <f t="shared" ca="1" si="9"/>
        <v>1</v>
      </c>
      <c r="AE20" s="111">
        <f t="shared" ca="1" si="9"/>
        <v>0</v>
      </c>
      <c r="AF20" s="112">
        <f t="shared" ca="1" si="9"/>
        <v>1</v>
      </c>
      <c r="AG20" s="112">
        <f t="shared" ca="1" si="9"/>
        <v>0</v>
      </c>
      <c r="AH20" s="112">
        <f t="shared" ca="1" si="9"/>
        <v>0</v>
      </c>
      <c r="AI20" s="112">
        <f t="shared" ca="1" si="9"/>
        <v>1</v>
      </c>
      <c r="AJ20" s="112">
        <f t="shared" ca="1" si="9"/>
        <v>0</v>
      </c>
      <c r="AK20" s="112">
        <f t="shared" ca="1" si="9"/>
        <v>1</v>
      </c>
      <c r="AL20" s="111">
        <f t="shared" ca="1" si="9"/>
        <v>0</v>
      </c>
      <c r="AM20" s="111">
        <f t="shared" ca="1" si="9"/>
        <v>1</v>
      </c>
      <c r="AN20" s="111">
        <f t="shared" ca="1" si="9"/>
        <v>0</v>
      </c>
      <c r="AO20" s="111">
        <f t="shared" ca="1" si="9"/>
        <v>1</v>
      </c>
      <c r="AP20" s="111">
        <f t="shared" ca="1" si="9"/>
        <v>0</v>
      </c>
      <c r="AQ20" s="111">
        <f t="shared" ca="1" si="9"/>
        <v>1</v>
      </c>
      <c r="AR20" s="112">
        <f t="shared" ca="1" si="9"/>
        <v>0</v>
      </c>
      <c r="AS20" s="112">
        <f t="shared" ca="1" si="9"/>
        <v>1</v>
      </c>
      <c r="AT20" s="112">
        <f t="shared" ca="1" si="9"/>
        <v>0</v>
      </c>
      <c r="AU20" s="112">
        <f t="shared" ca="1" si="9"/>
        <v>1</v>
      </c>
      <c r="AV20" s="112">
        <f t="shared" ca="1" si="9"/>
        <v>1</v>
      </c>
      <c r="AW20" s="113">
        <f t="shared" ca="1" si="9"/>
        <v>1</v>
      </c>
      <c r="AX20" s="2"/>
      <c r="AY20" s="2"/>
      <c r="AZ20" s="2"/>
      <c r="BA20" s="15">
        <v>61</v>
      </c>
      <c r="BB20" s="5">
        <v>53</v>
      </c>
      <c r="BC20" s="5">
        <v>45</v>
      </c>
      <c r="BD20" s="5">
        <v>37</v>
      </c>
      <c r="BE20" s="5">
        <v>29</v>
      </c>
      <c r="BF20" s="5">
        <v>21</v>
      </c>
      <c r="BG20" s="5">
        <v>13</v>
      </c>
      <c r="BH20" s="14">
        <v>5</v>
      </c>
    </row>
    <row r="21" spans="1:60" ht="18.75" thickBot="1">
      <c r="A21" s="227" t="s">
        <v>657</v>
      </c>
      <c r="B21" s="114" t="str">
        <f>Key!B87</f>
        <v>0</v>
      </c>
      <c r="C21" s="115" t="str">
        <f>Key!C87</f>
        <v>0</v>
      </c>
      <c r="D21" s="115" t="str">
        <f>Key!D87</f>
        <v>1</v>
      </c>
      <c r="E21" s="115" t="str">
        <f>Key!E87</f>
        <v>1</v>
      </c>
      <c r="F21" s="115" t="str">
        <f>Key!F87</f>
        <v>0</v>
      </c>
      <c r="G21" s="115" t="str">
        <f>Key!G87</f>
        <v>0</v>
      </c>
      <c r="H21" s="116" t="str">
        <f>Key!H87</f>
        <v>1</v>
      </c>
      <c r="I21" s="116" t="str">
        <f>Key!I87</f>
        <v>1</v>
      </c>
      <c r="J21" s="116" t="str">
        <f>Key!J87</f>
        <v>0</v>
      </c>
      <c r="K21" s="116" t="str">
        <f>Key!K87</f>
        <v>0</v>
      </c>
      <c r="L21" s="116" t="str">
        <f>Key!L87</f>
        <v>1</v>
      </c>
      <c r="M21" s="116" t="str">
        <f>Key!M87</f>
        <v>1</v>
      </c>
      <c r="N21" s="115" t="str">
        <f>Key!N87</f>
        <v>0</v>
      </c>
      <c r="O21" s="115" t="str">
        <f>Key!O87</f>
        <v>0</v>
      </c>
      <c r="P21" s="115" t="str">
        <f>Key!P87</f>
        <v>0</v>
      </c>
      <c r="Q21" s="115" t="str">
        <f>Key!Q87</f>
        <v>0</v>
      </c>
      <c r="R21" s="115" t="str">
        <f>Key!R87</f>
        <v>1</v>
      </c>
      <c r="S21" s="115" t="str">
        <f>Key!S87</f>
        <v>1</v>
      </c>
      <c r="T21" s="116" t="str">
        <f>Key!T87</f>
        <v>0</v>
      </c>
      <c r="U21" s="116" t="str">
        <f>Key!U87</f>
        <v>0</v>
      </c>
      <c r="V21" s="116" t="str">
        <f>Key!V87</f>
        <v>0</v>
      </c>
      <c r="W21" s="116" t="str">
        <f>Key!W87</f>
        <v>1</v>
      </c>
      <c r="X21" s="116" t="str">
        <f>Key!X87</f>
        <v>0</v>
      </c>
      <c r="Y21" s="116" t="str">
        <f>Key!Y87</f>
        <v>1</v>
      </c>
      <c r="Z21" s="115" t="str">
        <f>Key!Z87</f>
        <v>1</v>
      </c>
      <c r="AA21" s="115" t="str">
        <f>Key!AA87</f>
        <v>1</v>
      </c>
      <c r="AB21" s="115" t="str">
        <f>Key!AB87</f>
        <v>0</v>
      </c>
      <c r="AC21" s="115" t="str">
        <f>Key!AC87</f>
        <v>1</v>
      </c>
      <c r="AD21" s="115" t="str">
        <f>Key!AD87</f>
        <v>1</v>
      </c>
      <c r="AE21" s="115" t="str">
        <f>Key!AE87</f>
        <v>0</v>
      </c>
      <c r="AF21" s="116" t="str">
        <f>Key!AF87</f>
        <v>0</v>
      </c>
      <c r="AG21" s="116" t="str">
        <f>Key!AG87</f>
        <v>1</v>
      </c>
      <c r="AH21" s="116" t="str">
        <f>Key!AH87</f>
        <v>1</v>
      </c>
      <c r="AI21" s="116" t="str">
        <f>Key!AI87</f>
        <v>0</v>
      </c>
      <c r="AJ21" s="116" t="str">
        <f>Key!AJ87</f>
        <v>1</v>
      </c>
      <c r="AK21" s="116" t="str">
        <f>Key!AK87</f>
        <v>0</v>
      </c>
      <c r="AL21" s="115" t="str">
        <f>Key!AL87</f>
        <v>0</v>
      </c>
      <c r="AM21" s="115" t="str">
        <f>Key!AM87</f>
        <v>0</v>
      </c>
      <c r="AN21" s="115" t="str">
        <f>Key!AN87</f>
        <v>1</v>
      </c>
      <c r="AO21" s="115" t="str">
        <f>Key!AO87</f>
        <v>1</v>
      </c>
      <c r="AP21" s="115" t="str">
        <f>Key!AP87</f>
        <v>0</v>
      </c>
      <c r="AQ21" s="115" t="str">
        <f>Key!AQ87</f>
        <v>1</v>
      </c>
      <c r="AR21" s="116" t="str">
        <f>Key!AR87</f>
        <v>1</v>
      </c>
      <c r="AS21" s="116" t="str">
        <f>Key!AS87</f>
        <v>0</v>
      </c>
      <c r="AT21" s="116" t="str">
        <f>Key!AT87</f>
        <v>1</v>
      </c>
      <c r="AU21" s="116" t="str">
        <f>Key!AU87</f>
        <v>1</v>
      </c>
      <c r="AV21" s="116" t="str">
        <f>Key!AV87</f>
        <v>0</v>
      </c>
      <c r="AW21" s="117" t="str">
        <f>Key!AW87</f>
        <v>1</v>
      </c>
      <c r="AX21" s="2"/>
      <c r="AY21" s="2"/>
      <c r="AZ21" s="2"/>
      <c r="BA21" s="13">
        <v>63</v>
      </c>
      <c r="BB21" s="10">
        <v>55</v>
      </c>
      <c r="BC21" s="10">
        <v>47</v>
      </c>
      <c r="BD21" s="10">
        <v>39</v>
      </c>
      <c r="BE21" s="10">
        <v>31</v>
      </c>
      <c r="BF21" s="10">
        <v>23</v>
      </c>
      <c r="BG21" s="10">
        <v>15</v>
      </c>
      <c r="BH21" s="11">
        <v>7</v>
      </c>
    </row>
    <row r="22" spans="1:60" ht="18">
      <c r="A22" s="227" t="s">
        <v>662</v>
      </c>
      <c r="B22" s="308">
        <f ca="1">IF(B20+B21=1,1,0)</f>
        <v>1</v>
      </c>
      <c r="C22" s="226">
        <f t="shared" ref="C22:AW22" ca="1" si="10">IF(C20+C21=1,1,0)</f>
        <v>1</v>
      </c>
      <c r="D22" s="226">
        <f t="shared" ca="1" si="10"/>
        <v>1</v>
      </c>
      <c r="E22" s="226">
        <f t="shared" ca="1" si="10"/>
        <v>0</v>
      </c>
      <c r="F22" s="226">
        <f t="shared" ca="1" si="10"/>
        <v>1</v>
      </c>
      <c r="G22" s="226">
        <f t="shared" ca="1" si="10"/>
        <v>1</v>
      </c>
      <c r="H22" s="309">
        <f t="shared" ca="1" si="10"/>
        <v>0</v>
      </c>
      <c r="I22" s="309">
        <f t="shared" ca="1" si="10"/>
        <v>0</v>
      </c>
      <c r="J22" s="309">
        <f t="shared" ca="1" si="10"/>
        <v>1</v>
      </c>
      <c r="K22" s="309">
        <f t="shared" ca="1" si="10"/>
        <v>0</v>
      </c>
      <c r="L22" s="309">
        <f t="shared" ca="1" si="10"/>
        <v>0</v>
      </c>
      <c r="M22" s="309">
        <f t="shared" ca="1" si="10"/>
        <v>1</v>
      </c>
      <c r="N22" s="226">
        <f t="shared" ca="1" si="10"/>
        <v>1</v>
      </c>
      <c r="O22" s="226">
        <f t="shared" ca="1" si="10"/>
        <v>0</v>
      </c>
      <c r="P22" s="226">
        <f t="shared" ca="1" si="10"/>
        <v>0</v>
      </c>
      <c r="Q22" s="226">
        <f t="shared" ca="1" si="10"/>
        <v>1</v>
      </c>
      <c r="R22" s="226">
        <f t="shared" ca="1" si="10"/>
        <v>1</v>
      </c>
      <c r="S22" s="226">
        <f t="shared" ca="1" si="10"/>
        <v>0</v>
      </c>
      <c r="T22" s="309">
        <f t="shared" ca="1" si="10"/>
        <v>0</v>
      </c>
      <c r="U22" s="309">
        <f t="shared" ca="1" si="10"/>
        <v>1</v>
      </c>
      <c r="V22" s="309">
        <f t="shared" ca="1" si="10"/>
        <v>1</v>
      </c>
      <c r="W22" s="309">
        <f t="shared" ca="1" si="10"/>
        <v>1</v>
      </c>
      <c r="X22" s="309">
        <f t="shared" ca="1" si="10"/>
        <v>1</v>
      </c>
      <c r="Y22" s="309">
        <f t="shared" ca="1" si="10"/>
        <v>0</v>
      </c>
      <c r="Z22" s="226">
        <f t="shared" ca="1" si="10"/>
        <v>0</v>
      </c>
      <c r="AA22" s="226">
        <f t="shared" ca="1" si="10"/>
        <v>0</v>
      </c>
      <c r="AB22" s="226">
        <f t="shared" ca="1" si="10"/>
        <v>1</v>
      </c>
      <c r="AC22" s="226">
        <f t="shared" ca="1" si="10"/>
        <v>1</v>
      </c>
      <c r="AD22" s="226">
        <f t="shared" ca="1" si="10"/>
        <v>0</v>
      </c>
      <c r="AE22" s="226">
        <f t="shared" ca="1" si="10"/>
        <v>0</v>
      </c>
      <c r="AF22" s="309">
        <f t="shared" ca="1" si="10"/>
        <v>1</v>
      </c>
      <c r="AG22" s="309">
        <f t="shared" ca="1" si="10"/>
        <v>1</v>
      </c>
      <c r="AH22" s="309">
        <f t="shared" ca="1" si="10"/>
        <v>1</v>
      </c>
      <c r="AI22" s="309">
        <f t="shared" ca="1" si="10"/>
        <v>1</v>
      </c>
      <c r="AJ22" s="309">
        <f t="shared" ca="1" si="10"/>
        <v>1</v>
      </c>
      <c r="AK22" s="309">
        <f t="shared" ca="1" si="10"/>
        <v>1</v>
      </c>
      <c r="AL22" s="226">
        <f t="shared" ca="1" si="10"/>
        <v>0</v>
      </c>
      <c r="AM22" s="226">
        <f t="shared" ca="1" si="10"/>
        <v>1</v>
      </c>
      <c r="AN22" s="226">
        <f t="shared" ca="1" si="10"/>
        <v>1</v>
      </c>
      <c r="AO22" s="226">
        <f t="shared" ca="1" si="10"/>
        <v>0</v>
      </c>
      <c r="AP22" s="226">
        <f t="shared" ca="1" si="10"/>
        <v>0</v>
      </c>
      <c r="AQ22" s="226">
        <f t="shared" ca="1" si="10"/>
        <v>0</v>
      </c>
      <c r="AR22" s="309">
        <f t="shared" ca="1" si="10"/>
        <v>1</v>
      </c>
      <c r="AS22" s="309">
        <f t="shared" ca="1" si="10"/>
        <v>1</v>
      </c>
      <c r="AT22" s="309">
        <f t="shared" ca="1" si="10"/>
        <v>1</v>
      </c>
      <c r="AU22" s="309">
        <f t="shared" ca="1" si="10"/>
        <v>0</v>
      </c>
      <c r="AV22" s="309">
        <f t="shared" ca="1" si="10"/>
        <v>1</v>
      </c>
      <c r="AW22" s="316">
        <f t="shared" ca="1" si="10"/>
        <v>0</v>
      </c>
      <c r="AX22" s="2"/>
      <c r="AY22" s="2"/>
      <c r="AZ22" s="2"/>
    </row>
    <row r="23" spans="1:60" ht="16.5" thickBot="1">
      <c r="A23" s="443" t="s">
        <v>665</v>
      </c>
      <c r="B23" s="223" t="s">
        <v>17</v>
      </c>
      <c r="C23" s="224" t="str">
        <f ca="1">LEFT(VLOOKUP(G23,LookUp!$T$2:$U$17,2,FALSE),1)</f>
        <v>0</v>
      </c>
      <c r="D23" s="224" t="str">
        <f ca="1">MID(VLOOKUP(G23,LookUp!$T$2:$U$17,2,FALSE),2,1)</f>
        <v>0</v>
      </c>
      <c r="E23" s="224" t="str">
        <f ca="1">MID(VLOOKUP(G23,LookUp!$T$2:$U$17,2,FALSE),3,1)</f>
        <v>0</v>
      </c>
      <c r="F23" s="224" t="str">
        <f ca="1">RIGHT(VLOOKUP(G23,LookUp!$T$2:$U$17,2,FALSE),1)</f>
        <v>0</v>
      </c>
      <c r="G23" s="225">
        <f ca="1">VLOOKUP(CONCATENATE(B22,C22,D22,E22,F22,G22),LookUp!$W$2:$AE$65,2,FALSE)</f>
        <v>0</v>
      </c>
      <c r="H23" s="223" t="s">
        <v>18</v>
      </c>
      <c r="I23" s="224" t="str">
        <f ca="1">LEFT(VLOOKUP(M23,LookUp!$T$2:$U$17,2,FALSE),1)</f>
        <v>1</v>
      </c>
      <c r="J23" s="224" t="str">
        <f ca="1">MID(VLOOKUP(M23,LookUp!$T$2:$U$17,2,FALSE),2,1)</f>
        <v>1</v>
      </c>
      <c r="K23" s="224" t="str">
        <f ca="1">MID(VLOOKUP(M23,LookUp!$T$2:$U$17,2,FALSE),3,1)</f>
        <v>1</v>
      </c>
      <c r="L23" s="224" t="str">
        <f ca="1">RIGHT(VLOOKUP(M23,LookUp!$T$2:$U$17,2,FALSE),1)</f>
        <v>1</v>
      </c>
      <c r="M23" s="225">
        <f ca="1">VLOOKUP(CONCATENATE(H22,I22,J22,K22,L22,M22),LookUp!$W$2:$AE$65,3,FALSE)</f>
        <v>15</v>
      </c>
      <c r="N23" s="223" t="s">
        <v>19</v>
      </c>
      <c r="O23" s="224" t="str">
        <f ca="1">LEFT(VLOOKUP(S23,LookUp!$T$2:$U$17,2,FALSE),1)</f>
        <v>1</v>
      </c>
      <c r="P23" s="224" t="str">
        <f ca="1">MID(VLOOKUP(S23,LookUp!$T$2:$U$17,2,FALSE),2,1)</f>
        <v>0</v>
      </c>
      <c r="Q23" s="224" t="str">
        <f ca="1">MID(VLOOKUP(S23,LookUp!$T$2:$U$17,2,FALSE),3,1)</f>
        <v>0</v>
      </c>
      <c r="R23" s="224" t="str">
        <f ca="1">RIGHT(VLOOKUP(S23,LookUp!$T$2:$U$17,2,FALSE),1)</f>
        <v>1</v>
      </c>
      <c r="S23" s="225">
        <f ca="1">VLOOKUP(CONCATENATE(N22,O22,P22,Q22,R22,S22),LookUp!$W$2:$AE$65,4,FALSE)</f>
        <v>9</v>
      </c>
      <c r="T23" s="223" t="s">
        <v>20</v>
      </c>
      <c r="U23" s="224" t="str">
        <f ca="1">LEFT(VLOOKUP(Y23,LookUp!$T$2:$U$17,2,FALSE),1)</f>
        <v>1</v>
      </c>
      <c r="V23" s="224" t="str">
        <f ca="1">MID(VLOOKUP(Y23,LookUp!$T$2:$U$17,2,FALSE),2,1)</f>
        <v>1</v>
      </c>
      <c r="W23" s="224" t="str">
        <f ca="1">MID(VLOOKUP(Y23,LookUp!$T$2:$U$17,2,FALSE),3,1)</f>
        <v>1</v>
      </c>
      <c r="X23" s="224" t="str">
        <f ca="1">RIGHT(VLOOKUP(Y23,LookUp!$T$2:$U$17,2,FALSE),1)</f>
        <v>1</v>
      </c>
      <c r="Y23" s="225">
        <f ca="1">VLOOKUP(CONCATENATE(T22,U22,V22,W22,X22,Y22),LookUp!$W$2:$AE$65,5,FALSE)</f>
        <v>15</v>
      </c>
      <c r="Z23" s="223" t="s">
        <v>99</v>
      </c>
      <c r="AA23" s="224" t="str">
        <f ca="1">LEFT(VLOOKUP(AE23,LookUp!$T$2:$U$17,2,FALSE),1)</f>
        <v>1</v>
      </c>
      <c r="AB23" s="224" t="str">
        <f ca="1">MID(VLOOKUP(AE23,LookUp!$T$2:$U$17,2,FALSE),2,1)</f>
        <v>0</v>
      </c>
      <c r="AC23" s="224" t="str">
        <f ca="1">MID(VLOOKUP(AE23,LookUp!$T$2:$U$17,2,FALSE),3,1)</f>
        <v>1</v>
      </c>
      <c r="AD23" s="224" t="str">
        <f ca="1">RIGHT(VLOOKUP(AE23,LookUp!$T$2:$U$17,2,FALSE),1)</f>
        <v>1</v>
      </c>
      <c r="AE23" s="225">
        <f ca="1">VLOOKUP(CONCATENATE(Z22,AA22,AB22,AC22,AD22,AE22),LookUp!$W$2:$AE$65,6,FALSE)</f>
        <v>11</v>
      </c>
      <c r="AF23" s="223" t="s">
        <v>21</v>
      </c>
      <c r="AG23" s="224" t="str">
        <f ca="1">LEFT(VLOOKUP(AK23,LookUp!$T$2:$U$17,2,FALSE),1)</f>
        <v>1</v>
      </c>
      <c r="AH23" s="224" t="str">
        <f ca="1">MID(VLOOKUP(AK23,LookUp!$T$2:$U$17,2,FALSE),2,1)</f>
        <v>1</v>
      </c>
      <c r="AI23" s="224" t="str">
        <f ca="1">MID(VLOOKUP(AK23,LookUp!$T$2:$U$17,2,FALSE),3,1)</f>
        <v>0</v>
      </c>
      <c r="AJ23" s="224" t="str">
        <f ca="1">RIGHT(VLOOKUP(AK23,LookUp!$T$2:$U$17,2,FALSE),1)</f>
        <v>1</v>
      </c>
      <c r="AK23" s="225">
        <f ca="1">VLOOKUP(CONCATENATE(AF22,AG22,AH22,AI22,AJ22,AK22),LookUp!$W$2:$AE$65,7,FALSE)</f>
        <v>13</v>
      </c>
      <c r="AL23" s="223" t="s">
        <v>23</v>
      </c>
      <c r="AM23" s="224" t="str">
        <f ca="1">LEFT(VLOOKUP(AQ23,LookUp!$T$2:$U$17,2,FALSE),1)</f>
        <v>0</v>
      </c>
      <c r="AN23" s="224" t="str">
        <f ca="1">MID(VLOOKUP(AQ23,LookUp!$T$2:$U$17,2,FALSE),2,1)</f>
        <v>1</v>
      </c>
      <c r="AO23" s="224" t="str">
        <f ca="1">MID(VLOOKUP(AQ23,LookUp!$T$2:$U$17,2,FALSE),3,1)</f>
        <v>0</v>
      </c>
      <c r="AP23" s="224" t="str">
        <f ca="1">RIGHT(VLOOKUP(AQ23,LookUp!$T$2:$U$17,2,FALSE),1)</f>
        <v>1</v>
      </c>
      <c r="AQ23" s="225">
        <f ca="1">VLOOKUP(CONCATENATE(AL22,AM22,AN22,AO22,AP22,AQ22),LookUp!$W$2:$AE$65,8,FALSE)</f>
        <v>5</v>
      </c>
      <c r="AR23" s="223" t="s">
        <v>22</v>
      </c>
      <c r="AS23" s="224" t="str">
        <f ca="1">LEFT(VLOOKUP(AW23,LookUp!$T$2:$U$17,2,FALSE),1)</f>
        <v>0</v>
      </c>
      <c r="AT23" s="224" t="str">
        <f ca="1">MID(VLOOKUP(AW23,LookUp!$T$2:$U$17,2,FALSE),2,1)</f>
        <v>0</v>
      </c>
      <c r="AU23" s="224" t="str">
        <f ca="1">MID(VLOOKUP(AW23,LookUp!$T$2:$U$17,2,FALSE),3,1)</f>
        <v>1</v>
      </c>
      <c r="AV23" s="224" t="str">
        <f ca="1">RIGHT(VLOOKUP(AW23,LookUp!$T$2:$U$17,2,FALSE),1)</f>
        <v>1</v>
      </c>
      <c r="AW23" s="225">
        <f ca="1">VLOOKUP(CONCATENATE(AR22,AS22,AT22,AU22,AV22,AW22),LookUp!$W$2:$AE$65,9,FALSE)</f>
        <v>3</v>
      </c>
      <c r="AX23" s="20"/>
      <c r="AY23" s="20"/>
      <c r="AZ23" s="20"/>
    </row>
    <row r="24" spans="1:60" ht="15.75" thickBot="1">
      <c r="A24" s="443"/>
      <c r="B24" s="110" t="str">
        <f ca="1">C23</f>
        <v>0</v>
      </c>
      <c r="C24" s="111" t="str">
        <f ca="1">D23</f>
        <v>0</v>
      </c>
      <c r="D24" s="111" t="str">
        <f ca="1">E23</f>
        <v>0</v>
      </c>
      <c r="E24" s="111" t="str">
        <f ca="1">F23</f>
        <v>0</v>
      </c>
      <c r="F24" s="112" t="str">
        <f ca="1">I23</f>
        <v>1</v>
      </c>
      <c r="G24" s="112" t="str">
        <f ca="1">J23</f>
        <v>1</v>
      </c>
      <c r="H24" s="112" t="str">
        <f ca="1">K23</f>
        <v>1</v>
      </c>
      <c r="I24" s="112" t="str">
        <f ca="1">L23</f>
        <v>1</v>
      </c>
      <c r="J24" s="111" t="str">
        <f ca="1">O23</f>
        <v>1</v>
      </c>
      <c r="K24" s="111" t="str">
        <f ca="1">P23</f>
        <v>0</v>
      </c>
      <c r="L24" s="111" t="str">
        <f ca="1">Q23</f>
        <v>0</v>
      </c>
      <c r="M24" s="111" t="str">
        <f ca="1">R23</f>
        <v>1</v>
      </c>
      <c r="N24" s="112" t="str">
        <f ca="1">U23</f>
        <v>1</v>
      </c>
      <c r="O24" s="112" t="str">
        <f ca="1">V23</f>
        <v>1</v>
      </c>
      <c r="P24" s="112" t="str">
        <f ca="1">W23</f>
        <v>1</v>
      </c>
      <c r="Q24" s="112" t="str">
        <f ca="1">X23</f>
        <v>1</v>
      </c>
      <c r="R24" s="111" t="str">
        <f ca="1">AA23</f>
        <v>1</v>
      </c>
      <c r="S24" s="111" t="str">
        <f ca="1">AB23</f>
        <v>0</v>
      </c>
      <c r="T24" s="111" t="str">
        <f ca="1">AC23</f>
        <v>1</v>
      </c>
      <c r="U24" s="111" t="str">
        <f ca="1">AD23</f>
        <v>1</v>
      </c>
      <c r="V24" s="112" t="str">
        <f ca="1">AG23</f>
        <v>1</v>
      </c>
      <c r="W24" s="112" t="str">
        <f ca="1">AH23</f>
        <v>1</v>
      </c>
      <c r="X24" s="112" t="str">
        <f ca="1">AI23</f>
        <v>0</v>
      </c>
      <c r="Y24" s="112" t="str">
        <f ca="1">AJ23</f>
        <v>1</v>
      </c>
      <c r="Z24" s="111" t="str">
        <f ca="1">AM23</f>
        <v>0</v>
      </c>
      <c r="AA24" s="111" t="str">
        <f ca="1">AN23</f>
        <v>1</v>
      </c>
      <c r="AB24" s="111" t="str">
        <f ca="1">AO23</f>
        <v>0</v>
      </c>
      <c r="AC24" s="111" t="str">
        <f ca="1">AP23</f>
        <v>1</v>
      </c>
      <c r="AD24" s="112" t="str">
        <f ca="1">AS23</f>
        <v>0</v>
      </c>
      <c r="AE24" s="112" t="str">
        <f ca="1">AT23</f>
        <v>0</v>
      </c>
      <c r="AF24" s="112" t="str">
        <f ca="1">AU23</f>
        <v>1</v>
      </c>
      <c r="AG24" s="113" t="str">
        <f ca="1">AV23</f>
        <v>1</v>
      </c>
      <c r="AH24" s="439"/>
      <c r="AI24" s="440"/>
      <c r="AJ24" s="440"/>
      <c r="AK24" s="440"/>
      <c r="AL24" s="440"/>
      <c r="AM24" s="440"/>
      <c r="AN24" s="440"/>
      <c r="AO24" s="440"/>
      <c r="AP24" s="440"/>
      <c r="AQ24" s="440"/>
      <c r="AR24" s="440"/>
      <c r="AS24" s="440"/>
      <c r="AT24" s="440"/>
      <c r="AU24" s="440"/>
      <c r="AV24" s="440"/>
      <c r="AW24" s="441"/>
      <c r="AX24" s="2"/>
      <c r="AY24" s="2"/>
      <c r="AZ24" s="2"/>
    </row>
    <row r="25" spans="1:60" ht="20.25" thickBot="1">
      <c r="A25" s="104" t="s">
        <v>666</v>
      </c>
      <c r="B25" s="114" t="str">
        <f ca="1">HLOOKUP(B$4,$B$1:$AG$24,24,FALSE)</f>
        <v>1</v>
      </c>
      <c r="C25" s="115" t="str">
        <f t="shared" ref="C25:AG25" ca="1" si="11">HLOOKUP(C$4,$B$1:$AG$24,24,FALSE)</f>
        <v>1</v>
      </c>
      <c r="D25" s="115" t="str">
        <f t="shared" ca="1" si="11"/>
        <v>1</v>
      </c>
      <c r="E25" s="115" t="str">
        <f t="shared" ca="1" si="11"/>
        <v>1</v>
      </c>
      <c r="F25" s="116" t="str">
        <f t="shared" ca="1" si="11"/>
        <v>0</v>
      </c>
      <c r="G25" s="116" t="str">
        <f t="shared" ca="1" si="11"/>
        <v>1</v>
      </c>
      <c r="H25" s="116" t="str">
        <f t="shared" ca="1" si="11"/>
        <v>1</v>
      </c>
      <c r="I25" s="116" t="str">
        <f t="shared" ca="1" si="11"/>
        <v>1</v>
      </c>
      <c r="J25" s="115" t="str">
        <f t="shared" ca="1" si="11"/>
        <v>0</v>
      </c>
      <c r="K25" s="115" t="str">
        <f t="shared" ca="1" si="11"/>
        <v>1</v>
      </c>
      <c r="L25" s="115" t="str">
        <f t="shared" ca="1" si="11"/>
        <v>0</v>
      </c>
      <c r="M25" s="115" t="str">
        <f t="shared" ca="1" si="11"/>
        <v>1</v>
      </c>
      <c r="N25" s="116" t="str">
        <f t="shared" ca="1" si="11"/>
        <v>1</v>
      </c>
      <c r="O25" s="116" t="str">
        <f t="shared" ca="1" si="11"/>
        <v>0</v>
      </c>
      <c r="P25" s="116" t="str">
        <f t="shared" ca="1" si="11"/>
        <v>1</v>
      </c>
      <c r="Q25" s="116" t="str">
        <f t="shared" ca="1" si="11"/>
        <v>0</v>
      </c>
      <c r="R25" s="115" t="str">
        <f t="shared" ca="1" si="11"/>
        <v>0</v>
      </c>
      <c r="S25" s="115" t="str">
        <f t="shared" ca="1" si="11"/>
        <v>1</v>
      </c>
      <c r="T25" s="115" t="str">
        <f t="shared" ca="1" si="11"/>
        <v>1</v>
      </c>
      <c r="U25" s="115" t="str">
        <f t="shared" ca="1" si="11"/>
        <v>1</v>
      </c>
      <c r="V25" s="116" t="str">
        <f t="shared" ca="1" si="11"/>
        <v>1</v>
      </c>
      <c r="W25" s="116" t="str">
        <f t="shared" ca="1" si="11"/>
        <v>0</v>
      </c>
      <c r="X25" s="116" t="str">
        <f t="shared" ca="1" si="11"/>
        <v>0</v>
      </c>
      <c r="Y25" s="116" t="str">
        <f t="shared" ca="1" si="11"/>
        <v>1</v>
      </c>
      <c r="Z25" s="115" t="str">
        <f t="shared" ca="1" si="11"/>
        <v>1</v>
      </c>
      <c r="AA25" s="115" t="str">
        <f t="shared" ca="1" si="11"/>
        <v>1</v>
      </c>
      <c r="AB25" s="115" t="str">
        <f t="shared" ca="1" si="11"/>
        <v>0</v>
      </c>
      <c r="AC25" s="115" t="str">
        <f t="shared" ca="1" si="11"/>
        <v>1</v>
      </c>
      <c r="AD25" s="116" t="str">
        <f t="shared" ca="1" si="11"/>
        <v>1</v>
      </c>
      <c r="AE25" s="116" t="str">
        <f t="shared" ca="1" si="11"/>
        <v>0</v>
      </c>
      <c r="AF25" s="116" t="str">
        <f t="shared" ca="1" si="11"/>
        <v>0</v>
      </c>
      <c r="AG25" s="117" t="str">
        <f t="shared" ca="1" si="11"/>
        <v>0</v>
      </c>
      <c r="AH25" s="460"/>
      <c r="AI25" s="461"/>
      <c r="AJ25" s="461"/>
      <c r="AK25" s="461"/>
      <c r="AL25" s="461"/>
      <c r="AM25" s="461"/>
      <c r="AN25" s="461"/>
      <c r="AO25" s="461"/>
      <c r="AP25" s="461"/>
      <c r="AQ25" s="461"/>
      <c r="AR25" s="461"/>
      <c r="AS25" s="461"/>
      <c r="AT25" s="461"/>
      <c r="AU25" s="461"/>
      <c r="AV25" s="461"/>
      <c r="AW25" s="462"/>
      <c r="AX25" s="2"/>
      <c r="AY25" s="2"/>
      <c r="AZ25" s="2"/>
      <c r="BA25" s="445" t="s">
        <v>115</v>
      </c>
      <c r="BB25" s="446"/>
      <c r="BC25" s="446"/>
      <c r="BD25" s="446"/>
      <c r="BE25" s="446"/>
      <c r="BF25" s="447"/>
    </row>
    <row r="26" spans="1:60" ht="18.75" thickBot="1">
      <c r="A26" s="227" t="s">
        <v>663</v>
      </c>
      <c r="B26" s="308">
        <f ca="1">IF(B25+B11=1,1,0)</f>
        <v>0</v>
      </c>
      <c r="C26" s="226">
        <f t="shared" ref="C26:AG26" ca="1" si="12">IF(C25+C11=1,1,0)</f>
        <v>0</v>
      </c>
      <c r="D26" s="226">
        <f t="shared" ca="1" si="12"/>
        <v>1</v>
      </c>
      <c r="E26" s="226">
        <f t="shared" ca="1" si="12"/>
        <v>1</v>
      </c>
      <c r="F26" s="309">
        <f t="shared" ca="1" si="12"/>
        <v>1</v>
      </c>
      <c r="G26" s="309">
        <f t="shared" ca="1" si="12"/>
        <v>0</v>
      </c>
      <c r="H26" s="309">
        <f t="shared" ca="1" si="12"/>
        <v>0</v>
      </c>
      <c r="I26" s="309">
        <f t="shared" ca="1" si="12"/>
        <v>0</v>
      </c>
      <c r="J26" s="226">
        <f t="shared" ca="1" si="12"/>
        <v>0</v>
      </c>
      <c r="K26" s="226">
        <f t="shared" ca="1" si="12"/>
        <v>1</v>
      </c>
      <c r="L26" s="226">
        <f t="shared" ca="1" si="12"/>
        <v>1</v>
      </c>
      <c r="M26" s="226">
        <f t="shared" ca="1" si="12"/>
        <v>1</v>
      </c>
      <c r="N26" s="309">
        <f t="shared" ca="1" si="12"/>
        <v>1</v>
      </c>
      <c r="O26" s="309">
        <f t="shared" ca="1" si="12"/>
        <v>1</v>
      </c>
      <c r="P26" s="309">
        <f t="shared" ca="1" si="12"/>
        <v>0</v>
      </c>
      <c r="Q26" s="309">
        <f t="shared" ca="1" si="12"/>
        <v>0</v>
      </c>
      <c r="R26" s="226">
        <f t="shared" ca="1" si="12"/>
        <v>1</v>
      </c>
      <c r="S26" s="226">
        <f t="shared" ca="1" si="12"/>
        <v>1</v>
      </c>
      <c r="T26" s="226">
        <f t="shared" ca="1" si="12"/>
        <v>0</v>
      </c>
      <c r="U26" s="226">
        <f t="shared" ca="1" si="12"/>
        <v>0</v>
      </c>
      <c r="V26" s="309">
        <f t="shared" ca="1" si="12"/>
        <v>1</v>
      </c>
      <c r="W26" s="309">
        <f t="shared" ca="1" si="12"/>
        <v>1</v>
      </c>
      <c r="X26" s="309">
        <f t="shared" ca="1" si="12"/>
        <v>0</v>
      </c>
      <c r="Y26" s="309">
        <f t="shared" ca="1" si="12"/>
        <v>1</v>
      </c>
      <c r="Z26" s="226">
        <f t="shared" ca="1" si="12"/>
        <v>1</v>
      </c>
      <c r="AA26" s="226">
        <f t="shared" ca="1" si="12"/>
        <v>0</v>
      </c>
      <c r="AB26" s="226">
        <f t="shared" ca="1" si="12"/>
        <v>1</v>
      </c>
      <c r="AC26" s="226">
        <f t="shared" ca="1" si="12"/>
        <v>0</v>
      </c>
      <c r="AD26" s="309">
        <f t="shared" ca="1" si="12"/>
        <v>1</v>
      </c>
      <c r="AE26" s="309">
        <f t="shared" ca="1" si="12"/>
        <v>0</v>
      </c>
      <c r="AF26" s="309">
        <f t="shared" ca="1" si="12"/>
        <v>1</v>
      </c>
      <c r="AG26" s="316">
        <f t="shared" ca="1" si="12"/>
        <v>0</v>
      </c>
      <c r="AH26" s="457" t="s">
        <v>728</v>
      </c>
      <c r="AI26" s="458"/>
      <c r="AJ26" s="458"/>
      <c r="AK26" s="458"/>
      <c r="AL26" s="458"/>
      <c r="AM26" s="458"/>
      <c r="AN26" s="458"/>
      <c r="AO26" s="458"/>
      <c r="AP26" s="458"/>
      <c r="AQ26" s="458"/>
      <c r="AR26" s="458"/>
      <c r="AS26" s="458"/>
      <c r="AT26" s="458"/>
      <c r="AU26" s="458"/>
      <c r="AV26" s="458"/>
      <c r="AW26" s="459"/>
      <c r="AX26" s="2"/>
      <c r="AY26" s="2"/>
      <c r="AZ26" s="2"/>
      <c r="BA26" s="34">
        <v>32</v>
      </c>
      <c r="BB26" s="35">
        <v>1</v>
      </c>
      <c r="BC26" s="35">
        <v>2</v>
      </c>
      <c r="BD26" s="35">
        <v>3</v>
      </c>
      <c r="BE26" s="35">
        <v>4</v>
      </c>
      <c r="BF26" s="36">
        <v>5</v>
      </c>
    </row>
    <row r="27" spans="1:60" ht="18.75" thickBot="1">
      <c r="A27" s="229" t="s">
        <v>664</v>
      </c>
      <c r="B27" s="312">
        <f ca="1">B26</f>
        <v>0</v>
      </c>
      <c r="C27" s="311">
        <f t="shared" ref="C27:AG27" ca="1" si="13">C26</f>
        <v>0</v>
      </c>
      <c r="D27" s="311">
        <f t="shared" ca="1" si="13"/>
        <v>1</v>
      </c>
      <c r="E27" s="311">
        <f t="shared" ca="1" si="13"/>
        <v>1</v>
      </c>
      <c r="F27" s="310">
        <f t="shared" ca="1" si="13"/>
        <v>1</v>
      </c>
      <c r="G27" s="310">
        <f t="shared" ca="1" si="13"/>
        <v>0</v>
      </c>
      <c r="H27" s="310">
        <f t="shared" ca="1" si="13"/>
        <v>0</v>
      </c>
      <c r="I27" s="310">
        <f t="shared" ca="1" si="13"/>
        <v>0</v>
      </c>
      <c r="J27" s="311">
        <f t="shared" ca="1" si="13"/>
        <v>0</v>
      </c>
      <c r="K27" s="311">
        <f t="shared" ca="1" si="13"/>
        <v>1</v>
      </c>
      <c r="L27" s="311">
        <f t="shared" ca="1" si="13"/>
        <v>1</v>
      </c>
      <c r="M27" s="311">
        <f t="shared" ca="1" si="13"/>
        <v>1</v>
      </c>
      <c r="N27" s="310">
        <f t="shared" ca="1" si="13"/>
        <v>1</v>
      </c>
      <c r="O27" s="310">
        <f t="shared" ca="1" si="13"/>
        <v>1</v>
      </c>
      <c r="P27" s="310">
        <f t="shared" ca="1" si="13"/>
        <v>0</v>
      </c>
      <c r="Q27" s="310">
        <f t="shared" ca="1" si="13"/>
        <v>0</v>
      </c>
      <c r="R27" s="311">
        <f t="shared" ca="1" si="13"/>
        <v>1</v>
      </c>
      <c r="S27" s="311">
        <f t="shared" ca="1" si="13"/>
        <v>1</v>
      </c>
      <c r="T27" s="311">
        <f t="shared" ca="1" si="13"/>
        <v>0</v>
      </c>
      <c r="U27" s="315">
        <f t="shared" ca="1" si="13"/>
        <v>0</v>
      </c>
      <c r="V27" s="310">
        <f t="shared" ca="1" si="13"/>
        <v>1</v>
      </c>
      <c r="W27" s="310">
        <f t="shared" ca="1" si="13"/>
        <v>1</v>
      </c>
      <c r="X27" s="310">
        <f t="shared" ca="1" si="13"/>
        <v>0</v>
      </c>
      <c r="Y27" s="310">
        <f t="shared" ca="1" si="13"/>
        <v>1</v>
      </c>
      <c r="Z27" s="311">
        <f t="shared" ca="1" si="13"/>
        <v>1</v>
      </c>
      <c r="AA27" s="311">
        <f t="shared" ca="1" si="13"/>
        <v>0</v>
      </c>
      <c r="AB27" s="311">
        <f t="shared" ca="1" si="13"/>
        <v>1</v>
      </c>
      <c r="AC27" s="311">
        <f t="shared" ca="1" si="13"/>
        <v>0</v>
      </c>
      <c r="AD27" s="310">
        <f t="shared" ca="1" si="13"/>
        <v>1</v>
      </c>
      <c r="AE27" s="310">
        <f t="shared" ca="1" si="13"/>
        <v>0</v>
      </c>
      <c r="AF27" s="310">
        <f t="shared" ca="1" si="13"/>
        <v>1</v>
      </c>
      <c r="AG27" s="230">
        <f t="shared" ca="1" si="13"/>
        <v>0</v>
      </c>
      <c r="AH27" s="122">
        <f ca="1">VLOOKUP(CONCATENATE(B27,C27,D27,E27),LookUp!$AG$2:$AH$17,2,FALSE)</f>
        <v>3</v>
      </c>
      <c r="AI27" s="123">
        <f ca="1">VLOOKUP(CONCATENATE(F27,G27,H27,I27),LookUp!$AG$2:$AH$17,2,FALSE)</f>
        <v>8</v>
      </c>
      <c r="AJ27" s="123">
        <f ca="1">VLOOKUP(CONCATENATE(J27,K27,L27,M27),LookUp!$AG$2:$AH$17,2,FALSE)</f>
        <v>7</v>
      </c>
      <c r="AK27" s="123" t="str">
        <f ca="1">VLOOKUP(CONCATENATE(N27,O27,P27,Q27),LookUp!$AG$2:$AH$17,2,FALSE)</f>
        <v>C</v>
      </c>
      <c r="AL27" s="123" t="str">
        <f ca="1">VLOOKUP(CONCATENATE(R27,S27,T27,U27),LookUp!$AG$2:$AH$17,2,FALSE)</f>
        <v>C</v>
      </c>
      <c r="AM27" s="123" t="str">
        <f ca="1">VLOOKUP(CONCATENATE(V27,W27,X27,Y27),LookUp!$AG$2:$AH$17,2,FALSE)</f>
        <v>D</v>
      </c>
      <c r="AN27" s="123" t="str">
        <f ca="1">VLOOKUP(CONCATENATE(Z27,AA27,AB27,AC27),LookUp!$AG$2:$AH$17,2,FALSE)</f>
        <v>A</v>
      </c>
      <c r="AO27" s="123" t="str">
        <f ca="1">VLOOKUP(CONCATENATE(AD27,AE27,AF27,AG27),LookUp!$AG$2:$AH$17,2,FALSE)</f>
        <v>A</v>
      </c>
      <c r="AP27" s="123">
        <f ca="1">VLOOKUP(CONCATENATE(B34,C34,D34,E34),LookUp!$AG$2:$AH$17,2,FALSE)</f>
        <v>2</v>
      </c>
      <c r="AQ27" s="123">
        <f ca="1">VLOOKUP(CONCATENATE(F34,G34,H34,I34),LookUp!$AG$2:$AH$17,2,FALSE)</f>
        <v>2</v>
      </c>
      <c r="AR27" s="123" t="str">
        <f ca="1">VLOOKUP(CONCATENATE(J34,K34,L34,M34),LookUp!$AG$2:$AH$17,2,FALSE)</f>
        <v>A</v>
      </c>
      <c r="AS27" s="123">
        <f ca="1">VLOOKUP(CONCATENATE(N34,O34,P34,Q34),LookUp!$AG$2:$AH$17,2,FALSE)</f>
        <v>5</v>
      </c>
      <c r="AT27" s="123">
        <f ca="1">VLOOKUP(CONCATENATE(R34,S34,T34,U34),LookUp!$AG$2:$AH$17,2,FALSE)</f>
        <v>9</v>
      </c>
      <c r="AU27" s="123">
        <f ca="1">VLOOKUP(CONCATENATE(V34,W34,X34,Y34),LookUp!$AG$2:$AH$17,2,FALSE)</f>
        <v>6</v>
      </c>
      <c r="AV27" s="123">
        <f ca="1">VLOOKUP(CONCATENATE(Z34,AA34,AB34,AC34),LookUp!$AG$2:$AH$17,2,FALSE)</f>
        <v>3</v>
      </c>
      <c r="AW27" s="124" t="str">
        <f ca="1">VLOOKUP(CONCATENATE(AD34,AE34,AF34,AG34),LookUp!$AG$2:$AH$17,2,FALSE)</f>
        <v>B</v>
      </c>
      <c r="AX27" s="2"/>
      <c r="AY27" s="2"/>
      <c r="AZ27" s="2"/>
      <c r="BA27" s="15">
        <v>4</v>
      </c>
      <c r="BB27" s="5">
        <v>5</v>
      </c>
      <c r="BC27" s="5">
        <v>6</v>
      </c>
      <c r="BD27" s="5">
        <v>7</v>
      </c>
      <c r="BE27" s="5">
        <v>8</v>
      </c>
      <c r="BF27" s="14">
        <v>9</v>
      </c>
    </row>
    <row r="28" spans="1:60" ht="18">
      <c r="A28" s="107" t="s">
        <v>623</v>
      </c>
      <c r="B28" s="110">
        <f ca="1">HLOOKUP(B$3,$B$1:$AW$26,26,FALSE)</f>
        <v>0</v>
      </c>
      <c r="C28" s="111">
        <f t="shared" ref="C28:AW28" ca="1" si="14">HLOOKUP(C$3,$B$1:$AW$26,26,FALSE)</f>
        <v>0</v>
      </c>
      <c r="D28" s="111">
        <f t="shared" ca="1" si="14"/>
        <v>0</v>
      </c>
      <c r="E28" s="111">
        <f t="shared" ca="1" si="14"/>
        <v>1</v>
      </c>
      <c r="F28" s="111">
        <f t="shared" ca="1" si="14"/>
        <v>1</v>
      </c>
      <c r="G28" s="111">
        <f t="shared" ca="1" si="14"/>
        <v>1</v>
      </c>
      <c r="H28" s="112">
        <f t="shared" ca="1" si="14"/>
        <v>1</v>
      </c>
      <c r="I28" s="112">
        <f t="shared" ca="1" si="14"/>
        <v>1</v>
      </c>
      <c r="J28" s="112">
        <f t="shared" ca="1" si="14"/>
        <v>0</v>
      </c>
      <c r="K28" s="112">
        <f t="shared" ca="1" si="14"/>
        <v>0</v>
      </c>
      <c r="L28" s="112">
        <f t="shared" ca="1" si="14"/>
        <v>0</v>
      </c>
      <c r="M28" s="112">
        <f t="shared" ca="1" si="14"/>
        <v>0</v>
      </c>
      <c r="N28" s="111">
        <f t="shared" ca="1" si="14"/>
        <v>0</v>
      </c>
      <c r="O28" s="111">
        <f t="shared" ca="1" si="14"/>
        <v>0</v>
      </c>
      <c r="P28" s="111">
        <f t="shared" ca="1" si="14"/>
        <v>1</v>
      </c>
      <c r="Q28" s="111">
        <f t="shared" ca="1" si="14"/>
        <v>1</v>
      </c>
      <c r="R28" s="111">
        <f t="shared" ca="1" si="14"/>
        <v>1</v>
      </c>
      <c r="S28" s="111">
        <f t="shared" ca="1" si="14"/>
        <v>1</v>
      </c>
      <c r="T28" s="112">
        <f t="shared" ca="1" si="14"/>
        <v>1</v>
      </c>
      <c r="U28" s="112">
        <f t="shared" ca="1" si="14"/>
        <v>1</v>
      </c>
      <c r="V28" s="112">
        <f t="shared" ca="1" si="14"/>
        <v>1</v>
      </c>
      <c r="W28" s="112">
        <f t="shared" ca="1" si="14"/>
        <v>0</v>
      </c>
      <c r="X28" s="112">
        <f t="shared" ca="1" si="14"/>
        <v>0</v>
      </c>
      <c r="Y28" s="112">
        <f t="shared" ca="1" si="14"/>
        <v>1</v>
      </c>
      <c r="Z28" s="111">
        <f t="shared" ca="1" si="14"/>
        <v>0</v>
      </c>
      <c r="AA28" s="111">
        <f t="shared" ca="1" si="14"/>
        <v>1</v>
      </c>
      <c r="AB28" s="111">
        <f t="shared" ca="1" si="14"/>
        <v>1</v>
      </c>
      <c r="AC28" s="111">
        <f t="shared" ca="1" si="14"/>
        <v>0</v>
      </c>
      <c r="AD28" s="111">
        <f t="shared" ca="1" si="14"/>
        <v>0</v>
      </c>
      <c r="AE28" s="111">
        <f t="shared" ca="1" si="14"/>
        <v>1</v>
      </c>
      <c r="AF28" s="112">
        <f t="shared" ca="1" si="14"/>
        <v>0</v>
      </c>
      <c r="AG28" s="112">
        <f t="shared" ca="1" si="14"/>
        <v>1</v>
      </c>
      <c r="AH28" s="112">
        <f t="shared" ca="1" si="14"/>
        <v>1</v>
      </c>
      <c r="AI28" s="112">
        <f t="shared" ca="1" si="14"/>
        <v>0</v>
      </c>
      <c r="AJ28" s="112">
        <f t="shared" ca="1" si="14"/>
        <v>1</v>
      </c>
      <c r="AK28" s="112">
        <f t="shared" ca="1" si="14"/>
        <v>1</v>
      </c>
      <c r="AL28" s="111">
        <f t="shared" ca="1" si="14"/>
        <v>1</v>
      </c>
      <c r="AM28" s="111">
        <f t="shared" ca="1" si="14"/>
        <v>1</v>
      </c>
      <c r="AN28" s="111">
        <f t="shared" ca="1" si="14"/>
        <v>0</v>
      </c>
      <c r="AO28" s="111">
        <f t="shared" ca="1" si="14"/>
        <v>1</v>
      </c>
      <c r="AP28" s="111">
        <f t="shared" ca="1" si="14"/>
        <v>0</v>
      </c>
      <c r="AQ28" s="111">
        <f t="shared" ca="1" si="14"/>
        <v>1</v>
      </c>
      <c r="AR28" s="112">
        <f t="shared" ca="1" si="14"/>
        <v>0</v>
      </c>
      <c r="AS28" s="112">
        <f t="shared" ca="1" si="14"/>
        <v>1</v>
      </c>
      <c r="AT28" s="112">
        <f t="shared" ca="1" si="14"/>
        <v>0</v>
      </c>
      <c r="AU28" s="112">
        <f t="shared" ca="1" si="14"/>
        <v>1</v>
      </c>
      <c r="AV28" s="112">
        <f t="shared" ca="1" si="14"/>
        <v>0</v>
      </c>
      <c r="AW28" s="113">
        <f t="shared" ca="1" si="14"/>
        <v>0</v>
      </c>
      <c r="AX28" s="2"/>
      <c r="AY28" s="2"/>
      <c r="AZ28" s="2"/>
      <c r="BA28" s="15">
        <v>8</v>
      </c>
      <c r="BB28" s="5">
        <v>9</v>
      </c>
      <c r="BC28" s="5">
        <v>10</v>
      </c>
      <c r="BD28" s="5">
        <v>11</v>
      </c>
      <c r="BE28" s="5">
        <v>12</v>
      </c>
      <c r="BF28" s="14">
        <v>13</v>
      </c>
    </row>
    <row r="29" spans="1:60" ht="18">
      <c r="A29" s="108" t="s">
        <v>656</v>
      </c>
      <c r="B29" s="114" t="str">
        <f>Key!B86</f>
        <v>0</v>
      </c>
      <c r="C29" s="115" t="str">
        <f>Key!C86</f>
        <v>0</v>
      </c>
      <c r="D29" s="115" t="str">
        <f>Key!D86</f>
        <v>1</v>
      </c>
      <c r="E29" s="115" t="str">
        <f>Key!E86</f>
        <v>0</v>
      </c>
      <c r="F29" s="115" t="str">
        <f>Key!F86</f>
        <v>0</v>
      </c>
      <c r="G29" s="115" t="str">
        <f>Key!G86</f>
        <v>1</v>
      </c>
      <c r="H29" s="116" t="str">
        <f>Key!H86</f>
        <v>0</v>
      </c>
      <c r="I29" s="116" t="str">
        <f>Key!I86</f>
        <v>1</v>
      </c>
      <c r="J29" s="116" t="str">
        <f>Key!J86</f>
        <v>0</v>
      </c>
      <c r="K29" s="116" t="str">
        <f>Key!K86</f>
        <v>0</v>
      </c>
      <c r="L29" s="116" t="str">
        <f>Key!L86</f>
        <v>0</v>
      </c>
      <c r="M29" s="116" t="str">
        <f>Key!M86</f>
        <v>1</v>
      </c>
      <c r="N29" s="115" t="str">
        <f>Key!N86</f>
        <v>1</v>
      </c>
      <c r="O29" s="115" t="str">
        <f>Key!O86</f>
        <v>0</v>
      </c>
      <c r="P29" s="115" t="str">
        <f>Key!P86</f>
        <v>1</v>
      </c>
      <c r="Q29" s="115" t="str">
        <f>Key!Q86</f>
        <v>1</v>
      </c>
      <c r="R29" s="115" t="str">
        <f>Key!R86</f>
        <v>1</v>
      </c>
      <c r="S29" s="115" t="str">
        <f>Key!S86</f>
        <v>0</v>
      </c>
      <c r="T29" s="116" t="str">
        <f>Key!T86</f>
        <v>0</v>
      </c>
      <c r="U29" s="116" t="str">
        <f>Key!U86</f>
        <v>0</v>
      </c>
      <c r="V29" s="116" t="str">
        <f>Key!V86</f>
        <v>1</v>
      </c>
      <c r="W29" s="116" t="str">
        <f>Key!W86</f>
        <v>0</v>
      </c>
      <c r="X29" s="116" t="str">
        <f>Key!X86</f>
        <v>1</v>
      </c>
      <c r="Y29" s="116" t="str">
        <f>Key!Y86</f>
        <v>1</v>
      </c>
      <c r="Z29" s="115" t="str">
        <f>Key!Z86</f>
        <v>1</v>
      </c>
      <c r="AA29" s="115" t="str">
        <f>Key!AA86</f>
        <v>1</v>
      </c>
      <c r="AB29" s="115" t="str">
        <f>Key!AB86</f>
        <v>0</v>
      </c>
      <c r="AC29" s="115" t="str">
        <f>Key!AC86</f>
        <v>0</v>
      </c>
      <c r="AD29" s="115" t="str">
        <f>Key!AD86</f>
        <v>0</v>
      </c>
      <c r="AE29" s="115" t="str">
        <f>Key!AE86</f>
        <v>1</v>
      </c>
      <c r="AF29" s="116" t="str">
        <f>Key!AF86</f>
        <v>1</v>
      </c>
      <c r="AG29" s="116" t="str">
        <f>Key!AG86</f>
        <v>1</v>
      </c>
      <c r="AH29" s="116" t="str">
        <f>Key!AH86</f>
        <v>0</v>
      </c>
      <c r="AI29" s="116" t="str">
        <f>Key!AI86</f>
        <v>0</v>
      </c>
      <c r="AJ29" s="116" t="str">
        <f>Key!AJ86</f>
        <v>0</v>
      </c>
      <c r="AK29" s="116" t="str">
        <f>Key!AK86</f>
        <v>1</v>
      </c>
      <c r="AL29" s="115" t="str">
        <f>Key!AL86</f>
        <v>0</v>
      </c>
      <c r="AM29" s="115" t="str">
        <f>Key!AM86</f>
        <v>1</v>
      </c>
      <c r="AN29" s="115" t="str">
        <f>Key!AN86</f>
        <v>1</v>
      </c>
      <c r="AO29" s="115" t="str">
        <f>Key!AO86</f>
        <v>1</v>
      </c>
      <c r="AP29" s="115" t="str">
        <f>Key!AP86</f>
        <v>1</v>
      </c>
      <c r="AQ29" s="115" t="str">
        <f>Key!AQ86</f>
        <v>1</v>
      </c>
      <c r="AR29" s="116" t="str">
        <f>Key!AR86</f>
        <v>0</v>
      </c>
      <c r="AS29" s="116" t="str">
        <f>Key!AS86</f>
        <v>1</v>
      </c>
      <c r="AT29" s="116" t="str">
        <f>Key!AT86</f>
        <v>0</v>
      </c>
      <c r="AU29" s="116" t="str">
        <f>Key!AU86</f>
        <v>0</v>
      </c>
      <c r="AV29" s="116" t="str">
        <f>Key!AV86</f>
        <v>0</v>
      </c>
      <c r="AW29" s="117" t="str">
        <f>Key!AW86</f>
        <v>0</v>
      </c>
      <c r="AX29" s="2"/>
      <c r="AY29" s="2"/>
      <c r="AZ29" s="2"/>
      <c r="BA29" s="15">
        <v>12</v>
      </c>
      <c r="BB29" s="5">
        <v>13</v>
      </c>
      <c r="BC29" s="5">
        <v>14</v>
      </c>
      <c r="BD29" s="5">
        <v>15</v>
      </c>
      <c r="BE29" s="5">
        <v>16</v>
      </c>
      <c r="BF29" s="14">
        <v>17</v>
      </c>
    </row>
    <row r="30" spans="1:60" ht="18">
      <c r="A30" s="108" t="s">
        <v>667</v>
      </c>
      <c r="B30" s="308">
        <f ca="1">IF(B28+B29=1,1,0)</f>
        <v>0</v>
      </c>
      <c r="C30" s="226">
        <f t="shared" ref="C30:AW30" ca="1" si="15">IF(C28+C29=1,1,0)</f>
        <v>0</v>
      </c>
      <c r="D30" s="226">
        <f t="shared" ca="1" si="15"/>
        <v>1</v>
      </c>
      <c r="E30" s="226">
        <f t="shared" ca="1" si="15"/>
        <v>1</v>
      </c>
      <c r="F30" s="226">
        <f t="shared" ca="1" si="15"/>
        <v>1</v>
      </c>
      <c r="G30" s="226">
        <f t="shared" ca="1" si="15"/>
        <v>0</v>
      </c>
      <c r="H30" s="309">
        <f t="shared" ca="1" si="15"/>
        <v>1</v>
      </c>
      <c r="I30" s="309">
        <f t="shared" ca="1" si="15"/>
        <v>0</v>
      </c>
      <c r="J30" s="309">
        <f t="shared" ca="1" si="15"/>
        <v>0</v>
      </c>
      <c r="K30" s="309">
        <f t="shared" ca="1" si="15"/>
        <v>0</v>
      </c>
      <c r="L30" s="309">
        <f t="shared" ca="1" si="15"/>
        <v>0</v>
      </c>
      <c r="M30" s="309">
        <f t="shared" ca="1" si="15"/>
        <v>1</v>
      </c>
      <c r="N30" s="226">
        <f t="shared" ca="1" si="15"/>
        <v>1</v>
      </c>
      <c r="O30" s="226">
        <f t="shared" ca="1" si="15"/>
        <v>0</v>
      </c>
      <c r="P30" s="226">
        <f t="shared" ca="1" si="15"/>
        <v>0</v>
      </c>
      <c r="Q30" s="226">
        <f t="shared" ca="1" si="15"/>
        <v>0</v>
      </c>
      <c r="R30" s="226">
        <f t="shared" ca="1" si="15"/>
        <v>0</v>
      </c>
      <c r="S30" s="226">
        <f t="shared" ca="1" si="15"/>
        <v>1</v>
      </c>
      <c r="T30" s="309">
        <f t="shared" ca="1" si="15"/>
        <v>1</v>
      </c>
      <c r="U30" s="309">
        <f t="shared" ca="1" si="15"/>
        <v>1</v>
      </c>
      <c r="V30" s="309">
        <f t="shared" ca="1" si="15"/>
        <v>0</v>
      </c>
      <c r="W30" s="309">
        <f t="shared" ca="1" si="15"/>
        <v>0</v>
      </c>
      <c r="X30" s="309">
        <f t="shared" ca="1" si="15"/>
        <v>1</v>
      </c>
      <c r="Y30" s="309">
        <f t="shared" ca="1" si="15"/>
        <v>0</v>
      </c>
      <c r="Z30" s="226">
        <f t="shared" ca="1" si="15"/>
        <v>1</v>
      </c>
      <c r="AA30" s="226">
        <f t="shared" ca="1" si="15"/>
        <v>0</v>
      </c>
      <c r="AB30" s="226">
        <f t="shared" ca="1" si="15"/>
        <v>1</v>
      </c>
      <c r="AC30" s="226">
        <f t="shared" ca="1" si="15"/>
        <v>0</v>
      </c>
      <c r="AD30" s="226">
        <f t="shared" ca="1" si="15"/>
        <v>0</v>
      </c>
      <c r="AE30" s="226">
        <f t="shared" ca="1" si="15"/>
        <v>0</v>
      </c>
      <c r="AF30" s="309">
        <f t="shared" ca="1" si="15"/>
        <v>1</v>
      </c>
      <c r="AG30" s="309">
        <f t="shared" ca="1" si="15"/>
        <v>0</v>
      </c>
      <c r="AH30" s="309">
        <f t="shared" ca="1" si="15"/>
        <v>1</v>
      </c>
      <c r="AI30" s="309">
        <f t="shared" ca="1" si="15"/>
        <v>0</v>
      </c>
      <c r="AJ30" s="309">
        <f t="shared" ca="1" si="15"/>
        <v>1</v>
      </c>
      <c r="AK30" s="309">
        <f t="shared" ca="1" si="15"/>
        <v>0</v>
      </c>
      <c r="AL30" s="226">
        <f t="shared" ca="1" si="15"/>
        <v>1</v>
      </c>
      <c r="AM30" s="226">
        <f t="shared" ca="1" si="15"/>
        <v>0</v>
      </c>
      <c r="AN30" s="226">
        <f t="shared" ca="1" si="15"/>
        <v>1</v>
      </c>
      <c r="AO30" s="226">
        <f t="shared" ca="1" si="15"/>
        <v>0</v>
      </c>
      <c r="AP30" s="226">
        <f t="shared" ca="1" si="15"/>
        <v>1</v>
      </c>
      <c r="AQ30" s="226">
        <f t="shared" ca="1" si="15"/>
        <v>0</v>
      </c>
      <c r="AR30" s="309">
        <f t="shared" ca="1" si="15"/>
        <v>0</v>
      </c>
      <c r="AS30" s="309">
        <f t="shared" ca="1" si="15"/>
        <v>0</v>
      </c>
      <c r="AT30" s="309">
        <f t="shared" ca="1" si="15"/>
        <v>0</v>
      </c>
      <c r="AU30" s="309">
        <f t="shared" ca="1" si="15"/>
        <v>1</v>
      </c>
      <c r="AV30" s="309">
        <f t="shared" ca="1" si="15"/>
        <v>0</v>
      </c>
      <c r="AW30" s="316">
        <f t="shared" ca="1" si="15"/>
        <v>0</v>
      </c>
      <c r="AX30" s="2"/>
      <c r="AY30" s="2"/>
      <c r="AZ30" s="2"/>
      <c r="BA30" s="15">
        <v>16</v>
      </c>
      <c r="BB30" s="5">
        <v>17</v>
      </c>
      <c r="BC30" s="5">
        <v>18</v>
      </c>
      <c r="BD30" s="5">
        <v>19</v>
      </c>
      <c r="BE30" s="5">
        <v>20</v>
      </c>
      <c r="BF30" s="14">
        <v>21</v>
      </c>
    </row>
    <row r="31" spans="1:60" ht="16.5" thickBot="1">
      <c r="A31" s="442" t="s">
        <v>509</v>
      </c>
      <c r="B31" s="223" t="s">
        <v>17</v>
      </c>
      <c r="C31" s="224" t="str">
        <f ca="1">LEFT(VLOOKUP(G31,LookUp!$T$2:$U$17,2,FALSE),1)</f>
        <v>1</v>
      </c>
      <c r="D31" s="224" t="str">
        <f ca="1">MID(VLOOKUP(G31,LookUp!$T$2:$U$17,2,FALSE),2,1)</f>
        <v>0</v>
      </c>
      <c r="E31" s="224" t="str">
        <f ca="1">MID(VLOOKUP(G31,LookUp!$T$2:$U$17,2,FALSE),3,1)</f>
        <v>0</v>
      </c>
      <c r="F31" s="224" t="str">
        <f ca="1">RIGHT(VLOOKUP(G31,LookUp!$T$2:$U$17,2,FALSE),1)</f>
        <v>0</v>
      </c>
      <c r="G31" s="225">
        <f ca="1">VLOOKUP(CONCATENATE(B30,C30,D30,E30,F30,G30),LookUp!$W$2:$AE$65,2,FALSE)</f>
        <v>8</v>
      </c>
      <c r="H31" s="223" t="s">
        <v>18</v>
      </c>
      <c r="I31" s="224" t="str">
        <f ca="1">LEFT(VLOOKUP(M31,LookUp!$T$2:$U$17,2,FALSE),1)</f>
        <v>1</v>
      </c>
      <c r="J31" s="224" t="str">
        <f ca="1">MID(VLOOKUP(M31,LookUp!$T$2:$U$17,2,FALSE),2,1)</f>
        <v>1</v>
      </c>
      <c r="K31" s="224" t="str">
        <f ca="1">MID(VLOOKUP(M31,LookUp!$T$2:$U$17,2,FALSE),3,1)</f>
        <v>0</v>
      </c>
      <c r="L31" s="224" t="str">
        <f ca="1">RIGHT(VLOOKUP(M31,LookUp!$T$2:$U$17,2,FALSE),1)</f>
        <v>1</v>
      </c>
      <c r="M31" s="225">
        <f ca="1">VLOOKUP(CONCATENATE(H30,I30,J30,K30,L30,M30),LookUp!$W$2:$AE$65,3,FALSE)</f>
        <v>13</v>
      </c>
      <c r="N31" s="223" t="s">
        <v>19</v>
      </c>
      <c r="O31" s="224" t="str">
        <f ca="1">LEFT(VLOOKUP(S31,LookUp!$T$2:$U$17,2,FALSE),1)</f>
        <v>0</v>
      </c>
      <c r="P31" s="224" t="str">
        <f ca="1">MID(VLOOKUP(S31,LookUp!$T$2:$U$17,2,FALSE),2,1)</f>
        <v>0</v>
      </c>
      <c r="Q31" s="224" t="str">
        <f ca="1">MID(VLOOKUP(S31,LookUp!$T$2:$U$17,2,FALSE),3,1)</f>
        <v>0</v>
      </c>
      <c r="R31" s="224" t="str">
        <f ca="1">RIGHT(VLOOKUP(S31,LookUp!$T$2:$U$17,2,FALSE),1)</f>
        <v>1</v>
      </c>
      <c r="S31" s="225">
        <f ca="1">VLOOKUP(CONCATENATE(N30,O30,P30,Q30,R30,S30),LookUp!$W$2:$AE$65,4,FALSE)</f>
        <v>1</v>
      </c>
      <c r="T31" s="223" t="s">
        <v>20</v>
      </c>
      <c r="U31" s="224" t="str">
        <f ca="1">LEFT(VLOOKUP(Y31,LookUp!$T$2:$U$17,2,FALSE),1)</f>
        <v>0</v>
      </c>
      <c r="V31" s="224" t="str">
        <f ca="1">MID(VLOOKUP(Y31,LookUp!$T$2:$U$17,2,FALSE),2,1)</f>
        <v>0</v>
      </c>
      <c r="W31" s="224" t="str">
        <f ca="1">MID(VLOOKUP(Y31,LookUp!$T$2:$U$17,2,FALSE),3,1)</f>
        <v>0</v>
      </c>
      <c r="X31" s="224" t="str">
        <f ca="1">RIGHT(VLOOKUP(Y31,LookUp!$T$2:$U$17,2,FALSE),1)</f>
        <v>1</v>
      </c>
      <c r="Y31" s="225">
        <f ca="1">VLOOKUP(CONCATENATE(T30,U30,V30,W30,X30,Y30),LookUp!$W$2:$AE$65,5,FALSE)</f>
        <v>1</v>
      </c>
      <c r="Z31" s="223" t="s">
        <v>99</v>
      </c>
      <c r="AA31" s="224" t="str">
        <f ca="1">LEFT(VLOOKUP(AE31,LookUp!$T$2:$U$17,2,FALSE),1)</f>
        <v>1</v>
      </c>
      <c r="AB31" s="224" t="str">
        <f ca="1">MID(VLOOKUP(AE31,LookUp!$T$2:$U$17,2,FALSE),2,1)</f>
        <v>0</v>
      </c>
      <c r="AC31" s="224" t="str">
        <f ca="1">MID(VLOOKUP(AE31,LookUp!$T$2:$U$17,2,FALSE),3,1)</f>
        <v>1</v>
      </c>
      <c r="AD31" s="224" t="str">
        <f ca="1">RIGHT(VLOOKUP(AE31,LookUp!$T$2:$U$17,2,FALSE),1)</f>
        <v>0</v>
      </c>
      <c r="AE31" s="225">
        <f ca="1">VLOOKUP(CONCATENATE(Z30,AA30,AB30,AC30,AD30,AE30),LookUp!$W$2:$AE$65,6,FALSE)</f>
        <v>10</v>
      </c>
      <c r="AF31" s="223" t="s">
        <v>21</v>
      </c>
      <c r="AG31" s="224" t="str">
        <f ca="1">LEFT(VLOOKUP(AK31,LookUp!$T$2:$U$17,2,FALSE),1)</f>
        <v>1</v>
      </c>
      <c r="AH31" s="224" t="str">
        <f ca="1">MID(VLOOKUP(AK31,LookUp!$T$2:$U$17,2,FALSE),2,1)</f>
        <v>0</v>
      </c>
      <c r="AI31" s="224" t="str">
        <f ca="1">MID(VLOOKUP(AK31,LookUp!$T$2:$U$17,2,FALSE),3,1)</f>
        <v>0</v>
      </c>
      <c r="AJ31" s="224" t="str">
        <f ca="1">RIGHT(VLOOKUP(AK31,LookUp!$T$2:$U$17,2,FALSE),1)</f>
        <v>0</v>
      </c>
      <c r="AK31" s="225">
        <f ca="1">VLOOKUP(CONCATENATE(AF30,AG30,AH30,AI30,AJ30,AK30),LookUp!$W$2:$AE$65,7,FALSE)</f>
        <v>8</v>
      </c>
      <c r="AL31" s="223" t="s">
        <v>23</v>
      </c>
      <c r="AM31" s="224" t="str">
        <f ca="1">LEFT(VLOOKUP(AQ31,LookUp!$T$2:$U$17,2,FALSE),1)</f>
        <v>0</v>
      </c>
      <c r="AN31" s="224" t="str">
        <f ca="1">MID(VLOOKUP(AQ31,LookUp!$T$2:$U$17,2,FALSE),2,1)</f>
        <v>0</v>
      </c>
      <c r="AO31" s="224" t="str">
        <f ca="1">MID(VLOOKUP(AQ31,LookUp!$T$2:$U$17,2,FALSE),3,1)</f>
        <v>1</v>
      </c>
      <c r="AP31" s="224" t="str">
        <f ca="1">RIGHT(VLOOKUP(AQ31,LookUp!$T$2:$U$17,2,FALSE),1)</f>
        <v>1</v>
      </c>
      <c r="AQ31" s="225">
        <f ca="1">VLOOKUP(CONCATENATE(AL30,AM30,AN30,AO30,AP30,AQ30),LookUp!$W$2:$AE$65,8,FALSE)</f>
        <v>3</v>
      </c>
      <c r="AR31" s="223" t="s">
        <v>22</v>
      </c>
      <c r="AS31" s="224" t="str">
        <f ca="1">LEFT(VLOOKUP(AW31,LookUp!$T$2:$U$17,2,FALSE),1)</f>
        <v>1</v>
      </c>
      <c r="AT31" s="224" t="str">
        <f ca="1">MID(VLOOKUP(AW31,LookUp!$T$2:$U$17,2,FALSE),2,1)</f>
        <v>0</v>
      </c>
      <c r="AU31" s="224" t="str">
        <f ca="1">MID(VLOOKUP(AW31,LookUp!$T$2:$U$17,2,FALSE),3,1)</f>
        <v>0</v>
      </c>
      <c r="AV31" s="224" t="str">
        <f ca="1">RIGHT(VLOOKUP(AW31,LookUp!$T$2:$U$17,2,FALSE),1)</f>
        <v>0</v>
      </c>
      <c r="AW31" s="225">
        <f ca="1">VLOOKUP(CONCATENATE(AR30,AS30,AT30,AU30,AV30,AW30),LookUp!$W$2:$AE$65,9,FALSE)</f>
        <v>8</v>
      </c>
      <c r="AX31" s="20"/>
      <c r="AY31" s="20"/>
      <c r="AZ31" s="20"/>
      <c r="BA31" s="15">
        <v>20</v>
      </c>
      <c r="BB31" s="5">
        <v>21</v>
      </c>
      <c r="BC31" s="5">
        <v>22</v>
      </c>
      <c r="BD31" s="5">
        <v>23</v>
      </c>
      <c r="BE31" s="5">
        <v>24</v>
      </c>
      <c r="BF31" s="14">
        <v>25</v>
      </c>
    </row>
    <row r="32" spans="1:60">
      <c r="A32" s="442"/>
      <c r="B32" s="110" t="str">
        <f ca="1">C31</f>
        <v>1</v>
      </c>
      <c r="C32" s="111" t="str">
        <f ca="1">D31</f>
        <v>0</v>
      </c>
      <c r="D32" s="111" t="str">
        <f ca="1">E31</f>
        <v>0</v>
      </c>
      <c r="E32" s="111" t="str">
        <f ca="1">F31</f>
        <v>0</v>
      </c>
      <c r="F32" s="112" t="str">
        <f ca="1">I31</f>
        <v>1</v>
      </c>
      <c r="G32" s="112" t="str">
        <f ca="1">J31</f>
        <v>1</v>
      </c>
      <c r="H32" s="112" t="str">
        <f ca="1">K31</f>
        <v>0</v>
      </c>
      <c r="I32" s="112" t="str">
        <f ca="1">L31</f>
        <v>1</v>
      </c>
      <c r="J32" s="111" t="str">
        <f ca="1">O31</f>
        <v>0</v>
      </c>
      <c r="K32" s="111" t="str">
        <f ca="1">P31</f>
        <v>0</v>
      </c>
      <c r="L32" s="111" t="str">
        <f ca="1">Q31</f>
        <v>0</v>
      </c>
      <c r="M32" s="111" t="str">
        <f ca="1">R31</f>
        <v>1</v>
      </c>
      <c r="N32" s="112" t="str">
        <f ca="1">U31</f>
        <v>0</v>
      </c>
      <c r="O32" s="112" t="str">
        <f ca="1">V31</f>
        <v>0</v>
      </c>
      <c r="P32" s="112" t="str">
        <f ca="1">W31</f>
        <v>0</v>
      </c>
      <c r="Q32" s="112" t="str">
        <f ca="1">X31</f>
        <v>1</v>
      </c>
      <c r="R32" s="111" t="str">
        <f ca="1">AA31</f>
        <v>1</v>
      </c>
      <c r="S32" s="111" t="str">
        <f ca="1">AB31</f>
        <v>0</v>
      </c>
      <c r="T32" s="111" t="str">
        <f ca="1">AC31</f>
        <v>1</v>
      </c>
      <c r="U32" s="111" t="str">
        <f ca="1">AD31</f>
        <v>0</v>
      </c>
      <c r="V32" s="112" t="str">
        <f ca="1">AG31</f>
        <v>1</v>
      </c>
      <c r="W32" s="112" t="str">
        <f ca="1">AH31</f>
        <v>0</v>
      </c>
      <c r="X32" s="112" t="str">
        <f ca="1">AI31</f>
        <v>0</v>
      </c>
      <c r="Y32" s="112" t="str">
        <f ca="1">AJ31</f>
        <v>0</v>
      </c>
      <c r="Z32" s="111" t="str">
        <f ca="1">AM31</f>
        <v>0</v>
      </c>
      <c r="AA32" s="111" t="str">
        <f ca="1">AN31</f>
        <v>0</v>
      </c>
      <c r="AB32" s="111" t="str">
        <f ca="1">AO31</f>
        <v>1</v>
      </c>
      <c r="AC32" s="111" t="str">
        <f ca="1">AP31</f>
        <v>1</v>
      </c>
      <c r="AD32" s="112" t="str">
        <f ca="1">AS31</f>
        <v>1</v>
      </c>
      <c r="AE32" s="112" t="str">
        <f ca="1">AT31</f>
        <v>0</v>
      </c>
      <c r="AF32" s="112" t="str">
        <f ca="1">AU31</f>
        <v>0</v>
      </c>
      <c r="AG32" s="113" t="str">
        <f ca="1">AV31</f>
        <v>0</v>
      </c>
      <c r="AH32" s="439"/>
      <c r="AI32" s="440"/>
      <c r="AJ32" s="440"/>
      <c r="AK32" s="440"/>
      <c r="AL32" s="440"/>
      <c r="AM32" s="440"/>
      <c r="AN32" s="440"/>
      <c r="AO32" s="440"/>
      <c r="AP32" s="440"/>
      <c r="AQ32" s="440"/>
      <c r="AR32" s="440"/>
      <c r="AS32" s="440"/>
      <c r="AT32" s="440"/>
      <c r="AU32" s="440"/>
      <c r="AV32" s="440"/>
      <c r="AW32" s="441"/>
      <c r="AX32" s="2"/>
      <c r="AY32" s="2"/>
      <c r="AZ32" s="2"/>
      <c r="BA32" s="15">
        <v>24</v>
      </c>
      <c r="BB32" s="5">
        <v>25</v>
      </c>
      <c r="BC32" s="5">
        <v>26</v>
      </c>
      <c r="BD32" s="5">
        <v>27</v>
      </c>
      <c r="BE32" s="5">
        <v>28</v>
      </c>
      <c r="BF32" s="14">
        <v>29</v>
      </c>
    </row>
    <row r="33" spans="1:58" ht="18.75" thickBot="1">
      <c r="A33" s="108" t="s">
        <v>510</v>
      </c>
      <c r="B33" s="114" t="str">
        <f ca="1">HLOOKUP(B$4,$B$1:$AG$32,32,FALSE)</f>
        <v>1</v>
      </c>
      <c r="C33" s="115" t="str">
        <f t="shared" ref="C33:AG33" ca="1" si="16">HLOOKUP(C$4,$B$1:$AG$32,32,FALSE)</f>
        <v>0</v>
      </c>
      <c r="D33" s="115" t="str">
        <f t="shared" ca="1" si="16"/>
        <v>0</v>
      </c>
      <c r="E33" s="115" t="str">
        <f t="shared" ca="1" si="16"/>
        <v>1</v>
      </c>
      <c r="F33" s="116" t="str">
        <f t="shared" ca="1" si="16"/>
        <v>1</v>
      </c>
      <c r="G33" s="116" t="str">
        <f t="shared" ca="1" si="16"/>
        <v>1</v>
      </c>
      <c r="H33" s="116" t="str">
        <f t="shared" ca="1" si="16"/>
        <v>1</v>
      </c>
      <c r="I33" s="116" t="str">
        <f t="shared" ca="1" si="16"/>
        <v>1</v>
      </c>
      <c r="J33" s="115" t="str">
        <f t="shared" ca="1" si="16"/>
        <v>1</v>
      </c>
      <c r="K33" s="115" t="str">
        <f t="shared" ca="1" si="16"/>
        <v>0</v>
      </c>
      <c r="L33" s="115" t="str">
        <f t="shared" ca="1" si="16"/>
        <v>0</v>
      </c>
      <c r="M33" s="115" t="str">
        <f t="shared" ca="1" si="16"/>
        <v>0</v>
      </c>
      <c r="N33" s="116" t="str">
        <f t="shared" ca="1" si="16"/>
        <v>1</v>
      </c>
      <c r="O33" s="116" t="str">
        <f t="shared" ca="1" si="16"/>
        <v>0</v>
      </c>
      <c r="P33" s="116" t="str">
        <f t="shared" ca="1" si="16"/>
        <v>0</v>
      </c>
      <c r="Q33" s="116" t="str">
        <f t="shared" ca="1" si="16"/>
        <v>0</v>
      </c>
      <c r="R33" s="115" t="str">
        <f t="shared" ca="1" si="16"/>
        <v>0</v>
      </c>
      <c r="S33" s="115" t="str">
        <f t="shared" ca="1" si="16"/>
        <v>1</v>
      </c>
      <c r="T33" s="115" t="str">
        <f t="shared" ca="1" si="16"/>
        <v>0</v>
      </c>
      <c r="U33" s="115" t="str">
        <f t="shared" ca="1" si="16"/>
        <v>0</v>
      </c>
      <c r="V33" s="116" t="str">
        <f t="shared" ca="1" si="16"/>
        <v>0</v>
      </c>
      <c r="W33" s="116" t="str">
        <f t="shared" ca="1" si="16"/>
        <v>1</v>
      </c>
      <c r="X33" s="116" t="str">
        <f t="shared" ca="1" si="16"/>
        <v>0</v>
      </c>
      <c r="Y33" s="116" t="str">
        <f t="shared" ca="1" si="16"/>
        <v>0</v>
      </c>
      <c r="Z33" s="115" t="str">
        <f t="shared" ca="1" si="16"/>
        <v>1</v>
      </c>
      <c r="AA33" s="115" t="str">
        <f t="shared" ca="1" si="16"/>
        <v>0</v>
      </c>
      <c r="AB33" s="115" t="str">
        <f t="shared" ca="1" si="16"/>
        <v>0</v>
      </c>
      <c r="AC33" s="115" t="str">
        <f t="shared" ca="1" si="16"/>
        <v>1</v>
      </c>
      <c r="AD33" s="116" t="str">
        <f t="shared" ca="1" si="16"/>
        <v>0</v>
      </c>
      <c r="AE33" s="116" t="str">
        <f t="shared" ca="1" si="16"/>
        <v>0</v>
      </c>
      <c r="AF33" s="116" t="str">
        <f t="shared" ca="1" si="16"/>
        <v>0</v>
      </c>
      <c r="AG33" s="117" t="str">
        <f t="shared" ca="1" si="16"/>
        <v>0</v>
      </c>
      <c r="AH33" s="460"/>
      <c r="AI33" s="461"/>
      <c r="AJ33" s="461"/>
      <c r="AK33" s="461"/>
      <c r="AL33" s="461"/>
      <c r="AM33" s="461"/>
      <c r="AN33" s="461"/>
      <c r="AO33" s="461"/>
      <c r="AP33" s="461"/>
      <c r="AQ33" s="461"/>
      <c r="AR33" s="461"/>
      <c r="AS33" s="461"/>
      <c r="AT33" s="461"/>
      <c r="AU33" s="461"/>
      <c r="AV33" s="461"/>
      <c r="AW33" s="462"/>
      <c r="AX33" s="2"/>
      <c r="AY33" s="2"/>
      <c r="AZ33" s="2"/>
      <c r="BA33" s="129">
        <v>28</v>
      </c>
      <c r="BB33" s="130">
        <v>29</v>
      </c>
      <c r="BC33" s="187">
        <v>30</v>
      </c>
      <c r="BD33" s="130">
        <v>31</v>
      </c>
      <c r="BE33" s="130">
        <v>32</v>
      </c>
      <c r="BF33" s="131">
        <v>1</v>
      </c>
    </row>
    <row r="34" spans="1:58" ht="18.75" thickBot="1">
      <c r="A34" s="108" t="s">
        <v>668</v>
      </c>
      <c r="B34" s="308">
        <f ca="1">IF(B33+B19=1,1,0)</f>
        <v>0</v>
      </c>
      <c r="C34" s="226">
        <f t="shared" ref="C34:AG34" ca="1" si="17">IF(C33+C19=1,1,0)</f>
        <v>0</v>
      </c>
      <c r="D34" s="226">
        <f t="shared" ca="1" si="17"/>
        <v>1</v>
      </c>
      <c r="E34" s="226">
        <f t="shared" ca="1" si="17"/>
        <v>0</v>
      </c>
      <c r="F34" s="309">
        <f t="shared" ca="1" si="17"/>
        <v>0</v>
      </c>
      <c r="G34" s="309">
        <f t="shared" ca="1" si="17"/>
        <v>0</v>
      </c>
      <c r="H34" s="309">
        <f t="shared" ca="1" si="17"/>
        <v>1</v>
      </c>
      <c r="I34" s="309">
        <f t="shared" ca="1" si="17"/>
        <v>0</v>
      </c>
      <c r="J34" s="226">
        <f t="shared" ca="1" si="17"/>
        <v>1</v>
      </c>
      <c r="K34" s="226">
        <f t="shared" ca="1" si="17"/>
        <v>0</v>
      </c>
      <c r="L34" s="226">
        <f t="shared" ca="1" si="17"/>
        <v>1</v>
      </c>
      <c r="M34" s="226">
        <f t="shared" ca="1" si="17"/>
        <v>0</v>
      </c>
      <c r="N34" s="309">
        <f t="shared" ca="1" si="17"/>
        <v>0</v>
      </c>
      <c r="O34" s="309">
        <f t="shared" ca="1" si="17"/>
        <v>1</v>
      </c>
      <c r="P34" s="309">
        <f t="shared" ca="1" si="17"/>
        <v>0</v>
      </c>
      <c r="Q34" s="309">
        <f t="shared" ca="1" si="17"/>
        <v>1</v>
      </c>
      <c r="R34" s="226">
        <f t="shared" ca="1" si="17"/>
        <v>1</v>
      </c>
      <c r="S34" s="226">
        <f t="shared" ca="1" si="17"/>
        <v>0</v>
      </c>
      <c r="T34" s="226">
        <f t="shared" ca="1" si="17"/>
        <v>0</v>
      </c>
      <c r="U34" s="226">
        <f t="shared" ca="1" si="17"/>
        <v>1</v>
      </c>
      <c r="V34" s="309">
        <f t="shared" ca="1" si="17"/>
        <v>0</v>
      </c>
      <c r="W34" s="309">
        <f t="shared" ca="1" si="17"/>
        <v>1</v>
      </c>
      <c r="X34" s="309">
        <f t="shared" ca="1" si="17"/>
        <v>1</v>
      </c>
      <c r="Y34" s="309">
        <f t="shared" ca="1" si="17"/>
        <v>0</v>
      </c>
      <c r="Z34" s="226">
        <f t="shared" ca="1" si="17"/>
        <v>0</v>
      </c>
      <c r="AA34" s="226">
        <f t="shared" ca="1" si="17"/>
        <v>0</v>
      </c>
      <c r="AB34" s="226">
        <f t="shared" ca="1" si="17"/>
        <v>1</v>
      </c>
      <c r="AC34" s="226">
        <f t="shared" ca="1" si="17"/>
        <v>1</v>
      </c>
      <c r="AD34" s="309">
        <f t="shared" ca="1" si="17"/>
        <v>1</v>
      </c>
      <c r="AE34" s="309">
        <f t="shared" ca="1" si="17"/>
        <v>0</v>
      </c>
      <c r="AF34" s="309">
        <f t="shared" ca="1" si="17"/>
        <v>1</v>
      </c>
      <c r="AG34" s="316">
        <f t="shared" ca="1" si="17"/>
        <v>1</v>
      </c>
      <c r="AH34" s="457" t="s">
        <v>729</v>
      </c>
      <c r="AI34" s="458"/>
      <c r="AJ34" s="458"/>
      <c r="AK34" s="458"/>
      <c r="AL34" s="458"/>
      <c r="AM34" s="458"/>
      <c r="AN34" s="458"/>
      <c r="AO34" s="458"/>
      <c r="AP34" s="458"/>
      <c r="AQ34" s="458"/>
      <c r="AR34" s="458"/>
      <c r="AS34" s="458"/>
      <c r="AT34" s="458"/>
      <c r="AU34" s="458"/>
      <c r="AV34" s="458"/>
      <c r="AW34" s="459"/>
      <c r="AX34" s="2"/>
      <c r="AY34" s="2"/>
      <c r="AZ34" s="2"/>
    </row>
    <row r="35" spans="1:58" ht="18.75" thickBot="1">
      <c r="A35" s="109" t="s">
        <v>669</v>
      </c>
      <c r="B35" s="312">
        <f ca="1">B34</f>
        <v>0</v>
      </c>
      <c r="C35" s="311">
        <f t="shared" ref="C35:AG35" ca="1" si="18">C34</f>
        <v>0</v>
      </c>
      <c r="D35" s="311">
        <f t="shared" ca="1" si="18"/>
        <v>1</v>
      </c>
      <c r="E35" s="311">
        <f t="shared" ca="1" si="18"/>
        <v>0</v>
      </c>
      <c r="F35" s="310">
        <f t="shared" ca="1" si="18"/>
        <v>0</v>
      </c>
      <c r="G35" s="310">
        <f t="shared" ca="1" si="18"/>
        <v>0</v>
      </c>
      <c r="H35" s="310">
        <f t="shared" ca="1" si="18"/>
        <v>1</v>
      </c>
      <c r="I35" s="310">
        <f t="shared" ca="1" si="18"/>
        <v>0</v>
      </c>
      <c r="J35" s="311">
        <f t="shared" ca="1" si="18"/>
        <v>1</v>
      </c>
      <c r="K35" s="311">
        <f t="shared" ca="1" si="18"/>
        <v>0</v>
      </c>
      <c r="L35" s="311">
        <f t="shared" ca="1" si="18"/>
        <v>1</v>
      </c>
      <c r="M35" s="311">
        <f t="shared" ca="1" si="18"/>
        <v>0</v>
      </c>
      <c r="N35" s="310">
        <f t="shared" ca="1" si="18"/>
        <v>0</v>
      </c>
      <c r="O35" s="310">
        <f t="shared" ca="1" si="18"/>
        <v>1</v>
      </c>
      <c r="P35" s="310">
        <f t="shared" ca="1" si="18"/>
        <v>0</v>
      </c>
      <c r="Q35" s="310">
        <f t="shared" ca="1" si="18"/>
        <v>1</v>
      </c>
      <c r="R35" s="311">
        <f t="shared" ca="1" si="18"/>
        <v>1</v>
      </c>
      <c r="S35" s="311">
        <f t="shared" ca="1" si="18"/>
        <v>0</v>
      </c>
      <c r="T35" s="311">
        <f t="shared" ca="1" si="18"/>
        <v>0</v>
      </c>
      <c r="U35" s="315">
        <f t="shared" ca="1" si="18"/>
        <v>1</v>
      </c>
      <c r="V35" s="310">
        <f t="shared" ca="1" si="18"/>
        <v>0</v>
      </c>
      <c r="W35" s="310">
        <f t="shared" ca="1" si="18"/>
        <v>1</v>
      </c>
      <c r="X35" s="310">
        <f t="shared" ca="1" si="18"/>
        <v>1</v>
      </c>
      <c r="Y35" s="310">
        <f t="shared" ca="1" si="18"/>
        <v>0</v>
      </c>
      <c r="Z35" s="311">
        <f t="shared" ca="1" si="18"/>
        <v>0</v>
      </c>
      <c r="AA35" s="311">
        <f t="shared" ca="1" si="18"/>
        <v>0</v>
      </c>
      <c r="AB35" s="311">
        <f t="shared" ca="1" si="18"/>
        <v>1</v>
      </c>
      <c r="AC35" s="311">
        <f t="shared" ca="1" si="18"/>
        <v>1</v>
      </c>
      <c r="AD35" s="310">
        <f t="shared" ca="1" si="18"/>
        <v>1</v>
      </c>
      <c r="AE35" s="310">
        <f t="shared" ca="1" si="18"/>
        <v>0</v>
      </c>
      <c r="AF35" s="310">
        <f t="shared" ca="1" si="18"/>
        <v>1</v>
      </c>
      <c r="AG35" s="230">
        <f t="shared" ca="1" si="18"/>
        <v>1</v>
      </c>
      <c r="AH35" s="122">
        <f ca="1">VLOOKUP(CONCATENATE(B35,C35,D35,E35),LookUp!$AG$2:$AH$17,2,FALSE)</f>
        <v>2</v>
      </c>
      <c r="AI35" s="123">
        <f ca="1">VLOOKUP(CONCATENATE(F35,G35,H35,I35),LookUp!$AG$2:$AH$17,2,FALSE)</f>
        <v>2</v>
      </c>
      <c r="AJ35" s="123" t="str">
        <f ca="1">VLOOKUP(CONCATENATE(J35,K35,L35,M35),LookUp!$AG$2:$AH$17,2,FALSE)</f>
        <v>A</v>
      </c>
      <c r="AK35" s="123">
        <f ca="1">VLOOKUP(CONCATENATE(N35,O35,P35,Q35),LookUp!$AG$2:$AH$17,2,FALSE)</f>
        <v>5</v>
      </c>
      <c r="AL35" s="123">
        <f ca="1">VLOOKUP(CONCATENATE(R35,S35,T35,U35),LookUp!$AG$2:$AH$17,2,FALSE)</f>
        <v>9</v>
      </c>
      <c r="AM35" s="123">
        <f ca="1">VLOOKUP(CONCATENATE(V35,W35,X35,Y35),LookUp!$AG$2:$AH$17,2,FALSE)</f>
        <v>6</v>
      </c>
      <c r="AN35" s="123">
        <f ca="1">VLOOKUP(CONCATENATE(Z35,AA35,AB35,AC35),LookUp!$AG$2:$AH$17,2,FALSE)</f>
        <v>3</v>
      </c>
      <c r="AO35" s="123" t="str">
        <f ca="1">VLOOKUP(CONCATENATE(AD35,AE35,AF35,AG35),LookUp!$AG$2:$AH$17,2,FALSE)</f>
        <v>B</v>
      </c>
      <c r="AP35" s="123" t="str">
        <f ca="1">VLOOKUP(CONCATENATE(B42,C42,D42,E42),LookUp!$AG$2:$AH$17,2,FALSE)</f>
        <v>F</v>
      </c>
      <c r="AQ35" s="123" t="str">
        <f ca="1">VLOOKUP(CONCATENATE(F42,G42,H42,I42),LookUp!$AG$2:$AH$17,2,FALSE)</f>
        <v>F</v>
      </c>
      <c r="AR35" s="123">
        <f ca="1">VLOOKUP(CONCATENATE(J42,K42,L42,M42),LookUp!$AG$2:$AH$17,2,FALSE)</f>
        <v>3</v>
      </c>
      <c r="AS35" s="123" t="str">
        <f ca="1">VLOOKUP(CONCATENATE(N42,O42,P42,Q42),LookUp!$AG$2:$AH$17,2,FALSE)</f>
        <v>C</v>
      </c>
      <c r="AT35" s="123">
        <f ca="1">VLOOKUP(CONCATENATE(R42,S42,T42,U42),LookUp!$AG$2:$AH$17,2,FALSE)</f>
        <v>4</v>
      </c>
      <c r="AU35" s="123">
        <f ca="1">VLOOKUP(CONCATENATE(V42,W42,X42,Y42),LookUp!$AG$2:$AH$17,2,FALSE)</f>
        <v>8</v>
      </c>
      <c r="AV35" s="123">
        <f ca="1">VLOOKUP(CONCATENATE(Z42,AA42,AB42,AC42),LookUp!$AG$2:$AH$17,2,FALSE)</f>
        <v>5</v>
      </c>
      <c r="AW35" s="124" t="str">
        <f ca="1">VLOOKUP(CONCATENATE(AD42,AE42,AF42,AG42),LookUp!$AG$2:$AH$17,2,FALSE)</f>
        <v>F</v>
      </c>
      <c r="AX35" s="2"/>
      <c r="AY35" s="2"/>
      <c r="AZ35" s="2"/>
    </row>
    <row r="36" spans="1:58" ht="18">
      <c r="A36" s="228" t="s">
        <v>619</v>
      </c>
      <c r="B36" s="110">
        <f ca="1">HLOOKUP(B$3,$B$1:$AW$34,34,FALSE)</f>
        <v>1</v>
      </c>
      <c r="C36" s="111">
        <f t="shared" ref="C36:AW36" ca="1" si="19">HLOOKUP(C$3,$B$1:$AW$34,34,FALSE)</f>
        <v>0</v>
      </c>
      <c r="D36" s="111">
        <f t="shared" ca="1" si="19"/>
        <v>0</v>
      </c>
      <c r="E36" s="111">
        <f t="shared" ca="1" si="19"/>
        <v>1</v>
      </c>
      <c r="F36" s="111">
        <f t="shared" ca="1" si="19"/>
        <v>0</v>
      </c>
      <c r="G36" s="111">
        <f t="shared" ca="1" si="19"/>
        <v>0</v>
      </c>
      <c r="H36" s="112">
        <f t="shared" ca="1" si="19"/>
        <v>0</v>
      </c>
      <c r="I36" s="112">
        <f t="shared" ca="1" si="19"/>
        <v>0</v>
      </c>
      <c r="J36" s="112">
        <f t="shared" ca="1" si="19"/>
        <v>0</v>
      </c>
      <c r="K36" s="112">
        <f t="shared" ca="1" si="19"/>
        <v>1</v>
      </c>
      <c r="L36" s="112">
        <f t="shared" ca="1" si="19"/>
        <v>0</v>
      </c>
      <c r="M36" s="112">
        <f t="shared" ca="1" si="19"/>
        <v>1</v>
      </c>
      <c r="N36" s="111">
        <f t="shared" ca="1" si="19"/>
        <v>0</v>
      </c>
      <c r="O36" s="111">
        <f t="shared" ca="1" si="19"/>
        <v>1</v>
      </c>
      <c r="P36" s="111">
        <f t="shared" ca="1" si="19"/>
        <v>0</v>
      </c>
      <c r="Q36" s="111">
        <f t="shared" ca="1" si="19"/>
        <v>1</v>
      </c>
      <c r="R36" s="111">
        <f t="shared" ca="1" si="19"/>
        <v>0</v>
      </c>
      <c r="S36" s="111">
        <f t="shared" ca="1" si="19"/>
        <v>0</v>
      </c>
      <c r="T36" s="112">
        <f t="shared" ca="1" si="19"/>
        <v>0</v>
      </c>
      <c r="U36" s="112">
        <f t="shared" ca="1" si="19"/>
        <v>0</v>
      </c>
      <c r="V36" s="112">
        <f t="shared" ca="1" si="19"/>
        <v>1</v>
      </c>
      <c r="W36" s="112">
        <f t="shared" ca="1" si="19"/>
        <v>0</v>
      </c>
      <c r="X36" s="112">
        <f t="shared" ca="1" si="19"/>
        <v>1</v>
      </c>
      <c r="Y36" s="112">
        <f t="shared" ca="1" si="19"/>
        <v>1</v>
      </c>
      <c r="Z36" s="111">
        <f t="shared" ca="1" si="19"/>
        <v>1</v>
      </c>
      <c r="AA36" s="111">
        <f t="shared" ca="1" si="19"/>
        <v>1</v>
      </c>
      <c r="AB36" s="111">
        <f t="shared" ca="1" si="19"/>
        <v>0</v>
      </c>
      <c r="AC36" s="111">
        <f t="shared" ca="1" si="19"/>
        <v>0</v>
      </c>
      <c r="AD36" s="111">
        <f t="shared" ca="1" si="19"/>
        <v>1</v>
      </c>
      <c r="AE36" s="111">
        <f t="shared" ca="1" si="19"/>
        <v>0</v>
      </c>
      <c r="AF36" s="112">
        <f t="shared" ca="1" si="19"/>
        <v>1</v>
      </c>
      <c r="AG36" s="112">
        <f t="shared" ca="1" si="19"/>
        <v>0</v>
      </c>
      <c r="AH36" s="112">
        <f t="shared" ca="1" si="19"/>
        <v>1</v>
      </c>
      <c r="AI36" s="112">
        <f t="shared" ca="1" si="19"/>
        <v>1</v>
      </c>
      <c r="AJ36" s="112">
        <f t="shared" ca="1" si="19"/>
        <v>0</v>
      </c>
      <c r="AK36" s="112">
        <f t="shared" ca="1" si="19"/>
        <v>0</v>
      </c>
      <c r="AL36" s="111">
        <f t="shared" ca="1" si="19"/>
        <v>0</v>
      </c>
      <c r="AM36" s="111">
        <f t="shared" ca="1" si="19"/>
        <v>0</v>
      </c>
      <c r="AN36" s="111">
        <f t="shared" ca="1" si="19"/>
        <v>0</v>
      </c>
      <c r="AO36" s="111">
        <f t="shared" ca="1" si="19"/>
        <v>1</v>
      </c>
      <c r="AP36" s="111">
        <f t="shared" ca="1" si="19"/>
        <v>1</v>
      </c>
      <c r="AQ36" s="111">
        <f t="shared" ca="1" si="19"/>
        <v>1</v>
      </c>
      <c r="AR36" s="112">
        <f t="shared" ca="1" si="19"/>
        <v>1</v>
      </c>
      <c r="AS36" s="112">
        <f t="shared" ca="1" si="19"/>
        <v>1</v>
      </c>
      <c r="AT36" s="112">
        <f t="shared" ca="1" si="19"/>
        <v>0</v>
      </c>
      <c r="AU36" s="112">
        <f t="shared" ca="1" si="19"/>
        <v>1</v>
      </c>
      <c r="AV36" s="112">
        <f t="shared" ca="1" si="19"/>
        <v>1</v>
      </c>
      <c r="AW36" s="113">
        <f t="shared" ca="1" si="19"/>
        <v>0</v>
      </c>
      <c r="AX36" s="2"/>
      <c r="AY36" s="2"/>
      <c r="AZ36" s="2"/>
    </row>
    <row r="37" spans="1:58" ht="18.75" thickBot="1">
      <c r="A37" s="227" t="s">
        <v>671</v>
      </c>
      <c r="B37" s="114" t="str">
        <f>Key!B85</f>
        <v>1</v>
      </c>
      <c r="C37" s="115" t="str">
        <f>Key!C85</f>
        <v>0</v>
      </c>
      <c r="D37" s="115" t="str">
        <f>Key!D85</f>
        <v>0</v>
      </c>
      <c r="E37" s="115" t="str">
        <f>Key!E85</f>
        <v>1</v>
      </c>
      <c r="F37" s="115" t="str">
        <f>Key!F85</f>
        <v>1</v>
      </c>
      <c r="G37" s="115" t="str">
        <f>Key!G85</f>
        <v>0</v>
      </c>
      <c r="H37" s="116" t="str">
        <f>Key!H85</f>
        <v>0</v>
      </c>
      <c r="I37" s="116" t="str">
        <f>Key!I85</f>
        <v>1</v>
      </c>
      <c r="J37" s="116" t="str">
        <f>Key!J85</f>
        <v>1</v>
      </c>
      <c r="K37" s="116" t="str">
        <f>Key!K85</f>
        <v>1</v>
      </c>
      <c r="L37" s="116" t="str">
        <f>Key!L85</f>
        <v>0</v>
      </c>
      <c r="M37" s="116" t="str">
        <f>Key!M85</f>
        <v>0</v>
      </c>
      <c r="N37" s="115" t="str">
        <f>Key!N85</f>
        <v>0</v>
      </c>
      <c r="O37" s="115" t="str">
        <f>Key!O85</f>
        <v>0</v>
      </c>
      <c r="P37" s="115" t="str">
        <f>Key!P85</f>
        <v>1</v>
      </c>
      <c r="Q37" s="115" t="str">
        <f>Key!Q85</f>
        <v>1</v>
      </c>
      <c r="R37" s="115" t="str">
        <f>Key!R85</f>
        <v>0</v>
      </c>
      <c r="S37" s="115" t="str">
        <f>Key!S85</f>
        <v>0</v>
      </c>
      <c r="T37" s="116" t="str">
        <f>Key!T85</f>
        <v>0</v>
      </c>
      <c r="U37" s="116" t="str">
        <f>Key!U85</f>
        <v>1</v>
      </c>
      <c r="V37" s="116" t="str">
        <f>Key!V85</f>
        <v>0</v>
      </c>
      <c r="W37" s="116" t="str">
        <f>Key!W85</f>
        <v>0</v>
      </c>
      <c r="X37" s="116" t="str">
        <f>Key!X85</f>
        <v>1</v>
      </c>
      <c r="Y37" s="116" t="str">
        <f>Key!Y85</f>
        <v>1</v>
      </c>
      <c r="Z37" s="115" t="str">
        <f>Key!Z85</f>
        <v>1</v>
      </c>
      <c r="AA37" s="115" t="str">
        <f>Key!AA85</f>
        <v>0</v>
      </c>
      <c r="AB37" s="115" t="str">
        <f>Key!AB85</f>
        <v>0</v>
      </c>
      <c r="AC37" s="115" t="str">
        <f>Key!AC85</f>
        <v>1</v>
      </c>
      <c r="AD37" s="115" t="str">
        <f>Key!AD85</f>
        <v>0</v>
      </c>
      <c r="AE37" s="115" t="str">
        <f>Key!AE85</f>
        <v>1</v>
      </c>
      <c r="AF37" s="116" t="str">
        <f>Key!AF85</f>
        <v>1</v>
      </c>
      <c r="AG37" s="116" t="str">
        <f>Key!AG85</f>
        <v>1</v>
      </c>
      <c r="AH37" s="116" t="str">
        <f>Key!AH85</f>
        <v>1</v>
      </c>
      <c r="AI37" s="116" t="str">
        <f>Key!AI85</f>
        <v>1</v>
      </c>
      <c r="AJ37" s="116" t="str">
        <f>Key!AJ85</f>
        <v>0</v>
      </c>
      <c r="AK37" s="116" t="str">
        <f>Key!AK85</f>
        <v>0</v>
      </c>
      <c r="AL37" s="115" t="str">
        <f>Key!AL85</f>
        <v>1</v>
      </c>
      <c r="AM37" s="115" t="str">
        <f>Key!AM85</f>
        <v>0</v>
      </c>
      <c r="AN37" s="115" t="str">
        <f>Key!AN85</f>
        <v>0</v>
      </c>
      <c r="AO37" s="115" t="str">
        <f>Key!AO85</f>
        <v>1</v>
      </c>
      <c r="AP37" s="115" t="str">
        <f>Key!AP85</f>
        <v>0</v>
      </c>
      <c r="AQ37" s="115" t="str">
        <f>Key!AQ85</f>
        <v>0</v>
      </c>
      <c r="AR37" s="116" t="str">
        <f>Key!AR85</f>
        <v>0</v>
      </c>
      <c r="AS37" s="116" t="str">
        <f>Key!AS85</f>
        <v>1</v>
      </c>
      <c r="AT37" s="116" t="str">
        <f>Key!AT85</f>
        <v>1</v>
      </c>
      <c r="AU37" s="116" t="str">
        <f>Key!AU85</f>
        <v>1</v>
      </c>
      <c r="AV37" s="116" t="str">
        <f>Key!AV85</f>
        <v>1</v>
      </c>
      <c r="AW37" s="117" t="str">
        <f>Key!AW85</f>
        <v>1</v>
      </c>
      <c r="AX37" s="2"/>
      <c r="AY37" s="2"/>
      <c r="AZ37" s="2"/>
    </row>
    <row r="38" spans="1:58" ht="20.25" thickBot="1">
      <c r="A38" s="227" t="s">
        <v>679</v>
      </c>
      <c r="B38" s="308">
        <f ca="1">IF(B36+B37=1,1,0)</f>
        <v>0</v>
      </c>
      <c r="C38" s="226">
        <f t="shared" ref="C38:AW38" ca="1" si="20">IF(C36+C37=1,1,0)</f>
        <v>0</v>
      </c>
      <c r="D38" s="226">
        <f t="shared" ca="1" si="20"/>
        <v>0</v>
      </c>
      <c r="E38" s="226">
        <f t="shared" ca="1" si="20"/>
        <v>0</v>
      </c>
      <c r="F38" s="226">
        <f t="shared" ca="1" si="20"/>
        <v>1</v>
      </c>
      <c r="G38" s="226">
        <f t="shared" ca="1" si="20"/>
        <v>0</v>
      </c>
      <c r="H38" s="309">
        <f t="shared" ca="1" si="20"/>
        <v>0</v>
      </c>
      <c r="I38" s="309">
        <f t="shared" ca="1" si="20"/>
        <v>1</v>
      </c>
      <c r="J38" s="309">
        <f t="shared" ca="1" si="20"/>
        <v>1</v>
      </c>
      <c r="K38" s="309">
        <f t="shared" ca="1" si="20"/>
        <v>0</v>
      </c>
      <c r="L38" s="309">
        <f t="shared" ca="1" si="20"/>
        <v>0</v>
      </c>
      <c r="M38" s="309">
        <f t="shared" ca="1" si="20"/>
        <v>1</v>
      </c>
      <c r="N38" s="226">
        <f t="shared" ca="1" si="20"/>
        <v>0</v>
      </c>
      <c r="O38" s="226">
        <f t="shared" ca="1" si="20"/>
        <v>1</v>
      </c>
      <c r="P38" s="226">
        <f t="shared" ca="1" si="20"/>
        <v>1</v>
      </c>
      <c r="Q38" s="226">
        <f t="shared" ca="1" si="20"/>
        <v>0</v>
      </c>
      <c r="R38" s="226">
        <f t="shared" ca="1" si="20"/>
        <v>0</v>
      </c>
      <c r="S38" s="226">
        <f t="shared" ca="1" si="20"/>
        <v>0</v>
      </c>
      <c r="T38" s="309">
        <f t="shared" ca="1" si="20"/>
        <v>0</v>
      </c>
      <c r="U38" s="309">
        <f t="shared" ca="1" si="20"/>
        <v>1</v>
      </c>
      <c r="V38" s="309">
        <f t="shared" ca="1" si="20"/>
        <v>1</v>
      </c>
      <c r="W38" s="309">
        <f t="shared" ca="1" si="20"/>
        <v>0</v>
      </c>
      <c r="X38" s="309">
        <f t="shared" ca="1" si="20"/>
        <v>0</v>
      </c>
      <c r="Y38" s="309">
        <f t="shared" ca="1" si="20"/>
        <v>0</v>
      </c>
      <c r="Z38" s="226">
        <f t="shared" ca="1" si="20"/>
        <v>0</v>
      </c>
      <c r="AA38" s="226">
        <f t="shared" ca="1" si="20"/>
        <v>1</v>
      </c>
      <c r="AB38" s="226">
        <f t="shared" ca="1" si="20"/>
        <v>0</v>
      </c>
      <c r="AC38" s="226">
        <f t="shared" ca="1" si="20"/>
        <v>1</v>
      </c>
      <c r="AD38" s="226">
        <f t="shared" ca="1" si="20"/>
        <v>1</v>
      </c>
      <c r="AE38" s="226">
        <f t="shared" ca="1" si="20"/>
        <v>1</v>
      </c>
      <c r="AF38" s="309">
        <f t="shared" ca="1" si="20"/>
        <v>0</v>
      </c>
      <c r="AG38" s="309">
        <f t="shared" ca="1" si="20"/>
        <v>1</v>
      </c>
      <c r="AH38" s="309">
        <f t="shared" ca="1" si="20"/>
        <v>0</v>
      </c>
      <c r="AI38" s="309">
        <f t="shared" ca="1" si="20"/>
        <v>0</v>
      </c>
      <c r="AJ38" s="309">
        <f t="shared" ca="1" si="20"/>
        <v>0</v>
      </c>
      <c r="AK38" s="309">
        <f t="shared" ca="1" si="20"/>
        <v>0</v>
      </c>
      <c r="AL38" s="226">
        <f t="shared" ca="1" si="20"/>
        <v>1</v>
      </c>
      <c r="AM38" s="226">
        <f t="shared" ca="1" si="20"/>
        <v>0</v>
      </c>
      <c r="AN38" s="226">
        <f t="shared" ca="1" si="20"/>
        <v>0</v>
      </c>
      <c r="AO38" s="226">
        <f t="shared" ca="1" si="20"/>
        <v>0</v>
      </c>
      <c r="AP38" s="226">
        <f t="shared" ca="1" si="20"/>
        <v>1</v>
      </c>
      <c r="AQ38" s="226">
        <f t="shared" ca="1" si="20"/>
        <v>1</v>
      </c>
      <c r="AR38" s="309">
        <f t="shared" ca="1" si="20"/>
        <v>1</v>
      </c>
      <c r="AS38" s="309">
        <f t="shared" ca="1" si="20"/>
        <v>0</v>
      </c>
      <c r="AT38" s="309">
        <f t="shared" ca="1" si="20"/>
        <v>1</v>
      </c>
      <c r="AU38" s="309">
        <f t="shared" ca="1" si="20"/>
        <v>0</v>
      </c>
      <c r="AV38" s="309">
        <f t="shared" ca="1" si="20"/>
        <v>0</v>
      </c>
      <c r="AW38" s="316">
        <f t="shared" ca="1" si="20"/>
        <v>1</v>
      </c>
      <c r="AX38" s="2"/>
      <c r="AY38" s="2"/>
      <c r="AZ38" s="2"/>
      <c r="BA38" s="445" t="s">
        <v>116</v>
      </c>
      <c r="BB38" s="446"/>
      <c r="BC38" s="446"/>
      <c r="BD38" s="447"/>
    </row>
    <row r="39" spans="1:58" ht="16.5" customHeight="1" thickBot="1">
      <c r="A39" s="443" t="s">
        <v>665</v>
      </c>
      <c r="B39" s="223" t="s">
        <v>17</v>
      </c>
      <c r="C39" s="224" t="str">
        <f ca="1">LEFT(VLOOKUP(G39,LookUp!$T$2:$U$17,2,FALSE),1)</f>
        <v>0</v>
      </c>
      <c r="D39" s="224" t="str">
        <f ca="1">MID(VLOOKUP(G39,LookUp!$T$2:$U$17,2,FALSE),2,1)</f>
        <v>1</v>
      </c>
      <c r="E39" s="224" t="str">
        <f ca="1">MID(VLOOKUP(G39,LookUp!$T$2:$U$17,2,FALSE),3,1)</f>
        <v>0</v>
      </c>
      <c r="F39" s="224" t="str">
        <f ca="1">RIGHT(VLOOKUP(G39,LookUp!$T$2:$U$17,2,FALSE),1)</f>
        <v>0</v>
      </c>
      <c r="G39" s="225">
        <f ca="1">VLOOKUP(CONCATENATE(B38,C38,D38,E38,F38,G38),LookUp!$W$2:$AE$65,2,FALSE)</f>
        <v>4</v>
      </c>
      <c r="H39" s="223" t="s">
        <v>18</v>
      </c>
      <c r="I39" s="224" t="str">
        <f ca="1">LEFT(VLOOKUP(M39,LookUp!$T$2:$U$17,2,FALSE),1)</f>
        <v>0</v>
      </c>
      <c r="J39" s="224" t="str">
        <f ca="1">MID(VLOOKUP(M39,LookUp!$T$2:$U$17,2,FALSE),2,1)</f>
        <v>1</v>
      </c>
      <c r="K39" s="224" t="str">
        <f ca="1">MID(VLOOKUP(M39,LookUp!$T$2:$U$17,2,FALSE),3,1)</f>
        <v>1</v>
      </c>
      <c r="L39" s="224" t="str">
        <f ca="1">RIGHT(VLOOKUP(M39,LookUp!$T$2:$U$17,2,FALSE),1)</f>
        <v>0</v>
      </c>
      <c r="M39" s="225">
        <f ca="1">VLOOKUP(CONCATENATE(H38,I38,J38,K38,L38,M38),LookUp!$W$2:$AE$65,3,FALSE)</f>
        <v>6</v>
      </c>
      <c r="N39" s="223" t="s">
        <v>19</v>
      </c>
      <c r="O39" s="224" t="str">
        <f ca="1">LEFT(VLOOKUP(S39,LookUp!$T$2:$U$17,2,FALSE),1)</f>
        <v>1</v>
      </c>
      <c r="P39" s="224" t="str">
        <f ca="1">MID(VLOOKUP(S39,LookUp!$T$2:$U$17,2,FALSE),2,1)</f>
        <v>0</v>
      </c>
      <c r="Q39" s="224" t="str">
        <f ca="1">MID(VLOOKUP(S39,LookUp!$T$2:$U$17,2,FALSE),3,1)</f>
        <v>1</v>
      </c>
      <c r="R39" s="224" t="str">
        <f ca="1">RIGHT(VLOOKUP(S39,LookUp!$T$2:$U$17,2,FALSE),1)</f>
        <v>1</v>
      </c>
      <c r="S39" s="225">
        <f ca="1">VLOOKUP(CONCATENATE(N38,O38,P38,Q38,R38,S38),LookUp!$W$2:$AE$65,4,FALSE)</f>
        <v>11</v>
      </c>
      <c r="T39" s="223" t="s">
        <v>20</v>
      </c>
      <c r="U39" s="224" t="str">
        <f ca="1">LEFT(VLOOKUP(Y39,LookUp!$T$2:$U$17,2,FALSE),1)</f>
        <v>1</v>
      </c>
      <c r="V39" s="224" t="str">
        <f ca="1">MID(VLOOKUP(Y39,LookUp!$T$2:$U$17,2,FALSE),2,1)</f>
        <v>0</v>
      </c>
      <c r="W39" s="224" t="str">
        <f ca="1">MID(VLOOKUP(Y39,LookUp!$T$2:$U$17,2,FALSE),3,1)</f>
        <v>1</v>
      </c>
      <c r="X39" s="224" t="str">
        <f ca="1">RIGHT(VLOOKUP(Y39,LookUp!$T$2:$U$17,2,FALSE),1)</f>
        <v>1</v>
      </c>
      <c r="Y39" s="225">
        <f ca="1">VLOOKUP(CONCATENATE(T38,U38,V38,W38,X38,Y38),LookUp!$W$2:$AE$65,5,FALSE)</f>
        <v>11</v>
      </c>
      <c r="Z39" s="223" t="s">
        <v>99</v>
      </c>
      <c r="AA39" s="224" t="str">
        <f ca="1">LEFT(VLOOKUP(AE39,LookUp!$T$2:$U$17,2,FALSE),1)</f>
        <v>1</v>
      </c>
      <c r="AB39" s="224" t="str">
        <f ca="1">MID(VLOOKUP(AE39,LookUp!$T$2:$U$17,2,FALSE),2,1)</f>
        <v>0</v>
      </c>
      <c r="AC39" s="224" t="str">
        <f ca="1">MID(VLOOKUP(AE39,LookUp!$T$2:$U$17,2,FALSE),3,1)</f>
        <v>1</v>
      </c>
      <c r="AD39" s="224" t="str">
        <f ca="1">RIGHT(VLOOKUP(AE39,LookUp!$T$2:$U$17,2,FALSE),1)</f>
        <v>0</v>
      </c>
      <c r="AE39" s="225">
        <f ca="1">VLOOKUP(CONCATENATE(Z38,AA38,AB38,AC38,AD38,AE38),LookUp!$W$2:$AE$65,6,FALSE)</f>
        <v>10</v>
      </c>
      <c r="AF39" s="223" t="s">
        <v>21</v>
      </c>
      <c r="AG39" s="224" t="str">
        <f ca="1">LEFT(VLOOKUP(AK39,LookUp!$T$2:$U$17,2,FALSE),1)</f>
        <v>0</v>
      </c>
      <c r="AH39" s="224" t="str">
        <f ca="1">MID(VLOOKUP(AK39,LookUp!$T$2:$U$17,2,FALSE),2,1)</f>
        <v>0</v>
      </c>
      <c r="AI39" s="224" t="str">
        <f ca="1">MID(VLOOKUP(AK39,LookUp!$T$2:$U$17,2,FALSE),3,1)</f>
        <v>0</v>
      </c>
      <c r="AJ39" s="224" t="str">
        <f ca="1">RIGHT(VLOOKUP(AK39,LookUp!$T$2:$U$17,2,FALSE),1)</f>
        <v>0</v>
      </c>
      <c r="AK39" s="225">
        <f ca="1">VLOOKUP(CONCATENATE(AF38,AG38,AH38,AI38,AJ38,AK38),LookUp!$W$2:$AE$65,7,FALSE)</f>
        <v>0</v>
      </c>
      <c r="AL39" s="223" t="s">
        <v>23</v>
      </c>
      <c r="AM39" s="224" t="str">
        <f ca="1">LEFT(VLOOKUP(AQ39,LookUp!$T$2:$U$17,2,FALSE),1)</f>
        <v>1</v>
      </c>
      <c r="AN39" s="224" t="str">
        <f ca="1">MID(VLOOKUP(AQ39,LookUp!$T$2:$U$17,2,FALSE),2,1)</f>
        <v>0</v>
      </c>
      <c r="AO39" s="224" t="str">
        <f ca="1">MID(VLOOKUP(AQ39,LookUp!$T$2:$U$17,2,FALSE),3,1)</f>
        <v>1</v>
      </c>
      <c r="AP39" s="224" t="str">
        <f ca="1">RIGHT(VLOOKUP(AQ39,LookUp!$T$2:$U$17,2,FALSE),1)</f>
        <v>1</v>
      </c>
      <c r="AQ39" s="225">
        <f ca="1">VLOOKUP(CONCATENATE(AL38,AM38,AN38,AO38,AP38,AQ38),LookUp!$W$2:$AE$65,8,FALSE)</f>
        <v>11</v>
      </c>
      <c r="AR39" s="223" t="s">
        <v>22</v>
      </c>
      <c r="AS39" s="224" t="str">
        <f ca="1">LEFT(VLOOKUP(AW39,LookUp!$T$2:$U$17,2,FALSE),1)</f>
        <v>0</v>
      </c>
      <c r="AT39" s="224" t="str">
        <f ca="1">MID(VLOOKUP(AW39,LookUp!$T$2:$U$17,2,FALSE),2,1)</f>
        <v>1</v>
      </c>
      <c r="AU39" s="224" t="str">
        <f ca="1">MID(VLOOKUP(AW39,LookUp!$T$2:$U$17,2,FALSE),3,1)</f>
        <v>0</v>
      </c>
      <c r="AV39" s="224" t="str">
        <f ca="1">RIGHT(VLOOKUP(AW39,LookUp!$T$2:$U$17,2,FALSE),1)</f>
        <v>0</v>
      </c>
      <c r="AW39" s="225">
        <f ca="1">VLOOKUP(CONCATENATE(AR38,AS38,AT38,AU38,AV38,AW38),LookUp!$W$2:$AE$65,9,FALSE)</f>
        <v>4</v>
      </c>
      <c r="AX39" s="20"/>
      <c r="AY39" s="20"/>
      <c r="AZ39" s="20"/>
      <c r="BA39" s="6">
        <v>16</v>
      </c>
      <c r="BB39" s="7">
        <v>7</v>
      </c>
      <c r="BC39" s="7">
        <v>20</v>
      </c>
      <c r="BD39" s="8">
        <v>21</v>
      </c>
    </row>
    <row r="40" spans="1:58">
      <c r="A40" s="443"/>
      <c r="B40" s="110" t="str">
        <f ca="1">C39</f>
        <v>0</v>
      </c>
      <c r="C40" s="111" t="str">
        <f ca="1">D39</f>
        <v>1</v>
      </c>
      <c r="D40" s="111" t="str">
        <f ca="1">E39</f>
        <v>0</v>
      </c>
      <c r="E40" s="111" t="str">
        <f ca="1">F39</f>
        <v>0</v>
      </c>
      <c r="F40" s="112" t="str">
        <f ca="1">I39</f>
        <v>0</v>
      </c>
      <c r="G40" s="112" t="str">
        <f ca="1">J39</f>
        <v>1</v>
      </c>
      <c r="H40" s="112" t="str">
        <f ca="1">K39</f>
        <v>1</v>
      </c>
      <c r="I40" s="112" t="str">
        <f ca="1">L39</f>
        <v>0</v>
      </c>
      <c r="J40" s="111" t="str">
        <f ca="1">O39</f>
        <v>1</v>
      </c>
      <c r="K40" s="111" t="str">
        <f ca="1">P39</f>
        <v>0</v>
      </c>
      <c r="L40" s="111" t="str">
        <f ca="1">Q39</f>
        <v>1</v>
      </c>
      <c r="M40" s="111" t="str">
        <f ca="1">R39</f>
        <v>1</v>
      </c>
      <c r="N40" s="112" t="str">
        <f ca="1">U39</f>
        <v>1</v>
      </c>
      <c r="O40" s="112" t="str">
        <f ca="1">V39</f>
        <v>0</v>
      </c>
      <c r="P40" s="112" t="str">
        <f ca="1">W39</f>
        <v>1</v>
      </c>
      <c r="Q40" s="112" t="str">
        <f ca="1">X39</f>
        <v>1</v>
      </c>
      <c r="R40" s="111" t="str">
        <f ca="1">AA39</f>
        <v>1</v>
      </c>
      <c r="S40" s="111" t="str">
        <f ca="1">AB39</f>
        <v>0</v>
      </c>
      <c r="T40" s="111" t="str">
        <f ca="1">AC39</f>
        <v>1</v>
      </c>
      <c r="U40" s="111" t="str">
        <f ca="1">AD39</f>
        <v>0</v>
      </c>
      <c r="V40" s="112" t="str">
        <f ca="1">AG39</f>
        <v>0</v>
      </c>
      <c r="W40" s="112" t="str">
        <f ca="1">AH39</f>
        <v>0</v>
      </c>
      <c r="X40" s="112" t="str">
        <f ca="1">AI39</f>
        <v>0</v>
      </c>
      <c r="Y40" s="112" t="str">
        <f ca="1">AJ39</f>
        <v>0</v>
      </c>
      <c r="Z40" s="111" t="str">
        <f ca="1">AM39</f>
        <v>1</v>
      </c>
      <c r="AA40" s="111" t="str">
        <f ca="1">AN39</f>
        <v>0</v>
      </c>
      <c r="AB40" s="111" t="str">
        <f ca="1">AO39</f>
        <v>1</v>
      </c>
      <c r="AC40" s="111" t="str">
        <f ca="1">AP39</f>
        <v>1</v>
      </c>
      <c r="AD40" s="112" t="str">
        <f ca="1">AS39</f>
        <v>0</v>
      </c>
      <c r="AE40" s="112" t="str">
        <f ca="1">AT39</f>
        <v>1</v>
      </c>
      <c r="AF40" s="112" t="str">
        <f ca="1">AU39</f>
        <v>0</v>
      </c>
      <c r="AG40" s="113" t="str">
        <f ca="1">AV39</f>
        <v>0</v>
      </c>
      <c r="AH40" s="439"/>
      <c r="AI40" s="440"/>
      <c r="AJ40" s="440"/>
      <c r="AK40" s="440"/>
      <c r="AL40" s="440"/>
      <c r="AM40" s="440"/>
      <c r="AN40" s="440"/>
      <c r="AO40" s="440"/>
      <c r="AP40" s="440"/>
      <c r="AQ40" s="440"/>
      <c r="AR40" s="440"/>
      <c r="AS40" s="440"/>
      <c r="AT40" s="440"/>
      <c r="AU40" s="440"/>
      <c r="AV40" s="440"/>
      <c r="AW40" s="441"/>
      <c r="AX40" s="2"/>
      <c r="AY40" s="2"/>
      <c r="AZ40" s="2"/>
      <c r="BA40" s="9">
        <v>29</v>
      </c>
      <c r="BB40" s="4">
        <v>12</v>
      </c>
      <c r="BC40" s="4">
        <v>28</v>
      </c>
      <c r="BD40" s="12">
        <v>17</v>
      </c>
    </row>
    <row r="41" spans="1:58" ht="18.75" thickBot="1">
      <c r="A41" s="104" t="s">
        <v>666</v>
      </c>
      <c r="B41" s="114" t="str">
        <f ca="1">HLOOKUP(B$4,$B$1:$AG$40,40,FALSE)</f>
        <v>1</v>
      </c>
      <c r="C41" s="115" t="str">
        <f t="shared" ref="C41:AG41" ca="1" si="21">HLOOKUP(C$4,$B$1:$AG$40,40,FALSE)</f>
        <v>1</v>
      </c>
      <c r="D41" s="115" t="str">
        <f t="shared" ca="1" si="21"/>
        <v>0</v>
      </c>
      <c r="E41" s="115" t="str">
        <f t="shared" ca="1" si="21"/>
        <v>0</v>
      </c>
      <c r="F41" s="116" t="str">
        <f t="shared" ca="1" si="21"/>
        <v>0</v>
      </c>
      <c r="G41" s="116" t="str">
        <f t="shared" ca="1" si="21"/>
        <v>1</v>
      </c>
      <c r="H41" s="116" t="str">
        <f t="shared" ca="1" si="21"/>
        <v>1</v>
      </c>
      <c r="I41" s="116" t="str">
        <f t="shared" ca="1" si="21"/>
        <v>1</v>
      </c>
      <c r="J41" s="115" t="str">
        <f t="shared" ca="1" si="21"/>
        <v>0</v>
      </c>
      <c r="K41" s="115" t="str">
        <f t="shared" ca="1" si="21"/>
        <v>1</v>
      </c>
      <c r="L41" s="115" t="str">
        <f t="shared" ca="1" si="21"/>
        <v>0</v>
      </c>
      <c r="M41" s="115" t="str">
        <f t="shared" ca="1" si="21"/>
        <v>0</v>
      </c>
      <c r="N41" s="116" t="str">
        <f t="shared" ca="1" si="21"/>
        <v>0</v>
      </c>
      <c r="O41" s="116" t="str">
        <f t="shared" ca="1" si="21"/>
        <v>0</v>
      </c>
      <c r="P41" s="116" t="str">
        <f t="shared" ca="1" si="21"/>
        <v>0</v>
      </c>
      <c r="Q41" s="116" t="str">
        <f t="shared" ca="1" si="21"/>
        <v>0</v>
      </c>
      <c r="R41" s="115" t="str">
        <f t="shared" ca="1" si="21"/>
        <v>1</v>
      </c>
      <c r="S41" s="115" t="str">
        <f t="shared" ca="1" si="21"/>
        <v>0</v>
      </c>
      <c r="T41" s="115" t="str">
        <f t="shared" ca="1" si="21"/>
        <v>0</v>
      </c>
      <c r="U41" s="115" t="str">
        <f t="shared" ca="1" si="21"/>
        <v>0</v>
      </c>
      <c r="V41" s="116" t="str">
        <f t="shared" ca="1" si="21"/>
        <v>0</v>
      </c>
      <c r="W41" s="116" t="str">
        <f t="shared" ca="1" si="21"/>
        <v>1</v>
      </c>
      <c r="X41" s="116" t="str">
        <f t="shared" ca="1" si="21"/>
        <v>0</v>
      </c>
      <c r="Y41" s="116" t="str">
        <f t="shared" ca="1" si="21"/>
        <v>1</v>
      </c>
      <c r="Z41" s="115" t="str">
        <f t="shared" ca="1" si="21"/>
        <v>1</v>
      </c>
      <c r="AA41" s="115" t="str">
        <f t="shared" ca="1" si="21"/>
        <v>1</v>
      </c>
      <c r="AB41" s="115" t="str">
        <f t="shared" ca="1" si="21"/>
        <v>1</v>
      </c>
      <c r="AC41" s="115" t="str">
        <f t="shared" ca="1" si="21"/>
        <v>1</v>
      </c>
      <c r="AD41" s="116" t="str">
        <f t="shared" ca="1" si="21"/>
        <v>0</v>
      </c>
      <c r="AE41" s="116" t="str">
        <f t="shared" ca="1" si="21"/>
        <v>1</v>
      </c>
      <c r="AF41" s="116" t="str">
        <f t="shared" ca="1" si="21"/>
        <v>0</v>
      </c>
      <c r="AG41" s="117" t="str">
        <f t="shared" ca="1" si="21"/>
        <v>1</v>
      </c>
      <c r="AH41" s="460"/>
      <c r="AI41" s="461"/>
      <c r="AJ41" s="461"/>
      <c r="AK41" s="461"/>
      <c r="AL41" s="461"/>
      <c r="AM41" s="461"/>
      <c r="AN41" s="461"/>
      <c r="AO41" s="461"/>
      <c r="AP41" s="461"/>
      <c r="AQ41" s="461"/>
      <c r="AR41" s="461"/>
      <c r="AS41" s="461"/>
      <c r="AT41" s="461"/>
      <c r="AU41" s="461"/>
      <c r="AV41" s="461"/>
      <c r="AW41" s="462"/>
      <c r="AX41" s="2"/>
      <c r="AY41" s="2"/>
      <c r="AZ41" s="2"/>
      <c r="BA41" s="9">
        <v>1</v>
      </c>
      <c r="BB41" s="4">
        <v>15</v>
      </c>
      <c r="BC41" s="4">
        <v>23</v>
      </c>
      <c r="BD41" s="12">
        <v>26</v>
      </c>
    </row>
    <row r="42" spans="1:58" ht="18.75" thickBot="1">
      <c r="A42" s="227" t="s">
        <v>686</v>
      </c>
      <c r="B42" s="308">
        <f ca="1">IF(B41+B27=1,1,0)</f>
        <v>1</v>
      </c>
      <c r="C42" s="226">
        <f t="shared" ref="C42:AG42" ca="1" si="22">IF(C41+C27=1,1,0)</f>
        <v>1</v>
      </c>
      <c r="D42" s="226">
        <f t="shared" ca="1" si="22"/>
        <v>1</v>
      </c>
      <c r="E42" s="226">
        <f t="shared" ca="1" si="22"/>
        <v>1</v>
      </c>
      <c r="F42" s="309">
        <f t="shared" ca="1" si="22"/>
        <v>1</v>
      </c>
      <c r="G42" s="309">
        <f t="shared" ca="1" si="22"/>
        <v>1</v>
      </c>
      <c r="H42" s="309">
        <f t="shared" ca="1" si="22"/>
        <v>1</v>
      </c>
      <c r="I42" s="309">
        <f t="shared" ca="1" si="22"/>
        <v>1</v>
      </c>
      <c r="J42" s="226">
        <f t="shared" ca="1" si="22"/>
        <v>0</v>
      </c>
      <c r="K42" s="226">
        <f t="shared" ca="1" si="22"/>
        <v>0</v>
      </c>
      <c r="L42" s="226">
        <f t="shared" ca="1" si="22"/>
        <v>1</v>
      </c>
      <c r="M42" s="226">
        <f t="shared" ca="1" si="22"/>
        <v>1</v>
      </c>
      <c r="N42" s="309">
        <f t="shared" ca="1" si="22"/>
        <v>1</v>
      </c>
      <c r="O42" s="309">
        <f t="shared" ca="1" si="22"/>
        <v>1</v>
      </c>
      <c r="P42" s="309">
        <f t="shared" ca="1" si="22"/>
        <v>0</v>
      </c>
      <c r="Q42" s="309">
        <f t="shared" ca="1" si="22"/>
        <v>0</v>
      </c>
      <c r="R42" s="226">
        <f t="shared" ca="1" si="22"/>
        <v>0</v>
      </c>
      <c r="S42" s="226">
        <f t="shared" ca="1" si="22"/>
        <v>1</v>
      </c>
      <c r="T42" s="226">
        <f t="shared" ca="1" si="22"/>
        <v>0</v>
      </c>
      <c r="U42" s="226">
        <f t="shared" ca="1" si="22"/>
        <v>0</v>
      </c>
      <c r="V42" s="309">
        <f t="shared" ca="1" si="22"/>
        <v>1</v>
      </c>
      <c r="W42" s="309">
        <f t="shared" ca="1" si="22"/>
        <v>0</v>
      </c>
      <c r="X42" s="309">
        <f t="shared" ca="1" si="22"/>
        <v>0</v>
      </c>
      <c r="Y42" s="309">
        <f t="shared" ca="1" si="22"/>
        <v>0</v>
      </c>
      <c r="Z42" s="226">
        <f t="shared" ca="1" si="22"/>
        <v>0</v>
      </c>
      <c r="AA42" s="226">
        <f t="shared" ca="1" si="22"/>
        <v>1</v>
      </c>
      <c r="AB42" s="226">
        <f t="shared" ca="1" si="22"/>
        <v>0</v>
      </c>
      <c r="AC42" s="226">
        <f t="shared" ca="1" si="22"/>
        <v>1</v>
      </c>
      <c r="AD42" s="309">
        <f t="shared" ca="1" si="22"/>
        <v>1</v>
      </c>
      <c r="AE42" s="309">
        <f t="shared" ca="1" si="22"/>
        <v>1</v>
      </c>
      <c r="AF42" s="309">
        <f t="shared" ca="1" si="22"/>
        <v>1</v>
      </c>
      <c r="AG42" s="316">
        <f t="shared" ca="1" si="22"/>
        <v>1</v>
      </c>
      <c r="AH42" s="457" t="s">
        <v>730</v>
      </c>
      <c r="AI42" s="458"/>
      <c r="AJ42" s="458"/>
      <c r="AK42" s="458"/>
      <c r="AL42" s="458"/>
      <c r="AM42" s="458"/>
      <c r="AN42" s="458"/>
      <c r="AO42" s="458"/>
      <c r="AP42" s="458"/>
      <c r="AQ42" s="458"/>
      <c r="AR42" s="458"/>
      <c r="AS42" s="458"/>
      <c r="AT42" s="458"/>
      <c r="AU42" s="458"/>
      <c r="AV42" s="458"/>
      <c r="AW42" s="459"/>
      <c r="AX42" s="2"/>
      <c r="AY42" s="2"/>
      <c r="AZ42" s="2"/>
      <c r="BA42" s="9">
        <v>5</v>
      </c>
      <c r="BB42" s="4">
        <v>18</v>
      </c>
      <c r="BC42" s="4">
        <v>31</v>
      </c>
      <c r="BD42" s="12">
        <v>10</v>
      </c>
    </row>
    <row r="43" spans="1:58" ht="18.75" thickBot="1">
      <c r="A43" s="229" t="s">
        <v>699</v>
      </c>
      <c r="B43" s="312">
        <f ca="1">B42</f>
        <v>1</v>
      </c>
      <c r="C43" s="311">
        <f t="shared" ref="C43:AG43" ca="1" si="23">C42</f>
        <v>1</v>
      </c>
      <c r="D43" s="311">
        <f t="shared" ca="1" si="23"/>
        <v>1</v>
      </c>
      <c r="E43" s="311">
        <f t="shared" ca="1" si="23"/>
        <v>1</v>
      </c>
      <c r="F43" s="310">
        <f t="shared" ca="1" si="23"/>
        <v>1</v>
      </c>
      <c r="G43" s="310">
        <f t="shared" ca="1" si="23"/>
        <v>1</v>
      </c>
      <c r="H43" s="310">
        <f t="shared" ca="1" si="23"/>
        <v>1</v>
      </c>
      <c r="I43" s="310">
        <f t="shared" ca="1" si="23"/>
        <v>1</v>
      </c>
      <c r="J43" s="311">
        <f t="shared" ca="1" si="23"/>
        <v>0</v>
      </c>
      <c r="K43" s="311">
        <f t="shared" ca="1" si="23"/>
        <v>0</v>
      </c>
      <c r="L43" s="311">
        <f t="shared" ca="1" si="23"/>
        <v>1</v>
      </c>
      <c r="M43" s="311">
        <f t="shared" ca="1" si="23"/>
        <v>1</v>
      </c>
      <c r="N43" s="310">
        <f t="shared" ca="1" si="23"/>
        <v>1</v>
      </c>
      <c r="O43" s="310">
        <f t="shared" ca="1" si="23"/>
        <v>1</v>
      </c>
      <c r="P43" s="310">
        <f t="shared" ca="1" si="23"/>
        <v>0</v>
      </c>
      <c r="Q43" s="310">
        <f t="shared" ca="1" si="23"/>
        <v>0</v>
      </c>
      <c r="R43" s="311">
        <f t="shared" ca="1" si="23"/>
        <v>0</v>
      </c>
      <c r="S43" s="311">
        <f t="shared" ca="1" si="23"/>
        <v>1</v>
      </c>
      <c r="T43" s="311">
        <f t="shared" ca="1" si="23"/>
        <v>0</v>
      </c>
      <c r="U43" s="315">
        <f t="shared" ca="1" si="23"/>
        <v>0</v>
      </c>
      <c r="V43" s="310">
        <f t="shared" ca="1" si="23"/>
        <v>1</v>
      </c>
      <c r="W43" s="310">
        <f t="shared" ca="1" si="23"/>
        <v>0</v>
      </c>
      <c r="X43" s="310">
        <f t="shared" ca="1" si="23"/>
        <v>0</v>
      </c>
      <c r="Y43" s="310">
        <f t="shared" ca="1" si="23"/>
        <v>0</v>
      </c>
      <c r="Z43" s="311">
        <f t="shared" ca="1" si="23"/>
        <v>0</v>
      </c>
      <c r="AA43" s="311">
        <f t="shared" ca="1" si="23"/>
        <v>1</v>
      </c>
      <c r="AB43" s="311">
        <f t="shared" ca="1" si="23"/>
        <v>0</v>
      </c>
      <c r="AC43" s="311">
        <f t="shared" ca="1" si="23"/>
        <v>1</v>
      </c>
      <c r="AD43" s="310">
        <f t="shared" ca="1" si="23"/>
        <v>1</v>
      </c>
      <c r="AE43" s="310">
        <f t="shared" ca="1" si="23"/>
        <v>1</v>
      </c>
      <c r="AF43" s="310">
        <f t="shared" ca="1" si="23"/>
        <v>1</v>
      </c>
      <c r="AG43" s="230">
        <f t="shared" ca="1" si="23"/>
        <v>1</v>
      </c>
      <c r="AH43" s="122" t="str">
        <f ca="1">VLOOKUP(CONCATENATE(B43,C43,D43,E43),LookUp!$AG$2:$AH$17,2,FALSE)</f>
        <v>F</v>
      </c>
      <c r="AI43" s="123" t="str">
        <f ca="1">VLOOKUP(CONCATENATE(F43,G43,H43,I43),LookUp!$AG$2:$AH$17,2,FALSE)</f>
        <v>F</v>
      </c>
      <c r="AJ43" s="123">
        <f ca="1">VLOOKUP(CONCATENATE(J43,K43,L43,M43),LookUp!$AG$2:$AH$17,2,FALSE)</f>
        <v>3</v>
      </c>
      <c r="AK43" s="123" t="str">
        <f ca="1">VLOOKUP(CONCATENATE(N43,O43,P43,Q43),LookUp!$AG$2:$AH$17,2,FALSE)</f>
        <v>C</v>
      </c>
      <c r="AL43" s="123">
        <f ca="1">VLOOKUP(CONCATENATE(R43,S43,T43,U43),LookUp!$AG$2:$AH$17,2,FALSE)</f>
        <v>4</v>
      </c>
      <c r="AM43" s="123">
        <f ca="1">VLOOKUP(CONCATENATE(V43,W43,X43,Y43),LookUp!$AG$2:$AH$17,2,FALSE)</f>
        <v>8</v>
      </c>
      <c r="AN43" s="123">
        <f ca="1">VLOOKUP(CONCATENATE(Z43,AA43,AB43,AC43),LookUp!$AG$2:$AH$17,2,FALSE)</f>
        <v>5</v>
      </c>
      <c r="AO43" s="123" t="str">
        <f ca="1">VLOOKUP(CONCATENATE(AD43,AE43,AF43,AG43),LookUp!$AG$2:$AH$17,2,FALSE)</f>
        <v>F</v>
      </c>
      <c r="AP43" s="123">
        <f ca="1">VLOOKUP(CONCATENATE(B50,C50,D50,E50),LookUp!$AG$2:$AH$17,2,FALSE)</f>
        <v>6</v>
      </c>
      <c r="AQ43" s="123" t="str">
        <f ca="1">VLOOKUP(CONCATENATE(F50,G50,H50,I50),LookUp!$AG$2:$AH$17,2,FALSE)</f>
        <v>C</v>
      </c>
      <c r="AR43" s="123" t="str">
        <f ca="1">VLOOKUP(CONCATENATE(J50,K50,L50,M50),LookUp!$AG$2:$AH$17,2,FALSE)</f>
        <v>A</v>
      </c>
      <c r="AS43" s="123">
        <f ca="1">VLOOKUP(CONCATENATE(N50,O50,P50,Q50),LookUp!$AG$2:$AH$17,2,FALSE)</f>
        <v>6</v>
      </c>
      <c r="AT43" s="123" t="str">
        <f ca="1">VLOOKUP(CONCATENATE(R50,S50,T50,U50),LookUp!$AG$2:$AH$17,2,FALSE)</f>
        <v>C</v>
      </c>
      <c r="AU43" s="123" t="str">
        <f ca="1">VLOOKUP(CONCATENATE(V50,W50,X50,Y50),LookUp!$AG$2:$AH$17,2,FALSE)</f>
        <v>B</v>
      </c>
      <c r="AV43" s="123">
        <f ca="1">VLOOKUP(CONCATENATE(Z50,AA50,AB50,AC50),LookUp!$AG$2:$AH$17,2,FALSE)</f>
        <v>2</v>
      </c>
      <c r="AW43" s="124">
        <f ca="1">VLOOKUP(CONCATENATE(AD50,AE50,AF50,AG50),LookUp!$AG$2:$AH$17,2,FALSE)</f>
        <v>0</v>
      </c>
      <c r="AX43" s="2"/>
      <c r="AY43" s="2"/>
      <c r="AZ43" s="2"/>
      <c r="BA43" s="9">
        <v>2</v>
      </c>
      <c r="BB43" s="4">
        <v>8</v>
      </c>
      <c r="BC43" s="4">
        <v>24</v>
      </c>
      <c r="BD43" s="12">
        <v>14</v>
      </c>
    </row>
    <row r="44" spans="1:58" ht="18">
      <c r="A44" s="107" t="s">
        <v>615</v>
      </c>
      <c r="B44" s="110">
        <f ca="1">HLOOKUP(B$3,$B$1:$AW$42,42,FALSE)</f>
        <v>1</v>
      </c>
      <c r="C44" s="111">
        <f t="shared" ref="C44:AW44" ca="1" si="24">HLOOKUP(C$3,$B$1:$AW$42,42,FALSE)</f>
        <v>1</v>
      </c>
      <c r="D44" s="111">
        <f t="shared" ca="1" si="24"/>
        <v>1</v>
      </c>
      <c r="E44" s="111">
        <f t="shared" ca="1" si="24"/>
        <v>1</v>
      </c>
      <c r="F44" s="111">
        <f t="shared" ca="1" si="24"/>
        <v>1</v>
      </c>
      <c r="G44" s="111">
        <f t="shared" ca="1" si="24"/>
        <v>1</v>
      </c>
      <c r="H44" s="112">
        <f t="shared" ca="1" si="24"/>
        <v>1</v>
      </c>
      <c r="I44" s="112">
        <f t="shared" ca="1" si="24"/>
        <v>1</v>
      </c>
      <c r="J44" s="112">
        <f t="shared" ca="1" si="24"/>
        <v>1</v>
      </c>
      <c r="K44" s="112">
        <f t="shared" ca="1" si="24"/>
        <v>1</v>
      </c>
      <c r="L44" s="112">
        <f t="shared" ca="1" si="24"/>
        <v>1</v>
      </c>
      <c r="M44" s="112">
        <f t="shared" ca="1" si="24"/>
        <v>0</v>
      </c>
      <c r="N44" s="111">
        <f t="shared" ca="1" si="24"/>
        <v>1</v>
      </c>
      <c r="O44" s="111">
        <f t="shared" ca="1" si="24"/>
        <v>0</v>
      </c>
      <c r="P44" s="111">
        <f t="shared" ca="1" si="24"/>
        <v>0</v>
      </c>
      <c r="Q44" s="111">
        <f t="shared" ca="1" si="24"/>
        <v>1</v>
      </c>
      <c r="R44" s="111">
        <f t="shared" ca="1" si="24"/>
        <v>1</v>
      </c>
      <c r="S44" s="111">
        <f t="shared" ca="1" si="24"/>
        <v>1</v>
      </c>
      <c r="T44" s="112">
        <f t="shared" ca="1" si="24"/>
        <v>1</v>
      </c>
      <c r="U44" s="112">
        <f t="shared" ca="1" si="24"/>
        <v>1</v>
      </c>
      <c r="V44" s="112">
        <f t="shared" ca="1" si="24"/>
        <v>1</v>
      </c>
      <c r="W44" s="112">
        <f t="shared" ca="1" si="24"/>
        <v>0</v>
      </c>
      <c r="X44" s="112">
        <f t="shared" ca="1" si="24"/>
        <v>0</v>
      </c>
      <c r="Y44" s="112">
        <f t="shared" ca="1" si="24"/>
        <v>0</v>
      </c>
      <c r="Z44" s="111">
        <f t="shared" ca="1" si="24"/>
        <v>0</v>
      </c>
      <c r="AA44" s="111">
        <f t="shared" ca="1" si="24"/>
        <v>0</v>
      </c>
      <c r="AB44" s="111">
        <f t="shared" ca="1" si="24"/>
        <v>1</v>
      </c>
      <c r="AC44" s="111">
        <f t="shared" ca="1" si="24"/>
        <v>0</v>
      </c>
      <c r="AD44" s="111">
        <f t="shared" ca="1" si="24"/>
        <v>0</v>
      </c>
      <c r="AE44" s="111">
        <f t="shared" ca="1" si="24"/>
        <v>1</v>
      </c>
      <c r="AF44" s="112">
        <f t="shared" ca="1" si="24"/>
        <v>0</v>
      </c>
      <c r="AG44" s="112">
        <f t="shared" ca="1" si="24"/>
        <v>1</v>
      </c>
      <c r="AH44" s="112">
        <f t="shared" ca="1" si="24"/>
        <v>0</v>
      </c>
      <c r="AI44" s="112">
        <f t="shared" ca="1" si="24"/>
        <v>0</v>
      </c>
      <c r="AJ44" s="112">
        <f t="shared" ca="1" si="24"/>
        <v>0</v>
      </c>
      <c r="AK44" s="112">
        <f t="shared" ca="1" si="24"/>
        <v>0</v>
      </c>
      <c r="AL44" s="111">
        <f t="shared" ca="1" si="24"/>
        <v>0</v>
      </c>
      <c r="AM44" s="111">
        <f t="shared" ca="1" si="24"/>
        <v>0</v>
      </c>
      <c r="AN44" s="111">
        <f t="shared" ca="1" si="24"/>
        <v>1</v>
      </c>
      <c r="AO44" s="111">
        <f t="shared" ca="1" si="24"/>
        <v>0</v>
      </c>
      <c r="AP44" s="111">
        <f t="shared" ca="1" si="24"/>
        <v>1</v>
      </c>
      <c r="AQ44" s="111">
        <f t="shared" ca="1" si="24"/>
        <v>1</v>
      </c>
      <c r="AR44" s="112">
        <f t="shared" ca="1" si="24"/>
        <v>1</v>
      </c>
      <c r="AS44" s="112">
        <f t="shared" ca="1" si="24"/>
        <v>1</v>
      </c>
      <c r="AT44" s="112">
        <f t="shared" ca="1" si="24"/>
        <v>1</v>
      </c>
      <c r="AU44" s="112">
        <f t="shared" ca="1" si="24"/>
        <v>1</v>
      </c>
      <c r="AV44" s="112">
        <f t="shared" ca="1" si="24"/>
        <v>1</v>
      </c>
      <c r="AW44" s="113">
        <f t="shared" ca="1" si="24"/>
        <v>1</v>
      </c>
      <c r="AX44" s="2"/>
      <c r="AY44" s="2"/>
      <c r="AZ44" s="2"/>
      <c r="BA44" s="9">
        <v>32</v>
      </c>
      <c r="BB44" s="4">
        <v>27</v>
      </c>
      <c r="BC44" s="4">
        <v>3</v>
      </c>
      <c r="BD44" s="12">
        <v>9</v>
      </c>
    </row>
    <row r="45" spans="1:58" ht="18">
      <c r="A45" s="108" t="s">
        <v>654</v>
      </c>
      <c r="B45" s="114" t="str">
        <f>Key!B84</f>
        <v>1</v>
      </c>
      <c r="C45" s="115" t="str">
        <f>Key!C84</f>
        <v>1</v>
      </c>
      <c r="D45" s="115" t="str">
        <f>Key!D84</f>
        <v>0</v>
      </c>
      <c r="E45" s="115" t="str">
        <f>Key!E84</f>
        <v>0</v>
      </c>
      <c r="F45" s="115" t="str">
        <f>Key!F84</f>
        <v>0</v>
      </c>
      <c r="G45" s="115" t="str">
        <f>Key!G84</f>
        <v>0</v>
      </c>
      <c r="H45" s="116" t="str">
        <f>Key!H84</f>
        <v>1</v>
      </c>
      <c r="I45" s="116" t="str">
        <f>Key!I84</f>
        <v>0</v>
      </c>
      <c r="J45" s="116" t="str">
        <f>Key!J84</f>
        <v>1</v>
      </c>
      <c r="K45" s="116" t="str">
        <f>Key!K84</f>
        <v>1</v>
      </c>
      <c r="L45" s="116" t="str">
        <f>Key!L84</f>
        <v>0</v>
      </c>
      <c r="M45" s="116" t="str">
        <f>Key!M84</f>
        <v>0</v>
      </c>
      <c r="N45" s="115" t="str">
        <f>Key!N84</f>
        <v>0</v>
      </c>
      <c r="O45" s="115" t="str">
        <f>Key!O84</f>
        <v>0</v>
      </c>
      <c r="P45" s="115" t="str">
        <f>Key!P84</f>
        <v>0</v>
      </c>
      <c r="Q45" s="115" t="str">
        <f>Key!Q84</f>
        <v>1</v>
      </c>
      <c r="R45" s="115" t="str">
        <f>Key!R84</f>
        <v>1</v>
      </c>
      <c r="S45" s="115" t="str">
        <f>Key!S84</f>
        <v>1</v>
      </c>
      <c r="T45" s="116" t="str">
        <f>Key!T84</f>
        <v>1</v>
      </c>
      <c r="U45" s="116" t="str">
        <f>Key!U84</f>
        <v>0</v>
      </c>
      <c r="V45" s="116" t="str">
        <f>Key!V84</f>
        <v>1</v>
      </c>
      <c r="W45" s="116" t="str">
        <f>Key!W84</f>
        <v>0</v>
      </c>
      <c r="X45" s="116" t="str">
        <f>Key!X84</f>
        <v>0</v>
      </c>
      <c r="Y45" s="116" t="str">
        <f>Key!Y84</f>
        <v>1</v>
      </c>
      <c r="Z45" s="115" t="str">
        <f>Key!Z84</f>
        <v>0</v>
      </c>
      <c r="AA45" s="115" t="str">
        <f>Key!AA84</f>
        <v>1</v>
      </c>
      <c r="AB45" s="115" t="str">
        <f>Key!AB84</f>
        <v>1</v>
      </c>
      <c r="AC45" s="115" t="str">
        <f>Key!AC84</f>
        <v>0</v>
      </c>
      <c r="AD45" s="115" t="str">
        <f>Key!AD84</f>
        <v>1</v>
      </c>
      <c r="AE45" s="115" t="str">
        <f>Key!AE84</f>
        <v>0</v>
      </c>
      <c r="AF45" s="116" t="str">
        <f>Key!AF84</f>
        <v>1</v>
      </c>
      <c r="AG45" s="116" t="str">
        <f>Key!AG84</f>
        <v>0</v>
      </c>
      <c r="AH45" s="116" t="str">
        <f>Key!AH84</f>
        <v>0</v>
      </c>
      <c r="AI45" s="116" t="str">
        <f>Key!AI84</f>
        <v>1</v>
      </c>
      <c r="AJ45" s="116" t="str">
        <f>Key!AJ84</f>
        <v>0</v>
      </c>
      <c r="AK45" s="116" t="str">
        <f>Key!AK84</f>
        <v>0</v>
      </c>
      <c r="AL45" s="115" t="str">
        <f>Key!AL84</f>
        <v>1</v>
      </c>
      <c r="AM45" s="115" t="str">
        <f>Key!AM84</f>
        <v>0</v>
      </c>
      <c r="AN45" s="115" t="str">
        <f>Key!AN84</f>
        <v>1</v>
      </c>
      <c r="AO45" s="115" t="str">
        <f>Key!AO84</f>
        <v>1</v>
      </c>
      <c r="AP45" s="115" t="str">
        <f>Key!AP84</f>
        <v>1</v>
      </c>
      <c r="AQ45" s="115" t="str">
        <f>Key!AQ84</f>
        <v>1</v>
      </c>
      <c r="AR45" s="116" t="str">
        <f>Key!AR84</f>
        <v>1</v>
      </c>
      <c r="AS45" s="116" t="str">
        <f>Key!AS84</f>
        <v>1</v>
      </c>
      <c r="AT45" s="116" t="str">
        <f>Key!AT84</f>
        <v>0</v>
      </c>
      <c r="AU45" s="116" t="str">
        <f>Key!AU84</f>
        <v>0</v>
      </c>
      <c r="AV45" s="116" t="str">
        <f>Key!AV84</f>
        <v>1</v>
      </c>
      <c r="AW45" s="117" t="str">
        <f>Key!AW84</f>
        <v>1</v>
      </c>
      <c r="AX45" s="2"/>
      <c r="AY45" s="2"/>
      <c r="AZ45" s="2"/>
      <c r="BA45" s="9">
        <v>19</v>
      </c>
      <c r="BB45" s="4">
        <v>13</v>
      </c>
      <c r="BC45" s="4">
        <v>30</v>
      </c>
      <c r="BD45" s="12">
        <v>6</v>
      </c>
    </row>
    <row r="46" spans="1:58" ht="18.75" thickBot="1">
      <c r="A46" s="108" t="s">
        <v>673</v>
      </c>
      <c r="B46" s="308">
        <f ca="1">IF(B44+B45=1,1,0)</f>
        <v>0</v>
      </c>
      <c r="C46" s="226">
        <f t="shared" ref="C46:AW46" ca="1" si="25">IF(C44+C45=1,1,0)</f>
        <v>0</v>
      </c>
      <c r="D46" s="226">
        <f t="shared" ca="1" si="25"/>
        <v>1</v>
      </c>
      <c r="E46" s="226">
        <f t="shared" ca="1" si="25"/>
        <v>1</v>
      </c>
      <c r="F46" s="226">
        <f t="shared" ca="1" si="25"/>
        <v>1</v>
      </c>
      <c r="G46" s="226">
        <f t="shared" ca="1" si="25"/>
        <v>1</v>
      </c>
      <c r="H46" s="309">
        <f t="shared" ca="1" si="25"/>
        <v>0</v>
      </c>
      <c r="I46" s="309">
        <f t="shared" ca="1" si="25"/>
        <v>1</v>
      </c>
      <c r="J46" s="309">
        <f t="shared" ca="1" si="25"/>
        <v>0</v>
      </c>
      <c r="K46" s="309">
        <f t="shared" ca="1" si="25"/>
        <v>0</v>
      </c>
      <c r="L46" s="309">
        <f t="shared" ca="1" si="25"/>
        <v>1</v>
      </c>
      <c r="M46" s="309">
        <f t="shared" ca="1" si="25"/>
        <v>0</v>
      </c>
      <c r="N46" s="226">
        <f t="shared" ca="1" si="25"/>
        <v>1</v>
      </c>
      <c r="O46" s="226">
        <f t="shared" ca="1" si="25"/>
        <v>0</v>
      </c>
      <c r="P46" s="226">
        <f t="shared" ca="1" si="25"/>
        <v>0</v>
      </c>
      <c r="Q46" s="226">
        <f t="shared" ca="1" si="25"/>
        <v>0</v>
      </c>
      <c r="R46" s="226">
        <f t="shared" ca="1" si="25"/>
        <v>0</v>
      </c>
      <c r="S46" s="226">
        <f t="shared" ca="1" si="25"/>
        <v>0</v>
      </c>
      <c r="T46" s="309">
        <f t="shared" ca="1" si="25"/>
        <v>0</v>
      </c>
      <c r="U46" s="309">
        <f t="shared" ca="1" si="25"/>
        <v>1</v>
      </c>
      <c r="V46" s="309">
        <f t="shared" ca="1" si="25"/>
        <v>0</v>
      </c>
      <c r="W46" s="309">
        <f t="shared" ca="1" si="25"/>
        <v>0</v>
      </c>
      <c r="X46" s="309">
        <f t="shared" ca="1" si="25"/>
        <v>0</v>
      </c>
      <c r="Y46" s="309">
        <f t="shared" ca="1" si="25"/>
        <v>1</v>
      </c>
      <c r="Z46" s="226">
        <f t="shared" ca="1" si="25"/>
        <v>0</v>
      </c>
      <c r="AA46" s="226">
        <f t="shared" ca="1" si="25"/>
        <v>1</v>
      </c>
      <c r="AB46" s="226">
        <f t="shared" ca="1" si="25"/>
        <v>0</v>
      </c>
      <c r="AC46" s="226">
        <f t="shared" ca="1" si="25"/>
        <v>0</v>
      </c>
      <c r="AD46" s="226">
        <f t="shared" ca="1" si="25"/>
        <v>1</v>
      </c>
      <c r="AE46" s="226">
        <f t="shared" ca="1" si="25"/>
        <v>1</v>
      </c>
      <c r="AF46" s="309">
        <f t="shared" ca="1" si="25"/>
        <v>1</v>
      </c>
      <c r="AG46" s="309">
        <f t="shared" ca="1" si="25"/>
        <v>1</v>
      </c>
      <c r="AH46" s="309">
        <f t="shared" ca="1" si="25"/>
        <v>0</v>
      </c>
      <c r="AI46" s="309">
        <f t="shared" ca="1" si="25"/>
        <v>1</v>
      </c>
      <c r="AJ46" s="309">
        <f t="shared" ca="1" si="25"/>
        <v>0</v>
      </c>
      <c r="AK46" s="309">
        <f t="shared" ca="1" si="25"/>
        <v>0</v>
      </c>
      <c r="AL46" s="226">
        <f t="shared" ca="1" si="25"/>
        <v>1</v>
      </c>
      <c r="AM46" s="226">
        <f t="shared" ca="1" si="25"/>
        <v>0</v>
      </c>
      <c r="AN46" s="226">
        <f t="shared" ca="1" si="25"/>
        <v>0</v>
      </c>
      <c r="AO46" s="226">
        <f t="shared" ca="1" si="25"/>
        <v>1</v>
      </c>
      <c r="AP46" s="226">
        <f t="shared" ca="1" si="25"/>
        <v>0</v>
      </c>
      <c r="AQ46" s="226">
        <f t="shared" ca="1" si="25"/>
        <v>0</v>
      </c>
      <c r="AR46" s="309">
        <f t="shared" ca="1" si="25"/>
        <v>0</v>
      </c>
      <c r="AS46" s="309">
        <f t="shared" ca="1" si="25"/>
        <v>0</v>
      </c>
      <c r="AT46" s="309">
        <f t="shared" ca="1" si="25"/>
        <v>1</v>
      </c>
      <c r="AU46" s="309">
        <f t="shared" ca="1" si="25"/>
        <v>1</v>
      </c>
      <c r="AV46" s="309">
        <f t="shared" ca="1" si="25"/>
        <v>0</v>
      </c>
      <c r="AW46" s="316">
        <f t="shared" ca="1" si="25"/>
        <v>0</v>
      </c>
      <c r="AX46" s="2"/>
      <c r="AY46" s="2"/>
      <c r="AZ46" s="2"/>
      <c r="BA46" s="13">
        <v>22</v>
      </c>
      <c r="BB46" s="10">
        <v>11</v>
      </c>
      <c r="BC46" s="10">
        <v>4</v>
      </c>
      <c r="BD46" s="11">
        <v>25</v>
      </c>
    </row>
    <row r="47" spans="1:58" ht="16.5" thickBot="1">
      <c r="A47" s="442" t="s">
        <v>509</v>
      </c>
      <c r="B47" s="223" t="s">
        <v>17</v>
      </c>
      <c r="C47" s="224" t="str">
        <f ca="1">LEFT(VLOOKUP(G47,LookUp!$T$2:$U$17,2,FALSE),1)</f>
        <v>0</v>
      </c>
      <c r="D47" s="224" t="str">
        <f ca="1">MID(VLOOKUP(G47,LookUp!$T$2:$U$17,2,FALSE),2,1)</f>
        <v>0</v>
      </c>
      <c r="E47" s="224" t="str">
        <f ca="1">MID(VLOOKUP(G47,LookUp!$T$2:$U$17,2,FALSE),3,1)</f>
        <v>0</v>
      </c>
      <c r="F47" s="224" t="str">
        <f ca="1">RIGHT(VLOOKUP(G47,LookUp!$T$2:$U$17,2,FALSE),1)</f>
        <v>1</v>
      </c>
      <c r="G47" s="225">
        <f ca="1">VLOOKUP(CONCATENATE(B46,C46,D46,E46,F46,G46),LookUp!$W$2:$AE$65,2,FALSE)</f>
        <v>1</v>
      </c>
      <c r="H47" s="223" t="s">
        <v>18</v>
      </c>
      <c r="I47" s="224" t="str">
        <f ca="1">LEFT(VLOOKUP(M47,LookUp!$T$2:$U$17,2,FALSE),1)</f>
        <v>0</v>
      </c>
      <c r="J47" s="224" t="str">
        <f ca="1">MID(VLOOKUP(M47,LookUp!$T$2:$U$17,2,FALSE),2,1)</f>
        <v>1</v>
      </c>
      <c r="K47" s="224" t="str">
        <f ca="1">MID(VLOOKUP(M47,LookUp!$T$2:$U$17,2,FALSE),3,1)</f>
        <v>1</v>
      </c>
      <c r="L47" s="224" t="str">
        <f ca="1">RIGHT(VLOOKUP(M47,LookUp!$T$2:$U$17,2,FALSE),1)</f>
        <v>1</v>
      </c>
      <c r="M47" s="225">
        <f ca="1">VLOOKUP(CONCATENATE(H46,I46,J46,K46,L46,M46),LookUp!$W$2:$AE$65,3,FALSE)</f>
        <v>7</v>
      </c>
      <c r="N47" s="223" t="s">
        <v>19</v>
      </c>
      <c r="O47" s="224" t="str">
        <f ca="1">LEFT(VLOOKUP(S47,LookUp!$T$2:$U$17,2,FALSE),1)</f>
        <v>1</v>
      </c>
      <c r="P47" s="224" t="str">
        <f ca="1">MID(VLOOKUP(S47,LookUp!$T$2:$U$17,2,FALSE),2,1)</f>
        <v>1</v>
      </c>
      <c r="Q47" s="224" t="str">
        <f ca="1">MID(VLOOKUP(S47,LookUp!$T$2:$U$17,2,FALSE),3,1)</f>
        <v>0</v>
      </c>
      <c r="R47" s="224" t="str">
        <f ca="1">RIGHT(VLOOKUP(S47,LookUp!$T$2:$U$17,2,FALSE),1)</f>
        <v>1</v>
      </c>
      <c r="S47" s="225">
        <f ca="1">VLOOKUP(CONCATENATE(N46,O46,P46,Q46,R46,S46),LookUp!$W$2:$AE$65,4,FALSE)</f>
        <v>13</v>
      </c>
      <c r="T47" s="223" t="s">
        <v>20</v>
      </c>
      <c r="U47" s="224" t="str">
        <f ca="1">LEFT(VLOOKUP(Y47,LookUp!$T$2:$U$17,2,FALSE),1)</f>
        <v>0</v>
      </c>
      <c r="V47" s="224" t="str">
        <f ca="1">MID(VLOOKUP(Y47,LookUp!$T$2:$U$17,2,FALSE),2,1)</f>
        <v>1</v>
      </c>
      <c r="W47" s="224" t="str">
        <f ca="1">MID(VLOOKUP(Y47,LookUp!$T$2:$U$17,2,FALSE),3,1)</f>
        <v>0</v>
      </c>
      <c r="X47" s="224" t="str">
        <f ca="1">RIGHT(VLOOKUP(Y47,LookUp!$T$2:$U$17,2,FALSE),1)</f>
        <v>0</v>
      </c>
      <c r="Y47" s="225">
        <f ca="1">VLOOKUP(CONCATENATE(T46,U46,V46,W46,X46,Y46),LookUp!$W$2:$AE$65,5,FALSE)</f>
        <v>4</v>
      </c>
      <c r="Z47" s="223" t="s">
        <v>99</v>
      </c>
      <c r="AA47" s="224" t="str">
        <f ca="1">LEFT(VLOOKUP(AE47,LookUp!$T$2:$U$17,2,FALSE),1)</f>
        <v>0</v>
      </c>
      <c r="AB47" s="224" t="str">
        <f ca="1">MID(VLOOKUP(AE47,LookUp!$T$2:$U$17,2,FALSE),2,1)</f>
        <v>0</v>
      </c>
      <c r="AC47" s="224" t="str">
        <f ca="1">MID(VLOOKUP(AE47,LookUp!$T$2:$U$17,2,FALSE),3,1)</f>
        <v>0</v>
      </c>
      <c r="AD47" s="224" t="str">
        <f ca="1">RIGHT(VLOOKUP(AE47,LookUp!$T$2:$U$17,2,FALSE),1)</f>
        <v>0</v>
      </c>
      <c r="AE47" s="225">
        <f ca="1">VLOOKUP(CONCATENATE(Z46,AA46,AB46,AC46,AD46,AE46),LookUp!$W$2:$AE$65,6,FALSE)</f>
        <v>0</v>
      </c>
      <c r="AF47" s="223" t="s">
        <v>21</v>
      </c>
      <c r="AG47" s="224" t="str">
        <f ca="1">LEFT(VLOOKUP(AK47,LookUp!$T$2:$U$17,2,FALSE),1)</f>
        <v>0</v>
      </c>
      <c r="AH47" s="224" t="str">
        <f ca="1">MID(VLOOKUP(AK47,LookUp!$T$2:$U$17,2,FALSE),2,1)</f>
        <v>1</v>
      </c>
      <c r="AI47" s="224" t="str">
        <f ca="1">MID(VLOOKUP(AK47,LookUp!$T$2:$U$17,2,FALSE),3,1)</f>
        <v>0</v>
      </c>
      <c r="AJ47" s="224" t="str">
        <f ca="1">RIGHT(VLOOKUP(AK47,LookUp!$T$2:$U$17,2,FALSE),1)</f>
        <v>0</v>
      </c>
      <c r="AK47" s="225">
        <f ca="1">VLOOKUP(CONCATENATE(AF46,AG46,AH46,AI46,AJ46,AK46),LookUp!$W$2:$AE$65,7,FALSE)</f>
        <v>4</v>
      </c>
      <c r="AL47" s="223" t="s">
        <v>23</v>
      </c>
      <c r="AM47" s="224" t="str">
        <f ca="1">LEFT(VLOOKUP(AQ47,LookUp!$T$2:$U$17,2,FALSE),1)</f>
        <v>1</v>
      </c>
      <c r="AN47" s="224" t="str">
        <f ca="1">MID(VLOOKUP(AQ47,LookUp!$T$2:$U$17,2,FALSE),2,1)</f>
        <v>0</v>
      </c>
      <c r="AO47" s="224" t="str">
        <f ca="1">MID(VLOOKUP(AQ47,LookUp!$T$2:$U$17,2,FALSE),3,1)</f>
        <v>1</v>
      </c>
      <c r="AP47" s="224" t="str">
        <f ca="1">RIGHT(VLOOKUP(AQ47,LookUp!$T$2:$U$17,2,FALSE),1)</f>
        <v>1</v>
      </c>
      <c r="AQ47" s="225">
        <f ca="1">VLOOKUP(CONCATENATE(AL46,AM46,AN46,AO46,AP46,AQ46),LookUp!$W$2:$AE$65,8,FALSE)</f>
        <v>11</v>
      </c>
      <c r="AR47" s="223" t="s">
        <v>22</v>
      </c>
      <c r="AS47" s="224" t="str">
        <f ca="1">LEFT(VLOOKUP(AW47,LookUp!$T$2:$U$17,2,FALSE),1)</f>
        <v>1</v>
      </c>
      <c r="AT47" s="224" t="str">
        <f ca="1">MID(VLOOKUP(AW47,LookUp!$T$2:$U$17,2,FALSE),2,1)</f>
        <v>0</v>
      </c>
      <c r="AU47" s="224" t="str">
        <f ca="1">MID(VLOOKUP(AW47,LookUp!$T$2:$U$17,2,FALSE),3,1)</f>
        <v>1</v>
      </c>
      <c r="AV47" s="224" t="str">
        <f ca="1">RIGHT(VLOOKUP(AW47,LookUp!$T$2:$U$17,2,FALSE),1)</f>
        <v>1</v>
      </c>
      <c r="AW47" s="225">
        <f ca="1">VLOOKUP(CONCATENATE(AR46,AS46,AT46,AU46,AV46,AW46),LookUp!$W$2:$AE$65,9,FALSE)</f>
        <v>11</v>
      </c>
      <c r="AX47" s="20"/>
      <c r="AY47" s="20"/>
      <c r="AZ47" s="20"/>
    </row>
    <row r="48" spans="1:58">
      <c r="A48" s="442"/>
      <c r="B48" s="110" t="str">
        <f ca="1">C47</f>
        <v>0</v>
      </c>
      <c r="C48" s="111" t="str">
        <f ca="1">D47</f>
        <v>0</v>
      </c>
      <c r="D48" s="111" t="str">
        <f ca="1">E47</f>
        <v>0</v>
      </c>
      <c r="E48" s="111" t="str">
        <f ca="1">F47</f>
        <v>1</v>
      </c>
      <c r="F48" s="112" t="str">
        <f ca="1">I47</f>
        <v>0</v>
      </c>
      <c r="G48" s="112" t="str">
        <f ca="1">J47</f>
        <v>1</v>
      </c>
      <c r="H48" s="112" t="str">
        <f ca="1">K47</f>
        <v>1</v>
      </c>
      <c r="I48" s="112" t="str">
        <f ca="1">L47</f>
        <v>1</v>
      </c>
      <c r="J48" s="111" t="str">
        <f ca="1">O47</f>
        <v>1</v>
      </c>
      <c r="K48" s="111" t="str">
        <f ca="1">P47</f>
        <v>1</v>
      </c>
      <c r="L48" s="111" t="str">
        <f ca="1">Q47</f>
        <v>0</v>
      </c>
      <c r="M48" s="111" t="str">
        <f ca="1">R47</f>
        <v>1</v>
      </c>
      <c r="N48" s="112" t="str">
        <f ca="1">U47</f>
        <v>0</v>
      </c>
      <c r="O48" s="112" t="str">
        <f ca="1">V47</f>
        <v>1</v>
      </c>
      <c r="P48" s="112" t="str">
        <f ca="1">W47</f>
        <v>0</v>
      </c>
      <c r="Q48" s="112" t="str">
        <f ca="1">X47</f>
        <v>0</v>
      </c>
      <c r="R48" s="111" t="str">
        <f ca="1">AA47</f>
        <v>0</v>
      </c>
      <c r="S48" s="111" t="str">
        <f ca="1">AB47</f>
        <v>0</v>
      </c>
      <c r="T48" s="111" t="str">
        <f ca="1">AC47</f>
        <v>0</v>
      </c>
      <c r="U48" s="111" t="str">
        <f ca="1">AD47</f>
        <v>0</v>
      </c>
      <c r="V48" s="112" t="str">
        <f ca="1">AG47</f>
        <v>0</v>
      </c>
      <c r="W48" s="112" t="str">
        <f ca="1">AH47</f>
        <v>1</v>
      </c>
      <c r="X48" s="112" t="str">
        <f ca="1">AI47</f>
        <v>0</v>
      </c>
      <c r="Y48" s="112" t="str">
        <f ca="1">AJ47</f>
        <v>0</v>
      </c>
      <c r="Z48" s="111" t="str">
        <f ca="1">AM47</f>
        <v>1</v>
      </c>
      <c r="AA48" s="111" t="str">
        <f ca="1">AN47</f>
        <v>0</v>
      </c>
      <c r="AB48" s="111" t="str">
        <f ca="1">AO47</f>
        <v>1</v>
      </c>
      <c r="AC48" s="111" t="str">
        <f ca="1">AP47</f>
        <v>1</v>
      </c>
      <c r="AD48" s="112" t="str">
        <f ca="1">AS47</f>
        <v>1</v>
      </c>
      <c r="AE48" s="112" t="str">
        <f ca="1">AT47</f>
        <v>0</v>
      </c>
      <c r="AF48" s="112" t="str">
        <f ca="1">AU47</f>
        <v>1</v>
      </c>
      <c r="AG48" s="113" t="str">
        <f ca="1">AV47</f>
        <v>1</v>
      </c>
      <c r="AH48" s="439"/>
      <c r="AI48" s="440"/>
      <c r="AJ48" s="440"/>
      <c r="AK48" s="440"/>
      <c r="AL48" s="440"/>
      <c r="AM48" s="440"/>
      <c r="AN48" s="440"/>
      <c r="AO48" s="440"/>
      <c r="AP48" s="440"/>
      <c r="AQ48" s="440"/>
      <c r="AR48" s="440"/>
      <c r="AS48" s="440"/>
      <c r="AT48" s="440"/>
      <c r="AU48" s="440"/>
      <c r="AV48" s="440"/>
      <c r="AW48" s="441"/>
      <c r="AX48" s="2"/>
      <c r="AY48" s="2"/>
      <c r="AZ48" s="2"/>
      <c r="BA48" s="2"/>
      <c r="BB48" s="2"/>
      <c r="BC48" s="2"/>
      <c r="BD48" s="2"/>
      <c r="BE48" s="2"/>
    </row>
    <row r="49" spans="1:57" ht="18.75" thickBot="1">
      <c r="A49" s="108" t="s">
        <v>510</v>
      </c>
      <c r="B49" s="114" t="str">
        <f ca="1">HLOOKUP(B$4,$B$1:$AG$48,48,FALSE)</f>
        <v>0</v>
      </c>
      <c r="C49" s="115" t="str">
        <f t="shared" ref="C49:AG49" ca="1" si="26">HLOOKUP(C$4,$B$1:$AG$48,48,FALSE)</f>
        <v>1</v>
      </c>
      <c r="D49" s="115" t="str">
        <f t="shared" ca="1" si="26"/>
        <v>0</v>
      </c>
      <c r="E49" s="115" t="str">
        <f t="shared" ca="1" si="26"/>
        <v>0</v>
      </c>
      <c r="F49" s="116" t="str">
        <f t="shared" ca="1" si="26"/>
        <v>1</v>
      </c>
      <c r="G49" s="116" t="str">
        <f t="shared" ca="1" si="26"/>
        <v>1</v>
      </c>
      <c r="H49" s="116" t="str">
        <f t="shared" ca="1" si="26"/>
        <v>1</v>
      </c>
      <c r="I49" s="116" t="str">
        <f t="shared" ca="1" si="26"/>
        <v>0</v>
      </c>
      <c r="J49" s="115" t="str">
        <f t="shared" ca="1" si="26"/>
        <v>0</v>
      </c>
      <c r="K49" s="115" t="str">
        <f t="shared" ca="1" si="26"/>
        <v>0</v>
      </c>
      <c r="L49" s="115" t="str">
        <f t="shared" ca="1" si="26"/>
        <v>0</v>
      </c>
      <c r="M49" s="115" t="str">
        <f t="shared" ca="1" si="26"/>
        <v>0</v>
      </c>
      <c r="N49" s="116" t="str">
        <f t="shared" ca="1" si="26"/>
        <v>0</v>
      </c>
      <c r="O49" s="116" t="str">
        <f t="shared" ca="1" si="26"/>
        <v>0</v>
      </c>
      <c r="P49" s="116" t="str">
        <f t="shared" ca="1" si="26"/>
        <v>1</v>
      </c>
      <c r="Q49" s="116" t="str">
        <f t="shared" ca="1" si="26"/>
        <v>1</v>
      </c>
      <c r="R49" s="115" t="str">
        <f t="shared" ca="1" si="26"/>
        <v>0</v>
      </c>
      <c r="S49" s="115" t="str">
        <f t="shared" ca="1" si="26"/>
        <v>1</v>
      </c>
      <c r="T49" s="115" t="str">
        <f t="shared" ca="1" si="26"/>
        <v>0</v>
      </c>
      <c r="U49" s="115" t="str">
        <f t="shared" ca="1" si="26"/>
        <v>1</v>
      </c>
      <c r="V49" s="116" t="str">
        <f t="shared" ca="1" si="26"/>
        <v>1</v>
      </c>
      <c r="W49" s="116" t="str">
        <f t="shared" ca="1" si="26"/>
        <v>1</v>
      </c>
      <c r="X49" s="116" t="str">
        <f t="shared" ca="1" si="26"/>
        <v>0</v>
      </c>
      <c r="Y49" s="116" t="str">
        <f t="shared" ca="1" si="26"/>
        <v>1</v>
      </c>
      <c r="Z49" s="115" t="str">
        <f t="shared" ca="1" si="26"/>
        <v>0</v>
      </c>
      <c r="AA49" s="115" t="str">
        <f t="shared" ca="1" si="26"/>
        <v>0</v>
      </c>
      <c r="AB49" s="115" t="str">
        <f t="shared" ca="1" si="26"/>
        <v>0</v>
      </c>
      <c r="AC49" s="115" t="str">
        <f t="shared" ca="1" si="26"/>
        <v>1</v>
      </c>
      <c r="AD49" s="116" t="str">
        <f t="shared" ca="1" si="26"/>
        <v>1</v>
      </c>
      <c r="AE49" s="116" t="str">
        <f t="shared" ca="1" si="26"/>
        <v>0</v>
      </c>
      <c r="AF49" s="116" t="str">
        <f t="shared" ca="1" si="26"/>
        <v>1</v>
      </c>
      <c r="AG49" s="117" t="str">
        <f t="shared" ca="1" si="26"/>
        <v>1</v>
      </c>
      <c r="AH49" s="460"/>
      <c r="AI49" s="461"/>
      <c r="AJ49" s="461"/>
      <c r="AK49" s="461"/>
      <c r="AL49" s="461"/>
      <c r="AM49" s="461"/>
      <c r="AN49" s="461"/>
      <c r="AO49" s="461"/>
      <c r="AP49" s="461"/>
      <c r="AQ49" s="461"/>
      <c r="AR49" s="461"/>
      <c r="AS49" s="461"/>
      <c r="AT49" s="461"/>
      <c r="AU49" s="461"/>
      <c r="AV49" s="461"/>
      <c r="AW49" s="462"/>
      <c r="AX49" s="2"/>
      <c r="AY49" s="2"/>
      <c r="AZ49" s="2"/>
      <c r="BA49" s="2"/>
      <c r="BB49" s="2"/>
      <c r="BC49" s="2"/>
      <c r="BD49" s="2"/>
      <c r="BE49" s="2"/>
    </row>
    <row r="50" spans="1:57" ht="18.75" thickBot="1">
      <c r="A50" s="108" t="s">
        <v>693</v>
      </c>
      <c r="B50" s="308">
        <f ca="1">IF(B49+B35=1,1,0)</f>
        <v>0</v>
      </c>
      <c r="C50" s="226">
        <f t="shared" ref="C50:AG50" ca="1" si="27">IF(C49+C35=1,1,0)</f>
        <v>1</v>
      </c>
      <c r="D50" s="226">
        <f t="shared" ca="1" si="27"/>
        <v>1</v>
      </c>
      <c r="E50" s="226">
        <f t="shared" ca="1" si="27"/>
        <v>0</v>
      </c>
      <c r="F50" s="309">
        <f t="shared" ca="1" si="27"/>
        <v>1</v>
      </c>
      <c r="G50" s="309">
        <f t="shared" ca="1" si="27"/>
        <v>1</v>
      </c>
      <c r="H50" s="309">
        <f t="shared" ca="1" si="27"/>
        <v>0</v>
      </c>
      <c r="I50" s="309">
        <f t="shared" ca="1" si="27"/>
        <v>0</v>
      </c>
      <c r="J50" s="226">
        <f t="shared" ca="1" si="27"/>
        <v>1</v>
      </c>
      <c r="K50" s="226">
        <f t="shared" ca="1" si="27"/>
        <v>0</v>
      </c>
      <c r="L50" s="226">
        <f t="shared" ca="1" si="27"/>
        <v>1</v>
      </c>
      <c r="M50" s="226">
        <f t="shared" ca="1" si="27"/>
        <v>0</v>
      </c>
      <c r="N50" s="309">
        <f t="shared" ca="1" si="27"/>
        <v>0</v>
      </c>
      <c r="O50" s="309">
        <f t="shared" ca="1" si="27"/>
        <v>1</v>
      </c>
      <c r="P50" s="309">
        <f t="shared" ca="1" si="27"/>
        <v>1</v>
      </c>
      <c r="Q50" s="309">
        <f t="shared" ca="1" si="27"/>
        <v>0</v>
      </c>
      <c r="R50" s="226">
        <f t="shared" ca="1" si="27"/>
        <v>1</v>
      </c>
      <c r="S50" s="226">
        <f t="shared" ca="1" si="27"/>
        <v>1</v>
      </c>
      <c r="T50" s="226">
        <f t="shared" ca="1" si="27"/>
        <v>0</v>
      </c>
      <c r="U50" s="226">
        <f t="shared" ca="1" si="27"/>
        <v>0</v>
      </c>
      <c r="V50" s="309">
        <f t="shared" ca="1" si="27"/>
        <v>1</v>
      </c>
      <c r="W50" s="309">
        <f t="shared" ca="1" si="27"/>
        <v>0</v>
      </c>
      <c r="X50" s="309">
        <f t="shared" ca="1" si="27"/>
        <v>1</v>
      </c>
      <c r="Y50" s="309">
        <f t="shared" ca="1" si="27"/>
        <v>1</v>
      </c>
      <c r="Z50" s="226">
        <f t="shared" ca="1" si="27"/>
        <v>0</v>
      </c>
      <c r="AA50" s="226">
        <f t="shared" ca="1" si="27"/>
        <v>0</v>
      </c>
      <c r="AB50" s="226">
        <f t="shared" ca="1" si="27"/>
        <v>1</v>
      </c>
      <c r="AC50" s="226">
        <f t="shared" ca="1" si="27"/>
        <v>0</v>
      </c>
      <c r="AD50" s="309">
        <f t="shared" ca="1" si="27"/>
        <v>0</v>
      </c>
      <c r="AE50" s="309">
        <f t="shared" ca="1" si="27"/>
        <v>0</v>
      </c>
      <c r="AF50" s="309">
        <f t="shared" ca="1" si="27"/>
        <v>0</v>
      </c>
      <c r="AG50" s="316">
        <f t="shared" ca="1" si="27"/>
        <v>0</v>
      </c>
      <c r="AH50" s="457" t="s">
        <v>731</v>
      </c>
      <c r="AI50" s="458"/>
      <c r="AJ50" s="458"/>
      <c r="AK50" s="458"/>
      <c r="AL50" s="458"/>
      <c r="AM50" s="458"/>
      <c r="AN50" s="458"/>
      <c r="AO50" s="458"/>
      <c r="AP50" s="458"/>
      <c r="AQ50" s="458"/>
      <c r="AR50" s="458"/>
      <c r="AS50" s="458"/>
      <c r="AT50" s="458"/>
      <c r="AU50" s="458"/>
      <c r="AV50" s="458"/>
      <c r="AW50" s="459"/>
      <c r="AX50" s="2"/>
      <c r="AY50" s="2"/>
      <c r="AZ50" s="2"/>
      <c r="BA50" s="2"/>
      <c r="BB50" s="2"/>
      <c r="BC50" s="2"/>
      <c r="BD50" s="2"/>
      <c r="BE50" s="2"/>
    </row>
    <row r="51" spans="1:57" ht="18.75" thickBot="1">
      <c r="A51" s="109" t="s">
        <v>705</v>
      </c>
      <c r="B51" s="312">
        <f ca="1">B50</f>
        <v>0</v>
      </c>
      <c r="C51" s="311">
        <f t="shared" ref="C51:AG51" ca="1" si="28">C50</f>
        <v>1</v>
      </c>
      <c r="D51" s="311">
        <f t="shared" ca="1" si="28"/>
        <v>1</v>
      </c>
      <c r="E51" s="311">
        <f t="shared" ca="1" si="28"/>
        <v>0</v>
      </c>
      <c r="F51" s="310">
        <f t="shared" ca="1" si="28"/>
        <v>1</v>
      </c>
      <c r="G51" s="310">
        <f t="shared" ca="1" si="28"/>
        <v>1</v>
      </c>
      <c r="H51" s="310">
        <f t="shared" ca="1" si="28"/>
        <v>0</v>
      </c>
      <c r="I51" s="310">
        <f t="shared" ca="1" si="28"/>
        <v>0</v>
      </c>
      <c r="J51" s="311">
        <f t="shared" ca="1" si="28"/>
        <v>1</v>
      </c>
      <c r="K51" s="311">
        <f t="shared" ca="1" si="28"/>
        <v>0</v>
      </c>
      <c r="L51" s="311">
        <f t="shared" ca="1" si="28"/>
        <v>1</v>
      </c>
      <c r="M51" s="311">
        <f t="shared" ca="1" si="28"/>
        <v>0</v>
      </c>
      <c r="N51" s="310">
        <f t="shared" ca="1" si="28"/>
        <v>0</v>
      </c>
      <c r="O51" s="310">
        <f t="shared" ca="1" si="28"/>
        <v>1</v>
      </c>
      <c r="P51" s="310">
        <f t="shared" ca="1" si="28"/>
        <v>1</v>
      </c>
      <c r="Q51" s="310">
        <f t="shared" ca="1" si="28"/>
        <v>0</v>
      </c>
      <c r="R51" s="311">
        <f t="shared" ca="1" si="28"/>
        <v>1</v>
      </c>
      <c r="S51" s="311">
        <f t="shared" ca="1" si="28"/>
        <v>1</v>
      </c>
      <c r="T51" s="311">
        <f t="shared" ca="1" si="28"/>
        <v>0</v>
      </c>
      <c r="U51" s="315">
        <f t="shared" ca="1" si="28"/>
        <v>0</v>
      </c>
      <c r="V51" s="310">
        <f t="shared" ca="1" si="28"/>
        <v>1</v>
      </c>
      <c r="W51" s="310">
        <f t="shared" ca="1" si="28"/>
        <v>0</v>
      </c>
      <c r="X51" s="310">
        <f t="shared" ca="1" si="28"/>
        <v>1</v>
      </c>
      <c r="Y51" s="310">
        <f t="shared" ca="1" si="28"/>
        <v>1</v>
      </c>
      <c r="Z51" s="311">
        <f t="shared" ca="1" si="28"/>
        <v>0</v>
      </c>
      <c r="AA51" s="311">
        <f t="shared" ca="1" si="28"/>
        <v>0</v>
      </c>
      <c r="AB51" s="311">
        <f t="shared" ca="1" si="28"/>
        <v>1</v>
      </c>
      <c r="AC51" s="311">
        <f t="shared" ca="1" si="28"/>
        <v>0</v>
      </c>
      <c r="AD51" s="310">
        <f t="shared" ca="1" si="28"/>
        <v>0</v>
      </c>
      <c r="AE51" s="310">
        <f t="shared" ca="1" si="28"/>
        <v>0</v>
      </c>
      <c r="AF51" s="310">
        <f t="shared" ca="1" si="28"/>
        <v>0</v>
      </c>
      <c r="AG51" s="230">
        <f t="shared" ca="1" si="28"/>
        <v>0</v>
      </c>
      <c r="AH51" s="122">
        <f ca="1">VLOOKUP(CONCATENATE(B51,C51,D51,E51),LookUp!$AG$2:$AH$17,2,FALSE)</f>
        <v>6</v>
      </c>
      <c r="AI51" s="123" t="str">
        <f ca="1">VLOOKUP(CONCATENATE(F51,G51,H51,I51),LookUp!$AG$2:$AH$17,2,FALSE)</f>
        <v>C</v>
      </c>
      <c r="AJ51" s="123" t="str">
        <f ca="1">VLOOKUP(CONCATENATE(J51,K51,L51,M51),LookUp!$AG$2:$AH$17,2,FALSE)</f>
        <v>A</v>
      </c>
      <c r="AK51" s="123">
        <f ca="1">VLOOKUP(CONCATENATE(N51,O51,P51,Q51),LookUp!$AG$2:$AH$17,2,FALSE)</f>
        <v>6</v>
      </c>
      <c r="AL51" s="123" t="str">
        <f ca="1">VLOOKUP(CONCATENATE(R51,S51,T51,U51),LookUp!$AG$2:$AH$17,2,FALSE)</f>
        <v>C</v>
      </c>
      <c r="AM51" s="123" t="str">
        <f ca="1">VLOOKUP(CONCATENATE(V51,W51,X51,Y51),LookUp!$AG$2:$AH$17,2,FALSE)</f>
        <v>B</v>
      </c>
      <c r="AN51" s="123">
        <f ca="1">VLOOKUP(CONCATENATE(Z51,AA51,AB51,AC51),LookUp!$AG$2:$AH$17,2,FALSE)</f>
        <v>2</v>
      </c>
      <c r="AO51" s="123">
        <f ca="1">VLOOKUP(CONCATENATE(AD51,AE51,AF51,AG51),LookUp!$AG$2:$AH$17,2,FALSE)</f>
        <v>0</v>
      </c>
      <c r="AP51" s="123">
        <f ca="1">VLOOKUP(CONCATENATE(B58,C58,D58,E58),LookUp!$AG$2:$AH$17,2,FALSE)</f>
        <v>1</v>
      </c>
      <c r="AQ51" s="123">
        <f ca="1">VLOOKUP(CONCATENATE(F58,G58,H58,I58),LookUp!$AG$2:$AH$17,2,FALSE)</f>
        <v>0</v>
      </c>
      <c r="AR51" s="123" t="str">
        <f ca="1">VLOOKUP(CONCATENATE(J58,K58,L58,M58),LookUp!$AG$2:$AH$17,2,FALSE)</f>
        <v>A</v>
      </c>
      <c r="AS51" s="123" t="str">
        <f ca="1">VLOOKUP(CONCATENATE(N58,O58,P58,Q58),LookUp!$AG$2:$AH$17,2,FALSE)</f>
        <v>F</v>
      </c>
      <c r="AT51" s="123">
        <f ca="1">VLOOKUP(CONCATENATE(R58,S58,T58,U58),LookUp!$AG$2:$AH$17,2,FALSE)</f>
        <v>9</v>
      </c>
      <c r="AU51" s="123" t="str">
        <f ca="1">VLOOKUP(CONCATENATE(V58,W58,X58,Y58),LookUp!$AG$2:$AH$17,2,FALSE)</f>
        <v>D</v>
      </c>
      <c r="AV51" s="123">
        <f ca="1">VLOOKUP(CONCATENATE(Z58,AA58,AB58,AC58),LookUp!$AG$2:$AH$17,2,FALSE)</f>
        <v>3</v>
      </c>
      <c r="AW51" s="124">
        <f ca="1">VLOOKUP(CONCATENATE(AD58,AE58,AF58,AG58),LookUp!$AG$2:$AH$17,2,FALSE)</f>
        <v>7</v>
      </c>
      <c r="AX51" s="2"/>
      <c r="AY51" s="2"/>
      <c r="AZ51" s="2"/>
      <c r="BA51" s="2"/>
      <c r="BB51" s="2"/>
      <c r="BC51" s="2"/>
      <c r="BD51" s="2"/>
      <c r="BE51" s="2"/>
    </row>
    <row r="52" spans="1:57" ht="18">
      <c r="A52" s="228" t="s">
        <v>614</v>
      </c>
      <c r="B52" s="110">
        <f ca="1">HLOOKUP(B$3,$B$1:$AW$50,50,FALSE)</f>
        <v>0</v>
      </c>
      <c r="C52" s="111">
        <f t="shared" ref="C52:AW52" ca="1" si="29">HLOOKUP(C$3,$B$1:$AW$50,50,FALSE)</f>
        <v>0</v>
      </c>
      <c r="D52" s="111">
        <f t="shared" ca="1" si="29"/>
        <v>1</v>
      </c>
      <c r="E52" s="111">
        <f t="shared" ca="1" si="29"/>
        <v>1</v>
      </c>
      <c r="F52" s="111">
        <f t="shared" ca="1" si="29"/>
        <v>0</v>
      </c>
      <c r="G52" s="111">
        <f t="shared" ca="1" si="29"/>
        <v>1</v>
      </c>
      <c r="H52" s="112">
        <f t="shared" ca="1" si="29"/>
        <v>0</v>
      </c>
      <c r="I52" s="112">
        <f t="shared" ca="1" si="29"/>
        <v>1</v>
      </c>
      <c r="J52" s="112">
        <f t="shared" ca="1" si="29"/>
        <v>1</v>
      </c>
      <c r="K52" s="112">
        <f t="shared" ca="1" si="29"/>
        <v>0</v>
      </c>
      <c r="L52" s="112">
        <f t="shared" ca="1" si="29"/>
        <v>0</v>
      </c>
      <c r="M52" s="112">
        <f t="shared" ca="1" si="29"/>
        <v>1</v>
      </c>
      <c r="N52" s="111">
        <f t="shared" ca="1" si="29"/>
        <v>0</v>
      </c>
      <c r="O52" s="111">
        <f t="shared" ca="1" si="29"/>
        <v>1</v>
      </c>
      <c r="P52" s="111">
        <f t="shared" ca="1" si="29"/>
        <v>0</v>
      </c>
      <c r="Q52" s="111">
        <f t="shared" ca="1" si="29"/>
        <v>1</v>
      </c>
      <c r="R52" s="111">
        <f t="shared" ca="1" si="29"/>
        <v>0</v>
      </c>
      <c r="S52" s="111">
        <f t="shared" ca="1" si="29"/>
        <v>0</v>
      </c>
      <c r="T52" s="112">
        <f t="shared" ca="1" si="29"/>
        <v>0</v>
      </c>
      <c r="U52" s="112">
        <f t="shared" ca="1" si="29"/>
        <v>0</v>
      </c>
      <c r="V52" s="112">
        <f t="shared" ca="1" si="29"/>
        <v>1</v>
      </c>
      <c r="W52" s="112">
        <f t="shared" ca="1" si="29"/>
        <v>1</v>
      </c>
      <c r="X52" s="112">
        <f t="shared" ca="1" si="29"/>
        <v>0</v>
      </c>
      <c r="Y52" s="112">
        <f t="shared" ca="1" si="29"/>
        <v>1</v>
      </c>
      <c r="Z52" s="111">
        <f t="shared" ca="1" si="29"/>
        <v>0</v>
      </c>
      <c r="AA52" s="111">
        <f t="shared" ca="1" si="29"/>
        <v>1</v>
      </c>
      <c r="AB52" s="111">
        <f t="shared" ca="1" si="29"/>
        <v>1</v>
      </c>
      <c r="AC52" s="111">
        <f t="shared" ca="1" si="29"/>
        <v>0</v>
      </c>
      <c r="AD52" s="111">
        <f t="shared" ca="1" si="29"/>
        <v>0</v>
      </c>
      <c r="AE52" s="111">
        <f t="shared" ca="1" si="29"/>
        <v>1</v>
      </c>
      <c r="AF52" s="112">
        <f t="shared" ca="1" si="29"/>
        <v>0</v>
      </c>
      <c r="AG52" s="112">
        <f t="shared" ca="1" si="29"/>
        <v>1</v>
      </c>
      <c r="AH52" s="112">
        <f t="shared" ca="1" si="29"/>
        <v>0</v>
      </c>
      <c r="AI52" s="112">
        <f t="shared" ca="1" si="29"/>
        <v>1</v>
      </c>
      <c r="AJ52" s="112">
        <f t="shared" ca="1" si="29"/>
        <v>1</v>
      </c>
      <c r="AK52" s="112">
        <f t="shared" ca="1" si="29"/>
        <v>0</v>
      </c>
      <c r="AL52" s="111">
        <f t="shared" ca="1" si="29"/>
        <v>1</v>
      </c>
      <c r="AM52" s="111">
        <f t="shared" ca="1" si="29"/>
        <v>0</v>
      </c>
      <c r="AN52" s="111">
        <f t="shared" ca="1" si="29"/>
        <v>0</v>
      </c>
      <c r="AO52" s="111">
        <f t="shared" ca="1" si="29"/>
        <v>1</v>
      </c>
      <c r="AP52" s="111">
        <f t="shared" ca="1" si="29"/>
        <v>0</v>
      </c>
      <c r="AQ52" s="111">
        <f t="shared" ca="1" si="29"/>
        <v>0</v>
      </c>
      <c r="AR52" s="112">
        <f t="shared" ca="1" si="29"/>
        <v>0</v>
      </c>
      <c r="AS52" s="112">
        <f t="shared" ca="1" si="29"/>
        <v>0</v>
      </c>
      <c r="AT52" s="112">
        <f t="shared" ca="1" si="29"/>
        <v>0</v>
      </c>
      <c r="AU52" s="112">
        <f t="shared" ca="1" si="29"/>
        <v>0</v>
      </c>
      <c r="AV52" s="112">
        <f t="shared" ca="1" si="29"/>
        <v>0</v>
      </c>
      <c r="AW52" s="113">
        <f t="shared" ca="1" si="29"/>
        <v>0</v>
      </c>
      <c r="AX52" s="2"/>
      <c r="AY52" s="2"/>
      <c r="AZ52" s="2"/>
      <c r="BA52" s="2"/>
      <c r="BB52" s="2"/>
      <c r="BC52" s="2"/>
      <c r="BD52" s="2"/>
      <c r="BE52" s="2"/>
    </row>
    <row r="53" spans="1:57" ht="18">
      <c r="A53" s="227" t="s">
        <v>672</v>
      </c>
      <c r="B53" s="114" t="str">
        <f>Key!B83</f>
        <v>0</v>
      </c>
      <c r="C53" s="115" t="str">
        <f>Key!C83</f>
        <v>1</v>
      </c>
      <c r="D53" s="115" t="str">
        <f>Key!D83</f>
        <v>1</v>
      </c>
      <c r="E53" s="115" t="str">
        <f>Key!E83</f>
        <v>0</v>
      </c>
      <c r="F53" s="115" t="str">
        <f>Key!F83</f>
        <v>1</v>
      </c>
      <c r="G53" s="115" t="str">
        <f>Key!G83</f>
        <v>1</v>
      </c>
      <c r="H53" s="116" t="str">
        <f>Key!H83</f>
        <v>0</v>
      </c>
      <c r="I53" s="116" t="str">
        <f>Key!I83</f>
        <v>1</v>
      </c>
      <c r="J53" s="116" t="str">
        <f>Key!J83</f>
        <v>0</v>
      </c>
      <c r="K53" s="116" t="str">
        <f>Key!K83</f>
        <v>1</v>
      </c>
      <c r="L53" s="116" t="str">
        <f>Key!L83</f>
        <v>0</v>
      </c>
      <c r="M53" s="116" t="str">
        <f>Key!M83</f>
        <v>1</v>
      </c>
      <c r="N53" s="115" t="str">
        <f>Key!N83</f>
        <v>0</v>
      </c>
      <c r="O53" s="115" t="str">
        <f>Key!O83</f>
        <v>1</v>
      </c>
      <c r="P53" s="115" t="str">
        <f>Key!P83</f>
        <v>0</v>
      </c>
      <c r="Q53" s="115" t="str">
        <f>Key!Q83</f>
        <v>1</v>
      </c>
      <c r="R53" s="115" t="str">
        <f>Key!R83</f>
        <v>0</v>
      </c>
      <c r="S53" s="115" t="str">
        <f>Key!S83</f>
        <v>1</v>
      </c>
      <c r="T53" s="116" t="str">
        <f>Key!T83</f>
        <v>1</v>
      </c>
      <c r="U53" s="116" t="str">
        <f>Key!U83</f>
        <v>0</v>
      </c>
      <c r="V53" s="116" t="str">
        <f>Key!V83</f>
        <v>0</v>
      </c>
      <c r="W53" s="116" t="str">
        <f>Key!W83</f>
        <v>0</v>
      </c>
      <c r="X53" s="116" t="str">
        <f>Key!X83</f>
        <v>0</v>
      </c>
      <c r="Y53" s="116" t="str">
        <f>Key!Y83</f>
        <v>0</v>
      </c>
      <c r="Z53" s="115" t="str">
        <f>Key!Z83</f>
        <v>1</v>
      </c>
      <c r="AA53" s="115" t="str">
        <f>Key!AA83</f>
        <v>0</v>
      </c>
      <c r="AB53" s="115" t="str">
        <f>Key!AB83</f>
        <v>1</v>
      </c>
      <c r="AC53" s="115" t="str">
        <f>Key!AC83</f>
        <v>0</v>
      </c>
      <c r="AD53" s="115" t="str">
        <f>Key!AD83</f>
        <v>1</v>
      </c>
      <c r="AE53" s="115" t="str">
        <f>Key!AE83</f>
        <v>1</v>
      </c>
      <c r="AF53" s="116" t="str">
        <f>Key!AF83</f>
        <v>1</v>
      </c>
      <c r="AG53" s="116" t="str">
        <f>Key!AG83</f>
        <v>1</v>
      </c>
      <c r="AH53" s="116" t="str">
        <f>Key!AH83</f>
        <v>0</v>
      </c>
      <c r="AI53" s="116" t="str">
        <f>Key!AI83</f>
        <v>1</v>
      </c>
      <c r="AJ53" s="116" t="str">
        <f>Key!AJ83</f>
        <v>1</v>
      </c>
      <c r="AK53" s="116" t="str">
        <f>Key!AK83</f>
        <v>1</v>
      </c>
      <c r="AL53" s="115" t="str">
        <f>Key!AL83</f>
        <v>1</v>
      </c>
      <c r="AM53" s="115" t="str">
        <f>Key!AM83</f>
        <v>1</v>
      </c>
      <c r="AN53" s="115" t="str">
        <f>Key!AN83</f>
        <v>0</v>
      </c>
      <c r="AO53" s="115" t="str">
        <f>Key!AO83</f>
        <v>0</v>
      </c>
      <c r="AP53" s="115" t="str">
        <f>Key!AP83</f>
        <v>1</v>
      </c>
      <c r="AQ53" s="115" t="str">
        <f>Key!AQ83</f>
        <v>0</v>
      </c>
      <c r="AR53" s="116" t="str">
        <f>Key!AR83</f>
        <v>1</v>
      </c>
      <c r="AS53" s="116" t="str">
        <f>Key!AS83</f>
        <v>0</v>
      </c>
      <c r="AT53" s="116" t="str">
        <f>Key!AT83</f>
        <v>0</v>
      </c>
      <c r="AU53" s="116" t="str">
        <f>Key!AU83</f>
        <v>1</v>
      </c>
      <c r="AV53" s="116" t="str">
        <f>Key!AV83</f>
        <v>0</v>
      </c>
      <c r="AW53" s="117" t="str">
        <f>Key!AW83</f>
        <v>1</v>
      </c>
      <c r="AX53" s="2"/>
      <c r="AY53" s="2"/>
      <c r="AZ53" s="2"/>
      <c r="BA53" s="2"/>
      <c r="BB53" s="2"/>
      <c r="BC53" s="2"/>
      <c r="BD53" s="2"/>
      <c r="BE53" s="2"/>
    </row>
    <row r="54" spans="1:57" ht="18">
      <c r="A54" s="227" t="s">
        <v>680</v>
      </c>
      <c r="B54" s="308">
        <f ca="1">IF(B52+B53=1,1,0)</f>
        <v>0</v>
      </c>
      <c r="C54" s="226">
        <f t="shared" ref="C54:AW54" ca="1" si="30">IF(C52+C53=1,1,0)</f>
        <v>1</v>
      </c>
      <c r="D54" s="226">
        <f t="shared" ca="1" si="30"/>
        <v>0</v>
      </c>
      <c r="E54" s="226">
        <f t="shared" ca="1" si="30"/>
        <v>1</v>
      </c>
      <c r="F54" s="226">
        <f t="shared" ca="1" si="30"/>
        <v>1</v>
      </c>
      <c r="G54" s="226">
        <f t="shared" ca="1" si="30"/>
        <v>0</v>
      </c>
      <c r="H54" s="309">
        <f t="shared" ca="1" si="30"/>
        <v>0</v>
      </c>
      <c r="I54" s="309">
        <f t="shared" ca="1" si="30"/>
        <v>0</v>
      </c>
      <c r="J54" s="309">
        <f t="shared" ca="1" si="30"/>
        <v>1</v>
      </c>
      <c r="K54" s="309">
        <f t="shared" ca="1" si="30"/>
        <v>1</v>
      </c>
      <c r="L54" s="309">
        <f t="shared" ca="1" si="30"/>
        <v>0</v>
      </c>
      <c r="M54" s="309">
        <f t="shared" ca="1" si="30"/>
        <v>0</v>
      </c>
      <c r="N54" s="226">
        <f t="shared" ca="1" si="30"/>
        <v>0</v>
      </c>
      <c r="O54" s="226">
        <f t="shared" ca="1" si="30"/>
        <v>0</v>
      </c>
      <c r="P54" s="226">
        <f t="shared" ca="1" si="30"/>
        <v>0</v>
      </c>
      <c r="Q54" s="226">
        <f t="shared" ca="1" si="30"/>
        <v>0</v>
      </c>
      <c r="R54" s="226">
        <f t="shared" ca="1" si="30"/>
        <v>0</v>
      </c>
      <c r="S54" s="226">
        <f t="shared" ca="1" si="30"/>
        <v>1</v>
      </c>
      <c r="T54" s="309">
        <f t="shared" ca="1" si="30"/>
        <v>1</v>
      </c>
      <c r="U54" s="309">
        <f t="shared" ca="1" si="30"/>
        <v>0</v>
      </c>
      <c r="V54" s="309">
        <f t="shared" ca="1" si="30"/>
        <v>1</v>
      </c>
      <c r="W54" s="309">
        <f t="shared" ca="1" si="30"/>
        <v>1</v>
      </c>
      <c r="X54" s="309">
        <f t="shared" ca="1" si="30"/>
        <v>0</v>
      </c>
      <c r="Y54" s="309">
        <f t="shared" ca="1" si="30"/>
        <v>1</v>
      </c>
      <c r="Z54" s="226">
        <f t="shared" ca="1" si="30"/>
        <v>1</v>
      </c>
      <c r="AA54" s="226">
        <f t="shared" ca="1" si="30"/>
        <v>1</v>
      </c>
      <c r="AB54" s="226">
        <f t="shared" ca="1" si="30"/>
        <v>0</v>
      </c>
      <c r="AC54" s="226">
        <f t="shared" ca="1" si="30"/>
        <v>0</v>
      </c>
      <c r="AD54" s="226">
        <f t="shared" ca="1" si="30"/>
        <v>1</v>
      </c>
      <c r="AE54" s="226">
        <f t="shared" ca="1" si="30"/>
        <v>0</v>
      </c>
      <c r="AF54" s="309">
        <f t="shared" ca="1" si="30"/>
        <v>1</v>
      </c>
      <c r="AG54" s="309">
        <f t="shared" ca="1" si="30"/>
        <v>0</v>
      </c>
      <c r="AH54" s="309">
        <f t="shared" ca="1" si="30"/>
        <v>0</v>
      </c>
      <c r="AI54" s="309">
        <f t="shared" ca="1" si="30"/>
        <v>0</v>
      </c>
      <c r="AJ54" s="309">
        <f t="shared" ca="1" si="30"/>
        <v>0</v>
      </c>
      <c r="AK54" s="309">
        <f t="shared" ca="1" si="30"/>
        <v>1</v>
      </c>
      <c r="AL54" s="226">
        <f t="shared" ca="1" si="30"/>
        <v>0</v>
      </c>
      <c r="AM54" s="226">
        <f t="shared" ca="1" si="30"/>
        <v>1</v>
      </c>
      <c r="AN54" s="226">
        <f t="shared" ca="1" si="30"/>
        <v>0</v>
      </c>
      <c r="AO54" s="226">
        <f t="shared" ca="1" si="30"/>
        <v>1</v>
      </c>
      <c r="AP54" s="226">
        <f t="shared" ca="1" si="30"/>
        <v>1</v>
      </c>
      <c r="AQ54" s="226">
        <f t="shared" ca="1" si="30"/>
        <v>0</v>
      </c>
      <c r="AR54" s="309">
        <f t="shared" ca="1" si="30"/>
        <v>1</v>
      </c>
      <c r="AS54" s="309">
        <f t="shared" ca="1" si="30"/>
        <v>0</v>
      </c>
      <c r="AT54" s="309">
        <f t="shared" ca="1" si="30"/>
        <v>0</v>
      </c>
      <c r="AU54" s="309">
        <f t="shared" ca="1" si="30"/>
        <v>1</v>
      </c>
      <c r="AV54" s="309">
        <f t="shared" ca="1" si="30"/>
        <v>0</v>
      </c>
      <c r="AW54" s="316">
        <f t="shared" ca="1" si="30"/>
        <v>1</v>
      </c>
      <c r="AX54" s="2"/>
      <c r="AY54" s="2"/>
      <c r="AZ54" s="2"/>
      <c r="BA54" s="2"/>
      <c r="BB54" s="2"/>
      <c r="BC54" s="2"/>
      <c r="BD54" s="2"/>
      <c r="BE54" s="2"/>
    </row>
    <row r="55" spans="1:57" ht="16.5" customHeight="1" thickBot="1">
      <c r="A55" s="443" t="s">
        <v>665</v>
      </c>
      <c r="B55" s="223" t="s">
        <v>17</v>
      </c>
      <c r="C55" s="224" t="str">
        <f ca="1">LEFT(VLOOKUP(G55,LookUp!$T$2:$U$17,2,FALSE),1)</f>
        <v>1</v>
      </c>
      <c r="D55" s="224" t="str">
        <f ca="1">MID(VLOOKUP(G55,LookUp!$T$2:$U$17,2,FALSE),2,1)</f>
        <v>1</v>
      </c>
      <c r="E55" s="224" t="str">
        <f ca="1">MID(VLOOKUP(G55,LookUp!$T$2:$U$17,2,FALSE),3,1)</f>
        <v>0</v>
      </c>
      <c r="F55" s="224" t="str">
        <f ca="1">RIGHT(VLOOKUP(G55,LookUp!$T$2:$U$17,2,FALSE),1)</f>
        <v>0</v>
      </c>
      <c r="G55" s="225">
        <f ca="1">VLOOKUP(CONCATENATE(B54,C54,D54,E54,F54,G54),LookUp!$W$2:$AE$65,2,FALSE)</f>
        <v>12</v>
      </c>
      <c r="H55" s="223" t="s">
        <v>18</v>
      </c>
      <c r="I55" s="224" t="str">
        <f ca="1">LEFT(VLOOKUP(M55,LookUp!$T$2:$U$17,2,FALSE),1)</f>
        <v>0</v>
      </c>
      <c r="J55" s="224" t="str">
        <f ca="1">MID(VLOOKUP(M55,LookUp!$T$2:$U$17,2,FALSE),2,1)</f>
        <v>0</v>
      </c>
      <c r="K55" s="224" t="str">
        <f ca="1">MID(VLOOKUP(M55,LookUp!$T$2:$U$17,2,FALSE),3,1)</f>
        <v>1</v>
      </c>
      <c r="L55" s="224" t="str">
        <f ca="1">RIGHT(VLOOKUP(M55,LookUp!$T$2:$U$17,2,FALSE),1)</f>
        <v>1</v>
      </c>
      <c r="M55" s="225">
        <f ca="1">VLOOKUP(CONCATENATE(H54,I54,J54,K54,L54,M54),LookUp!$W$2:$AE$65,3,FALSE)</f>
        <v>3</v>
      </c>
      <c r="N55" s="223" t="s">
        <v>19</v>
      </c>
      <c r="O55" s="224" t="str">
        <f ca="1">LEFT(VLOOKUP(S55,LookUp!$T$2:$U$17,2,FALSE),1)</f>
        <v>1</v>
      </c>
      <c r="P55" s="224" t="str">
        <f ca="1">MID(VLOOKUP(S55,LookUp!$T$2:$U$17,2,FALSE),2,1)</f>
        <v>1</v>
      </c>
      <c r="Q55" s="224" t="str">
        <f ca="1">MID(VLOOKUP(S55,LookUp!$T$2:$U$17,2,FALSE),3,1)</f>
        <v>0</v>
      </c>
      <c r="R55" s="224" t="str">
        <f ca="1">RIGHT(VLOOKUP(S55,LookUp!$T$2:$U$17,2,FALSE),1)</f>
        <v>1</v>
      </c>
      <c r="S55" s="225">
        <f ca="1">VLOOKUP(CONCATENATE(N54,O54,P54,Q54,R54,S54),LookUp!$W$2:$AE$65,4,FALSE)</f>
        <v>13</v>
      </c>
      <c r="T55" s="223" t="s">
        <v>20</v>
      </c>
      <c r="U55" s="224" t="str">
        <f ca="1">LEFT(VLOOKUP(Y55,LookUp!$T$2:$U$17,2,FALSE),1)</f>
        <v>1</v>
      </c>
      <c r="V55" s="224" t="str">
        <f ca="1">MID(VLOOKUP(Y55,LookUp!$T$2:$U$17,2,FALSE),2,1)</f>
        <v>1</v>
      </c>
      <c r="W55" s="224" t="str">
        <f ca="1">MID(VLOOKUP(Y55,LookUp!$T$2:$U$17,2,FALSE),3,1)</f>
        <v>0</v>
      </c>
      <c r="X55" s="224" t="str">
        <f ca="1">RIGHT(VLOOKUP(Y55,LookUp!$T$2:$U$17,2,FALSE),1)</f>
        <v>1</v>
      </c>
      <c r="Y55" s="225">
        <f ca="1">VLOOKUP(CONCATENATE(T54,U54,V54,W54,X54,Y54),LookUp!$W$2:$AE$65,5,FALSE)</f>
        <v>13</v>
      </c>
      <c r="Z55" s="223" t="s">
        <v>99</v>
      </c>
      <c r="AA55" s="224" t="str">
        <f ca="1">LEFT(VLOOKUP(AE55,LookUp!$T$2:$U$17,2,FALSE),1)</f>
        <v>1</v>
      </c>
      <c r="AB55" s="224" t="str">
        <f ca="1">MID(VLOOKUP(AE55,LookUp!$T$2:$U$17,2,FALSE),2,1)</f>
        <v>0</v>
      </c>
      <c r="AC55" s="224" t="str">
        <f ca="1">MID(VLOOKUP(AE55,LookUp!$T$2:$U$17,2,FALSE),3,1)</f>
        <v>0</v>
      </c>
      <c r="AD55" s="224" t="str">
        <f ca="1">RIGHT(VLOOKUP(AE55,LookUp!$T$2:$U$17,2,FALSE),1)</f>
        <v>1</v>
      </c>
      <c r="AE55" s="225">
        <f ca="1">VLOOKUP(CONCATENATE(Z54,AA54,AB54,AC54,AD54,AE54),LookUp!$W$2:$AE$65,6,FALSE)</f>
        <v>9</v>
      </c>
      <c r="AF55" s="223" t="s">
        <v>21</v>
      </c>
      <c r="AG55" s="224" t="str">
        <f ca="1">LEFT(VLOOKUP(AK55,LookUp!$T$2:$U$17,2,FALSE),1)</f>
        <v>0</v>
      </c>
      <c r="AH55" s="224" t="str">
        <f ca="1">MID(VLOOKUP(AK55,LookUp!$T$2:$U$17,2,FALSE),2,1)</f>
        <v>1</v>
      </c>
      <c r="AI55" s="224" t="str">
        <f ca="1">MID(VLOOKUP(AK55,LookUp!$T$2:$U$17,2,FALSE),3,1)</f>
        <v>0</v>
      </c>
      <c r="AJ55" s="224" t="str">
        <f ca="1">RIGHT(VLOOKUP(AK55,LookUp!$T$2:$U$17,2,FALSE),1)</f>
        <v>0</v>
      </c>
      <c r="AK55" s="225">
        <f ca="1">VLOOKUP(CONCATENATE(AF54,AG54,AH54,AI54,AJ54,AK54),LookUp!$W$2:$AE$65,7,FALSE)</f>
        <v>4</v>
      </c>
      <c r="AL55" s="223" t="s">
        <v>23</v>
      </c>
      <c r="AM55" s="224" t="str">
        <f ca="1">LEFT(VLOOKUP(AQ55,LookUp!$T$2:$U$17,2,FALSE),1)</f>
        <v>0</v>
      </c>
      <c r="AN55" s="224" t="str">
        <f ca="1">MID(VLOOKUP(AQ55,LookUp!$T$2:$U$17,2,FALSE),2,1)</f>
        <v>1</v>
      </c>
      <c r="AO55" s="224" t="str">
        <f ca="1">MID(VLOOKUP(AQ55,LookUp!$T$2:$U$17,2,FALSE),3,1)</f>
        <v>1</v>
      </c>
      <c r="AP55" s="224" t="str">
        <f ca="1">RIGHT(VLOOKUP(AQ55,LookUp!$T$2:$U$17,2,FALSE),1)</f>
        <v>1</v>
      </c>
      <c r="AQ55" s="225">
        <f ca="1">VLOOKUP(CONCATENATE(AL54,AM54,AN54,AO54,AP54,AQ54),LookUp!$W$2:$AE$65,8,FALSE)</f>
        <v>7</v>
      </c>
      <c r="AR55" s="223" t="s">
        <v>22</v>
      </c>
      <c r="AS55" s="224" t="str">
        <f ca="1">LEFT(VLOOKUP(AW55,LookUp!$T$2:$U$17,2,FALSE),1)</f>
        <v>1</v>
      </c>
      <c r="AT55" s="224" t="str">
        <f ca="1">MID(VLOOKUP(AW55,LookUp!$T$2:$U$17,2,FALSE),2,1)</f>
        <v>1</v>
      </c>
      <c r="AU55" s="224" t="str">
        <f ca="1">MID(VLOOKUP(AW55,LookUp!$T$2:$U$17,2,FALSE),3,1)</f>
        <v>1</v>
      </c>
      <c r="AV55" s="224" t="str">
        <f ca="1">RIGHT(VLOOKUP(AW55,LookUp!$T$2:$U$17,2,FALSE),1)</f>
        <v>0</v>
      </c>
      <c r="AW55" s="225">
        <f ca="1">VLOOKUP(CONCATENATE(AR54,AS54,AT54,AU54,AV54,AW54),LookUp!$W$2:$AE$65,9,FALSE)</f>
        <v>14</v>
      </c>
      <c r="AX55" s="20"/>
      <c r="AY55" s="20"/>
      <c r="AZ55" s="20"/>
      <c r="BA55" s="20"/>
      <c r="BB55" s="20"/>
      <c r="BC55" s="20"/>
      <c r="BD55" s="20"/>
      <c r="BE55" s="20"/>
    </row>
    <row r="56" spans="1:57">
      <c r="A56" s="443"/>
      <c r="B56" s="110" t="str">
        <f ca="1">C55</f>
        <v>1</v>
      </c>
      <c r="C56" s="111" t="str">
        <f ca="1">D55</f>
        <v>1</v>
      </c>
      <c r="D56" s="111" t="str">
        <f ca="1">E55</f>
        <v>0</v>
      </c>
      <c r="E56" s="111" t="str">
        <f ca="1">F55</f>
        <v>0</v>
      </c>
      <c r="F56" s="112" t="str">
        <f ca="1">I55</f>
        <v>0</v>
      </c>
      <c r="G56" s="112" t="str">
        <f ca="1">J55</f>
        <v>0</v>
      </c>
      <c r="H56" s="112" t="str">
        <f ca="1">K55</f>
        <v>1</v>
      </c>
      <c r="I56" s="112" t="str">
        <f ca="1">L55</f>
        <v>1</v>
      </c>
      <c r="J56" s="111" t="str">
        <f ca="1">O55</f>
        <v>1</v>
      </c>
      <c r="K56" s="111" t="str">
        <f ca="1">P55</f>
        <v>1</v>
      </c>
      <c r="L56" s="111" t="str">
        <f ca="1">Q55</f>
        <v>0</v>
      </c>
      <c r="M56" s="111" t="str">
        <f ca="1">R55</f>
        <v>1</v>
      </c>
      <c r="N56" s="112" t="str">
        <f ca="1">U55</f>
        <v>1</v>
      </c>
      <c r="O56" s="112" t="str">
        <f ca="1">V55</f>
        <v>1</v>
      </c>
      <c r="P56" s="112" t="str">
        <f ca="1">W55</f>
        <v>0</v>
      </c>
      <c r="Q56" s="112" t="str">
        <f ca="1">X55</f>
        <v>1</v>
      </c>
      <c r="R56" s="111" t="str">
        <f ca="1">AA55</f>
        <v>1</v>
      </c>
      <c r="S56" s="111" t="str">
        <f ca="1">AB55</f>
        <v>0</v>
      </c>
      <c r="T56" s="111" t="str">
        <f ca="1">AC55</f>
        <v>0</v>
      </c>
      <c r="U56" s="111" t="str">
        <f ca="1">AD55</f>
        <v>1</v>
      </c>
      <c r="V56" s="112" t="str">
        <f ca="1">AG55</f>
        <v>0</v>
      </c>
      <c r="W56" s="112" t="str">
        <f ca="1">AH55</f>
        <v>1</v>
      </c>
      <c r="X56" s="112" t="str">
        <f ca="1">AI55</f>
        <v>0</v>
      </c>
      <c r="Y56" s="112" t="str">
        <f ca="1">AJ55</f>
        <v>0</v>
      </c>
      <c r="Z56" s="111" t="str">
        <f ca="1">AM55</f>
        <v>0</v>
      </c>
      <c r="AA56" s="111" t="str">
        <f ca="1">AN55</f>
        <v>1</v>
      </c>
      <c r="AB56" s="111" t="str">
        <f ca="1">AO55</f>
        <v>1</v>
      </c>
      <c r="AC56" s="111" t="str">
        <f ca="1">AP55</f>
        <v>1</v>
      </c>
      <c r="AD56" s="112" t="str">
        <f ca="1">AS55</f>
        <v>1</v>
      </c>
      <c r="AE56" s="112" t="str">
        <f ca="1">AT55</f>
        <v>1</v>
      </c>
      <c r="AF56" s="112" t="str">
        <f ca="1">AU55</f>
        <v>1</v>
      </c>
      <c r="AG56" s="113" t="str">
        <f ca="1">AV55</f>
        <v>0</v>
      </c>
      <c r="AH56" s="439"/>
      <c r="AI56" s="440"/>
      <c r="AJ56" s="440"/>
      <c r="AK56" s="440"/>
      <c r="AL56" s="440"/>
      <c r="AM56" s="440"/>
      <c r="AN56" s="440"/>
      <c r="AO56" s="440"/>
      <c r="AP56" s="440"/>
      <c r="AQ56" s="440"/>
      <c r="AR56" s="440"/>
      <c r="AS56" s="440"/>
      <c r="AT56" s="440"/>
      <c r="AU56" s="440"/>
      <c r="AV56" s="440"/>
      <c r="AW56" s="441"/>
      <c r="AX56" s="2"/>
      <c r="AY56" s="2"/>
      <c r="AZ56" s="2"/>
      <c r="BA56" s="2"/>
      <c r="BB56" s="2"/>
      <c r="BC56" s="2"/>
      <c r="BD56" s="2"/>
      <c r="BE56" s="2"/>
    </row>
    <row r="57" spans="1:57" ht="18.75" thickBot="1">
      <c r="A57" s="104" t="s">
        <v>666</v>
      </c>
      <c r="B57" s="114" t="str">
        <f ca="1">HLOOKUP(B$4,$B$1:$AG$56,56,FALSE)</f>
        <v>1</v>
      </c>
      <c r="C57" s="115" t="str">
        <f t="shared" ref="C57:AG57" ca="1" si="31">HLOOKUP(C$4,$B$1:$AG$56,56,FALSE)</f>
        <v>1</v>
      </c>
      <c r="D57" s="115" t="str">
        <f t="shared" ca="1" si="31"/>
        <v>1</v>
      </c>
      <c r="E57" s="115" t="str">
        <f t="shared" ca="1" si="31"/>
        <v>0</v>
      </c>
      <c r="F57" s="116" t="str">
        <f t="shared" ca="1" si="31"/>
        <v>1</v>
      </c>
      <c r="G57" s="116" t="str">
        <f t="shared" ca="1" si="31"/>
        <v>1</v>
      </c>
      <c r="H57" s="116" t="str">
        <f t="shared" ca="1" si="31"/>
        <v>1</v>
      </c>
      <c r="I57" s="116" t="str">
        <f t="shared" ca="1" si="31"/>
        <v>1</v>
      </c>
      <c r="J57" s="115" t="str">
        <f t="shared" ca="1" si="31"/>
        <v>1</v>
      </c>
      <c r="K57" s="115" t="str">
        <f t="shared" ca="1" si="31"/>
        <v>0</v>
      </c>
      <c r="L57" s="115" t="str">
        <f t="shared" ca="1" si="31"/>
        <v>0</v>
      </c>
      <c r="M57" s="115" t="str">
        <f t="shared" ca="1" si="31"/>
        <v>1</v>
      </c>
      <c r="N57" s="116" t="str">
        <f t="shared" ca="1" si="31"/>
        <v>0</v>
      </c>
      <c r="O57" s="116" t="str">
        <f t="shared" ca="1" si="31"/>
        <v>0</v>
      </c>
      <c r="P57" s="116" t="str">
        <f t="shared" ca="1" si="31"/>
        <v>1</v>
      </c>
      <c r="Q57" s="116" t="str">
        <f t="shared" ca="1" si="31"/>
        <v>1</v>
      </c>
      <c r="R57" s="115" t="str">
        <f t="shared" ca="1" si="31"/>
        <v>1</v>
      </c>
      <c r="S57" s="115" t="str">
        <f t="shared" ca="1" si="31"/>
        <v>1</v>
      </c>
      <c r="T57" s="115" t="str">
        <f t="shared" ca="1" si="31"/>
        <v>0</v>
      </c>
      <c r="U57" s="115" t="str">
        <f t="shared" ca="1" si="31"/>
        <v>1</v>
      </c>
      <c r="V57" s="116" t="str">
        <f t="shared" ca="1" si="31"/>
        <v>0</v>
      </c>
      <c r="W57" s="116" t="str">
        <f t="shared" ca="1" si="31"/>
        <v>1</v>
      </c>
      <c r="X57" s="116" t="str">
        <f t="shared" ca="1" si="31"/>
        <v>0</v>
      </c>
      <c r="Y57" s="116" t="str">
        <f t="shared" ca="1" si="31"/>
        <v>1</v>
      </c>
      <c r="Z57" s="115" t="str">
        <f t="shared" ca="1" si="31"/>
        <v>0</v>
      </c>
      <c r="AA57" s="115" t="str">
        <f t="shared" ca="1" si="31"/>
        <v>1</v>
      </c>
      <c r="AB57" s="115" t="str">
        <f t="shared" ca="1" si="31"/>
        <v>1</v>
      </c>
      <c r="AC57" s="115" t="str">
        <f t="shared" ca="1" si="31"/>
        <v>0</v>
      </c>
      <c r="AD57" s="116" t="str">
        <f t="shared" ca="1" si="31"/>
        <v>1</v>
      </c>
      <c r="AE57" s="116" t="str">
        <f t="shared" ca="1" si="31"/>
        <v>0</v>
      </c>
      <c r="AF57" s="116" t="str">
        <f t="shared" ca="1" si="31"/>
        <v>0</v>
      </c>
      <c r="AG57" s="117" t="str">
        <f t="shared" ca="1" si="31"/>
        <v>0</v>
      </c>
      <c r="AH57" s="460"/>
      <c r="AI57" s="461"/>
      <c r="AJ57" s="461"/>
      <c r="AK57" s="461"/>
      <c r="AL57" s="461"/>
      <c r="AM57" s="461"/>
      <c r="AN57" s="461"/>
      <c r="AO57" s="461"/>
      <c r="AP57" s="461"/>
      <c r="AQ57" s="461"/>
      <c r="AR57" s="461"/>
      <c r="AS57" s="461"/>
      <c r="AT57" s="461"/>
      <c r="AU57" s="461"/>
      <c r="AV57" s="461"/>
      <c r="AW57" s="462"/>
      <c r="AX57" s="2"/>
      <c r="AY57" s="2"/>
      <c r="AZ57" s="2"/>
      <c r="BA57" s="2"/>
      <c r="BB57" s="2"/>
      <c r="BC57" s="2"/>
      <c r="BD57" s="2"/>
      <c r="BE57" s="2"/>
    </row>
    <row r="58" spans="1:57" ht="18.75" thickBot="1">
      <c r="A58" s="227" t="s">
        <v>687</v>
      </c>
      <c r="B58" s="308">
        <f ca="1">IF(B57+B43=1,1,0)</f>
        <v>0</v>
      </c>
      <c r="C58" s="226">
        <f t="shared" ref="C58:AG58" ca="1" si="32">IF(C57+C43=1,1,0)</f>
        <v>0</v>
      </c>
      <c r="D58" s="226">
        <f t="shared" ca="1" si="32"/>
        <v>0</v>
      </c>
      <c r="E58" s="226">
        <f t="shared" ca="1" si="32"/>
        <v>1</v>
      </c>
      <c r="F58" s="309">
        <f t="shared" ca="1" si="32"/>
        <v>0</v>
      </c>
      <c r="G58" s="309">
        <f t="shared" ca="1" si="32"/>
        <v>0</v>
      </c>
      <c r="H58" s="309">
        <f t="shared" ca="1" si="32"/>
        <v>0</v>
      </c>
      <c r="I58" s="309">
        <f t="shared" ca="1" si="32"/>
        <v>0</v>
      </c>
      <c r="J58" s="226">
        <f t="shared" ca="1" si="32"/>
        <v>1</v>
      </c>
      <c r="K58" s="226">
        <f t="shared" ca="1" si="32"/>
        <v>0</v>
      </c>
      <c r="L58" s="226">
        <f t="shared" ca="1" si="32"/>
        <v>1</v>
      </c>
      <c r="M58" s="226">
        <f t="shared" ca="1" si="32"/>
        <v>0</v>
      </c>
      <c r="N58" s="309">
        <f t="shared" ca="1" si="32"/>
        <v>1</v>
      </c>
      <c r="O58" s="309">
        <f t="shared" ca="1" si="32"/>
        <v>1</v>
      </c>
      <c r="P58" s="309">
        <f t="shared" ca="1" si="32"/>
        <v>1</v>
      </c>
      <c r="Q58" s="309">
        <f t="shared" ca="1" si="32"/>
        <v>1</v>
      </c>
      <c r="R58" s="226">
        <f t="shared" ca="1" si="32"/>
        <v>1</v>
      </c>
      <c r="S58" s="226">
        <f t="shared" ca="1" si="32"/>
        <v>0</v>
      </c>
      <c r="T58" s="226">
        <f t="shared" ca="1" si="32"/>
        <v>0</v>
      </c>
      <c r="U58" s="226">
        <f t="shared" ca="1" si="32"/>
        <v>1</v>
      </c>
      <c r="V58" s="309">
        <f t="shared" ca="1" si="32"/>
        <v>1</v>
      </c>
      <c r="W58" s="309">
        <f t="shared" ca="1" si="32"/>
        <v>1</v>
      </c>
      <c r="X58" s="309">
        <f t="shared" ca="1" si="32"/>
        <v>0</v>
      </c>
      <c r="Y58" s="309">
        <f t="shared" ca="1" si="32"/>
        <v>1</v>
      </c>
      <c r="Z58" s="226">
        <f t="shared" ca="1" si="32"/>
        <v>0</v>
      </c>
      <c r="AA58" s="226">
        <f t="shared" ca="1" si="32"/>
        <v>0</v>
      </c>
      <c r="AB58" s="226">
        <f t="shared" ca="1" si="32"/>
        <v>1</v>
      </c>
      <c r="AC58" s="226">
        <f t="shared" ca="1" si="32"/>
        <v>1</v>
      </c>
      <c r="AD58" s="309">
        <f t="shared" ca="1" si="32"/>
        <v>0</v>
      </c>
      <c r="AE58" s="309">
        <f t="shared" ca="1" si="32"/>
        <v>1</v>
      </c>
      <c r="AF58" s="309">
        <f t="shared" ca="1" si="32"/>
        <v>1</v>
      </c>
      <c r="AG58" s="316">
        <f t="shared" ca="1" si="32"/>
        <v>1</v>
      </c>
      <c r="AH58" s="457" t="s">
        <v>732</v>
      </c>
      <c r="AI58" s="458"/>
      <c r="AJ58" s="458"/>
      <c r="AK58" s="458"/>
      <c r="AL58" s="458"/>
      <c r="AM58" s="458"/>
      <c r="AN58" s="458"/>
      <c r="AO58" s="458"/>
      <c r="AP58" s="458"/>
      <c r="AQ58" s="458"/>
      <c r="AR58" s="458"/>
      <c r="AS58" s="458"/>
      <c r="AT58" s="458"/>
      <c r="AU58" s="458"/>
      <c r="AV58" s="458"/>
      <c r="AW58" s="459"/>
      <c r="AX58" s="2"/>
      <c r="AY58" s="2"/>
      <c r="AZ58" s="2"/>
      <c r="BA58" s="2"/>
      <c r="BB58" s="2"/>
      <c r="BC58" s="2"/>
      <c r="BD58" s="2"/>
      <c r="BE58" s="2"/>
    </row>
    <row r="59" spans="1:57" ht="18.75" thickBot="1">
      <c r="A59" s="229" t="s">
        <v>700</v>
      </c>
      <c r="B59" s="312">
        <f ca="1">B58</f>
        <v>0</v>
      </c>
      <c r="C59" s="311">
        <f t="shared" ref="C59:AG59" ca="1" si="33">C58</f>
        <v>0</v>
      </c>
      <c r="D59" s="311">
        <f t="shared" ca="1" si="33"/>
        <v>0</v>
      </c>
      <c r="E59" s="311">
        <f t="shared" ca="1" si="33"/>
        <v>1</v>
      </c>
      <c r="F59" s="310">
        <f t="shared" ca="1" si="33"/>
        <v>0</v>
      </c>
      <c r="G59" s="310">
        <f t="shared" ca="1" si="33"/>
        <v>0</v>
      </c>
      <c r="H59" s="310">
        <f t="shared" ca="1" si="33"/>
        <v>0</v>
      </c>
      <c r="I59" s="310">
        <f t="shared" ca="1" si="33"/>
        <v>0</v>
      </c>
      <c r="J59" s="311">
        <f t="shared" ca="1" si="33"/>
        <v>1</v>
      </c>
      <c r="K59" s="311">
        <f t="shared" ca="1" si="33"/>
        <v>0</v>
      </c>
      <c r="L59" s="311">
        <f t="shared" ca="1" si="33"/>
        <v>1</v>
      </c>
      <c r="M59" s="311">
        <f t="shared" ca="1" si="33"/>
        <v>0</v>
      </c>
      <c r="N59" s="310">
        <f t="shared" ca="1" si="33"/>
        <v>1</v>
      </c>
      <c r="O59" s="310">
        <f t="shared" ca="1" si="33"/>
        <v>1</v>
      </c>
      <c r="P59" s="310">
        <f t="shared" ca="1" si="33"/>
        <v>1</v>
      </c>
      <c r="Q59" s="310">
        <f t="shared" ca="1" si="33"/>
        <v>1</v>
      </c>
      <c r="R59" s="311">
        <f t="shared" ca="1" si="33"/>
        <v>1</v>
      </c>
      <c r="S59" s="311">
        <f t="shared" ca="1" si="33"/>
        <v>0</v>
      </c>
      <c r="T59" s="311">
        <f t="shared" ca="1" si="33"/>
        <v>0</v>
      </c>
      <c r="U59" s="315">
        <f t="shared" ca="1" si="33"/>
        <v>1</v>
      </c>
      <c r="V59" s="310">
        <f t="shared" ca="1" si="33"/>
        <v>1</v>
      </c>
      <c r="W59" s="310">
        <f t="shared" ca="1" si="33"/>
        <v>1</v>
      </c>
      <c r="X59" s="310">
        <f t="shared" ca="1" si="33"/>
        <v>0</v>
      </c>
      <c r="Y59" s="310">
        <f t="shared" ca="1" si="33"/>
        <v>1</v>
      </c>
      <c r="Z59" s="311">
        <f t="shared" ca="1" si="33"/>
        <v>0</v>
      </c>
      <c r="AA59" s="311">
        <f t="shared" ca="1" si="33"/>
        <v>0</v>
      </c>
      <c r="AB59" s="311">
        <f t="shared" ca="1" si="33"/>
        <v>1</v>
      </c>
      <c r="AC59" s="311">
        <f t="shared" ca="1" si="33"/>
        <v>1</v>
      </c>
      <c r="AD59" s="310">
        <f t="shared" ca="1" si="33"/>
        <v>0</v>
      </c>
      <c r="AE59" s="310">
        <f t="shared" ca="1" si="33"/>
        <v>1</v>
      </c>
      <c r="AF59" s="310">
        <f t="shared" ca="1" si="33"/>
        <v>1</v>
      </c>
      <c r="AG59" s="230">
        <f t="shared" ca="1" si="33"/>
        <v>1</v>
      </c>
      <c r="AH59" s="122">
        <f ca="1">VLOOKUP(CONCATENATE(B59,C59,D59,E59),LookUp!$AG$2:$AH$17,2,FALSE)</f>
        <v>1</v>
      </c>
      <c r="AI59" s="123">
        <f ca="1">VLOOKUP(CONCATENATE(F59,G59,H59,I59),LookUp!$AG$2:$AH$17,2,FALSE)</f>
        <v>0</v>
      </c>
      <c r="AJ59" s="123" t="str">
        <f ca="1">VLOOKUP(CONCATENATE(J59,K59,L59,M59),LookUp!$AG$2:$AH$17,2,FALSE)</f>
        <v>A</v>
      </c>
      <c r="AK59" s="123" t="str">
        <f ca="1">VLOOKUP(CONCATENATE(N59,O59,P59,Q59),LookUp!$AG$2:$AH$17,2,FALSE)</f>
        <v>F</v>
      </c>
      <c r="AL59" s="123">
        <f ca="1">VLOOKUP(CONCATENATE(R59,S59,T59,U59),LookUp!$AG$2:$AH$17,2,FALSE)</f>
        <v>9</v>
      </c>
      <c r="AM59" s="123" t="str">
        <f ca="1">VLOOKUP(CONCATENATE(V59,W59,X59,Y59),LookUp!$AG$2:$AH$17,2,FALSE)</f>
        <v>D</v>
      </c>
      <c r="AN59" s="123">
        <f ca="1">VLOOKUP(CONCATENATE(Z59,AA59,AB59,AC59),LookUp!$AG$2:$AH$17,2,FALSE)</f>
        <v>3</v>
      </c>
      <c r="AO59" s="123">
        <f ca="1">VLOOKUP(CONCATENATE(AD59,AE59,AF59,AG59),LookUp!$AG$2:$AH$17,2,FALSE)</f>
        <v>7</v>
      </c>
      <c r="AP59" s="123">
        <f ca="1">VLOOKUP(CONCATENATE(B66,C66,D66,E66),LookUp!$AG$2:$AH$17,2,FALSE)</f>
        <v>3</v>
      </c>
      <c r="AQ59" s="123">
        <f ca="1">VLOOKUP(CONCATENATE(F66,G66,H66,I66),LookUp!$AG$2:$AH$17,2,FALSE)</f>
        <v>0</v>
      </c>
      <c r="AR59" s="123">
        <f ca="1">VLOOKUP(CONCATENATE(J66,K66,L66,M66),LookUp!$AG$2:$AH$17,2,FALSE)</f>
        <v>8</v>
      </c>
      <c r="AS59" s="123" t="str">
        <f ca="1">VLOOKUP(CONCATENATE(N66,O66,P66,Q66),LookUp!$AG$2:$AH$17,2,FALSE)</f>
        <v>B</v>
      </c>
      <c r="AT59" s="123" t="str">
        <f ca="1">VLOOKUP(CONCATENATE(R66,S66,T66,U66),LookUp!$AG$2:$AH$17,2,FALSE)</f>
        <v>E</v>
      </c>
      <c r="AU59" s="123" t="str">
        <f ca="1">VLOOKUP(CONCATENATE(V66,W66,X66,Y66),LookUp!$AG$2:$AH$17,2,FALSE)</f>
        <v>E</v>
      </c>
      <c r="AV59" s="123">
        <f ca="1">VLOOKUP(CONCATENATE(Z66,AA66,AB66,AC66),LookUp!$AG$2:$AH$17,2,FALSE)</f>
        <v>9</v>
      </c>
      <c r="AW59" s="124">
        <f ca="1">VLOOKUP(CONCATENATE(AD66,AE66,AF66,AG66),LookUp!$AG$2:$AH$17,2,FALSE)</f>
        <v>7</v>
      </c>
      <c r="AX59" s="2"/>
      <c r="AY59" s="2"/>
      <c r="AZ59" s="2"/>
      <c r="BA59" s="2"/>
      <c r="BB59" s="2"/>
      <c r="BC59" s="2"/>
      <c r="BD59" s="2"/>
      <c r="BE59" s="2"/>
    </row>
    <row r="60" spans="1:57" ht="18">
      <c r="A60" s="107" t="s">
        <v>599</v>
      </c>
      <c r="B60" s="110">
        <f ca="1">HLOOKUP(B$3,$B$1:$AW$58,58,FALSE)</f>
        <v>1</v>
      </c>
      <c r="C60" s="111">
        <f t="shared" ref="C60:AW60" ca="1" si="34">HLOOKUP(C$3,$B$1:$AW$58,58,FALSE)</f>
        <v>0</v>
      </c>
      <c r="D60" s="111">
        <f t="shared" ca="1" si="34"/>
        <v>0</v>
      </c>
      <c r="E60" s="111">
        <f t="shared" ca="1" si="34"/>
        <v>0</v>
      </c>
      <c r="F60" s="111">
        <f t="shared" ca="1" si="34"/>
        <v>1</v>
      </c>
      <c r="G60" s="111">
        <f t="shared" ca="1" si="34"/>
        <v>0</v>
      </c>
      <c r="H60" s="112">
        <f t="shared" ca="1" si="34"/>
        <v>1</v>
      </c>
      <c r="I60" s="112">
        <f t="shared" ca="1" si="34"/>
        <v>0</v>
      </c>
      <c r="J60" s="112">
        <f t="shared" ca="1" si="34"/>
        <v>0</v>
      </c>
      <c r="K60" s="112">
        <f t="shared" ca="1" si="34"/>
        <v>0</v>
      </c>
      <c r="L60" s="112">
        <f t="shared" ca="1" si="34"/>
        <v>0</v>
      </c>
      <c r="M60" s="112">
        <f t="shared" ca="1" si="34"/>
        <v>1</v>
      </c>
      <c r="N60" s="111">
        <f t="shared" ca="1" si="34"/>
        <v>0</v>
      </c>
      <c r="O60" s="111">
        <f t="shared" ca="1" si="34"/>
        <v>1</v>
      </c>
      <c r="P60" s="111">
        <f t="shared" ca="1" si="34"/>
        <v>0</v>
      </c>
      <c r="Q60" s="111">
        <f t="shared" ca="1" si="34"/>
        <v>1</v>
      </c>
      <c r="R60" s="111">
        <f t="shared" ca="1" si="34"/>
        <v>0</v>
      </c>
      <c r="S60" s="111">
        <f t="shared" ca="1" si="34"/>
        <v>1</v>
      </c>
      <c r="T60" s="112">
        <f t="shared" ca="1" si="34"/>
        <v>0</v>
      </c>
      <c r="U60" s="112">
        <f t="shared" ca="1" si="34"/>
        <v>1</v>
      </c>
      <c r="V60" s="112">
        <f t="shared" ca="1" si="34"/>
        <v>1</v>
      </c>
      <c r="W60" s="112">
        <f t="shared" ca="1" si="34"/>
        <v>1</v>
      </c>
      <c r="X60" s="112">
        <f t="shared" ca="1" si="34"/>
        <v>1</v>
      </c>
      <c r="Y60" s="112">
        <f t="shared" ca="1" si="34"/>
        <v>1</v>
      </c>
      <c r="Z60" s="111">
        <f t="shared" ca="1" si="34"/>
        <v>1</v>
      </c>
      <c r="AA60" s="111">
        <f t="shared" ca="1" si="34"/>
        <v>1</v>
      </c>
      <c r="AB60" s="111">
        <f t="shared" ca="1" si="34"/>
        <v>0</v>
      </c>
      <c r="AC60" s="111">
        <f t="shared" ca="1" si="34"/>
        <v>0</v>
      </c>
      <c r="AD60" s="111">
        <f t="shared" ca="1" si="34"/>
        <v>1</v>
      </c>
      <c r="AE60" s="111">
        <f t="shared" ca="1" si="34"/>
        <v>1</v>
      </c>
      <c r="AF60" s="112">
        <f t="shared" ca="1" si="34"/>
        <v>1</v>
      </c>
      <c r="AG60" s="112">
        <f t="shared" ca="1" si="34"/>
        <v>1</v>
      </c>
      <c r="AH60" s="112">
        <f t="shared" ca="1" si="34"/>
        <v>1</v>
      </c>
      <c r="AI60" s="112">
        <f t="shared" ca="1" si="34"/>
        <v>0</v>
      </c>
      <c r="AJ60" s="112">
        <f t="shared" ca="1" si="34"/>
        <v>1</v>
      </c>
      <c r="AK60" s="112">
        <f t="shared" ca="1" si="34"/>
        <v>0</v>
      </c>
      <c r="AL60" s="111">
        <f t="shared" ca="1" si="34"/>
        <v>1</v>
      </c>
      <c r="AM60" s="111">
        <f t="shared" ca="1" si="34"/>
        <v>0</v>
      </c>
      <c r="AN60" s="111">
        <f t="shared" ca="1" si="34"/>
        <v>0</v>
      </c>
      <c r="AO60" s="111">
        <f t="shared" ca="1" si="34"/>
        <v>1</v>
      </c>
      <c r="AP60" s="111">
        <f t="shared" ca="1" si="34"/>
        <v>1</v>
      </c>
      <c r="AQ60" s="111">
        <f t="shared" ca="1" si="34"/>
        <v>0</v>
      </c>
      <c r="AR60" s="112">
        <f t="shared" ca="1" si="34"/>
        <v>1</v>
      </c>
      <c r="AS60" s="112">
        <f t="shared" ca="1" si="34"/>
        <v>0</v>
      </c>
      <c r="AT60" s="112">
        <f t="shared" ca="1" si="34"/>
        <v>1</v>
      </c>
      <c r="AU60" s="112">
        <f t="shared" ca="1" si="34"/>
        <v>1</v>
      </c>
      <c r="AV60" s="112">
        <f t="shared" ca="1" si="34"/>
        <v>1</v>
      </c>
      <c r="AW60" s="113">
        <f t="shared" ca="1" si="34"/>
        <v>0</v>
      </c>
      <c r="AX60" s="2"/>
      <c r="AY60" s="2"/>
      <c r="AZ60" s="2"/>
      <c r="BA60" s="2"/>
      <c r="BB60" s="2"/>
      <c r="BC60" s="2"/>
      <c r="BD60" s="2"/>
      <c r="BE60" s="2"/>
    </row>
    <row r="61" spans="1:57" ht="18">
      <c r="A61" s="108" t="s">
        <v>670</v>
      </c>
      <c r="B61" s="114" t="str">
        <f>Key!B82</f>
        <v>0</v>
      </c>
      <c r="C61" s="115" t="str">
        <f>Key!C82</f>
        <v>0</v>
      </c>
      <c r="D61" s="115" t="str">
        <f>Key!D82</f>
        <v>0</v>
      </c>
      <c r="E61" s="115" t="str">
        <f>Key!E82</f>
        <v>0</v>
      </c>
      <c r="F61" s="115" t="str">
        <f>Key!F82</f>
        <v>0</v>
      </c>
      <c r="G61" s="115" t="str">
        <f>Key!G82</f>
        <v>0</v>
      </c>
      <c r="H61" s="116" t="str">
        <f>Key!H82</f>
        <v>1</v>
      </c>
      <c r="I61" s="116" t="str">
        <f>Key!I82</f>
        <v>0</v>
      </c>
      <c r="J61" s="116" t="str">
        <f>Key!J82</f>
        <v>0</v>
      </c>
      <c r="K61" s="116" t="str">
        <f>Key!K82</f>
        <v>1</v>
      </c>
      <c r="L61" s="116" t="str">
        <f>Key!L82</f>
        <v>1</v>
      </c>
      <c r="M61" s="116" t="str">
        <f>Key!M82</f>
        <v>1</v>
      </c>
      <c r="N61" s="115" t="str">
        <f>Key!N82</f>
        <v>0</v>
      </c>
      <c r="O61" s="115" t="str">
        <f>Key!O82</f>
        <v>1</v>
      </c>
      <c r="P61" s="115" t="str">
        <f>Key!P82</f>
        <v>1</v>
      </c>
      <c r="Q61" s="115" t="str">
        <f>Key!Q82</f>
        <v>0</v>
      </c>
      <c r="R61" s="115" t="str">
        <f>Key!R82</f>
        <v>0</v>
      </c>
      <c r="S61" s="115" t="str">
        <f>Key!S82</f>
        <v>1</v>
      </c>
      <c r="T61" s="116" t="str">
        <f>Key!T82</f>
        <v>0</v>
      </c>
      <c r="U61" s="116" t="str">
        <f>Key!U82</f>
        <v>1</v>
      </c>
      <c r="V61" s="116" t="str">
        <f>Key!V82</f>
        <v>0</v>
      </c>
      <c r="W61" s="116" t="str">
        <f>Key!W82</f>
        <v>1</v>
      </c>
      <c r="X61" s="116" t="str">
        <f>Key!X82</f>
        <v>1</v>
      </c>
      <c r="Y61" s="116" t="str">
        <f>Key!Y82</f>
        <v>1</v>
      </c>
      <c r="Z61" s="115" t="str">
        <f>Key!Z82</f>
        <v>0</v>
      </c>
      <c r="AA61" s="115" t="str">
        <f>Key!AA82</f>
        <v>0</v>
      </c>
      <c r="AB61" s="115" t="str">
        <f>Key!AB82</f>
        <v>0</v>
      </c>
      <c r="AC61" s="115" t="str">
        <f>Key!AC82</f>
        <v>0</v>
      </c>
      <c r="AD61" s="115" t="str">
        <f>Key!AD82</f>
        <v>1</v>
      </c>
      <c r="AE61" s="115" t="str">
        <f>Key!AE82</f>
        <v>0</v>
      </c>
      <c r="AF61" s="116" t="str">
        <f>Key!AF82</f>
        <v>0</v>
      </c>
      <c r="AG61" s="116" t="str">
        <f>Key!AG82</f>
        <v>0</v>
      </c>
      <c r="AH61" s="116" t="str">
        <f>Key!AH82</f>
        <v>1</v>
      </c>
      <c r="AI61" s="116" t="str">
        <f>Key!AI82</f>
        <v>0</v>
      </c>
      <c r="AJ61" s="116" t="str">
        <f>Key!AJ82</f>
        <v>1</v>
      </c>
      <c r="AK61" s="116" t="str">
        <f>Key!AK82</f>
        <v>1</v>
      </c>
      <c r="AL61" s="115" t="str">
        <f>Key!AL82</f>
        <v>0</v>
      </c>
      <c r="AM61" s="115" t="str">
        <f>Key!AM82</f>
        <v>1</v>
      </c>
      <c r="AN61" s="115" t="str">
        <f>Key!AN82</f>
        <v>0</v>
      </c>
      <c r="AO61" s="115" t="str">
        <f>Key!AO82</f>
        <v>1</v>
      </c>
      <c r="AP61" s="115" t="str">
        <f>Key!AP82</f>
        <v>1</v>
      </c>
      <c r="AQ61" s="115" t="str">
        <f>Key!AQ82</f>
        <v>0</v>
      </c>
      <c r="AR61" s="116" t="str">
        <f>Key!AR82</f>
        <v>1</v>
      </c>
      <c r="AS61" s="116" t="str">
        <f>Key!AS82</f>
        <v>1</v>
      </c>
      <c r="AT61" s="116" t="str">
        <f>Key!AT82</f>
        <v>1</v>
      </c>
      <c r="AU61" s="116" t="str">
        <f>Key!AU82</f>
        <v>1</v>
      </c>
      <c r="AV61" s="116" t="str">
        <f>Key!AV82</f>
        <v>1</v>
      </c>
      <c r="AW61" s="117" t="str">
        <f>Key!AW82</f>
        <v>1</v>
      </c>
      <c r="AX61" s="2"/>
      <c r="AY61" s="2"/>
      <c r="AZ61" s="2"/>
      <c r="BA61" s="2"/>
      <c r="BB61" s="2"/>
      <c r="BC61" s="2"/>
      <c r="BD61" s="2"/>
      <c r="BE61" s="2"/>
    </row>
    <row r="62" spans="1:57" ht="18">
      <c r="A62" s="108" t="s">
        <v>674</v>
      </c>
      <c r="B62" s="308">
        <f ca="1">IF(B60+B61=1,1,0)</f>
        <v>1</v>
      </c>
      <c r="C62" s="226">
        <f t="shared" ref="C62:AW62" ca="1" si="35">IF(C60+C61=1,1,0)</f>
        <v>0</v>
      </c>
      <c r="D62" s="226">
        <f t="shared" ca="1" si="35"/>
        <v>0</v>
      </c>
      <c r="E62" s="226">
        <f t="shared" ca="1" si="35"/>
        <v>0</v>
      </c>
      <c r="F62" s="226">
        <f t="shared" ca="1" si="35"/>
        <v>1</v>
      </c>
      <c r="G62" s="226">
        <f t="shared" ca="1" si="35"/>
        <v>0</v>
      </c>
      <c r="H62" s="309">
        <f t="shared" ca="1" si="35"/>
        <v>0</v>
      </c>
      <c r="I62" s="309">
        <f t="shared" ca="1" si="35"/>
        <v>0</v>
      </c>
      <c r="J62" s="309">
        <f t="shared" ca="1" si="35"/>
        <v>0</v>
      </c>
      <c r="K62" s="309">
        <f t="shared" ca="1" si="35"/>
        <v>1</v>
      </c>
      <c r="L62" s="309">
        <f t="shared" ca="1" si="35"/>
        <v>1</v>
      </c>
      <c r="M62" s="309">
        <f t="shared" ca="1" si="35"/>
        <v>0</v>
      </c>
      <c r="N62" s="226">
        <f t="shared" ca="1" si="35"/>
        <v>0</v>
      </c>
      <c r="O62" s="226">
        <f t="shared" ca="1" si="35"/>
        <v>0</v>
      </c>
      <c r="P62" s="226">
        <f t="shared" ca="1" si="35"/>
        <v>1</v>
      </c>
      <c r="Q62" s="226">
        <f t="shared" ca="1" si="35"/>
        <v>1</v>
      </c>
      <c r="R62" s="226">
        <f t="shared" ca="1" si="35"/>
        <v>0</v>
      </c>
      <c r="S62" s="226">
        <f t="shared" ca="1" si="35"/>
        <v>0</v>
      </c>
      <c r="T62" s="309">
        <f t="shared" ca="1" si="35"/>
        <v>0</v>
      </c>
      <c r="U62" s="309">
        <f t="shared" ca="1" si="35"/>
        <v>0</v>
      </c>
      <c r="V62" s="309">
        <f t="shared" ca="1" si="35"/>
        <v>1</v>
      </c>
      <c r="W62" s="309">
        <f t="shared" ca="1" si="35"/>
        <v>0</v>
      </c>
      <c r="X62" s="309">
        <f t="shared" ca="1" si="35"/>
        <v>0</v>
      </c>
      <c r="Y62" s="309">
        <f t="shared" ca="1" si="35"/>
        <v>0</v>
      </c>
      <c r="Z62" s="226">
        <f t="shared" ca="1" si="35"/>
        <v>1</v>
      </c>
      <c r="AA62" s="226">
        <f t="shared" ca="1" si="35"/>
        <v>1</v>
      </c>
      <c r="AB62" s="226">
        <f t="shared" ca="1" si="35"/>
        <v>0</v>
      </c>
      <c r="AC62" s="226">
        <f t="shared" ca="1" si="35"/>
        <v>0</v>
      </c>
      <c r="AD62" s="226">
        <f t="shared" ca="1" si="35"/>
        <v>0</v>
      </c>
      <c r="AE62" s="226">
        <f t="shared" ca="1" si="35"/>
        <v>1</v>
      </c>
      <c r="AF62" s="309">
        <f t="shared" ca="1" si="35"/>
        <v>1</v>
      </c>
      <c r="AG62" s="309">
        <f t="shared" ca="1" si="35"/>
        <v>1</v>
      </c>
      <c r="AH62" s="309">
        <f t="shared" ca="1" si="35"/>
        <v>0</v>
      </c>
      <c r="AI62" s="309">
        <f t="shared" ca="1" si="35"/>
        <v>0</v>
      </c>
      <c r="AJ62" s="309">
        <f t="shared" ca="1" si="35"/>
        <v>0</v>
      </c>
      <c r="AK62" s="309">
        <f t="shared" ca="1" si="35"/>
        <v>1</v>
      </c>
      <c r="AL62" s="226">
        <f t="shared" ca="1" si="35"/>
        <v>1</v>
      </c>
      <c r="AM62" s="226">
        <f t="shared" ca="1" si="35"/>
        <v>1</v>
      </c>
      <c r="AN62" s="226">
        <f t="shared" ca="1" si="35"/>
        <v>0</v>
      </c>
      <c r="AO62" s="226">
        <f t="shared" ca="1" si="35"/>
        <v>0</v>
      </c>
      <c r="AP62" s="226">
        <f t="shared" ca="1" si="35"/>
        <v>0</v>
      </c>
      <c r="AQ62" s="226">
        <f t="shared" ca="1" si="35"/>
        <v>0</v>
      </c>
      <c r="AR62" s="309">
        <f t="shared" ca="1" si="35"/>
        <v>0</v>
      </c>
      <c r="AS62" s="309">
        <f t="shared" ca="1" si="35"/>
        <v>1</v>
      </c>
      <c r="AT62" s="309">
        <f t="shared" ca="1" si="35"/>
        <v>0</v>
      </c>
      <c r="AU62" s="309">
        <f t="shared" ca="1" si="35"/>
        <v>0</v>
      </c>
      <c r="AV62" s="309">
        <f t="shared" ca="1" si="35"/>
        <v>0</v>
      </c>
      <c r="AW62" s="316">
        <f t="shared" ca="1" si="35"/>
        <v>1</v>
      </c>
      <c r="AX62" s="2"/>
      <c r="AY62" s="2"/>
      <c r="AZ62" s="2"/>
      <c r="BA62" s="2"/>
      <c r="BB62" s="2"/>
      <c r="BC62" s="2"/>
      <c r="BD62" s="2"/>
      <c r="BE62" s="2"/>
    </row>
    <row r="63" spans="1:57" ht="16.5" thickBot="1">
      <c r="A63" s="442" t="s">
        <v>509</v>
      </c>
      <c r="B63" s="223" t="s">
        <v>17</v>
      </c>
      <c r="C63" s="224" t="str">
        <f ca="1">LEFT(VLOOKUP(G63,LookUp!$T$2:$U$17,2,FALSE),1)</f>
        <v>0</v>
      </c>
      <c r="D63" s="224" t="str">
        <f ca="1">MID(VLOOKUP(G63,LookUp!$T$2:$U$17,2,FALSE),2,1)</f>
        <v>0</v>
      </c>
      <c r="E63" s="224" t="str">
        <f ca="1">MID(VLOOKUP(G63,LookUp!$T$2:$U$17,2,FALSE),3,1)</f>
        <v>0</v>
      </c>
      <c r="F63" s="224" t="str">
        <f ca="1">RIGHT(VLOOKUP(G63,LookUp!$T$2:$U$17,2,FALSE),1)</f>
        <v>1</v>
      </c>
      <c r="G63" s="225">
        <f ca="1">VLOOKUP(CONCATENATE(B62,C62,D62,E62,F62,G62),LookUp!$W$2:$AE$65,2,FALSE)</f>
        <v>1</v>
      </c>
      <c r="H63" s="223" t="s">
        <v>18</v>
      </c>
      <c r="I63" s="224" t="str">
        <f ca="1">LEFT(VLOOKUP(M63,LookUp!$T$2:$U$17,2,FALSE),1)</f>
        <v>1</v>
      </c>
      <c r="J63" s="224" t="str">
        <f ca="1">MID(VLOOKUP(M63,LookUp!$T$2:$U$17,2,FALSE),2,1)</f>
        <v>1</v>
      </c>
      <c r="K63" s="224" t="str">
        <f ca="1">MID(VLOOKUP(M63,LookUp!$T$2:$U$17,2,FALSE),3,1)</f>
        <v>1</v>
      </c>
      <c r="L63" s="224" t="str">
        <f ca="1">RIGHT(VLOOKUP(M63,LookUp!$T$2:$U$17,2,FALSE),1)</f>
        <v>0</v>
      </c>
      <c r="M63" s="225">
        <f ca="1">VLOOKUP(CONCATENATE(H62,I62,J62,K62,L62,M62),LookUp!$W$2:$AE$65,3,FALSE)</f>
        <v>14</v>
      </c>
      <c r="N63" s="223" t="s">
        <v>19</v>
      </c>
      <c r="O63" s="224" t="str">
        <f ca="1">LEFT(VLOOKUP(S63,LookUp!$T$2:$U$17,2,FALSE),1)</f>
        <v>1</v>
      </c>
      <c r="P63" s="224" t="str">
        <f ca="1">MID(VLOOKUP(S63,LookUp!$T$2:$U$17,2,FALSE),2,1)</f>
        <v>1</v>
      </c>
      <c r="Q63" s="224" t="str">
        <f ca="1">MID(VLOOKUP(S63,LookUp!$T$2:$U$17,2,FALSE),3,1)</f>
        <v>1</v>
      </c>
      <c r="R63" s="224" t="str">
        <f ca="1">RIGHT(VLOOKUP(S63,LookUp!$T$2:$U$17,2,FALSE),1)</f>
        <v>1</v>
      </c>
      <c r="S63" s="225">
        <f ca="1">VLOOKUP(CONCATENATE(N62,O62,P62,Q62,R62,S62),LookUp!$W$2:$AE$65,4,FALSE)</f>
        <v>15</v>
      </c>
      <c r="T63" s="223" t="s">
        <v>20</v>
      </c>
      <c r="U63" s="224" t="str">
        <f ca="1">LEFT(VLOOKUP(Y63,LookUp!$T$2:$U$17,2,FALSE),1)</f>
        <v>0</v>
      </c>
      <c r="V63" s="224" t="str">
        <f ca="1">MID(VLOOKUP(Y63,LookUp!$T$2:$U$17,2,FALSE),2,1)</f>
        <v>0</v>
      </c>
      <c r="W63" s="224" t="str">
        <f ca="1">MID(VLOOKUP(Y63,LookUp!$T$2:$U$17,2,FALSE),3,1)</f>
        <v>0</v>
      </c>
      <c r="X63" s="224" t="str">
        <f ca="1">RIGHT(VLOOKUP(Y63,LookUp!$T$2:$U$17,2,FALSE),1)</f>
        <v>0</v>
      </c>
      <c r="Y63" s="225">
        <f ca="1">VLOOKUP(CONCATENATE(T62,U62,V62,W62,X62,Y62),LookUp!$W$2:$AE$65,5,FALSE)</f>
        <v>0</v>
      </c>
      <c r="Z63" s="223" t="s">
        <v>99</v>
      </c>
      <c r="AA63" s="224" t="str">
        <f ca="1">LEFT(VLOOKUP(AE63,LookUp!$T$2:$U$17,2,FALSE),1)</f>
        <v>0</v>
      </c>
      <c r="AB63" s="224" t="str">
        <f ca="1">MID(VLOOKUP(AE63,LookUp!$T$2:$U$17,2,FALSE),2,1)</f>
        <v>1</v>
      </c>
      <c r="AC63" s="224" t="str">
        <f ca="1">MID(VLOOKUP(AE63,LookUp!$T$2:$U$17,2,FALSE),3,1)</f>
        <v>1</v>
      </c>
      <c r="AD63" s="224" t="str">
        <f ca="1">RIGHT(VLOOKUP(AE63,LookUp!$T$2:$U$17,2,FALSE),1)</f>
        <v>0</v>
      </c>
      <c r="AE63" s="225">
        <f ca="1">VLOOKUP(CONCATENATE(Z62,AA62,AB62,AC62,AD62,AE62),LookUp!$W$2:$AE$65,6,FALSE)</f>
        <v>6</v>
      </c>
      <c r="AF63" s="223" t="s">
        <v>21</v>
      </c>
      <c r="AG63" s="224" t="str">
        <f ca="1">LEFT(VLOOKUP(AK63,LookUp!$T$2:$U$17,2,FALSE),1)</f>
        <v>1</v>
      </c>
      <c r="AH63" s="224" t="str">
        <f ca="1">MID(VLOOKUP(AK63,LookUp!$T$2:$U$17,2,FALSE),2,1)</f>
        <v>0</v>
      </c>
      <c r="AI63" s="224" t="str">
        <f ca="1">MID(VLOOKUP(AK63,LookUp!$T$2:$U$17,2,FALSE),3,1)</f>
        <v>1</v>
      </c>
      <c r="AJ63" s="224" t="str">
        <f ca="1">RIGHT(VLOOKUP(AK63,LookUp!$T$2:$U$17,2,FALSE),1)</f>
        <v>1</v>
      </c>
      <c r="AK63" s="225">
        <f ca="1">VLOOKUP(CONCATENATE(AF62,AG62,AH62,AI62,AJ62,AK62),LookUp!$W$2:$AE$65,7,FALSE)</f>
        <v>11</v>
      </c>
      <c r="AL63" s="223" t="s">
        <v>23</v>
      </c>
      <c r="AM63" s="224" t="str">
        <f ca="1">LEFT(VLOOKUP(AQ63,LookUp!$T$2:$U$17,2,FALSE),1)</f>
        <v>1</v>
      </c>
      <c r="AN63" s="224" t="str">
        <f ca="1">MID(VLOOKUP(AQ63,LookUp!$T$2:$U$17,2,FALSE),2,1)</f>
        <v>0</v>
      </c>
      <c r="AO63" s="224" t="str">
        <f ca="1">MID(VLOOKUP(AQ63,LookUp!$T$2:$U$17,2,FALSE),3,1)</f>
        <v>1</v>
      </c>
      <c r="AP63" s="224" t="str">
        <f ca="1">RIGHT(VLOOKUP(AQ63,LookUp!$T$2:$U$17,2,FALSE),1)</f>
        <v>0</v>
      </c>
      <c r="AQ63" s="225">
        <f ca="1">VLOOKUP(CONCATENATE(AL62,AM62,AN62,AO62,AP62,AQ62),LookUp!$W$2:$AE$65,8,FALSE)</f>
        <v>10</v>
      </c>
      <c r="AR63" s="223" t="s">
        <v>22</v>
      </c>
      <c r="AS63" s="224" t="str">
        <f ca="1">LEFT(VLOOKUP(AW63,LookUp!$T$2:$U$17,2,FALSE),1)</f>
        <v>1</v>
      </c>
      <c r="AT63" s="224" t="str">
        <f ca="1">MID(VLOOKUP(AW63,LookUp!$T$2:$U$17,2,FALSE),2,1)</f>
        <v>1</v>
      </c>
      <c r="AU63" s="224" t="str">
        <f ca="1">MID(VLOOKUP(AW63,LookUp!$T$2:$U$17,2,FALSE),3,1)</f>
        <v>0</v>
      </c>
      <c r="AV63" s="224" t="str">
        <f ca="1">RIGHT(VLOOKUP(AW63,LookUp!$T$2:$U$17,2,FALSE),1)</f>
        <v>0</v>
      </c>
      <c r="AW63" s="225">
        <f ca="1">VLOOKUP(CONCATENATE(AR62,AS62,AT62,AU62,AV62,AW62),LookUp!$W$2:$AE$65,9,FALSE)</f>
        <v>12</v>
      </c>
      <c r="AX63" s="20"/>
      <c r="AY63" s="20"/>
      <c r="AZ63" s="20"/>
      <c r="BA63" s="20"/>
      <c r="BB63" s="20"/>
      <c r="BC63" s="20"/>
      <c r="BD63" s="20"/>
      <c r="BE63" s="20"/>
    </row>
    <row r="64" spans="1:57">
      <c r="A64" s="442"/>
      <c r="B64" s="110" t="str">
        <f ca="1">C63</f>
        <v>0</v>
      </c>
      <c r="C64" s="111" t="str">
        <f ca="1">D63</f>
        <v>0</v>
      </c>
      <c r="D64" s="111" t="str">
        <f ca="1">E63</f>
        <v>0</v>
      </c>
      <c r="E64" s="111" t="str">
        <f ca="1">F63</f>
        <v>1</v>
      </c>
      <c r="F64" s="112" t="str">
        <f ca="1">I63</f>
        <v>1</v>
      </c>
      <c r="G64" s="112" t="str">
        <f ca="1">J63</f>
        <v>1</v>
      </c>
      <c r="H64" s="112" t="str">
        <f ca="1">K63</f>
        <v>1</v>
      </c>
      <c r="I64" s="112" t="str">
        <f ca="1">L63</f>
        <v>0</v>
      </c>
      <c r="J64" s="111" t="str">
        <f ca="1">O63</f>
        <v>1</v>
      </c>
      <c r="K64" s="111" t="str">
        <f ca="1">P63</f>
        <v>1</v>
      </c>
      <c r="L64" s="111" t="str">
        <f ca="1">Q63</f>
        <v>1</v>
      </c>
      <c r="M64" s="111" t="str">
        <f ca="1">R63</f>
        <v>1</v>
      </c>
      <c r="N64" s="112" t="str">
        <f ca="1">U63</f>
        <v>0</v>
      </c>
      <c r="O64" s="112" t="str">
        <f ca="1">V63</f>
        <v>0</v>
      </c>
      <c r="P64" s="112" t="str">
        <f ca="1">W63</f>
        <v>0</v>
      </c>
      <c r="Q64" s="112" t="str">
        <f ca="1">X63</f>
        <v>0</v>
      </c>
      <c r="R64" s="111" t="str">
        <f ca="1">AA63</f>
        <v>0</v>
      </c>
      <c r="S64" s="111" t="str">
        <f ca="1">AB63</f>
        <v>1</v>
      </c>
      <c r="T64" s="111" t="str">
        <f ca="1">AC63</f>
        <v>1</v>
      </c>
      <c r="U64" s="111" t="str">
        <f ca="1">AD63</f>
        <v>0</v>
      </c>
      <c r="V64" s="112" t="str">
        <f ca="1">AG63</f>
        <v>1</v>
      </c>
      <c r="W64" s="112" t="str">
        <f ca="1">AH63</f>
        <v>0</v>
      </c>
      <c r="X64" s="112" t="str">
        <f ca="1">AI63</f>
        <v>1</v>
      </c>
      <c r="Y64" s="112" t="str">
        <f ca="1">AJ63</f>
        <v>1</v>
      </c>
      <c r="Z64" s="111" t="str">
        <f ca="1">AM63</f>
        <v>1</v>
      </c>
      <c r="AA64" s="111" t="str">
        <f ca="1">AN63</f>
        <v>0</v>
      </c>
      <c r="AB64" s="111" t="str">
        <f ca="1">AO63</f>
        <v>1</v>
      </c>
      <c r="AC64" s="111" t="str">
        <f ca="1">AP63</f>
        <v>0</v>
      </c>
      <c r="AD64" s="112" t="str">
        <f ca="1">AS63</f>
        <v>1</v>
      </c>
      <c r="AE64" s="112" t="str">
        <f ca="1">AT63</f>
        <v>1</v>
      </c>
      <c r="AF64" s="112" t="str">
        <f ca="1">AU63</f>
        <v>0</v>
      </c>
      <c r="AG64" s="113" t="str">
        <f ca="1">AV63</f>
        <v>0</v>
      </c>
      <c r="AH64" s="439"/>
      <c r="AI64" s="440"/>
      <c r="AJ64" s="440"/>
      <c r="AK64" s="440"/>
      <c r="AL64" s="440"/>
      <c r="AM64" s="440"/>
      <c r="AN64" s="440"/>
      <c r="AO64" s="440"/>
      <c r="AP64" s="440"/>
      <c r="AQ64" s="440"/>
      <c r="AR64" s="440"/>
      <c r="AS64" s="440"/>
      <c r="AT64" s="440"/>
      <c r="AU64" s="440"/>
      <c r="AV64" s="440"/>
      <c r="AW64" s="441"/>
      <c r="AX64" s="2"/>
      <c r="AY64" s="2"/>
      <c r="AZ64" s="2"/>
      <c r="BA64" s="2"/>
      <c r="BB64" s="2"/>
      <c r="BC64" s="2"/>
      <c r="BD64" s="2"/>
      <c r="BE64" s="2"/>
    </row>
    <row r="65" spans="1:57" ht="18.75" thickBot="1">
      <c r="A65" s="108" t="s">
        <v>510</v>
      </c>
      <c r="B65" s="114" t="str">
        <f ca="1">HLOOKUP(B$4,$B$1:$AG$64,64,FALSE)</f>
        <v>0</v>
      </c>
      <c r="C65" s="115" t="str">
        <f t="shared" ref="C65:AG65" ca="1" si="36">HLOOKUP(C$4,$B$1:$AG$64,64,FALSE)</f>
        <v>1</v>
      </c>
      <c r="D65" s="115" t="str">
        <f t="shared" ca="1" si="36"/>
        <v>0</v>
      </c>
      <c r="E65" s="115" t="str">
        <f t="shared" ca="1" si="36"/>
        <v>1</v>
      </c>
      <c r="F65" s="116" t="str">
        <f t="shared" ca="1" si="36"/>
        <v>1</v>
      </c>
      <c r="G65" s="116" t="str">
        <f t="shared" ca="1" si="36"/>
        <v>1</v>
      </c>
      <c r="H65" s="116" t="str">
        <f t="shared" ca="1" si="36"/>
        <v>0</v>
      </c>
      <c r="I65" s="116" t="str">
        <f t="shared" ca="1" si="36"/>
        <v>0</v>
      </c>
      <c r="J65" s="115" t="str">
        <f t="shared" ca="1" si="36"/>
        <v>0</v>
      </c>
      <c r="K65" s="115" t="str">
        <f t="shared" ca="1" si="36"/>
        <v>0</v>
      </c>
      <c r="L65" s="115" t="str">
        <f t="shared" ca="1" si="36"/>
        <v>1</v>
      </c>
      <c r="M65" s="115" t="str">
        <f t="shared" ca="1" si="36"/>
        <v>0</v>
      </c>
      <c r="N65" s="116" t="str">
        <f t="shared" ca="1" si="36"/>
        <v>1</v>
      </c>
      <c r="O65" s="116" t="str">
        <f t="shared" ca="1" si="36"/>
        <v>1</v>
      </c>
      <c r="P65" s="116" t="str">
        <f t="shared" ca="1" si="36"/>
        <v>0</v>
      </c>
      <c r="Q65" s="116" t="str">
        <f t="shared" ca="1" si="36"/>
        <v>1</v>
      </c>
      <c r="R65" s="115" t="str">
        <f t="shared" ca="1" si="36"/>
        <v>0</v>
      </c>
      <c r="S65" s="115" t="str">
        <f t="shared" ca="1" si="36"/>
        <v>0</v>
      </c>
      <c r="T65" s="115" t="str">
        <f t="shared" ca="1" si="36"/>
        <v>1</v>
      </c>
      <c r="U65" s="115" t="str">
        <f t="shared" ca="1" si="36"/>
        <v>0</v>
      </c>
      <c r="V65" s="116" t="str">
        <f t="shared" ca="1" si="36"/>
        <v>0</v>
      </c>
      <c r="W65" s="116" t="str">
        <f t="shared" ca="1" si="36"/>
        <v>1</v>
      </c>
      <c r="X65" s="116" t="str">
        <f t="shared" ca="1" si="36"/>
        <v>0</v>
      </c>
      <c r="Y65" s="116" t="str">
        <f t="shared" ca="1" si="36"/>
        <v>1</v>
      </c>
      <c r="Z65" s="115" t="str">
        <f t="shared" ca="1" si="36"/>
        <v>1</v>
      </c>
      <c r="AA65" s="115" t="str">
        <f t="shared" ca="1" si="36"/>
        <v>0</v>
      </c>
      <c r="AB65" s="115" t="str">
        <f t="shared" ca="1" si="36"/>
        <v>1</v>
      </c>
      <c r="AC65" s="115" t="str">
        <f t="shared" ca="1" si="36"/>
        <v>1</v>
      </c>
      <c r="AD65" s="116" t="str">
        <f t="shared" ca="1" si="36"/>
        <v>0</v>
      </c>
      <c r="AE65" s="116" t="str">
        <f t="shared" ca="1" si="36"/>
        <v>1</v>
      </c>
      <c r="AF65" s="116" t="str">
        <f t="shared" ca="1" si="36"/>
        <v>1</v>
      </c>
      <c r="AG65" s="117" t="str">
        <f t="shared" ca="1" si="36"/>
        <v>1</v>
      </c>
      <c r="AH65" s="460"/>
      <c r="AI65" s="461"/>
      <c r="AJ65" s="461"/>
      <c r="AK65" s="461"/>
      <c r="AL65" s="461"/>
      <c r="AM65" s="461"/>
      <c r="AN65" s="461"/>
      <c r="AO65" s="461"/>
      <c r="AP65" s="461"/>
      <c r="AQ65" s="461"/>
      <c r="AR65" s="461"/>
      <c r="AS65" s="461"/>
      <c r="AT65" s="461"/>
      <c r="AU65" s="461"/>
      <c r="AV65" s="461"/>
      <c r="AW65" s="462"/>
      <c r="AX65" s="2"/>
      <c r="AY65" s="2"/>
      <c r="AZ65" s="2"/>
      <c r="BA65" s="2"/>
      <c r="BB65" s="2"/>
      <c r="BC65" s="2"/>
      <c r="BD65" s="2"/>
      <c r="BE65" s="2"/>
    </row>
    <row r="66" spans="1:57" ht="18.75" thickBot="1">
      <c r="A66" s="108" t="s">
        <v>694</v>
      </c>
      <c r="B66" s="308">
        <f ca="1">IF(B65+B51=1,1,0)</f>
        <v>0</v>
      </c>
      <c r="C66" s="226">
        <f t="shared" ref="C66:AG66" ca="1" si="37">IF(C65+C51=1,1,0)</f>
        <v>0</v>
      </c>
      <c r="D66" s="226">
        <f t="shared" ca="1" si="37"/>
        <v>1</v>
      </c>
      <c r="E66" s="226">
        <f t="shared" ca="1" si="37"/>
        <v>1</v>
      </c>
      <c r="F66" s="309">
        <f t="shared" ca="1" si="37"/>
        <v>0</v>
      </c>
      <c r="G66" s="309">
        <f t="shared" ca="1" si="37"/>
        <v>0</v>
      </c>
      <c r="H66" s="309">
        <f t="shared" ca="1" si="37"/>
        <v>0</v>
      </c>
      <c r="I66" s="309">
        <f t="shared" ca="1" si="37"/>
        <v>0</v>
      </c>
      <c r="J66" s="226">
        <f t="shared" ca="1" si="37"/>
        <v>1</v>
      </c>
      <c r="K66" s="226">
        <f t="shared" ca="1" si="37"/>
        <v>0</v>
      </c>
      <c r="L66" s="226">
        <f t="shared" ca="1" si="37"/>
        <v>0</v>
      </c>
      <c r="M66" s="226">
        <f t="shared" ca="1" si="37"/>
        <v>0</v>
      </c>
      <c r="N66" s="309">
        <f t="shared" ca="1" si="37"/>
        <v>1</v>
      </c>
      <c r="O66" s="309">
        <f t="shared" ca="1" si="37"/>
        <v>0</v>
      </c>
      <c r="P66" s="309">
        <f t="shared" ca="1" si="37"/>
        <v>1</v>
      </c>
      <c r="Q66" s="309">
        <f t="shared" ca="1" si="37"/>
        <v>1</v>
      </c>
      <c r="R66" s="226">
        <f t="shared" ca="1" si="37"/>
        <v>1</v>
      </c>
      <c r="S66" s="226">
        <f t="shared" ca="1" si="37"/>
        <v>1</v>
      </c>
      <c r="T66" s="226">
        <f t="shared" ca="1" si="37"/>
        <v>1</v>
      </c>
      <c r="U66" s="226">
        <f t="shared" ca="1" si="37"/>
        <v>0</v>
      </c>
      <c r="V66" s="309">
        <f t="shared" ca="1" si="37"/>
        <v>1</v>
      </c>
      <c r="W66" s="309">
        <f t="shared" ca="1" si="37"/>
        <v>1</v>
      </c>
      <c r="X66" s="309">
        <f t="shared" ca="1" si="37"/>
        <v>1</v>
      </c>
      <c r="Y66" s="309">
        <f t="shared" ca="1" si="37"/>
        <v>0</v>
      </c>
      <c r="Z66" s="226">
        <f t="shared" ca="1" si="37"/>
        <v>1</v>
      </c>
      <c r="AA66" s="226">
        <f t="shared" ca="1" si="37"/>
        <v>0</v>
      </c>
      <c r="AB66" s="226">
        <f t="shared" ca="1" si="37"/>
        <v>0</v>
      </c>
      <c r="AC66" s="226">
        <f t="shared" ca="1" si="37"/>
        <v>1</v>
      </c>
      <c r="AD66" s="309">
        <f t="shared" ca="1" si="37"/>
        <v>0</v>
      </c>
      <c r="AE66" s="309">
        <f t="shared" ca="1" si="37"/>
        <v>1</v>
      </c>
      <c r="AF66" s="309">
        <f t="shared" ca="1" si="37"/>
        <v>1</v>
      </c>
      <c r="AG66" s="316">
        <f t="shared" ca="1" si="37"/>
        <v>1</v>
      </c>
      <c r="AH66" s="457" t="s">
        <v>733</v>
      </c>
      <c r="AI66" s="458"/>
      <c r="AJ66" s="458"/>
      <c r="AK66" s="458"/>
      <c r="AL66" s="458"/>
      <c r="AM66" s="458"/>
      <c r="AN66" s="458"/>
      <c r="AO66" s="458"/>
      <c r="AP66" s="458"/>
      <c r="AQ66" s="458"/>
      <c r="AR66" s="458"/>
      <c r="AS66" s="458"/>
      <c r="AT66" s="458"/>
      <c r="AU66" s="458"/>
      <c r="AV66" s="458"/>
      <c r="AW66" s="459"/>
      <c r="AX66" s="2"/>
      <c r="AY66" s="2"/>
      <c r="AZ66" s="2"/>
      <c r="BA66" s="2"/>
      <c r="BB66" s="2"/>
      <c r="BC66" s="2"/>
      <c r="BD66" s="2"/>
      <c r="BE66" s="2"/>
    </row>
    <row r="67" spans="1:57" ht="18.75" thickBot="1">
      <c r="A67" s="109" t="s">
        <v>706</v>
      </c>
      <c r="B67" s="312">
        <f ca="1">B66</f>
        <v>0</v>
      </c>
      <c r="C67" s="311">
        <f t="shared" ref="C67:AG67" ca="1" si="38">C66</f>
        <v>0</v>
      </c>
      <c r="D67" s="311">
        <f t="shared" ca="1" si="38"/>
        <v>1</v>
      </c>
      <c r="E67" s="311">
        <f t="shared" ca="1" si="38"/>
        <v>1</v>
      </c>
      <c r="F67" s="310">
        <f t="shared" ca="1" si="38"/>
        <v>0</v>
      </c>
      <c r="G67" s="310">
        <f t="shared" ca="1" si="38"/>
        <v>0</v>
      </c>
      <c r="H67" s="310">
        <f t="shared" ca="1" si="38"/>
        <v>0</v>
      </c>
      <c r="I67" s="310">
        <f t="shared" ca="1" si="38"/>
        <v>0</v>
      </c>
      <c r="J67" s="311">
        <f t="shared" ca="1" si="38"/>
        <v>1</v>
      </c>
      <c r="K67" s="311">
        <f t="shared" ca="1" si="38"/>
        <v>0</v>
      </c>
      <c r="L67" s="311">
        <f t="shared" ca="1" si="38"/>
        <v>0</v>
      </c>
      <c r="M67" s="311">
        <f t="shared" ca="1" si="38"/>
        <v>0</v>
      </c>
      <c r="N67" s="310">
        <f t="shared" ca="1" si="38"/>
        <v>1</v>
      </c>
      <c r="O67" s="310">
        <f t="shared" ca="1" si="38"/>
        <v>0</v>
      </c>
      <c r="P67" s="310">
        <f t="shared" ca="1" si="38"/>
        <v>1</v>
      </c>
      <c r="Q67" s="310">
        <f t="shared" ca="1" si="38"/>
        <v>1</v>
      </c>
      <c r="R67" s="311">
        <f t="shared" ca="1" si="38"/>
        <v>1</v>
      </c>
      <c r="S67" s="311">
        <f t="shared" ca="1" si="38"/>
        <v>1</v>
      </c>
      <c r="T67" s="311">
        <f t="shared" ca="1" si="38"/>
        <v>1</v>
      </c>
      <c r="U67" s="315">
        <f t="shared" ca="1" si="38"/>
        <v>0</v>
      </c>
      <c r="V67" s="310">
        <f t="shared" ca="1" si="38"/>
        <v>1</v>
      </c>
      <c r="W67" s="310">
        <f t="shared" ca="1" si="38"/>
        <v>1</v>
      </c>
      <c r="X67" s="310">
        <f t="shared" ca="1" si="38"/>
        <v>1</v>
      </c>
      <c r="Y67" s="310">
        <f t="shared" ca="1" si="38"/>
        <v>0</v>
      </c>
      <c r="Z67" s="311">
        <f t="shared" ca="1" si="38"/>
        <v>1</v>
      </c>
      <c r="AA67" s="311">
        <f t="shared" ca="1" si="38"/>
        <v>0</v>
      </c>
      <c r="AB67" s="311">
        <f t="shared" ca="1" si="38"/>
        <v>0</v>
      </c>
      <c r="AC67" s="311">
        <f t="shared" ca="1" si="38"/>
        <v>1</v>
      </c>
      <c r="AD67" s="310">
        <f t="shared" ca="1" si="38"/>
        <v>0</v>
      </c>
      <c r="AE67" s="310">
        <f t="shared" ca="1" si="38"/>
        <v>1</v>
      </c>
      <c r="AF67" s="310">
        <f t="shared" ca="1" si="38"/>
        <v>1</v>
      </c>
      <c r="AG67" s="230">
        <f t="shared" ca="1" si="38"/>
        <v>1</v>
      </c>
      <c r="AH67" s="122">
        <f ca="1">VLOOKUP(CONCATENATE(B67,C67,D67,E67),LookUp!$AG$2:$AH$17,2,FALSE)</f>
        <v>3</v>
      </c>
      <c r="AI67" s="123">
        <f ca="1">VLOOKUP(CONCATENATE(F67,G67,H67,I67),LookUp!$AG$2:$AH$17,2,FALSE)</f>
        <v>0</v>
      </c>
      <c r="AJ67" s="123">
        <f ca="1">VLOOKUP(CONCATENATE(J67,K67,L67,M67),LookUp!$AG$2:$AH$17,2,FALSE)</f>
        <v>8</v>
      </c>
      <c r="AK67" s="123" t="str">
        <f ca="1">VLOOKUP(CONCATENATE(N67,O67,P67,Q67),LookUp!$AG$2:$AH$17,2,FALSE)</f>
        <v>B</v>
      </c>
      <c r="AL67" s="123" t="str">
        <f ca="1">VLOOKUP(CONCATENATE(R67,S67,T67,U67),LookUp!$AG$2:$AH$17,2,FALSE)</f>
        <v>E</v>
      </c>
      <c r="AM67" s="123" t="str">
        <f ca="1">VLOOKUP(CONCATENATE(V67,W67,X67,Y67),LookUp!$AG$2:$AH$17,2,FALSE)</f>
        <v>E</v>
      </c>
      <c r="AN67" s="123">
        <f ca="1">VLOOKUP(CONCATENATE(Z67,AA67,AB67,AC67),LookUp!$AG$2:$AH$17,2,FALSE)</f>
        <v>9</v>
      </c>
      <c r="AO67" s="123">
        <f ca="1">VLOOKUP(CONCATENATE(AD67,AE67,AF67,AG67),LookUp!$AG$2:$AH$17,2,FALSE)</f>
        <v>7</v>
      </c>
      <c r="AP67" s="123" t="str">
        <f ca="1">VLOOKUP(CONCATENATE(B74,C74,D74,E74),LookUp!$AG$2:$AH$17,2,FALSE)</f>
        <v>A</v>
      </c>
      <c r="AQ67" s="123">
        <f ca="1">VLOOKUP(CONCATENATE(F74,G74,H74,I74),LookUp!$AG$2:$AH$17,2,FALSE)</f>
        <v>9</v>
      </c>
      <c r="AR67" s="123" t="str">
        <f ca="1">VLOOKUP(CONCATENATE(J74,K74,L74,M74),LookUp!$AG$2:$AH$17,2,FALSE)</f>
        <v>F</v>
      </c>
      <c r="AS67" s="123" t="str">
        <f ca="1">VLOOKUP(CONCATENATE(N74,O74,P74,Q74),LookUp!$AG$2:$AH$17,2,FALSE)</f>
        <v>C</v>
      </c>
      <c r="AT67" s="123">
        <f ca="1">VLOOKUP(CONCATENATE(R74,S74,T74,U74),LookUp!$AG$2:$AH$17,2,FALSE)</f>
        <v>2</v>
      </c>
      <c r="AU67" s="123">
        <f ca="1">VLOOKUP(CONCATENATE(V74,W74,X74,Y74),LookUp!$AG$2:$AH$17,2,FALSE)</f>
        <v>0</v>
      </c>
      <c r="AV67" s="123" t="str">
        <f ca="1">VLOOKUP(CONCATENATE(Z74,AA74,AB74,AC74),LookUp!$AG$2:$AH$17,2,FALSE)</f>
        <v>A</v>
      </c>
      <c r="AW67" s="124">
        <f ca="1">VLOOKUP(CONCATENATE(AD74,AE74,AF74,AG74),LookUp!$AG$2:$AH$17,2,FALSE)</f>
        <v>3</v>
      </c>
      <c r="AX67" s="2"/>
      <c r="AY67" s="2"/>
      <c r="AZ67" s="2"/>
      <c r="BA67" s="2"/>
      <c r="BB67" s="2"/>
      <c r="BC67" s="2"/>
      <c r="BD67" s="2"/>
      <c r="BE67" s="2"/>
    </row>
    <row r="68" spans="1:57" ht="18">
      <c r="A68" s="228" t="s">
        <v>595</v>
      </c>
      <c r="B68" s="110">
        <f ca="1">HLOOKUP(B$3,$B$1:$AW$66,66,FALSE)</f>
        <v>1</v>
      </c>
      <c r="C68" s="111">
        <f t="shared" ref="C68:AW68" ca="1" si="39">HLOOKUP(C$3,$B$1:$AW$66,66,FALSE)</f>
        <v>0</v>
      </c>
      <c r="D68" s="111">
        <f t="shared" ca="1" si="39"/>
        <v>0</v>
      </c>
      <c r="E68" s="111">
        <f t="shared" ca="1" si="39"/>
        <v>1</v>
      </c>
      <c r="F68" s="111">
        <f t="shared" ca="1" si="39"/>
        <v>1</v>
      </c>
      <c r="G68" s="111">
        <f t="shared" ca="1" si="39"/>
        <v>0</v>
      </c>
      <c r="H68" s="112">
        <f t="shared" ca="1" si="39"/>
        <v>1</v>
      </c>
      <c r="I68" s="112">
        <f t="shared" ca="1" si="39"/>
        <v>0</v>
      </c>
      <c r="J68" s="112">
        <f t="shared" ca="1" si="39"/>
        <v>0</v>
      </c>
      <c r="K68" s="112">
        <f t="shared" ca="1" si="39"/>
        <v>0</v>
      </c>
      <c r="L68" s="112">
        <f t="shared" ca="1" si="39"/>
        <v>0</v>
      </c>
      <c r="M68" s="112">
        <f t="shared" ca="1" si="39"/>
        <v>1</v>
      </c>
      <c r="N68" s="111">
        <f t="shared" ca="1" si="39"/>
        <v>0</v>
      </c>
      <c r="O68" s="111">
        <f t="shared" ca="1" si="39"/>
        <v>1</v>
      </c>
      <c r="P68" s="111">
        <f t="shared" ca="1" si="39"/>
        <v>0</v>
      </c>
      <c r="Q68" s="111">
        <f t="shared" ca="1" si="39"/>
        <v>0</v>
      </c>
      <c r="R68" s="111">
        <f t="shared" ca="1" si="39"/>
        <v>0</v>
      </c>
      <c r="S68" s="111">
        <f t="shared" ca="1" si="39"/>
        <v>1</v>
      </c>
      <c r="T68" s="112">
        <f t="shared" ca="1" si="39"/>
        <v>0</v>
      </c>
      <c r="U68" s="112">
        <f t="shared" ca="1" si="39"/>
        <v>1</v>
      </c>
      <c r="V68" s="112">
        <f t="shared" ca="1" si="39"/>
        <v>0</v>
      </c>
      <c r="W68" s="112">
        <f t="shared" ca="1" si="39"/>
        <v>1</v>
      </c>
      <c r="X68" s="112">
        <f t="shared" ca="1" si="39"/>
        <v>1</v>
      </c>
      <c r="Y68" s="112">
        <f t="shared" ca="1" si="39"/>
        <v>1</v>
      </c>
      <c r="Z68" s="111">
        <f t="shared" ca="1" si="39"/>
        <v>1</v>
      </c>
      <c r="AA68" s="111">
        <f t="shared" ca="1" si="39"/>
        <v>1</v>
      </c>
      <c r="AB68" s="111">
        <f t="shared" ca="1" si="39"/>
        <v>1</v>
      </c>
      <c r="AC68" s="111">
        <f t="shared" ca="1" si="39"/>
        <v>1</v>
      </c>
      <c r="AD68" s="111">
        <f t="shared" ca="1" si="39"/>
        <v>0</v>
      </c>
      <c r="AE68" s="111">
        <f t="shared" ca="1" si="39"/>
        <v>1</v>
      </c>
      <c r="AF68" s="112">
        <f t="shared" ca="1" si="39"/>
        <v>0</v>
      </c>
      <c r="AG68" s="112">
        <f t="shared" ca="1" si="39"/>
        <v>1</v>
      </c>
      <c r="AH68" s="112">
        <f t="shared" ca="1" si="39"/>
        <v>1</v>
      </c>
      <c r="AI68" s="112">
        <f t="shared" ca="1" si="39"/>
        <v>1</v>
      </c>
      <c r="AJ68" s="112">
        <f t="shared" ca="1" si="39"/>
        <v>0</v>
      </c>
      <c r="AK68" s="112">
        <f t="shared" ca="1" si="39"/>
        <v>1</v>
      </c>
      <c r="AL68" s="111">
        <f t="shared" ca="1" si="39"/>
        <v>0</v>
      </c>
      <c r="AM68" s="111">
        <f t="shared" ca="1" si="39"/>
        <v>1</v>
      </c>
      <c r="AN68" s="111">
        <f t="shared" ca="1" si="39"/>
        <v>0</v>
      </c>
      <c r="AO68" s="111">
        <f t="shared" ca="1" si="39"/>
        <v>0</v>
      </c>
      <c r="AP68" s="111">
        <f t="shared" ca="1" si="39"/>
        <v>1</v>
      </c>
      <c r="AQ68" s="111">
        <f t="shared" ca="1" si="39"/>
        <v>0</v>
      </c>
      <c r="AR68" s="112">
        <f t="shared" ca="1" si="39"/>
        <v>1</v>
      </c>
      <c r="AS68" s="112">
        <f t="shared" ca="1" si="39"/>
        <v>0</v>
      </c>
      <c r="AT68" s="112">
        <f t="shared" ca="1" si="39"/>
        <v>1</v>
      </c>
      <c r="AU68" s="112">
        <f t="shared" ca="1" si="39"/>
        <v>1</v>
      </c>
      <c r="AV68" s="112">
        <f t="shared" ca="1" si="39"/>
        <v>1</v>
      </c>
      <c r="AW68" s="113">
        <f t="shared" ca="1" si="39"/>
        <v>0</v>
      </c>
      <c r="AX68" s="2"/>
      <c r="AY68" s="2"/>
      <c r="AZ68" s="2"/>
      <c r="BA68" s="2"/>
      <c r="BB68" s="2"/>
      <c r="BC68" s="2"/>
      <c r="BD68" s="2"/>
      <c r="BE68" s="2"/>
    </row>
    <row r="69" spans="1:57" ht="18">
      <c r="A69" s="227" t="s">
        <v>651</v>
      </c>
      <c r="B69" s="114" t="str">
        <f>Key!B81</f>
        <v>1</v>
      </c>
      <c r="C69" s="115" t="str">
        <f>Key!C81</f>
        <v>0</v>
      </c>
      <c r="D69" s="115" t="str">
        <f>Key!D81</f>
        <v>0</v>
      </c>
      <c r="E69" s="115" t="str">
        <f>Key!E81</f>
        <v>0</v>
      </c>
      <c r="F69" s="115" t="str">
        <f>Key!F81</f>
        <v>0</v>
      </c>
      <c r="G69" s="115" t="str">
        <f>Key!G81</f>
        <v>1</v>
      </c>
      <c r="H69" s="116" t="str">
        <f>Key!H81</f>
        <v>0</v>
      </c>
      <c r="I69" s="116" t="str">
        <f>Key!I81</f>
        <v>0</v>
      </c>
      <c r="J69" s="116" t="str">
        <f>Key!J81</f>
        <v>1</v>
      </c>
      <c r="K69" s="116" t="str">
        <f>Key!K81</f>
        <v>0</v>
      </c>
      <c r="L69" s="116" t="str">
        <f>Key!L81</f>
        <v>1</v>
      </c>
      <c r="M69" s="116" t="str">
        <f>Key!M81</f>
        <v>1</v>
      </c>
      <c r="N69" s="115" t="str">
        <f>Key!N81</f>
        <v>1</v>
      </c>
      <c r="O69" s="115" t="str">
        <f>Key!O81</f>
        <v>0</v>
      </c>
      <c r="P69" s="115" t="str">
        <f>Key!P81</f>
        <v>1</v>
      </c>
      <c r="Q69" s="115" t="str">
        <f>Key!Q81</f>
        <v>1</v>
      </c>
      <c r="R69" s="115" t="str">
        <f>Key!R81</f>
        <v>0</v>
      </c>
      <c r="S69" s="115" t="str">
        <f>Key!S81</f>
        <v>1</v>
      </c>
      <c r="T69" s="116" t="str">
        <f>Key!T81</f>
        <v>0</v>
      </c>
      <c r="U69" s="116" t="str">
        <f>Key!U81</f>
        <v>0</v>
      </c>
      <c r="V69" s="116" t="str">
        <f>Key!V81</f>
        <v>0</v>
      </c>
      <c r="W69" s="116" t="str">
        <f>Key!W81</f>
        <v>1</v>
      </c>
      <c r="X69" s="116" t="str">
        <f>Key!X81</f>
        <v>0</v>
      </c>
      <c r="Y69" s="116" t="str">
        <f>Key!Y81</f>
        <v>0</v>
      </c>
      <c r="Z69" s="115" t="str">
        <f>Key!Z81</f>
        <v>0</v>
      </c>
      <c r="AA69" s="115" t="str">
        <f>Key!AA81</f>
        <v>1</v>
      </c>
      <c r="AB69" s="115" t="str">
        <f>Key!AB81</f>
        <v>1</v>
      </c>
      <c r="AC69" s="115" t="str">
        <f>Key!AC81</f>
        <v>1</v>
      </c>
      <c r="AD69" s="115" t="str">
        <f>Key!AD81</f>
        <v>0</v>
      </c>
      <c r="AE69" s="115" t="str">
        <f>Key!AE81</f>
        <v>0</v>
      </c>
      <c r="AF69" s="116" t="str">
        <f>Key!AF81</f>
        <v>1</v>
      </c>
      <c r="AG69" s="116" t="str">
        <f>Key!AG81</f>
        <v>1</v>
      </c>
      <c r="AH69" s="116" t="str">
        <f>Key!AH81</f>
        <v>1</v>
      </c>
      <c r="AI69" s="116" t="str">
        <f>Key!AI81</f>
        <v>1</v>
      </c>
      <c r="AJ69" s="116" t="str">
        <f>Key!AJ81</f>
        <v>0</v>
      </c>
      <c r="AK69" s="116" t="str">
        <f>Key!AK81</f>
        <v>1</v>
      </c>
      <c r="AL69" s="115" t="str">
        <f>Key!AL81</f>
        <v>1</v>
      </c>
      <c r="AM69" s="115" t="str">
        <f>Key!AM81</f>
        <v>1</v>
      </c>
      <c r="AN69" s="115" t="str">
        <f>Key!AN81</f>
        <v>0</v>
      </c>
      <c r="AO69" s="115" t="str">
        <f>Key!AO81</f>
        <v>0</v>
      </c>
      <c r="AP69" s="115" t="str">
        <f>Key!AP81</f>
        <v>1</v>
      </c>
      <c r="AQ69" s="115" t="str">
        <f>Key!AQ81</f>
        <v>1</v>
      </c>
      <c r="AR69" s="116" t="str">
        <f>Key!AR81</f>
        <v>0</v>
      </c>
      <c r="AS69" s="116" t="str">
        <f>Key!AS81</f>
        <v>0</v>
      </c>
      <c r="AT69" s="116" t="str">
        <f>Key!AT81</f>
        <v>1</v>
      </c>
      <c r="AU69" s="116" t="str">
        <f>Key!AU81</f>
        <v>1</v>
      </c>
      <c r="AV69" s="116" t="str">
        <f>Key!AV81</f>
        <v>0</v>
      </c>
      <c r="AW69" s="117" t="str">
        <f>Key!AW81</f>
        <v>0</v>
      </c>
      <c r="AX69" s="2"/>
      <c r="AY69" s="2"/>
      <c r="AZ69" s="2"/>
      <c r="BA69" s="2"/>
      <c r="BB69" s="2"/>
      <c r="BC69" s="2"/>
      <c r="BD69" s="2"/>
      <c r="BE69" s="2"/>
    </row>
    <row r="70" spans="1:57" ht="18">
      <c r="A70" s="227" t="s">
        <v>681</v>
      </c>
      <c r="B70" s="308">
        <f ca="1">IF(B68+B69=1,1,0)</f>
        <v>0</v>
      </c>
      <c r="C70" s="226">
        <f t="shared" ref="C70:AW70" ca="1" si="40">IF(C68+C69=1,1,0)</f>
        <v>0</v>
      </c>
      <c r="D70" s="226">
        <f t="shared" ca="1" si="40"/>
        <v>0</v>
      </c>
      <c r="E70" s="226">
        <f t="shared" ca="1" si="40"/>
        <v>1</v>
      </c>
      <c r="F70" s="226">
        <f t="shared" ca="1" si="40"/>
        <v>1</v>
      </c>
      <c r="G70" s="226">
        <f t="shared" ca="1" si="40"/>
        <v>1</v>
      </c>
      <c r="H70" s="309">
        <f t="shared" ca="1" si="40"/>
        <v>1</v>
      </c>
      <c r="I70" s="309">
        <f t="shared" ca="1" si="40"/>
        <v>0</v>
      </c>
      <c r="J70" s="309">
        <f t="shared" ca="1" si="40"/>
        <v>1</v>
      </c>
      <c r="K70" s="309">
        <f t="shared" ca="1" si="40"/>
        <v>0</v>
      </c>
      <c r="L70" s="309">
        <f t="shared" ca="1" si="40"/>
        <v>1</v>
      </c>
      <c r="M70" s="309">
        <f t="shared" ca="1" si="40"/>
        <v>0</v>
      </c>
      <c r="N70" s="226">
        <f t="shared" ca="1" si="40"/>
        <v>1</v>
      </c>
      <c r="O70" s="226">
        <f t="shared" ca="1" si="40"/>
        <v>1</v>
      </c>
      <c r="P70" s="226">
        <f t="shared" ca="1" si="40"/>
        <v>1</v>
      </c>
      <c r="Q70" s="226">
        <f t="shared" ca="1" si="40"/>
        <v>1</v>
      </c>
      <c r="R70" s="226">
        <f t="shared" ca="1" si="40"/>
        <v>0</v>
      </c>
      <c r="S70" s="226">
        <f t="shared" ca="1" si="40"/>
        <v>0</v>
      </c>
      <c r="T70" s="309">
        <f t="shared" ca="1" si="40"/>
        <v>0</v>
      </c>
      <c r="U70" s="309">
        <f t="shared" ca="1" si="40"/>
        <v>1</v>
      </c>
      <c r="V70" s="309">
        <f t="shared" ca="1" si="40"/>
        <v>0</v>
      </c>
      <c r="W70" s="309">
        <f t="shared" ca="1" si="40"/>
        <v>0</v>
      </c>
      <c r="X70" s="309">
        <f t="shared" ca="1" si="40"/>
        <v>1</v>
      </c>
      <c r="Y70" s="309">
        <f t="shared" ca="1" si="40"/>
        <v>1</v>
      </c>
      <c r="Z70" s="226">
        <f t="shared" ca="1" si="40"/>
        <v>1</v>
      </c>
      <c r="AA70" s="226">
        <f t="shared" ca="1" si="40"/>
        <v>0</v>
      </c>
      <c r="AB70" s="226">
        <f t="shared" ca="1" si="40"/>
        <v>0</v>
      </c>
      <c r="AC70" s="226">
        <f t="shared" ca="1" si="40"/>
        <v>0</v>
      </c>
      <c r="AD70" s="226">
        <f t="shared" ca="1" si="40"/>
        <v>0</v>
      </c>
      <c r="AE70" s="226">
        <f t="shared" ca="1" si="40"/>
        <v>1</v>
      </c>
      <c r="AF70" s="309">
        <f t="shared" ca="1" si="40"/>
        <v>1</v>
      </c>
      <c r="AG70" s="309">
        <f t="shared" ca="1" si="40"/>
        <v>0</v>
      </c>
      <c r="AH70" s="309">
        <f t="shared" ca="1" si="40"/>
        <v>0</v>
      </c>
      <c r="AI70" s="309">
        <f t="shared" ca="1" si="40"/>
        <v>0</v>
      </c>
      <c r="AJ70" s="309">
        <f t="shared" ca="1" si="40"/>
        <v>0</v>
      </c>
      <c r="AK70" s="309">
        <f t="shared" ca="1" si="40"/>
        <v>0</v>
      </c>
      <c r="AL70" s="226">
        <f t="shared" ca="1" si="40"/>
        <v>1</v>
      </c>
      <c r="AM70" s="226">
        <f t="shared" ca="1" si="40"/>
        <v>0</v>
      </c>
      <c r="AN70" s="226">
        <f t="shared" ca="1" si="40"/>
        <v>0</v>
      </c>
      <c r="AO70" s="226">
        <f t="shared" ca="1" si="40"/>
        <v>0</v>
      </c>
      <c r="AP70" s="226">
        <f t="shared" ca="1" si="40"/>
        <v>0</v>
      </c>
      <c r="AQ70" s="226">
        <f t="shared" ca="1" si="40"/>
        <v>1</v>
      </c>
      <c r="AR70" s="309">
        <f t="shared" ca="1" si="40"/>
        <v>1</v>
      </c>
      <c r="AS70" s="309">
        <f t="shared" ca="1" si="40"/>
        <v>0</v>
      </c>
      <c r="AT70" s="309">
        <f t="shared" ca="1" si="40"/>
        <v>0</v>
      </c>
      <c r="AU70" s="309">
        <f t="shared" ca="1" si="40"/>
        <v>0</v>
      </c>
      <c r="AV70" s="309">
        <f t="shared" ca="1" si="40"/>
        <v>1</v>
      </c>
      <c r="AW70" s="316">
        <f t="shared" ca="1" si="40"/>
        <v>0</v>
      </c>
      <c r="AX70" s="2"/>
      <c r="AY70" s="2"/>
      <c r="AZ70" s="2"/>
      <c r="BA70" s="2"/>
      <c r="BB70" s="2"/>
      <c r="BC70" s="2"/>
      <c r="BD70" s="2"/>
      <c r="BE70" s="2"/>
    </row>
    <row r="71" spans="1:57" ht="16.5" customHeight="1" thickBot="1">
      <c r="A71" s="443" t="s">
        <v>665</v>
      </c>
      <c r="B71" s="223" t="s">
        <v>17</v>
      </c>
      <c r="C71" s="224" t="str">
        <f ca="1">LEFT(VLOOKUP(G71,LookUp!$T$2:$U$17,2,FALSE),1)</f>
        <v>0</v>
      </c>
      <c r="D71" s="224" t="str">
        <f ca="1">MID(VLOOKUP(G71,LookUp!$T$2:$U$17,2,FALSE),2,1)</f>
        <v>1</v>
      </c>
      <c r="E71" s="224" t="str">
        <f ca="1">MID(VLOOKUP(G71,LookUp!$T$2:$U$17,2,FALSE),3,1)</f>
        <v>0</v>
      </c>
      <c r="F71" s="224" t="str">
        <f ca="1">RIGHT(VLOOKUP(G71,LookUp!$T$2:$U$17,2,FALSE),1)</f>
        <v>0</v>
      </c>
      <c r="G71" s="225">
        <f ca="1">VLOOKUP(CONCATENATE(B70,C70,D70,E70,F70,G70),LookUp!$W$2:$AE$65,2,FALSE)</f>
        <v>4</v>
      </c>
      <c r="H71" s="223" t="s">
        <v>18</v>
      </c>
      <c r="I71" s="224" t="str">
        <f ca="1">LEFT(VLOOKUP(M71,LookUp!$T$2:$U$17,2,FALSE),1)</f>
        <v>0</v>
      </c>
      <c r="J71" s="224" t="str">
        <f ca="1">MID(VLOOKUP(M71,LookUp!$T$2:$U$17,2,FALSE),2,1)</f>
        <v>1</v>
      </c>
      <c r="K71" s="224" t="str">
        <f ca="1">MID(VLOOKUP(M71,LookUp!$T$2:$U$17,2,FALSE),3,1)</f>
        <v>0</v>
      </c>
      <c r="L71" s="224" t="str">
        <f ca="1">RIGHT(VLOOKUP(M71,LookUp!$T$2:$U$17,2,FALSE),1)</f>
        <v>0</v>
      </c>
      <c r="M71" s="225">
        <f ca="1">VLOOKUP(CONCATENATE(H70,I70,J70,K70,L70,M70),LookUp!$W$2:$AE$65,3,FALSE)</f>
        <v>4</v>
      </c>
      <c r="N71" s="223" t="s">
        <v>19</v>
      </c>
      <c r="O71" s="224" t="str">
        <f ca="1">LEFT(VLOOKUP(S71,LookUp!$T$2:$U$17,2,FALSE),1)</f>
        <v>1</v>
      </c>
      <c r="P71" s="224" t="str">
        <f ca="1">MID(VLOOKUP(S71,LookUp!$T$2:$U$17,2,FALSE),2,1)</f>
        <v>1</v>
      </c>
      <c r="Q71" s="224" t="str">
        <f ca="1">MID(VLOOKUP(S71,LookUp!$T$2:$U$17,2,FALSE),3,1)</f>
        <v>1</v>
      </c>
      <c r="R71" s="224" t="str">
        <f ca="1">RIGHT(VLOOKUP(S71,LookUp!$T$2:$U$17,2,FALSE),1)</f>
        <v>0</v>
      </c>
      <c r="S71" s="225">
        <f ca="1">VLOOKUP(CONCATENATE(N70,O70,P70,Q70,R70,S70),LookUp!$W$2:$AE$65,4,FALSE)</f>
        <v>14</v>
      </c>
      <c r="T71" s="223" t="s">
        <v>20</v>
      </c>
      <c r="U71" s="224" t="str">
        <f ca="1">LEFT(VLOOKUP(Y71,LookUp!$T$2:$U$17,2,FALSE),1)</f>
        <v>0</v>
      </c>
      <c r="V71" s="224" t="str">
        <f ca="1">MID(VLOOKUP(Y71,LookUp!$T$2:$U$17,2,FALSE),2,1)</f>
        <v>1</v>
      </c>
      <c r="W71" s="224" t="str">
        <f ca="1">MID(VLOOKUP(Y71,LookUp!$T$2:$U$17,2,FALSE),3,1)</f>
        <v>1</v>
      </c>
      <c r="X71" s="224" t="str">
        <f ca="1">RIGHT(VLOOKUP(Y71,LookUp!$T$2:$U$17,2,FALSE),1)</f>
        <v>1</v>
      </c>
      <c r="Y71" s="225">
        <f ca="1">VLOOKUP(CONCATENATE(T70,U70,V70,W70,X70,Y70),LookUp!$W$2:$AE$65,5,FALSE)</f>
        <v>7</v>
      </c>
      <c r="Z71" s="223" t="s">
        <v>99</v>
      </c>
      <c r="AA71" s="224" t="str">
        <f ca="1">LEFT(VLOOKUP(AE71,LookUp!$T$2:$U$17,2,FALSE),1)</f>
        <v>1</v>
      </c>
      <c r="AB71" s="224" t="str">
        <f ca="1">MID(VLOOKUP(AE71,LookUp!$T$2:$U$17,2,FALSE),2,1)</f>
        <v>0</v>
      </c>
      <c r="AC71" s="224" t="str">
        <f ca="1">MID(VLOOKUP(AE71,LookUp!$T$2:$U$17,2,FALSE),3,1)</f>
        <v>1</v>
      </c>
      <c r="AD71" s="224" t="str">
        <f ca="1">RIGHT(VLOOKUP(AE71,LookUp!$T$2:$U$17,2,FALSE),1)</f>
        <v>1</v>
      </c>
      <c r="AE71" s="225">
        <f ca="1">VLOOKUP(CONCATENATE(Z70,AA70,AB70,AC70,AD70,AE70),LookUp!$W$2:$AE$65,6,FALSE)</f>
        <v>11</v>
      </c>
      <c r="AF71" s="223" t="s">
        <v>21</v>
      </c>
      <c r="AG71" s="224" t="str">
        <f ca="1">LEFT(VLOOKUP(AK71,LookUp!$T$2:$U$17,2,FALSE),1)</f>
        <v>1</v>
      </c>
      <c r="AH71" s="224" t="str">
        <f ca="1">MID(VLOOKUP(AK71,LookUp!$T$2:$U$17,2,FALSE),2,1)</f>
        <v>0</v>
      </c>
      <c r="AI71" s="224" t="str">
        <f ca="1">MID(VLOOKUP(AK71,LookUp!$T$2:$U$17,2,FALSE),3,1)</f>
        <v>0</v>
      </c>
      <c r="AJ71" s="224" t="str">
        <f ca="1">RIGHT(VLOOKUP(AK71,LookUp!$T$2:$U$17,2,FALSE),1)</f>
        <v>1</v>
      </c>
      <c r="AK71" s="225">
        <f ca="1">VLOOKUP(CONCATENATE(AF70,AG70,AH70,AI70,AJ70,AK70),LookUp!$W$2:$AE$65,7,FALSE)</f>
        <v>9</v>
      </c>
      <c r="AL71" s="223" t="s">
        <v>23</v>
      </c>
      <c r="AM71" s="224" t="str">
        <f ca="1">LEFT(VLOOKUP(AQ71,LookUp!$T$2:$U$17,2,FALSE),1)</f>
        <v>0</v>
      </c>
      <c r="AN71" s="224" t="str">
        <f ca="1">MID(VLOOKUP(AQ71,LookUp!$T$2:$U$17,2,FALSE),2,1)</f>
        <v>1</v>
      </c>
      <c r="AO71" s="224" t="str">
        <f ca="1">MID(VLOOKUP(AQ71,LookUp!$T$2:$U$17,2,FALSE),3,1)</f>
        <v>1</v>
      </c>
      <c r="AP71" s="224" t="str">
        <f ca="1">RIGHT(VLOOKUP(AQ71,LookUp!$T$2:$U$17,2,FALSE),1)</f>
        <v>0</v>
      </c>
      <c r="AQ71" s="225">
        <f ca="1">VLOOKUP(CONCATENATE(AL70,AM70,AN70,AO70,AP70,AQ70),LookUp!$W$2:$AE$65,8,FALSE)</f>
        <v>6</v>
      </c>
      <c r="AR71" s="223" t="s">
        <v>22</v>
      </c>
      <c r="AS71" s="224" t="str">
        <f ca="1">LEFT(VLOOKUP(AW71,LookUp!$T$2:$U$17,2,FALSE),1)</f>
        <v>1</v>
      </c>
      <c r="AT71" s="224" t="str">
        <f ca="1">MID(VLOOKUP(AW71,LookUp!$T$2:$U$17,2,FALSE),2,1)</f>
        <v>0</v>
      </c>
      <c r="AU71" s="224" t="str">
        <f ca="1">MID(VLOOKUP(AW71,LookUp!$T$2:$U$17,2,FALSE),3,1)</f>
        <v>1</v>
      </c>
      <c r="AV71" s="224" t="str">
        <f ca="1">RIGHT(VLOOKUP(AW71,LookUp!$T$2:$U$17,2,FALSE),1)</f>
        <v>1</v>
      </c>
      <c r="AW71" s="225">
        <f ca="1">VLOOKUP(CONCATENATE(AR70,AS70,AT70,AU70,AV70,AW70),LookUp!$W$2:$AE$65,9,FALSE)</f>
        <v>11</v>
      </c>
      <c r="AX71" s="20"/>
      <c r="AY71" s="20"/>
      <c r="AZ71" s="20"/>
      <c r="BA71" s="20"/>
      <c r="BB71" s="20"/>
      <c r="BC71" s="20"/>
      <c r="BD71" s="20"/>
      <c r="BE71" s="20"/>
    </row>
    <row r="72" spans="1:57">
      <c r="A72" s="443"/>
      <c r="B72" s="110" t="str">
        <f ca="1">C71</f>
        <v>0</v>
      </c>
      <c r="C72" s="111" t="str">
        <f ca="1">D71</f>
        <v>1</v>
      </c>
      <c r="D72" s="111" t="str">
        <f ca="1">E71</f>
        <v>0</v>
      </c>
      <c r="E72" s="111" t="str">
        <f ca="1">F71</f>
        <v>0</v>
      </c>
      <c r="F72" s="112" t="str">
        <f ca="1">I71</f>
        <v>0</v>
      </c>
      <c r="G72" s="112" t="str">
        <f ca="1">J71</f>
        <v>1</v>
      </c>
      <c r="H72" s="112" t="str">
        <f ca="1">K71</f>
        <v>0</v>
      </c>
      <c r="I72" s="112" t="str">
        <f ca="1">L71</f>
        <v>0</v>
      </c>
      <c r="J72" s="111" t="str">
        <f ca="1">O71</f>
        <v>1</v>
      </c>
      <c r="K72" s="111" t="str">
        <f ca="1">P71</f>
        <v>1</v>
      </c>
      <c r="L72" s="111" t="str">
        <f ca="1">Q71</f>
        <v>1</v>
      </c>
      <c r="M72" s="111" t="str">
        <f ca="1">R71</f>
        <v>0</v>
      </c>
      <c r="N72" s="112" t="str">
        <f ca="1">U71</f>
        <v>0</v>
      </c>
      <c r="O72" s="112" t="str">
        <f ca="1">V71</f>
        <v>1</v>
      </c>
      <c r="P72" s="112" t="str">
        <f ca="1">W71</f>
        <v>1</v>
      </c>
      <c r="Q72" s="112" t="str">
        <f ca="1">X71</f>
        <v>1</v>
      </c>
      <c r="R72" s="111" t="str">
        <f ca="1">AA71</f>
        <v>1</v>
      </c>
      <c r="S72" s="111" t="str">
        <f ca="1">AB71</f>
        <v>0</v>
      </c>
      <c r="T72" s="111" t="str">
        <f ca="1">AC71</f>
        <v>1</v>
      </c>
      <c r="U72" s="111" t="str">
        <f ca="1">AD71</f>
        <v>1</v>
      </c>
      <c r="V72" s="112" t="str">
        <f ca="1">AG71</f>
        <v>1</v>
      </c>
      <c r="W72" s="112" t="str">
        <f ca="1">AH71</f>
        <v>0</v>
      </c>
      <c r="X72" s="112" t="str">
        <f ca="1">AI71</f>
        <v>0</v>
      </c>
      <c r="Y72" s="112" t="str">
        <f ca="1">AJ71</f>
        <v>1</v>
      </c>
      <c r="Z72" s="111" t="str">
        <f ca="1">AM71</f>
        <v>0</v>
      </c>
      <c r="AA72" s="111" t="str">
        <f ca="1">AN71</f>
        <v>1</v>
      </c>
      <c r="AB72" s="111" t="str">
        <f ca="1">AO71</f>
        <v>1</v>
      </c>
      <c r="AC72" s="111" t="str">
        <f ca="1">AP71</f>
        <v>0</v>
      </c>
      <c r="AD72" s="112" t="str">
        <f ca="1">AS71</f>
        <v>1</v>
      </c>
      <c r="AE72" s="112" t="str">
        <f ca="1">AT71</f>
        <v>0</v>
      </c>
      <c r="AF72" s="112" t="str">
        <f ca="1">AU71</f>
        <v>1</v>
      </c>
      <c r="AG72" s="113" t="str">
        <f ca="1">AV71</f>
        <v>1</v>
      </c>
      <c r="AH72" s="439"/>
      <c r="AI72" s="440"/>
      <c r="AJ72" s="440"/>
      <c r="AK72" s="440"/>
      <c r="AL72" s="440"/>
      <c r="AM72" s="440"/>
      <c r="AN72" s="440"/>
      <c r="AO72" s="440"/>
      <c r="AP72" s="440"/>
      <c r="AQ72" s="440"/>
      <c r="AR72" s="440"/>
      <c r="AS72" s="440"/>
      <c r="AT72" s="440"/>
      <c r="AU72" s="440"/>
      <c r="AV72" s="440"/>
      <c r="AW72" s="441"/>
      <c r="AX72" s="2"/>
      <c r="AY72" s="2"/>
      <c r="AZ72" s="2"/>
      <c r="BA72" s="2"/>
      <c r="BB72" s="2"/>
      <c r="BC72" s="2"/>
      <c r="BD72" s="2"/>
      <c r="BE72" s="2"/>
    </row>
    <row r="73" spans="1:57" ht="18.75" thickBot="1">
      <c r="A73" s="104" t="s">
        <v>666</v>
      </c>
      <c r="B73" s="114" t="str">
        <f ca="1">HLOOKUP(B$4,$B$1:$AG$72,72,FALSE)</f>
        <v>1</v>
      </c>
      <c r="C73" s="115" t="str">
        <f t="shared" ref="C73:AG73" ca="1" si="41">HLOOKUP(C$4,$B$1:$AG$72,72,FALSE)</f>
        <v>0</v>
      </c>
      <c r="D73" s="115" t="str">
        <f t="shared" ca="1" si="41"/>
        <v>1</v>
      </c>
      <c r="E73" s="115" t="str">
        <f t="shared" ca="1" si="41"/>
        <v>1</v>
      </c>
      <c r="F73" s="116" t="str">
        <f t="shared" ca="1" si="41"/>
        <v>1</v>
      </c>
      <c r="G73" s="116" t="str">
        <f t="shared" ca="1" si="41"/>
        <v>0</v>
      </c>
      <c r="H73" s="116" t="str">
        <f t="shared" ca="1" si="41"/>
        <v>0</v>
      </c>
      <c r="I73" s="116" t="str">
        <f t="shared" ca="1" si="41"/>
        <v>1</v>
      </c>
      <c r="J73" s="115" t="str">
        <f t="shared" ca="1" si="41"/>
        <v>0</v>
      </c>
      <c r="K73" s="115" t="str">
        <f t="shared" ca="1" si="41"/>
        <v>1</v>
      </c>
      <c r="L73" s="115" t="str">
        <f t="shared" ca="1" si="41"/>
        <v>0</v>
      </c>
      <c r="M73" s="115" t="str">
        <f t="shared" ca="1" si="41"/>
        <v>1</v>
      </c>
      <c r="N73" s="116" t="str">
        <f t="shared" ca="1" si="41"/>
        <v>0</v>
      </c>
      <c r="O73" s="116" t="str">
        <f t="shared" ca="1" si="41"/>
        <v>0</v>
      </c>
      <c r="P73" s="116" t="str">
        <f t="shared" ca="1" si="41"/>
        <v>1</v>
      </c>
      <c r="Q73" s="116" t="str">
        <f t="shared" ca="1" si="41"/>
        <v>1</v>
      </c>
      <c r="R73" s="115" t="str">
        <f t="shared" ca="1" si="41"/>
        <v>1</v>
      </c>
      <c r="S73" s="115" t="str">
        <f t="shared" ca="1" si="41"/>
        <v>0</v>
      </c>
      <c r="T73" s="115" t="str">
        <f t="shared" ca="1" si="41"/>
        <v>1</v>
      </c>
      <c r="U73" s="115" t="str">
        <f t="shared" ca="1" si="41"/>
        <v>1</v>
      </c>
      <c r="V73" s="116" t="str">
        <f t="shared" ca="1" si="41"/>
        <v>1</v>
      </c>
      <c r="W73" s="116" t="str">
        <f t="shared" ca="1" si="41"/>
        <v>1</v>
      </c>
      <c r="X73" s="116" t="str">
        <f t="shared" ca="1" si="41"/>
        <v>0</v>
      </c>
      <c r="Y73" s="116" t="str">
        <f t="shared" ca="1" si="41"/>
        <v>1</v>
      </c>
      <c r="Z73" s="115" t="str">
        <f t="shared" ca="1" si="41"/>
        <v>1</v>
      </c>
      <c r="AA73" s="115" t="str">
        <f t="shared" ca="1" si="41"/>
        <v>0</v>
      </c>
      <c r="AB73" s="115" t="str">
        <f t="shared" ca="1" si="41"/>
        <v>0</v>
      </c>
      <c r="AC73" s="115" t="str">
        <f t="shared" ca="1" si="41"/>
        <v>1</v>
      </c>
      <c r="AD73" s="116" t="str">
        <f t="shared" ca="1" si="41"/>
        <v>0</v>
      </c>
      <c r="AE73" s="116" t="str">
        <f t="shared" ca="1" si="41"/>
        <v>1</v>
      </c>
      <c r="AF73" s="116" t="str">
        <f t="shared" ca="1" si="41"/>
        <v>0</v>
      </c>
      <c r="AG73" s="117" t="str">
        <f t="shared" ca="1" si="41"/>
        <v>0</v>
      </c>
      <c r="AH73" s="460"/>
      <c r="AI73" s="461"/>
      <c r="AJ73" s="461"/>
      <c r="AK73" s="461"/>
      <c r="AL73" s="461"/>
      <c r="AM73" s="461"/>
      <c r="AN73" s="461"/>
      <c r="AO73" s="461"/>
      <c r="AP73" s="461"/>
      <c r="AQ73" s="461"/>
      <c r="AR73" s="461"/>
      <c r="AS73" s="461"/>
      <c r="AT73" s="461"/>
      <c r="AU73" s="461"/>
      <c r="AV73" s="461"/>
      <c r="AW73" s="462"/>
      <c r="AX73" s="2"/>
      <c r="AY73" s="2"/>
      <c r="AZ73" s="2"/>
      <c r="BA73" s="2"/>
      <c r="BB73" s="2"/>
      <c r="BC73" s="2"/>
      <c r="BD73" s="2"/>
      <c r="BE73" s="2"/>
    </row>
    <row r="74" spans="1:57" ht="18.75" thickBot="1">
      <c r="A74" s="227" t="s">
        <v>688</v>
      </c>
      <c r="B74" s="308">
        <f ca="1">IF(B73+B59=1,1,0)</f>
        <v>1</v>
      </c>
      <c r="C74" s="226">
        <f t="shared" ref="C74:AG74" ca="1" si="42">IF(C73+C59=1,1,0)</f>
        <v>0</v>
      </c>
      <c r="D74" s="226">
        <f t="shared" ca="1" si="42"/>
        <v>1</v>
      </c>
      <c r="E74" s="226">
        <f t="shared" ca="1" si="42"/>
        <v>0</v>
      </c>
      <c r="F74" s="309">
        <f t="shared" ca="1" si="42"/>
        <v>1</v>
      </c>
      <c r="G74" s="309">
        <f t="shared" ca="1" si="42"/>
        <v>0</v>
      </c>
      <c r="H74" s="309">
        <f t="shared" ca="1" si="42"/>
        <v>0</v>
      </c>
      <c r="I74" s="309">
        <f t="shared" ca="1" si="42"/>
        <v>1</v>
      </c>
      <c r="J74" s="226">
        <f t="shared" ca="1" si="42"/>
        <v>1</v>
      </c>
      <c r="K74" s="226">
        <f t="shared" ca="1" si="42"/>
        <v>1</v>
      </c>
      <c r="L74" s="226">
        <f t="shared" ca="1" si="42"/>
        <v>1</v>
      </c>
      <c r="M74" s="226">
        <f t="shared" ca="1" si="42"/>
        <v>1</v>
      </c>
      <c r="N74" s="309">
        <f t="shared" ca="1" si="42"/>
        <v>1</v>
      </c>
      <c r="O74" s="309">
        <f t="shared" ca="1" si="42"/>
        <v>1</v>
      </c>
      <c r="P74" s="309">
        <f t="shared" ca="1" si="42"/>
        <v>0</v>
      </c>
      <c r="Q74" s="309">
        <f t="shared" ca="1" si="42"/>
        <v>0</v>
      </c>
      <c r="R74" s="226">
        <f t="shared" ca="1" si="42"/>
        <v>0</v>
      </c>
      <c r="S74" s="226">
        <f t="shared" ca="1" si="42"/>
        <v>0</v>
      </c>
      <c r="T74" s="226">
        <f t="shared" ca="1" si="42"/>
        <v>1</v>
      </c>
      <c r="U74" s="226">
        <f t="shared" ca="1" si="42"/>
        <v>0</v>
      </c>
      <c r="V74" s="309">
        <f t="shared" ca="1" si="42"/>
        <v>0</v>
      </c>
      <c r="W74" s="309">
        <f t="shared" ca="1" si="42"/>
        <v>0</v>
      </c>
      <c r="X74" s="309">
        <f t="shared" ca="1" si="42"/>
        <v>0</v>
      </c>
      <c r="Y74" s="309">
        <f t="shared" ca="1" si="42"/>
        <v>0</v>
      </c>
      <c r="Z74" s="226">
        <f t="shared" ca="1" si="42"/>
        <v>1</v>
      </c>
      <c r="AA74" s="226">
        <f t="shared" ca="1" si="42"/>
        <v>0</v>
      </c>
      <c r="AB74" s="226">
        <f t="shared" ca="1" si="42"/>
        <v>1</v>
      </c>
      <c r="AC74" s="226">
        <f t="shared" ca="1" si="42"/>
        <v>0</v>
      </c>
      <c r="AD74" s="309">
        <f t="shared" ca="1" si="42"/>
        <v>0</v>
      </c>
      <c r="AE74" s="309">
        <f t="shared" ca="1" si="42"/>
        <v>0</v>
      </c>
      <c r="AF74" s="309">
        <f t="shared" ca="1" si="42"/>
        <v>1</v>
      </c>
      <c r="AG74" s="316">
        <f t="shared" ca="1" si="42"/>
        <v>1</v>
      </c>
      <c r="AH74" s="457" t="s">
        <v>734</v>
      </c>
      <c r="AI74" s="458"/>
      <c r="AJ74" s="458"/>
      <c r="AK74" s="458"/>
      <c r="AL74" s="458"/>
      <c r="AM74" s="458"/>
      <c r="AN74" s="458"/>
      <c r="AO74" s="458"/>
      <c r="AP74" s="458"/>
      <c r="AQ74" s="458"/>
      <c r="AR74" s="458"/>
      <c r="AS74" s="458"/>
      <c r="AT74" s="458"/>
      <c r="AU74" s="458"/>
      <c r="AV74" s="458"/>
      <c r="AW74" s="459"/>
      <c r="AX74" s="2"/>
      <c r="AY74" s="2"/>
      <c r="AZ74" s="2"/>
      <c r="BA74" s="2"/>
      <c r="BB74" s="2"/>
      <c r="BC74" s="2"/>
      <c r="BD74" s="2"/>
      <c r="BE74" s="2"/>
    </row>
    <row r="75" spans="1:57" ht="18.75" thickBot="1">
      <c r="A75" s="229" t="s">
        <v>701</v>
      </c>
      <c r="B75" s="312">
        <f ca="1">B74</f>
        <v>1</v>
      </c>
      <c r="C75" s="311">
        <f t="shared" ref="C75:AG75" ca="1" si="43">C74</f>
        <v>0</v>
      </c>
      <c r="D75" s="311">
        <f t="shared" ca="1" si="43"/>
        <v>1</v>
      </c>
      <c r="E75" s="311">
        <f t="shared" ca="1" si="43"/>
        <v>0</v>
      </c>
      <c r="F75" s="310">
        <f t="shared" ca="1" si="43"/>
        <v>1</v>
      </c>
      <c r="G75" s="310">
        <f t="shared" ca="1" si="43"/>
        <v>0</v>
      </c>
      <c r="H75" s="310">
        <f t="shared" ca="1" si="43"/>
        <v>0</v>
      </c>
      <c r="I75" s="310">
        <f t="shared" ca="1" si="43"/>
        <v>1</v>
      </c>
      <c r="J75" s="311">
        <f t="shared" ca="1" si="43"/>
        <v>1</v>
      </c>
      <c r="K75" s="311">
        <f t="shared" ca="1" si="43"/>
        <v>1</v>
      </c>
      <c r="L75" s="311">
        <f t="shared" ca="1" si="43"/>
        <v>1</v>
      </c>
      <c r="M75" s="311">
        <f t="shared" ca="1" si="43"/>
        <v>1</v>
      </c>
      <c r="N75" s="310">
        <f t="shared" ca="1" si="43"/>
        <v>1</v>
      </c>
      <c r="O75" s="310">
        <f t="shared" ca="1" si="43"/>
        <v>1</v>
      </c>
      <c r="P75" s="310">
        <f t="shared" ca="1" si="43"/>
        <v>0</v>
      </c>
      <c r="Q75" s="310">
        <f t="shared" ca="1" si="43"/>
        <v>0</v>
      </c>
      <c r="R75" s="311">
        <f t="shared" ca="1" si="43"/>
        <v>0</v>
      </c>
      <c r="S75" s="311">
        <f t="shared" ca="1" si="43"/>
        <v>0</v>
      </c>
      <c r="T75" s="311">
        <f t="shared" ca="1" si="43"/>
        <v>1</v>
      </c>
      <c r="U75" s="315">
        <f t="shared" ca="1" si="43"/>
        <v>0</v>
      </c>
      <c r="V75" s="310">
        <f t="shared" ca="1" si="43"/>
        <v>0</v>
      </c>
      <c r="W75" s="310">
        <f t="shared" ca="1" si="43"/>
        <v>0</v>
      </c>
      <c r="X75" s="310">
        <f t="shared" ca="1" si="43"/>
        <v>0</v>
      </c>
      <c r="Y75" s="310">
        <f t="shared" ca="1" si="43"/>
        <v>0</v>
      </c>
      <c r="Z75" s="311">
        <f t="shared" ca="1" si="43"/>
        <v>1</v>
      </c>
      <c r="AA75" s="311">
        <f t="shared" ca="1" si="43"/>
        <v>0</v>
      </c>
      <c r="AB75" s="311">
        <f t="shared" ca="1" si="43"/>
        <v>1</v>
      </c>
      <c r="AC75" s="311">
        <f t="shared" ca="1" si="43"/>
        <v>0</v>
      </c>
      <c r="AD75" s="310">
        <f t="shared" ca="1" si="43"/>
        <v>0</v>
      </c>
      <c r="AE75" s="310">
        <f t="shared" ca="1" si="43"/>
        <v>0</v>
      </c>
      <c r="AF75" s="310">
        <f t="shared" ca="1" si="43"/>
        <v>1</v>
      </c>
      <c r="AG75" s="230">
        <f t="shared" ca="1" si="43"/>
        <v>1</v>
      </c>
      <c r="AH75" s="122" t="str">
        <f ca="1">VLOOKUP(CONCATENATE(B75,C75,D75,E75),LookUp!$AG$2:$AH$17,2,FALSE)</f>
        <v>A</v>
      </c>
      <c r="AI75" s="123">
        <f ca="1">VLOOKUP(CONCATENATE(F75,G75,H75,I75),LookUp!$AG$2:$AH$17,2,FALSE)</f>
        <v>9</v>
      </c>
      <c r="AJ75" s="123" t="str">
        <f ca="1">VLOOKUP(CONCATENATE(J75,K75,L75,M75),LookUp!$AG$2:$AH$17,2,FALSE)</f>
        <v>F</v>
      </c>
      <c r="AK75" s="123" t="str">
        <f ca="1">VLOOKUP(CONCATENATE(N75,O75,P75,Q75),LookUp!$AG$2:$AH$17,2,FALSE)</f>
        <v>C</v>
      </c>
      <c r="AL75" s="123">
        <f ca="1">VLOOKUP(CONCATENATE(R75,S75,T75,U75),LookUp!$AG$2:$AH$17,2,FALSE)</f>
        <v>2</v>
      </c>
      <c r="AM75" s="123">
        <f ca="1">VLOOKUP(CONCATENATE(V75,W75,X75,Y75),LookUp!$AG$2:$AH$17,2,FALSE)</f>
        <v>0</v>
      </c>
      <c r="AN75" s="123" t="str">
        <f ca="1">VLOOKUP(CONCATENATE(Z75,AA75,AB75,AC75),LookUp!$AG$2:$AH$17,2,FALSE)</f>
        <v>A</v>
      </c>
      <c r="AO75" s="123">
        <f ca="1">VLOOKUP(CONCATENATE(AD75,AE75,AF75,AG75),LookUp!$AG$2:$AH$17,2,FALSE)</f>
        <v>3</v>
      </c>
      <c r="AP75" s="123">
        <f ca="1">VLOOKUP(CONCATENATE(B82,C82,D82,E82),LookUp!$AG$2:$AH$17,2,FALSE)</f>
        <v>2</v>
      </c>
      <c r="AQ75" s="123" t="str">
        <f ca="1">VLOOKUP(CONCATENATE(F82,G82,H82,I82),LookUp!$AG$2:$AH$17,2,FALSE)</f>
        <v>E</v>
      </c>
      <c r="AR75" s="123">
        <f ca="1">VLOOKUP(CONCATENATE(J82,K82,L82,M82),LookUp!$AG$2:$AH$17,2,FALSE)</f>
        <v>8</v>
      </c>
      <c r="AS75" s="123" t="str">
        <f ca="1">VLOOKUP(CONCATENATE(N82,O82,P82,Q82),LookUp!$AG$2:$AH$17,2,FALSE)</f>
        <v>F</v>
      </c>
      <c r="AT75" s="123">
        <f ca="1">VLOOKUP(CONCATENATE(R82,S82,T82,U82),LookUp!$AG$2:$AH$17,2,FALSE)</f>
        <v>9</v>
      </c>
      <c r="AU75" s="123" t="str">
        <f ca="1">VLOOKUP(CONCATENATE(V82,W82,X82,Y82),LookUp!$AG$2:$AH$17,2,FALSE)</f>
        <v>C</v>
      </c>
      <c r="AV75" s="123">
        <f ca="1">VLOOKUP(CONCATENATE(Z82,AA82,AB82,AC82),LookUp!$AG$2:$AH$17,2,FALSE)</f>
        <v>6</v>
      </c>
      <c r="AW75" s="124">
        <f ca="1">VLOOKUP(CONCATENATE(AD82,AE82,AF82,AG82),LookUp!$AG$2:$AH$17,2,FALSE)</f>
        <v>5</v>
      </c>
      <c r="AX75" s="2"/>
      <c r="AY75" s="2"/>
      <c r="AZ75" s="2"/>
      <c r="BA75" s="2"/>
      <c r="BB75" s="2"/>
      <c r="BC75" s="2"/>
      <c r="BD75" s="2"/>
      <c r="BE75" s="2"/>
    </row>
    <row r="76" spans="1:57" ht="18">
      <c r="A76" s="107" t="s">
        <v>591</v>
      </c>
      <c r="B76" s="110">
        <f ca="1">HLOOKUP(B$3,$B$1:$AW$74,74,FALSE)</f>
        <v>1</v>
      </c>
      <c r="C76" s="111">
        <f t="shared" ref="C76:AW76" ca="1" si="44">HLOOKUP(C$3,$B$1:$AW$74,74,FALSE)</f>
        <v>1</v>
      </c>
      <c r="D76" s="111">
        <f t="shared" ca="1" si="44"/>
        <v>0</v>
      </c>
      <c r="E76" s="111">
        <f t="shared" ca="1" si="44"/>
        <v>1</v>
      </c>
      <c r="F76" s="111">
        <f t="shared" ca="1" si="44"/>
        <v>0</v>
      </c>
      <c r="G76" s="111">
        <f t="shared" ca="1" si="44"/>
        <v>1</v>
      </c>
      <c r="H76" s="112">
        <f t="shared" ca="1" si="44"/>
        <v>0</v>
      </c>
      <c r="I76" s="112">
        <f t="shared" ca="1" si="44"/>
        <v>1</v>
      </c>
      <c r="J76" s="112">
        <f t="shared" ca="1" si="44"/>
        <v>0</v>
      </c>
      <c r="K76" s="112">
        <f t="shared" ca="1" si="44"/>
        <v>0</v>
      </c>
      <c r="L76" s="112">
        <f t="shared" ca="1" si="44"/>
        <v>1</v>
      </c>
      <c r="M76" s="112">
        <f t="shared" ca="1" si="44"/>
        <v>1</v>
      </c>
      <c r="N76" s="111">
        <f t="shared" ca="1" si="44"/>
        <v>1</v>
      </c>
      <c r="O76" s="111">
        <f t="shared" ca="1" si="44"/>
        <v>1</v>
      </c>
      <c r="P76" s="111">
        <f t="shared" ca="1" si="44"/>
        <v>1</v>
      </c>
      <c r="Q76" s="111">
        <f t="shared" ca="1" si="44"/>
        <v>1</v>
      </c>
      <c r="R76" s="111">
        <f t="shared" ca="1" si="44"/>
        <v>1</v>
      </c>
      <c r="S76" s="111">
        <f t="shared" ca="1" si="44"/>
        <v>1</v>
      </c>
      <c r="T76" s="112">
        <f t="shared" ca="1" si="44"/>
        <v>1</v>
      </c>
      <c r="U76" s="112">
        <f t="shared" ca="1" si="44"/>
        <v>1</v>
      </c>
      <c r="V76" s="112">
        <f t="shared" ca="1" si="44"/>
        <v>1</v>
      </c>
      <c r="W76" s="112">
        <f t="shared" ca="1" si="44"/>
        <v>0</v>
      </c>
      <c r="X76" s="112">
        <f t="shared" ca="1" si="44"/>
        <v>0</v>
      </c>
      <c r="Y76" s="112">
        <f t="shared" ca="1" si="44"/>
        <v>0</v>
      </c>
      <c r="Z76" s="111">
        <f t="shared" ca="1" si="44"/>
        <v>0</v>
      </c>
      <c r="AA76" s="111">
        <f t="shared" ca="1" si="44"/>
        <v>0</v>
      </c>
      <c r="AB76" s="111">
        <f t="shared" ca="1" si="44"/>
        <v>0</v>
      </c>
      <c r="AC76" s="111">
        <f t="shared" ca="1" si="44"/>
        <v>1</v>
      </c>
      <c r="AD76" s="111">
        <f t="shared" ca="1" si="44"/>
        <v>0</v>
      </c>
      <c r="AE76" s="111">
        <f t="shared" ca="1" si="44"/>
        <v>0</v>
      </c>
      <c r="AF76" s="112">
        <f t="shared" ca="1" si="44"/>
        <v>0</v>
      </c>
      <c r="AG76" s="112">
        <f t="shared" ca="1" si="44"/>
        <v>0</v>
      </c>
      <c r="AH76" s="112">
        <f t="shared" ca="1" si="44"/>
        <v>0</v>
      </c>
      <c r="AI76" s="112">
        <f t="shared" ca="1" si="44"/>
        <v>0</v>
      </c>
      <c r="AJ76" s="112">
        <f t="shared" ca="1" si="44"/>
        <v>0</v>
      </c>
      <c r="AK76" s="112">
        <f t="shared" ca="1" si="44"/>
        <v>1</v>
      </c>
      <c r="AL76" s="111">
        <f t="shared" ca="1" si="44"/>
        <v>0</v>
      </c>
      <c r="AM76" s="111">
        <f t="shared" ca="1" si="44"/>
        <v>1</v>
      </c>
      <c r="AN76" s="111">
        <f t="shared" ca="1" si="44"/>
        <v>0</v>
      </c>
      <c r="AO76" s="111">
        <f t="shared" ca="1" si="44"/>
        <v>1</v>
      </c>
      <c r="AP76" s="111">
        <f t="shared" ca="1" si="44"/>
        <v>0</v>
      </c>
      <c r="AQ76" s="111">
        <f t="shared" ca="1" si="44"/>
        <v>0</v>
      </c>
      <c r="AR76" s="112">
        <f t="shared" ca="1" si="44"/>
        <v>0</v>
      </c>
      <c r="AS76" s="112">
        <f t="shared" ca="1" si="44"/>
        <v>0</v>
      </c>
      <c r="AT76" s="112">
        <f t="shared" ca="1" si="44"/>
        <v>0</v>
      </c>
      <c r="AU76" s="112">
        <f t="shared" ca="1" si="44"/>
        <v>1</v>
      </c>
      <c r="AV76" s="112">
        <f t="shared" ca="1" si="44"/>
        <v>1</v>
      </c>
      <c r="AW76" s="113">
        <f t="shared" ca="1" si="44"/>
        <v>1</v>
      </c>
      <c r="AX76" s="2"/>
      <c r="AY76" s="2"/>
      <c r="AZ76" s="2"/>
      <c r="BA76" s="2"/>
      <c r="BB76" s="2"/>
      <c r="BC76" s="2"/>
      <c r="BD76" s="2"/>
      <c r="BE76" s="2"/>
    </row>
    <row r="77" spans="1:57" ht="18">
      <c r="A77" s="108" t="s">
        <v>650</v>
      </c>
      <c r="B77" s="114" t="str">
        <f>Key!B80</f>
        <v>0</v>
      </c>
      <c r="C77" s="115" t="str">
        <f>Key!C80</f>
        <v>0</v>
      </c>
      <c r="D77" s="115" t="str">
        <f>Key!D80</f>
        <v>1</v>
      </c>
      <c r="E77" s="115" t="str">
        <f>Key!E80</f>
        <v>1</v>
      </c>
      <c r="F77" s="115" t="str">
        <f>Key!F80</f>
        <v>0</v>
      </c>
      <c r="G77" s="115" t="str">
        <f>Key!G80</f>
        <v>1</v>
      </c>
      <c r="H77" s="116" t="str">
        <f>Key!H80</f>
        <v>0</v>
      </c>
      <c r="I77" s="116" t="str">
        <f>Key!I80</f>
        <v>0</v>
      </c>
      <c r="J77" s="116" t="str">
        <f>Key!J80</f>
        <v>1</v>
      </c>
      <c r="K77" s="116" t="str">
        <f>Key!K80</f>
        <v>1</v>
      </c>
      <c r="L77" s="116" t="str">
        <f>Key!L80</f>
        <v>1</v>
      </c>
      <c r="M77" s="116" t="str">
        <f>Key!M80</f>
        <v>1</v>
      </c>
      <c r="N77" s="115" t="str">
        <f>Key!N80</f>
        <v>1</v>
      </c>
      <c r="O77" s="115" t="str">
        <f>Key!O80</f>
        <v>0</v>
      </c>
      <c r="P77" s="115" t="str">
        <f>Key!P80</f>
        <v>0</v>
      </c>
      <c r="Q77" s="115" t="str">
        <f>Key!Q80</f>
        <v>0</v>
      </c>
      <c r="R77" s="115" t="str">
        <f>Key!R80</f>
        <v>0</v>
      </c>
      <c r="S77" s="115" t="str">
        <f>Key!S80</f>
        <v>0</v>
      </c>
      <c r="T77" s="116" t="str">
        <f>Key!T80</f>
        <v>1</v>
      </c>
      <c r="U77" s="116" t="str">
        <f>Key!U80</f>
        <v>0</v>
      </c>
      <c r="V77" s="116" t="str">
        <f>Key!V80</f>
        <v>0</v>
      </c>
      <c r="W77" s="116" t="str">
        <f>Key!W80</f>
        <v>0</v>
      </c>
      <c r="X77" s="116" t="str">
        <f>Key!X80</f>
        <v>1</v>
      </c>
      <c r="Y77" s="116" t="str">
        <f>Key!Y80</f>
        <v>0</v>
      </c>
      <c r="Z77" s="115" t="str">
        <f>Key!Z80</f>
        <v>1</v>
      </c>
      <c r="AA77" s="115" t="str">
        <f>Key!AA80</f>
        <v>1</v>
      </c>
      <c r="AB77" s="115" t="str">
        <f>Key!AB80</f>
        <v>1</v>
      </c>
      <c r="AC77" s="115" t="str">
        <f>Key!AC80</f>
        <v>1</v>
      </c>
      <c r="AD77" s="115" t="str">
        <f>Key!AD80</f>
        <v>0</v>
      </c>
      <c r="AE77" s="115" t="str">
        <f>Key!AE80</f>
        <v>0</v>
      </c>
      <c r="AF77" s="116" t="str">
        <f>Key!AF80</f>
        <v>0</v>
      </c>
      <c r="AG77" s="116" t="str">
        <f>Key!AG80</f>
        <v>0</v>
      </c>
      <c r="AH77" s="116" t="str">
        <f>Key!AH80</f>
        <v>1</v>
      </c>
      <c r="AI77" s="116" t="str">
        <f>Key!AI80</f>
        <v>1</v>
      </c>
      <c r="AJ77" s="116" t="str">
        <f>Key!AJ80</f>
        <v>0</v>
      </c>
      <c r="AK77" s="116" t="str">
        <f>Key!AK80</f>
        <v>0</v>
      </c>
      <c r="AL77" s="115" t="str">
        <f>Key!AL80</f>
        <v>0</v>
      </c>
      <c r="AM77" s="115" t="str">
        <f>Key!AM80</f>
        <v>1</v>
      </c>
      <c r="AN77" s="115" t="str">
        <f>Key!AN80</f>
        <v>1</v>
      </c>
      <c r="AO77" s="115" t="str">
        <f>Key!AO80</f>
        <v>0</v>
      </c>
      <c r="AP77" s="115" t="str">
        <f>Key!AP80</f>
        <v>0</v>
      </c>
      <c r="AQ77" s="115" t="str">
        <f>Key!AQ80</f>
        <v>1</v>
      </c>
      <c r="AR77" s="116" t="str">
        <f>Key!AR80</f>
        <v>1</v>
      </c>
      <c r="AS77" s="116" t="str">
        <f>Key!AS80</f>
        <v>0</v>
      </c>
      <c r="AT77" s="116" t="str">
        <f>Key!AT80</f>
        <v>1</v>
      </c>
      <c r="AU77" s="116" t="str">
        <f>Key!AU80</f>
        <v>1</v>
      </c>
      <c r="AV77" s="116" t="str">
        <f>Key!AV80</f>
        <v>0</v>
      </c>
      <c r="AW77" s="117" t="str">
        <f>Key!AW80</f>
        <v>1</v>
      </c>
      <c r="AX77" s="2"/>
      <c r="AY77" s="2"/>
      <c r="AZ77" s="2"/>
      <c r="BA77" s="2"/>
      <c r="BB77" s="2"/>
      <c r="BC77" s="2"/>
      <c r="BD77" s="2"/>
      <c r="BE77" s="2"/>
    </row>
    <row r="78" spans="1:57" ht="18">
      <c r="A78" s="108" t="s">
        <v>675</v>
      </c>
      <c r="B78" s="308">
        <f ca="1">IF(B76+B77=1,1,0)</f>
        <v>1</v>
      </c>
      <c r="C78" s="226">
        <f t="shared" ref="C78:AW78" ca="1" si="45">IF(C76+C77=1,1,0)</f>
        <v>1</v>
      </c>
      <c r="D78" s="226">
        <f t="shared" ca="1" si="45"/>
        <v>1</v>
      </c>
      <c r="E78" s="226">
        <f t="shared" ca="1" si="45"/>
        <v>0</v>
      </c>
      <c r="F78" s="226">
        <f t="shared" ca="1" si="45"/>
        <v>0</v>
      </c>
      <c r="G78" s="226">
        <f t="shared" ca="1" si="45"/>
        <v>0</v>
      </c>
      <c r="H78" s="309">
        <f t="shared" ca="1" si="45"/>
        <v>0</v>
      </c>
      <c r="I78" s="309">
        <f t="shared" ca="1" si="45"/>
        <v>1</v>
      </c>
      <c r="J78" s="309">
        <f t="shared" ca="1" si="45"/>
        <v>1</v>
      </c>
      <c r="K78" s="309">
        <f t="shared" ca="1" si="45"/>
        <v>1</v>
      </c>
      <c r="L78" s="309">
        <f t="shared" ca="1" si="45"/>
        <v>0</v>
      </c>
      <c r="M78" s="309">
        <f t="shared" ca="1" si="45"/>
        <v>0</v>
      </c>
      <c r="N78" s="226">
        <f t="shared" ca="1" si="45"/>
        <v>0</v>
      </c>
      <c r="O78" s="226">
        <f t="shared" ca="1" si="45"/>
        <v>1</v>
      </c>
      <c r="P78" s="226">
        <f t="shared" ca="1" si="45"/>
        <v>1</v>
      </c>
      <c r="Q78" s="226">
        <f t="shared" ca="1" si="45"/>
        <v>1</v>
      </c>
      <c r="R78" s="226">
        <f t="shared" ca="1" si="45"/>
        <v>1</v>
      </c>
      <c r="S78" s="226">
        <f t="shared" ca="1" si="45"/>
        <v>1</v>
      </c>
      <c r="T78" s="309">
        <f t="shared" ca="1" si="45"/>
        <v>0</v>
      </c>
      <c r="U78" s="309">
        <f t="shared" ca="1" si="45"/>
        <v>1</v>
      </c>
      <c r="V78" s="309">
        <f t="shared" ca="1" si="45"/>
        <v>1</v>
      </c>
      <c r="W78" s="309">
        <f t="shared" ca="1" si="45"/>
        <v>0</v>
      </c>
      <c r="X78" s="309">
        <f t="shared" ca="1" si="45"/>
        <v>1</v>
      </c>
      <c r="Y78" s="309">
        <f t="shared" ca="1" si="45"/>
        <v>0</v>
      </c>
      <c r="Z78" s="226">
        <f t="shared" ca="1" si="45"/>
        <v>1</v>
      </c>
      <c r="AA78" s="226">
        <f t="shared" ca="1" si="45"/>
        <v>1</v>
      </c>
      <c r="AB78" s="226">
        <f t="shared" ca="1" si="45"/>
        <v>1</v>
      </c>
      <c r="AC78" s="226">
        <f t="shared" ca="1" si="45"/>
        <v>0</v>
      </c>
      <c r="AD78" s="226">
        <f t="shared" ca="1" si="45"/>
        <v>0</v>
      </c>
      <c r="AE78" s="226">
        <f t="shared" ca="1" si="45"/>
        <v>0</v>
      </c>
      <c r="AF78" s="309">
        <f t="shared" ca="1" si="45"/>
        <v>0</v>
      </c>
      <c r="AG78" s="309">
        <f t="shared" ca="1" si="45"/>
        <v>0</v>
      </c>
      <c r="AH78" s="309">
        <f t="shared" ca="1" si="45"/>
        <v>1</v>
      </c>
      <c r="AI78" s="309">
        <f t="shared" ca="1" si="45"/>
        <v>1</v>
      </c>
      <c r="AJ78" s="309">
        <f t="shared" ca="1" si="45"/>
        <v>0</v>
      </c>
      <c r="AK78" s="309">
        <f t="shared" ca="1" si="45"/>
        <v>1</v>
      </c>
      <c r="AL78" s="226">
        <f t="shared" ca="1" si="45"/>
        <v>0</v>
      </c>
      <c r="AM78" s="226">
        <f t="shared" ca="1" si="45"/>
        <v>0</v>
      </c>
      <c r="AN78" s="226">
        <f t="shared" ca="1" si="45"/>
        <v>1</v>
      </c>
      <c r="AO78" s="226">
        <f t="shared" ca="1" si="45"/>
        <v>1</v>
      </c>
      <c r="AP78" s="226">
        <f t="shared" ca="1" si="45"/>
        <v>0</v>
      </c>
      <c r="AQ78" s="226">
        <f t="shared" ca="1" si="45"/>
        <v>1</v>
      </c>
      <c r="AR78" s="309">
        <f t="shared" ca="1" si="45"/>
        <v>1</v>
      </c>
      <c r="AS78" s="309">
        <f t="shared" ca="1" si="45"/>
        <v>0</v>
      </c>
      <c r="AT78" s="309">
        <f t="shared" ca="1" si="45"/>
        <v>1</v>
      </c>
      <c r="AU78" s="309">
        <f t="shared" ca="1" si="45"/>
        <v>0</v>
      </c>
      <c r="AV78" s="309">
        <f t="shared" ca="1" si="45"/>
        <v>1</v>
      </c>
      <c r="AW78" s="316">
        <f t="shared" ca="1" si="45"/>
        <v>0</v>
      </c>
      <c r="AX78" s="2"/>
      <c r="AY78" s="2"/>
      <c r="AZ78" s="2"/>
      <c r="BA78" s="2"/>
      <c r="BB78" s="2"/>
      <c r="BC78" s="2"/>
      <c r="BD78" s="2"/>
      <c r="BE78" s="2"/>
    </row>
    <row r="79" spans="1:57" ht="16.5" thickBot="1">
      <c r="A79" s="442" t="s">
        <v>509</v>
      </c>
      <c r="B79" s="223" t="s">
        <v>17</v>
      </c>
      <c r="C79" s="224" t="str">
        <f ca="1">LEFT(VLOOKUP(G79,LookUp!$T$2:$U$17,2,FALSE),1)</f>
        <v>0</v>
      </c>
      <c r="D79" s="224" t="str">
        <f ca="1">MID(VLOOKUP(G79,LookUp!$T$2:$U$17,2,FALSE),2,1)</f>
        <v>0</v>
      </c>
      <c r="E79" s="224" t="str">
        <f ca="1">MID(VLOOKUP(G79,LookUp!$T$2:$U$17,2,FALSE),3,1)</f>
        <v>1</v>
      </c>
      <c r="F79" s="224" t="str">
        <f ca="1">RIGHT(VLOOKUP(G79,LookUp!$T$2:$U$17,2,FALSE),1)</f>
        <v>1</v>
      </c>
      <c r="G79" s="225">
        <f ca="1">VLOOKUP(CONCATENATE(B78,C78,D78,E78,F78,G78),LookUp!$W$2:$AE$65,2,FALSE)</f>
        <v>3</v>
      </c>
      <c r="H79" s="223" t="s">
        <v>18</v>
      </c>
      <c r="I79" s="224" t="str">
        <f ca="1">LEFT(VLOOKUP(M79,LookUp!$T$2:$U$17,2,FALSE),1)</f>
        <v>0</v>
      </c>
      <c r="J79" s="224" t="str">
        <f ca="1">MID(VLOOKUP(M79,LookUp!$T$2:$U$17,2,FALSE),2,1)</f>
        <v>1</v>
      </c>
      <c r="K79" s="224" t="str">
        <f ca="1">MID(VLOOKUP(M79,LookUp!$T$2:$U$17,2,FALSE),3,1)</f>
        <v>0</v>
      </c>
      <c r="L79" s="224" t="str">
        <f ca="1">RIGHT(VLOOKUP(M79,LookUp!$T$2:$U$17,2,FALSE),1)</f>
        <v>1</v>
      </c>
      <c r="M79" s="225">
        <f ca="1">VLOOKUP(CONCATENATE(H78,I78,J78,K78,L78,M78),LookUp!$W$2:$AE$65,3,FALSE)</f>
        <v>5</v>
      </c>
      <c r="N79" s="223" t="s">
        <v>19</v>
      </c>
      <c r="O79" s="224" t="str">
        <f ca="1">LEFT(VLOOKUP(S79,LookUp!$T$2:$U$17,2,FALSE),1)</f>
        <v>0</v>
      </c>
      <c r="P79" s="224" t="str">
        <f ca="1">MID(VLOOKUP(S79,LookUp!$T$2:$U$17,2,FALSE),2,1)</f>
        <v>0</v>
      </c>
      <c r="Q79" s="224" t="str">
        <f ca="1">MID(VLOOKUP(S79,LookUp!$T$2:$U$17,2,FALSE),3,1)</f>
        <v>0</v>
      </c>
      <c r="R79" s="224" t="str">
        <f ca="1">RIGHT(VLOOKUP(S79,LookUp!$T$2:$U$17,2,FALSE),1)</f>
        <v>1</v>
      </c>
      <c r="S79" s="225">
        <f ca="1">VLOOKUP(CONCATENATE(N78,O78,P78,Q78,R78,S78),LookUp!$W$2:$AE$65,4,FALSE)</f>
        <v>1</v>
      </c>
      <c r="T79" s="223" t="s">
        <v>20</v>
      </c>
      <c r="U79" s="224" t="str">
        <f ca="1">LEFT(VLOOKUP(Y79,LookUp!$T$2:$U$17,2,FALSE),1)</f>
        <v>1</v>
      </c>
      <c r="V79" s="224" t="str">
        <f ca="1">MID(VLOOKUP(Y79,LookUp!$T$2:$U$17,2,FALSE),2,1)</f>
        <v>1</v>
      </c>
      <c r="W79" s="224" t="str">
        <f ca="1">MID(VLOOKUP(Y79,LookUp!$T$2:$U$17,2,FALSE),3,1)</f>
        <v>0</v>
      </c>
      <c r="X79" s="224" t="str">
        <f ca="1">RIGHT(VLOOKUP(Y79,LookUp!$T$2:$U$17,2,FALSE),1)</f>
        <v>0</v>
      </c>
      <c r="Y79" s="225">
        <f ca="1">VLOOKUP(CONCATENATE(T78,U78,V78,W78,X78,Y78),LookUp!$W$2:$AE$65,5,FALSE)</f>
        <v>12</v>
      </c>
      <c r="Z79" s="223" t="s">
        <v>99</v>
      </c>
      <c r="AA79" s="224" t="str">
        <f ca="1">LEFT(VLOOKUP(AE79,LookUp!$T$2:$U$17,2,FALSE),1)</f>
        <v>0</v>
      </c>
      <c r="AB79" s="224" t="str">
        <f ca="1">MID(VLOOKUP(AE79,LookUp!$T$2:$U$17,2,FALSE),2,1)</f>
        <v>1</v>
      </c>
      <c r="AC79" s="224" t="str">
        <f ca="1">MID(VLOOKUP(AE79,LookUp!$T$2:$U$17,2,FALSE),3,1)</f>
        <v>1</v>
      </c>
      <c r="AD79" s="224" t="str">
        <f ca="1">RIGHT(VLOOKUP(AE79,LookUp!$T$2:$U$17,2,FALSE),1)</f>
        <v>0</v>
      </c>
      <c r="AE79" s="225">
        <f ca="1">VLOOKUP(CONCATENATE(Z78,AA78,AB78,AC78,AD78,AE78),LookUp!$W$2:$AE$65,6,FALSE)</f>
        <v>6</v>
      </c>
      <c r="AF79" s="223" t="s">
        <v>21</v>
      </c>
      <c r="AG79" s="224" t="str">
        <f ca="1">LEFT(VLOOKUP(AK79,LookUp!$T$2:$U$17,2,FALSE),1)</f>
        <v>1</v>
      </c>
      <c r="AH79" s="224" t="str">
        <f ca="1">MID(VLOOKUP(AK79,LookUp!$T$2:$U$17,2,FALSE),2,1)</f>
        <v>0</v>
      </c>
      <c r="AI79" s="224" t="str">
        <f ca="1">MID(VLOOKUP(AK79,LookUp!$T$2:$U$17,2,FALSE),3,1)</f>
        <v>0</v>
      </c>
      <c r="AJ79" s="224" t="str">
        <f ca="1">RIGHT(VLOOKUP(AK79,LookUp!$T$2:$U$17,2,FALSE),1)</f>
        <v>1</v>
      </c>
      <c r="AK79" s="225">
        <f ca="1">VLOOKUP(CONCATENATE(AF78,AG78,AH78,AI78,AJ78,AK78),LookUp!$W$2:$AE$65,7,FALSE)</f>
        <v>9</v>
      </c>
      <c r="AL79" s="223" t="s">
        <v>23</v>
      </c>
      <c r="AM79" s="224" t="str">
        <f ca="1">LEFT(VLOOKUP(AQ79,LookUp!$T$2:$U$17,2,FALSE),1)</f>
        <v>0</v>
      </c>
      <c r="AN79" s="224" t="str">
        <f ca="1">MID(VLOOKUP(AQ79,LookUp!$T$2:$U$17,2,FALSE),2,1)</f>
        <v>0</v>
      </c>
      <c r="AO79" s="224" t="str">
        <f ca="1">MID(VLOOKUP(AQ79,LookUp!$T$2:$U$17,2,FALSE),3,1)</f>
        <v>0</v>
      </c>
      <c r="AP79" s="224" t="str">
        <f ca="1">RIGHT(VLOOKUP(AQ79,LookUp!$T$2:$U$17,2,FALSE),1)</f>
        <v>1</v>
      </c>
      <c r="AQ79" s="225">
        <f ca="1">VLOOKUP(CONCATENATE(AL78,AM78,AN78,AO78,AP78,AQ78),LookUp!$W$2:$AE$65,8,FALSE)</f>
        <v>1</v>
      </c>
      <c r="AR79" s="223" t="s">
        <v>22</v>
      </c>
      <c r="AS79" s="224" t="str">
        <f ca="1">LEFT(VLOOKUP(AW79,LookUp!$T$2:$U$17,2,FALSE),1)</f>
        <v>1</v>
      </c>
      <c r="AT79" s="224" t="str">
        <f ca="1">MID(VLOOKUP(AW79,LookUp!$T$2:$U$17,2,FALSE),2,1)</f>
        <v>1</v>
      </c>
      <c r="AU79" s="224" t="str">
        <f ca="1">MID(VLOOKUP(AW79,LookUp!$T$2:$U$17,2,FALSE),3,1)</f>
        <v>0</v>
      </c>
      <c r="AV79" s="224" t="str">
        <f ca="1">RIGHT(VLOOKUP(AW79,LookUp!$T$2:$U$17,2,FALSE),1)</f>
        <v>0</v>
      </c>
      <c r="AW79" s="225">
        <f ca="1">VLOOKUP(CONCATENATE(AR78,AS78,AT78,AU78,AV78,AW78),LookUp!$W$2:$AE$65,9,FALSE)</f>
        <v>12</v>
      </c>
      <c r="AX79" s="20"/>
      <c r="AY79" s="20"/>
      <c r="AZ79" s="20"/>
      <c r="BA79" s="20"/>
      <c r="BB79" s="20"/>
      <c r="BC79" s="20"/>
      <c r="BD79" s="20"/>
      <c r="BE79" s="20"/>
    </row>
    <row r="80" spans="1:57">
      <c r="A80" s="442"/>
      <c r="B80" s="110" t="str">
        <f ca="1">C79</f>
        <v>0</v>
      </c>
      <c r="C80" s="111" t="str">
        <f ca="1">D79</f>
        <v>0</v>
      </c>
      <c r="D80" s="111" t="str">
        <f ca="1">E79</f>
        <v>1</v>
      </c>
      <c r="E80" s="111" t="str">
        <f ca="1">F79</f>
        <v>1</v>
      </c>
      <c r="F80" s="112" t="str">
        <f ca="1">I79</f>
        <v>0</v>
      </c>
      <c r="G80" s="112" t="str">
        <f ca="1">J79</f>
        <v>1</v>
      </c>
      <c r="H80" s="112" t="str">
        <f ca="1">K79</f>
        <v>0</v>
      </c>
      <c r="I80" s="112" t="str">
        <f ca="1">L79</f>
        <v>1</v>
      </c>
      <c r="J80" s="111" t="str">
        <f ca="1">O79</f>
        <v>0</v>
      </c>
      <c r="K80" s="111" t="str">
        <f ca="1">P79</f>
        <v>0</v>
      </c>
      <c r="L80" s="111" t="str">
        <f ca="1">Q79</f>
        <v>0</v>
      </c>
      <c r="M80" s="111" t="str">
        <f ca="1">R79</f>
        <v>1</v>
      </c>
      <c r="N80" s="112" t="str">
        <f ca="1">U79</f>
        <v>1</v>
      </c>
      <c r="O80" s="112" t="str">
        <f ca="1">V79</f>
        <v>1</v>
      </c>
      <c r="P80" s="112" t="str">
        <f ca="1">W79</f>
        <v>0</v>
      </c>
      <c r="Q80" s="112" t="str">
        <f ca="1">X79</f>
        <v>0</v>
      </c>
      <c r="R80" s="111" t="str">
        <f ca="1">AA79</f>
        <v>0</v>
      </c>
      <c r="S80" s="111" t="str">
        <f ca="1">AB79</f>
        <v>1</v>
      </c>
      <c r="T80" s="111" t="str">
        <f ca="1">AC79</f>
        <v>1</v>
      </c>
      <c r="U80" s="111" t="str">
        <f ca="1">AD79</f>
        <v>0</v>
      </c>
      <c r="V80" s="112" t="str">
        <f ca="1">AG79</f>
        <v>1</v>
      </c>
      <c r="W80" s="112" t="str">
        <f ca="1">AH79</f>
        <v>0</v>
      </c>
      <c r="X80" s="112" t="str">
        <f ca="1">AI79</f>
        <v>0</v>
      </c>
      <c r="Y80" s="112" t="str">
        <f ca="1">AJ79</f>
        <v>1</v>
      </c>
      <c r="Z80" s="111" t="str">
        <f ca="1">AM79</f>
        <v>0</v>
      </c>
      <c r="AA80" s="111" t="str">
        <f ca="1">AN79</f>
        <v>0</v>
      </c>
      <c r="AB80" s="111" t="str">
        <f ca="1">AO79</f>
        <v>0</v>
      </c>
      <c r="AC80" s="111" t="str">
        <f ca="1">AP79</f>
        <v>1</v>
      </c>
      <c r="AD80" s="112" t="str">
        <f ca="1">AS79</f>
        <v>1</v>
      </c>
      <c r="AE80" s="112" t="str">
        <f ca="1">AT79</f>
        <v>1</v>
      </c>
      <c r="AF80" s="112" t="str">
        <f ca="1">AU79</f>
        <v>0</v>
      </c>
      <c r="AG80" s="113" t="str">
        <f ca="1">AV79</f>
        <v>0</v>
      </c>
      <c r="AH80" s="439"/>
      <c r="AI80" s="440"/>
      <c r="AJ80" s="440"/>
      <c r="AK80" s="440"/>
      <c r="AL80" s="440"/>
      <c r="AM80" s="440"/>
      <c r="AN80" s="440"/>
      <c r="AO80" s="440"/>
      <c r="AP80" s="440"/>
      <c r="AQ80" s="440"/>
      <c r="AR80" s="440"/>
      <c r="AS80" s="440"/>
      <c r="AT80" s="440"/>
      <c r="AU80" s="440"/>
      <c r="AV80" s="440"/>
      <c r="AW80" s="441"/>
      <c r="AX80" s="2"/>
      <c r="AY80" s="2"/>
      <c r="AZ80" s="2"/>
      <c r="BA80" s="2"/>
      <c r="BB80" s="2"/>
      <c r="BC80" s="2"/>
      <c r="BD80" s="2"/>
      <c r="BE80" s="2"/>
    </row>
    <row r="81" spans="1:57" ht="18.75" thickBot="1">
      <c r="A81" s="108" t="s">
        <v>510</v>
      </c>
      <c r="B81" s="114" t="str">
        <f ca="1">HLOOKUP(B$4,$B$1:$AG$80,80,FALSE)</f>
        <v>0</v>
      </c>
      <c r="C81" s="115" t="str">
        <f t="shared" ref="C81:AG81" ca="1" si="46">HLOOKUP(C$4,$B$1:$AG$80,80,FALSE)</f>
        <v>0</v>
      </c>
      <c r="D81" s="115" t="str">
        <f t="shared" ca="1" si="46"/>
        <v>0</v>
      </c>
      <c r="E81" s="115" t="str">
        <f t="shared" ca="1" si="46"/>
        <v>1</v>
      </c>
      <c r="F81" s="116" t="str">
        <f t="shared" ca="1" si="46"/>
        <v>1</v>
      </c>
      <c r="G81" s="116" t="str">
        <f t="shared" ca="1" si="46"/>
        <v>1</v>
      </c>
      <c r="H81" s="116" t="str">
        <f t="shared" ca="1" si="46"/>
        <v>1</v>
      </c>
      <c r="I81" s="116" t="str">
        <f t="shared" ca="1" si="46"/>
        <v>0</v>
      </c>
      <c r="J81" s="115" t="str">
        <f t="shared" ca="1" si="46"/>
        <v>0</v>
      </c>
      <c r="K81" s="115" t="str">
        <f t="shared" ca="1" si="46"/>
        <v>0</v>
      </c>
      <c r="L81" s="115" t="str">
        <f t="shared" ca="1" si="46"/>
        <v>0</v>
      </c>
      <c r="M81" s="115" t="str">
        <f t="shared" ca="1" si="46"/>
        <v>0</v>
      </c>
      <c r="N81" s="116" t="str">
        <f t="shared" ca="1" si="46"/>
        <v>0</v>
      </c>
      <c r="O81" s="116" t="str">
        <f t="shared" ca="1" si="46"/>
        <v>1</v>
      </c>
      <c r="P81" s="116" t="str">
        <f t="shared" ca="1" si="46"/>
        <v>0</v>
      </c>
      <c r="Q81" s="116" t="str">
        <f t="shared" ca="1" si="46"/>
        <v>0</v>
      </c>
      <c r="R81" s="115" t="str">
        <f t="shared" ca="1" si="46"/>
        <v>0</v>
      </c>
      <c r="S81" s="115" t="str">
        <f t="shared" ca="1" si="46"/>
        <v>1</v>
      </c>
      <c r="T81" s="115" t="str">
        <f t="shared" ca="1" si="46"/>
        <v>1</v>
      </c>
      <c r="U81" s="115" t="str">
        <f t="shared" ca="1" si="46"/>
        <v>1</v>
      </c>
      <c r="V81" s="116" t="str">
        <f t="shared" ca="1" si="46"/>
        <v>0</v>
      </c>
      <c r="W81" s="116" t="str">
        <f t="shared" ca="1" si="46"/>
        <v>0</v>
      </c>
      <c r="X81" s="116" t="str">
        <f t="shared" ca="1" si="46"/>
        <v>1</v>
      </c>
      <c r="Y81" s="116" t="str">
        <f t="shared" ca="1" si="46"/>
        <v>0</v>
      </c>
      <c r="Z81" s="115" t="str">
        <f t="shared" ca="1" si="46"/>
        <v>1</v>
      </c>
      <c r="AA81" s="115" t="str">
        <f t="shared" ca="1" si="46"/>
        <v>1</v>
      </c>
      <c r="AB81" s="115" t="str">
        <f t="shared" ca="1" si="46"/>
        <v>1</v>
      </c>
      <c r="AC81" s="115" t="str">
        <f t="shared" ca="1" si="46"/>
        <v>1</v>
      </c>
      <c r="AD81" s="116" t="str">
        <f t="shared" ca="1" si="46"/>
        <v>0</v>
      </c>
      <c r="AE81" s="116" t="str">
        <f t="shared" ca="1" si="46"/>
        <v>0</v>
      </c>
      <c r="AF81" s="116" t="str">
        <f t="shared" ca="1" si="46"/>
        <v>1</v>
      </c>
      <c r="AG81" s="117" t="str">
        <f t="shared" ca="1" si="46"/>
        <v>0</v>
      </c>
      <c r="AH81" s="460"/>
      <c r="AI81" s="461"/>
      <c r="AJ81" s="461"/>
      <c r="AK81" s="461"/>
      <c r="AL81" s="461"/>
      <c r="AM81" s="461"/>
      <c r="AN81" s="461"/>
      <c r="AO81" s="461"/>
      <c r="AP81" s="461"/>
      <c r="AQ81" s="461"/>
      <c r="AR81" s="461"/>
      <c r="AS81" s="461"/>
      <c r="AT81" s="461"/>
      <c r="AU81" s="461"/>
      <c r="AV81" s="461"/>
      <c r="AW81" s="462"/>
      <c r="AX81" s="2"/>
      <c r="AY81" s="2"/>
      <c r="AZ81" s="2"/>
      <c r="BA81" s="2"/>
      <c r="BB81" s="2"/>
      <c r="BC81" s="2"/>
      <c r="BD81" s="2"/>
      <c r="BE81" s="2"/>
    </row>
    <row r="82" spans="1:57" ht="18.75" thickBot="1">
      <c r="A82" s="108" t="s">
        <v>695</v>
      </c>
      <c r="B82" s="308">
        <f ca="1">IF(B81+B67=1,1,0)</f>
        <v>0</v>
      </c>
      <c r="C82" s="226">
        <f t="shared" ref="C82:AG82" ca="1" si="47">IF(C81+C67=1,1,0)</f>
        <v>0</v>
      </c>
      <c r="D82" s="226">
        <f t="shared" ca="1" si="47"/>
        <v>1</v>
      </c>
      <c r="E82" s="226">
        <f t="shared" ca="1" si="47"/>
        <v>0</v>
      </c>
      <c r="F82" s="309">
        <f t="shared" ca="1" si="47"/>
        <v>1</v>
      </c>
      <c r="G82" s="309">
        <f t="shared" ca="1" si="47"/>
        <v>1</v>
      </c>
      <c r="H82" s="309">
        <f t="shared" ca="1" si="47"/>
        <v>1</v>
      </c>
      <c r="I82" s="309">
        <f t="shared" ca="1" si="47"/>
        <v>0</v>
      </c>
      <c r="J82" s="226">
        <f t="shared" ca="1" si="47"/>
        <v>1</v>
      </c>
      <c r="K82" s="226">
        <f t="shared" ca="1" si="47"/>
        <v>0</v>
      </c>
      <c r="L82" s="226">
        <f t="shared" ca="1" si="47"/>
        <v>0</v>
      </c>
      <c r="M82" s="226">
        <f t="shared" ca="1" si="47"/>
        <v>0</v>
      </c>
      <c r="N82" s="309">
        <f t="shared" ca="1" si="47"/>
        <v>1</v>
      </c>
      <c r="O82" s="309">
        <f t="shared" ca="1" si="47"/>
        <v>1</v>
      </c>
      <c r="P82" s="309">
        <f t="shared" ca="1" si="47"/>
        <v>1</v>
      </c>
      <c r="Q82" s="309">
        <f t="shared" ca="1" si="47"/>
        <v>1</v>
      </c>
      <c r="R82" s="226">
        <f t="shared" ca="1" si="47"/>
        <v>1</v>
      </c>
      <c r="S82" s="226">
        <f t="shared" ca="1" si="47"/>
        <v>0</v>
      </c>
      <c r="T82" s="226">
        <f t="shared" ca="1" si="47"/>
        <v>0</v>
      </c>
      <c r="U82" s="226">
        <f t="shared" ca="1" si="47"/>
        <v>1</v>
      </c>
      <c r="V82" s="309">
        <f t="shared" ca="1" si="47"/>
        <v>1</v>
      </c>
      <c r="W82" s="309">
        <f t="shared" ca="1" si="47"/>
        <v>1</v>
      </c>
      <c r="X82" s="309">
        <f t="shared" ca="1" si="47"/>
        <v>0</v>
      </c>
      <c r="Y82" s="309">
        <f t="shared" ca="1" si="47"/>
        <v>0</v>
      </c>
      <c r="Z82" s="226">
        <f t="shared" ca="1" si="47"/>
        <v>0</v>
      </c>
      <c r="AA82" s="226">
        <f t="shared" ca="1" si="47"/>
        <v>1</v>
      </c>
      <c r="AB82" s="226">
        <f t="shared" ca="1" si="47"/>
        <v>1</v>
      </c>
      <c r="AC82" s="226">
        <f t="shared" ca="1" si="47"/>
        <v>0</v>
      </c>
      <c r="AD82" s="309">
        <f t="shared" ca="1" si="47"/>
        <v>0</v>
      </c>
      <c r="AE82" s="309">
        <f t="shared" ca="1" si="47"/>
        <v>1</v>
      </c>
      <c r="AF82" s="309">
        <f t="shared" ca="1" si="47"/>
        <v>0</v>
      </c>
      <c r="AG82" s="316">
        <f t="shared" ca="1" si="47"/>
        <v>1</v>
      </c>
      <c r="AH82" s="457" t="s">
        <v>735</v>
      </c>
      <c r="AI82" s="458"/>
      <c r="AJ82" s="458"/>
      <c r="AK82" s="458"/>
      <c r="AL82" s="458"/>
      <c r="AM82" s="458"/>
      <c r="AN82" s="458"/>
      <c r="AO82" s="458"/>
      <c r="AP82" s="458"/>
      <c r="AQ82" s="458"/>
      <c r="AR82" s="458"/>
      <c r="AS82" s="458"/>
      <c r="AT82" s="458"/>
      <c r="AU82" s="458"/>
      <c r="AV82" s="458"/>
      <c r="AW82" s="459"/>
      <c r="AX82" s="2"/>
      <c r="AY82" s="2"/>
      <c r="AZ82" s="2"/>
      <c r="BA82" s="2"/>
      <c r="BB82" s="2"/>
      <c r="BC82" s="2"/>
      <c r="BD82" s="2"/>
      <c r="BE82" s="2"/>
    </row>
    <row r="83" spans="1:57" ht="18.75" thickBot="1">
      <c r="A83" s="109" t="s">
        <v>707</v>
      </c>
      <c r="B83" s="312">
        <f ca="1">B82</f>
        <v>0</v>
      </c>
      <c r="C83" s="311">
        <f t="shared" ref="C83:AG83" ca="1" si="48">C82</f>
        <v>0</v>
      </c>
      <c r="D83" s="311">
        <f t="shared" ca="1" si="48"/>
        <v>1</v>
      </c>
      <c r="E83" s="311">
        <f t="shared" ca="1" si="48"/>
        <v>0</v>
      </c>
      <c r="F83" s="310">
        <f t="shared" ca="1" si="48"/>
        <v>1</v>
      </c>
      <c r="G83" s="310">
        <f t="shared" ca="1" si="48"/>
        <v>1</v>
      </c>
      <c r="H83" s="310">
        <f t="shared" ca="1" si="48"/>
        <v>1</v>
      </c>
      <c r="I83" s="310">
        <f t="shared" ca="1" si="48"/>
        <v>0</v>
      </c>
      <c r="J83" s="311">
        <f t="shared" ca="1" si="48"/>
        <v>1</v>
      </c>
      <c r="K83" s="311">
        <f t="shared" ca="1" si="48"/>
        <v>0</v>
      </c>
      <c r="L83" s="311">
        <f t="shared" ca="1" si="48"/>
        <v>0</v>
      </c>
      <c r="M83" s="311">
        <f t="shared" ca="1" si="48"/>
        <v>0</v>
      </c>
      <c r="N83" s="310">
        <f t="shared" ca="1" si="48"/>
        <v>1</v>
      </c>
      <c r="O83" s="310">
        <f t="shared" ca="1" si="48"/>
        <v>1</v>
      </c>
      <c r="P83" s="310">
        <f t="shared" ca="1" si="48"/>
        <v>1</v>
      </c>
      <c r="Q83" s="310">
        <f t="shared" ca="1" si="48"/>
        <v>1</v>
      </c>
      <c r="R83" s="311">
        <f t="shared" ca="1" si="48"/>
        <v>1</v>
      </c>
      <c r="S83" s="311">
        <f t="shared" ca="1" si="48"/>
        <v>0</v>
      </c>
      <c r="T83" s="311">
        <f t="shared" ca="1" si="48"/>
        <v>0</v>
      </c>
      <c r="U83" s="315">
        <f t="shared" ca="1" si="48"/>
        <v>1</v>
      </c>
      <c r="V83" s="310">
        <f t="shared" ca="1" si="48"/>
        <v>1</v>
      </c>
      <c r="W83" s="310">
        <f t="shared" ca="1" si="48"/>
        <v>1</v>
      </c>
      <c r="X83" s="310">
        <f t="shared" ca="1" si="48"/>
        <v>0</v>
      </c>
      <c r="Y83" s="310">
        <f t="shared" ca="1" si="48"/>
        <v>0</v>
      </c>
      <c r="Z83" s="311">
        <f t="shared" ca="1" si="48"/>
        <v>0</v>
      </c>
      <c r="AA83" s="311">
        <f t="shared" ca="1" si="48"/>
        <v>1</v>
      </c>
      <c r="AB83" s="311">
        <f t="shared" ca="1" si="48"/>
        <v>1</v>
      </c>
      <c r="AC83" s="311">
        <f t="shared" ca="1" si="48"/>
        <v>0</v>
      </c>
      <c r="AD83" s="310">
        <f t="shared" ca="1" si="48"/>
        <v>0</v>
      </c>
      <c r="AE83" s="310">
        <f t="shared" ca="1" si="48"/>
        <v>1</v>
      </c>
      <c r="AF83" s="310">
        <f t="shared" ca="1" si="48"/>
        <v>0</v>
      </c>
      <c r="AG83" s="230">
        <f t="shared" ca="1" si="48"/>
        <v>1</v>
      </c>
      <c r="AH83" s="122">
        <f ca="1">VLOOKUP(CONCATENATE(B83,C83,D83,E83),LookUp!$AG$2:$AH$17,2,FALSE)</f>
        <v>2</v>
      </c>
      <c r="AI83" s="123" t="str">
        <f ca="1">VLOOKUP(CONCATENATE(F83,G83,H83,I83),LookUp!$AG$2:$AH$17,2,FALSE)</f>
        <v>E</v>
      </c>
      <c r="AJ83" s="123">
        <f ca="1">VLOOKUP(CONCATENATE(J83,K83,L83,M83),LookUp!$AG$2:$AH$17,2,FALSE)</f>
        <v>8</v>
      </c>
      <c r="AK83" s="123" t="str">
        <f ca="1">VLOOKUP(CONCATENATE(N83,O83,P83,Q83),LookUp!$AG$2:$AH$17,2,FALSE)</f>
        <v>F</v>
      </c>
      <c r="AL83" s="123">
        <f ca="1">VLOOKUP(CONCATENATE(R83,S83,T83,U83),LookUp!$AG$2:$AH$17,2,FALSE)</f>
        <v>9</v>
      </c>
      <c r="AM83" s="123" t="str">
        <f ca="1">VLOOKUP(CONCATENATE(V83,W83,X83,Y83),LookUp!$AG$2:$AH$17,2,FALSE)</f>
        <v>C</v>
      </c>
      <c r="AN83" s="123">
        <f ca="1">VLOOKUP(CONCATENATE(Z83,AA83,AB83,AC83),LookUp!$AG$2:$AH$17,2,FALSE)</f>
        <v>6</v>
      </c>
      <c r="AO83" s="123">
        <f ca="1">VLOOKUP(CONCATENATE(AD83,AE83,AF83,AG83),LookUp!$AG$2:$AH$17,2,FALSE)</f>
        <v>5</v>
      </c>
      <c r="AP83" s="123" t="str">
        <f ca="1">VLOOKUP(CONCATENATE(B90,C90,D90,E90),LookUp!$AG$2:$AH$17,2,FALSE)</f>
        <v>A</v>
      </c>
      <c r="AQ83" s="123">
        <f ca="1">VLOOKUP(CONCATENATE(F90,G90,H90,I90),LookUp!$AG$2:$AH$17,2,FALSE)</f>
        <v>1</v>
      </c>
      <c r="AR83" s="123">
        <f ca="1">VLOOKUP(CONCATENATE(J90,K90,L90,M90),LookUp!$AG$2:$AH$17,2,FALSE)</f>
        <v>5</v>
      </c>
      <c r="AS83" s="123" t="str">
        <f ca="1">VLOOKUP(CONCATENATE(N90,O90,P90,Q90),LookUp!$AG$2:$AH$17,2,FALSE)</f>
        <v>A</v>
      </c>
      <c r="AT83" s="123">
        <f ca="1">VLOOKUP(CONCATENATE(R90,S90,T90,U90),LookUp!$AG$2:$AH$17,2,FALSE)</f>
        <v>4</v>
      </c>
      <c r="AU83" s="123" t="str">
        <f ca="1">VLOOKUP(CONCATENATE(V90,W90,X90,Y90),LookUp!$AG$2:$AH$17,2,FALSE)</f>
        <v>B</v>
      </c>
      <c r="AV83" s="123">
        <f ca="1">VLOOKUP(CONCATENATE(Z90,AA90,AB90,AC90),LookUp!$AG$2:$AH$17,2,FALSE)</f>
        <v>8</v>
      </c>
      <c r="AW83" s="124">
        <f ca="1">VLOOKUP(CONCATENATE(AD90,AE90,AF90,AG90),LookUp!$AG$2:$AH$17,2,FALSE)</f>
        <v>7</v>
      </c>
      <c r="AX83" s="2"/>
      <c r="AY83" s="2"/>
      <c r="AZ83" s="2"/>
      <c r="BA83" s="2"/>
      <c r="BB83" s="2"/>
      <c r="BC83" s="2"/>
      <c r="BD83" s="2"/>
      <c r="BE83" s="2"/>
    </row>
    <row r="84" spans="1:57" ht="18">
      <c r="A84" s="228" t="s">
        <v>587</v>
      </c>
      <c r="B84" s="110">
        <f ca="1">HLOOKUP(B$3,$B$1:$AW$82,82,FALSE)</f>
        <v>1</v>
      </c>
      <c r="C84" s="111">
        <f t="shared" ref="C84:AW84" ca="1" si="49">HLOOKUP(C$3,$B$1:$AW$82,82,FALSE)</f>
        <v>0</v>
      </c>
      <c r="D84" s="111">
        <f t="shared" ca="1" si="49"/>
        <v>0</v>
      </c>
      <c r="E84" s="111">
        <f t="shared" ca="1" si="49"/>
        <v>1</v>
      </c>
      <c r="F84" s="111">
        <f t="shared" ca="1" si="49"/>
        <v>0</v>
      </c>
      <c r="G84" s="111">
        <f t="shared" ca="1" si="49"/>
        <v>1</v>
      </c>
      <c r="H84" s="112">
        <f t="shared" ca="1" si="49"/>
        <v>0</v>
      </c>
      <c r="I84" s="112">
        <f t="shared" ca="1" si="49"/>
        <v>1</v>
      </c>
      <c r="J84" s="112">
        <f t="shared" ca="1" si="49"/>
        <v>1</v>
      </c>
      <c r="K84" s="112">
        <f t="shared" ca="1" si="49"/>
        <v>1</v>
      </c>
      <c r="L84" s="112">
        <f t="shared" ca="1" si="49"/>
        <v>0</v>
      </c>
      <c r="M84" s="112">
        <f t="shared" ca="1" si="49"/>
        <v>1</v>
      </c>
      <c r="N84" s="111">
        <f t="shared" ca="1" si="49"/>
        <v>0</v>
      </c>
      <c r="O84" s="111">
        <f t="shared" ca="1" si="49"/>
        <v>1</v>
      </c>
      <c r="P84" s="111">
        <f t="shared" ca="1" si="49"/>
        <v>0</v>
      </c>
      <c r="Q84" s="111">
        <f t="shared" ca="1" si="49"/>
        <v>0</v>
      </c>
      <c r="R84" s="111">
        <f t="shared" ca="1" si="49"/>
        <v>0</v>
      </c>
      <c r="S84" s="111">
        <f t="shared" ca="1" si="49"/>
        <v>1</v>
      </c>
      <c r="T84" s="112">
        <f t="shared" ca="1" si="49"/>
        <v>0</v>
      </c>
      <c r="U84" s="112">
        <f t="shared" ca="1" si="49"/>
        <v>1</v>
      </c>
      <c r="V84" s="112">
        <f t="shared" ca="1" si="49"/>
        <v>1</v>
      </c>
      <c r="W84" s="112">
        <f t="shared" ca="1" si="49"/>
        <v>1</v>
      </c>
      <c r="X84" s="112">
        <f t="shared" ca="1" si="49"/>
        <v>1</v>
      </c>
      <c r="Y84" s="112">
        <f t="shared" ca="1" si="49"/>
        <v>1</v>
      </c>
      <c r="Z84" s="111">
        <f t="shared" ca="1" si="49"/>
        <v>1</v>
      </c>
      <c r="AA84" s="111">
        <f t="shared" ca="1" si="49"/>
        <v>1</v>
      </c>
      <c r="AB84" s="111">
        <f t="shared" ca="1" si="49"/>
        <v>0</v>
      </c>
      <c r="AC84" s="111">
        <f t="shared" ca="1" si="49"/>
        <v>0</v>
      </c>
      <c r="AD84" s="111">
        <f t="shared" ca="1" si="49"/>
        <v>1</v>
      </c>
      <c r="AE84" s="111">
        <f t="shared" ca="1" si="49"/>
        <v>1</v>
      </c>
      <c r="AF84" s="112">
        <f t="shared" ca="1" si="49"/>
        <v>1</v>
      </c>
      <c r="AG84" s="112">
        <f t="shared" ca="1" si="49"/>
        <v>1</v>
      </c>
      <c r="AH84" s="112">
        <f t="shared" ca="1" si="49"/>
        <v>1</v>
      </c>
      <c r="AI84" s="112">
        <f t="shared" ca="1" si="49"/>
        <v>0</v>
      </c>
      <c r="AJ84" s="112">
        <f t="shared" ca="1" si="49"/>
        <v>0</v>
      </c>
      <c r="AK84" s="112">
        <f t="shared" ca="1" si="49"/>
        <v>0</v>
      </c>
      <c r="AL84" s="111">
        <f t="shared" ca="1" si="49"/>
        <v>0</v>
      </c>
      <c r="AM84" s="111">
        <f t="shared" ca="1" si="49"/>
        <v>0</v>
      </c>
      <c r="AN84" s="111">
        <f t="shared" ca="1" si="49"/>
        <v>1</v>
      </c>
      <c r="AO84" s="111">
        <f t="shared" ca="1" si="49"/>
        <v>1</v>
      </c>
      <c r="AP84" s="111">
        <f t="shared" ca="1" si="49"/>
        <v>0</v>
      </c>
      <c r="AQ84" s="111">
        <f t="shared" ca="1" si="49"/>
        <v>0</v>
      </c>
      <c r="AR84" s="112">
        <f t="shared" ca="1" si="49"/>
        <v>0</v>
      </c>
      <c r="AS84" s="112">
        <f t="shared" ca="1" si="49"/>
        <v>0</v>
      </c>
      <c r="AT84" s="112">
        <f t="shared" ca="1" si="49"/>
        <v>1</v>
      </c>
      <c r="AU84" s="112">
        <f t="shared" ca="1" si="49"/>
        <v>0</v>
      </c>
      <c r="AV84" s="112">
        <f t="shared" ca="1" si="49"/>
        <v>1</v>
      </c>
      <c r="AW84" s="113">
        <f t="shared" ca="1" si="49"/>
        <v>0</v>
      </c>
      <c r="AX84" s="2"/>
      <c r="AY84" s="2"/>
      <c r="AZ84" s="2"/>
      <c r="BA84" s="2"/>
      <c r="BB84" s="2"/>
      <c r="BC84" s="2"/>
      <c r="BD84" s="2"/>
      <c r="BE84" s="2"/>
    </row>
    <row r="85" spans="1:57" ht="18">
      <c r="A85" s="227" t="s">
        <v>649</v>
      </c>
      <c r="B85" s="114" t="str">
        <f>Key!B79</f>
        <v>0</v>
      </c>
      <c r="C85" s="115" t="str">
        <f>Key!C79</f>
        <v>1</v>
      </c>
      <c r="D85" s="115" t="str">
        <f>Key!D79</f>
        <v>1</v>
      </c>
      <c r="E85" s="115" t="str">
        <f>Key!E79</f>
        <v>1</v>
      </c>
      <c r="F85" s="115" t="str">
        <f>Key!F79</f>
        <v>0</v>
      </c>
      <c r="G85" s="115" t="str">
        <f>Key!G79</f>
        <v>0</v>
      </c>
      <c r="H85" s="116" t="str">
        <f>Key!H79</f>
        <v>0</v>
      </c>
      <c r="I85" s="116" t="str">
        <f>Key!I79</f>
        <v>0</v>
      </c>
      <c r="J85" s="116" t="str">
        <f>Key!J79</f>
        <v>1</v>
      </c>
      <c r="K85" s="116" t="str">
        <f>Key!K79</f>
        <v>0</v>
      </c>
      <c r="L85" s="116" t="str">
        <f>Key!L79</f>
        <v>0</v>
      </c>
      <c r="M85" s="116" t="str">
        <f>Key!M79</f>
        <v>0</v>
      </c>
      <c r="N85" s="115" t="str">
        <f>Key!N79</f>
        <v>1</v>
      </c>
      <c r="O85" s="115" t="str">
        <f>Key!O79</f>
        <v>0</v>
      </c>
      <c r="P85" s="115" t="str">
        <f>Key!P79</f>
        <v>1</v>
      </c>
      <c r="Q85" s="115" t="str">
        <f>Key!Q79</f>
        <v>0</v>
      </c>
      <c r="R85" s="115" t="str">
        <f>Key!R79</f>
        <v>1</v>
      </c>
      <c r="S85" s="115" t="str">
        <f>Key!S79</f>
        <v>1</v>
      </c>
      <c r="T85" s="116" t="str">
        <f>Key!T79</f>
        <v>0</v>
      </c>
      <c r="U85" s="116" t="str">
        <f>Key!U79</f>
        <v>1</v>
      </c>
      <c r="V85" s="116" t="str">
        <f>Key!V79</f>
        <v>0</v>
      </c>
      <c r="W85" s="116" t="str">
        <f>Key!W79</f>
        <v>0</v>
      </c>
      <c r="X85" s="116" t="str">
        <f>Key!X79</f>
        <v>1</v>
      </c>
      <c r="Y85" s="116" t="str">
        <f>Key!Y79</f>
        <v>0</v>
      </c>
      <c r="Z85" s="115" t="str">
        <f>Key!Z79</f>
        <v>1</v>
      </c>
      <c r="AA85" s="115" t="str">
        <f>Key!AA79</f>
        <v>1</v>
      </c>
      <c r="AB85" s="115" t="str">
        <f>Key!AB79</f>
        <v>0</v>
      </c>
      <c r="AC85" s="115" t="str">
        <f>Key!AC79</f>
        <v>1</v>
      </c>
      <c r="AD85" s="115" t="str">
        <f>Key!AD79</f>
        <v>1</v>
      </c>
      <c r="AE85" s="115" t="str">
        <f>Key!AE79</f>
        <v>1</v>
      </c>
      <c r="AF85" s="116" t="str">
        <f>Key!AF79</f>
        <v>0</v>
      </c>
      <c r="AG85" s="116" t="str">
        <f>Key!AG79</f>
        <v>1</v>
      </c>
      <c r="AH85" s="116" t="str">
        <f>Key!AH79</f>
        <v>1</v>
      </c>
      <c r="AI85" s="116" t="str">
        <f>Key!AI79</f>
        <v>0</v>
      </c>
      <c r="AJ85" s="116" t="str">
        <f>Key!AJ79</f>
        <v>1</v>
      </c>
      <c r="AK85" s="116" t="str">
        <f>Key!AK79</f>
        <v>1</v>
      </c>
      <c r="AL85" s="115" t="str">
        <f>Key!AL79</f>
        <v>0</v>
      </c>
      <c r="AM85" s="115" t="str">
        <f>Key!AM79</f>
        <v>0</v>
      </c>
      <c r="AN85" s="115" t="str">
        <f>Key!AN79</f>
        <v>1</v>
      </c>
      <c r="AO85" s="115" t="str">
        <f>Key!AO79</f>
        <v>1</v>
      </c>
      <c r="AP85" s="115" t="str">
        <f>Key!AP79</f>
        <v>1</v>
      </c>
      <c r="AQ85" s="115" t="str">
        <f>Key!AQ79</f>
        <v>1</v>
      </c>
      <c r="AR85" s="116" t="str">
        <f>Key!AR79</f>
        <v>0</v>
      </c>
      <c r="AS85" s="116" t="str">
        <f>Key!AS79</f>
        <v>0</v>
      </c>
      <c r="AT85" s="116" t="str">
        <f>Key!AT79</f>
        <v>0</v>
      </c>
      <c r="AU85" s="116" t="str">
        <f>Key!AU79</f>
        <v>0</v>
      </c>
      <c r="AV85" s="116" t="str">
        <f>Key!AV79</f>
        <v>0</v>
      </c>
      <c r="AW85" s="117" t="str">
        <f>Key!AW79</f>
        <v>0</v>
      </c>
      <c r="AX85" s="2"/>
      <c r="AY85" s="2"/>
      <c r="AZ85" s="2"/>
      <c r="BA85" s="2"/>
      <c r="BB85" s="2"/>
      <c r="BC85" s="2"/>
      <c r="BD85" s="2"/>
      <c r="BE85" s="2"/>
    </row>
    <row r="86" spans="1:57" ht="18">
      <c r="A86" s="227" t="s">
        <v>682</v>
      </c>
      <c r="B86" s="308">
        <f ca="1">IF(B84+B85=1,1,0)</f>
        <v>1</v>
      </c>
      <c r="C86" s="226">
        <f t="shared" ref="C86:AW86" ca="1" si="50">IF(C84+C85=1,1,0)</f>
        <v>1</v>
      </c>
      <c r="D86" s="226">
        <f t="shared" ca="1" si="50"/>
        <v>1</v>
      </c>
      <c r="E86" s="226">
        <f t="shared" ca="1" si="50"/>
        <v>0</v>
      </c>
      <c r="F86" s="226">
        <f t="shared" ca="1" si="50"/>
        <v>0</v>
      </c>
      <c r="G86" s="226">
        <f t="shared" ca="1" si="50"/>
        <v>1</v>
      </c>
      <c r="H86" s="309">
        <f t="shared" ca="1" si="50"/>
        <v>0</v>
      </c>
      <c r="I86" s="309">
        <f t="shared" ca="1" si="50"/>
        <v>1</v>
      </c>
      <c r="J86" s="309">
        <f t="shared" ca="1" si="50"/>
        <v>0</v>
      </c>
      <c r="K86" s="309">
        <f t="shared" ca="1" si="50"/>
        <v>1</v>
      </c>
      <c r="L86" s="309">
        <f t="shared" ca="1" si="50"/>
        <v>0</v>
      </c>
      <c r="M86" s="309">
        <f t="shared" ca="1" si="50"/>
        <v>1</v>
      </c>
      <c r="N86" s="226">
        <f t="shared" ca="1" si="50"/>
        <v>1</v>
      </c>
      <c r="O86" s="226">
        <f t="shared" ca="1" si="50"/>
        <v>1</v>
      </c>
      <c r="P86" s="226">
        <f t="shared" ca="1" si="50"/>
        <v>1</v>
      </c>
      <c r="Q86" s="226">
        <f t="shared" ca="1" si="50"/>
        <v>0</v>
      </c>
      <c r="R86" s="226">
        <f t="shared" ca="1" si="50"/>
        <v>1</v>
      </c>
      <c r="S86" s="226">
        <f t="shared" ca="1" si="50"/>
        <v>0</v>
      </c>
      <c r="T86" s="309">
        <f t="shared" ca="1" si="50"/>
        <v>0</v>
      </c>
      <c r="U86" s="309">
        <f t="shared" ca="1" si="50"/>
        <v>0</v>
      </c>
      <c r="V86" s="309">
        <f t="shared" ca="1" si="50"/>
        <v>1</v>
      </c>
      <c r="W86" s="309">
        <f t="shared" ca="1" si="50"/>
        <v>1</v>
      </c>
      <c r="X86" s="309">
        <f t="shared" ca="1" si="50"/>
        <v>0</v>
      </c>
      <c r="Y86" s="309">
        <f t="shared" ca="1" si="50"/>
        <v>1</v>
      </c>
      <c r="Z86" s="226">
        <f t="shared" ca="1" si="50"/>
        <v>0</v>
      </c>
      <c r="AA86" s="226">
        <f t="shared" ca="1" si="50"/>
        <v>0</v>
      </c>
      <c r="AB86" s="226">
        <f t="shared" ca="1" si="50"/>
        <v>0</v>
      </c>
      <c r="AC86" s="226">
        <f t="shared" ca="1" si="50"/>
        <v>1</v>
      </c>
      <c r="AD86" s="226">
        <f t="shared" ca="1" si="50"/>
        <v>0</v>
      </c>
      <c r="AE86" s="226">
        <f t="shared" ca="1" si="50"/>
        <v>0</v>
      </c>
      <c r="AF86" s="309">
        <f t="shared" ca="1" si="50"/>
        <v>1</v>
      </c>
      <c r="AG86" s="309">
        <f t="shared" ca="1" si="50"/>
        <v>0</v>
      </c>
      <c r="AH86" s="309">
        <f t="shared" ca="1" si="50"/>
        <v>0</v>
      </c>
      <c r="AI86" s="309">
        <f t="shared" ca="1" si="50"/>
        <v>0</v>
      </c>
      <c r="AJ86" s="309">
        <f t="shared" ca="1" si="50"/>
        <v>1</v>
      </c>
      <c r="AK86" s="309">
        <f t="shared" ca="1" si="50"/>
        <v>1</v>
      </c>
      <c r="AL86" s="226">
        <f t="shared" ca="1" si="50"/>
        <v>0</v>
      </c>
      <c r="AM86" s="226">
        <f t="shared" ca="1" si="50"/>
        <v>0</v>
      </c>
      <c r="AN86" s="226">
        <f t="shared" ca="1" si="50"/>
        <v>0</v>
      </c>
      <c r="AO86" s="226">
        <f t="shared" ca="1" si="50"/>
        <v>0</v>
      </c>
      <c r="AP86" s="226">
        <f t="shared" ca="1" si="50"/>
        <v>1</v>
      </c>
      <c r="AQ86" s="226">
        <f t="shared" ca="1" si="50"/>
        <v>1</v>
      </c>
      <c r="AR86" s="309">
        <f t="shared" ca="1" si="50"/>
        <v>0</v>
      </c>
      <c r="AS86" s="309">
        <f t="shared" ca="1" si="50"/>
        <v>0</v>
      </c>
      <c r="AT86" s="309">
        <f t="shared" ca="1" si="50"/>
        <v>1</v>
      </c>
      <c r="AU86" s="309">
        <f t="shared" ca="1" si="50"/>
        <v>0</v>
      </c>
      <c r="AV86" s="309">
        <f t="shared" ca="1" si="50"/>
        <v>1</v>
      </c>
      <c r="AW86" s="316">
        <f t="shared" ca="1" si="50"/>
        <v>0</v>
      </c>
      <c r="AX86" s="2"/>
      <c r="AY86" s="2"/>
      <c r="AZ86" s="2"/>
      <c r="BA86" s="2"/>
      <c r="BB86" s="2"/>
      <c r="BC86" s="2"/>
      <c r="BD86" s="2"/>
      <c r="BE86" s="2"/>
    </row>
    <row r="87" spans="1:57" ht="16.5" customHeight="1" thickBot="1">
      <c r="A87" s="443" t="s">
        <v>665</v>
      </c>
      <c r="B87" s="223" t="s">
        <v>17</v>
      </c>
      <c r="C87" s="224" t="str">
        <f ca="1">LEFT(VLOOKUP(G87,LookUp!$T$2:$U$17,2,FALSE),1)</f>
        <v>1</v>
      </c>
      <c r="D87" s="224" t="str">
        <f ca="1">MID(VLOOKUP(G87,LookUp!$T$2:$U$17,2,FALSE),2,1)</f>
        <v>0</v>
      </c>
      <c r="E87" s="224" t="str">
        <f ca="1">MID(VLOOKUP(G87,LookUp!$T$2:$U$17,2,FALSE),3,1)</f>
        <v>1</v>
      </c>
      <c r="F87" s="224" t="str">
        <f ca="1">RIGHT(VLOOKUP(G87,LookUp!$T$2:$U$17,2,FALSE),1)</f>
        <v>0</v>
      </c>
      <c r="G87" s="225">
        <f ca="1">VLOOKUP(CONCATENATE(B86,C86,D86,E86,F86,G86),LookUp!$W$2:$AE$65,2,FALSE)</f>
        <v>10</v>
      </c>
      <c r="H87" s="223" t="s">
        <v>18</v>
      </c>
      <c r="I87" s="224" t="str">
        <f ca="1">LEFT(VLOOKUP(M87,LookUp!$T$2:$U$17,2,FALSE),1)</f>
        <v>0</v>
      </c>
      <c r="J87" s="224" t="str">
        <f ca="1">MID(VLOOKUP(M87,LookUp!$T$2:$U$17,2,FALSE),2,1)</f>
        <v>0</v>
      </c>
      <c r="K87" s="224" t="str">
        <f ca="1">MID(VLOOKUP(M87,LookUp!$T$2:$U$17,2,FALSE),3,1)</f>
        <v>0</v>
      </c>
      <c r="L87" s="224" t="str">
        <f ca="1">RIGHT(VLOOKUP(M87,LookUp!$T$2:$U$17,2,FALSE),1)</f>
        <v>1</v>
      </c>
      <c r="M87" s="225">
        <f ca="1">VLOOKUP(CONCATENATE(H86,I86,J86,K86,L86,M86),LookUp!$W$2:$AE$65,3,FALSE)</f>
        <v>1</v>
      </c>
      <c r="N87" s="223" t="s">
        <v>19</v>
      </c>
      <c r="O87" s="224" t="str">
        <f ca="1">LEFT(VLOOKUP(S87,LookUp!$T$2:$U$17,2,FALSE),1)</f>
        <v>1</v>
      </c>
      <c r="P87" s="224" t="str">
        <f ca="1">MID(VLOOKUP(S87,LookUp!$T$2:$U$17,2,FALSE),2,1)</f>
        <v>0</v>
      </c>
      <c r="Q87" s="224" t="str">
        <f ca="1">MID(VLOOKUP(S87,LookUp!$T$2:$U$17,2,FALSE),3,1)</f>
        <v>1</v>
      </c>
      <c r="R87" s="224" t="str">
        <f ca="1">RIGHT(VLOOKUP(S87,LookUp!$T$2:$U$17,2,FALSE),1)</f>
        <v>0</v>
      </c>
      <c r="S87" s="225">
        <f ca="1">VLOOKUP(CONCATENATE(N86,O86,P86,Q86,R86,S86),LookUp!$W$2:$AE$65,4,FALSE)</f>
        <v>10</v>
      </c>
      <c r="T87" s="223" t="s">
        <v>20</v>
      </c>
      <c r="U87" s="224" t="str">
        <f ca="1">LEFT(VLOOKUP(Y87,LookUp!$T$2:$U$17,2,FALSE),1)</f>
        <v>0</v>
      </c>
      <c r="V87" s="224" t="str">
        <f ca="1">MID(VLOOKUP(Y87,LookUp!$T$2:$U$17,2,FALSE),2,1)</f>
        <v>0</v>
      </c>
      <c r="W87" s="224" t="str">
        <f ca="1">MID(VLOOKUP(Y87,LookUp!$T$2:$U$17,2,FALSE),3,1)</f>
        <v>0</v>
      </c>
      <c r="X87" s="224" t="str">
        <f ca="1">RIGHT(VLOOKUP(Y87,LookUp!$T$2:$U$17,2,FALSE),1)</f>
        <v>0</v>
      </c>
      <c r="Y87" s="225">
        <f ca="1">VLOOKUP(CONCATENATE(T86,U86,V86,W86,X86,Y86),LookUp!$W$2:$AE$65,5,FALSE)</f>
        <v>0</v>
      </c>
      <c r="Z87" s="223" t="s">
        <v>99</v>
      </c>
      <c r="AA87" s="224" t="str">
        <f ca="1">LEFT(VLOOKUP(AE87,LookUp!$T$2:$U$17,2,FALSE),1)</f>
        <v>0</v>
      </c>
      <c r="AB87" s="224" t="str">
        <f ca="1">MID(VLOOKUP(AE87,LookUp!$T$2:$U$17,2,FALSE),2,1)</f>
        <v>1</v>
      </c>
      <c r="AC87" s="224" t="str">
        <f ca="1">MID(VLOOKUP(AE87,LookUp!$T$2:$U$17,2,FALSE),3,1)</f>
        <v>0</v>
      </c>
      <c r="AD87" s="224" t="str">
        <f ca="1">RIGHT(VLOOKUP(AE87,LookUp!$T$2:$U$17,2,FALSE),1)</f>
        <v>0</v>
      </c>
      <c r="AE87" s="225">
        <f ca="1">VLOOKUP(CONCATENATE(Z86,AA86,AB86,AC86,AD86,AE86),LookUp!$W$2:$AE$65,6,FALSE)</f>
        <v>4</v>
      </c>
      <c r="AF87" s="223" t="s">
        <v>21</v>
      </c>
      <c r="AG87" s="224" t="str">
        <f ca="1">LEFT(VLOOKUP(AK87,LookUp!$T$2:$U$17,2,FALSE),1)</f>
        <v>0</v>
      </c>
      <c r="AH87" s="224" t="str">
        <f ca="1">MID(VLOOKUP(AK87,LookUp!$T$2:$U$17,2,FALSE),2,1)</f>
        <v>0</v>
      </c>
      <c r="AI87" s="224" t="str">
        <f ca="1">MID(VLOOKUP(AK87,LookUp!$T$2:$U$17,2,FALSE),3,1)</f>
        <v>1</v>
      </c>
      <c r="AJ87" s="224" t="str">
        <f ca="1">RIGHT(VLOOKUP(AK87,LookUp!$T$2:$U$17,2,FALSE),1)</f>
        <v>1</v>
      </c>
      <c r="AK87" s="225">
        <f ca="1">VLOOKUP(CONCATENATE(AF86,AG86,AH86,AI86,AJ86,AK86),LookUp!$W$2:$AE$65,7,FALSE)</f>
        <v>3</v>
      </c>
      <c r="AL87" s="223" t="s">
        <v>23</v>
      </c>
      <c r="AM87" s="224" t="str">
        <f ca="1">LEFT(VLOOKUP(AQ87,LookUp!$T$2:$U$17,2,FALSE),1)</f>
        <v>0</v>
      </c>
      <c r="AN87" s="224" t="str">
        <f ca="1">MID(VLOOKUP(AQ87,LookUp!$T$2:$U$17,2,FALSE),2,1)</f>
        <v>0</v>
      </c>
      <c r="AO87" s="224" t="str">
        <f ca="1">MID(VLOOKUP(AQ87,LookUp!$T$2:$U$17,2,FALSE),3,1)</f>
        <v>0</v>
      </c>
      <c r="AP87" s="224" t="str">
        <f ca="1">RIGHT(VLOOKUP(AQ87,LookUp!$T$2:$U$17,2,FALSE),1)</f>
        <v>0</v>
      </c>
      <c r="AQ87" s="225">
        <f ca="1">VLOOKUP(CONCATENATE(AL86,AM86,AN86,AO86,AP86,AQ86),LookUp!$W$2:$AE$65,8,FALSE)</f>
        <v>0</v>
      </c>
      <c r="AR87" s="223" t="s">
        <v>22</v>
      </c>
      <c r="AS87" s="224" t="str">
        <f ca="1">LEFT(VLOOKUP(AW87,LookUp!$T$2:$U$17,2,FALSE),1)</f>
        <v>1</v>
      </c>
      <c r="AT87" s="224" t="str">
        <f ca="1">MID(VLOOKUP(AW87,LookUp!$T$2:$U$17,2,FALSE),2,1)</f>
        <v>1</v>
      </c>
      <c r="AU87" s="224" t="str">
        <f ca="1">MID(VLOOKUP(AW87,LookUp!$T$2:$U$17,2,FALSE),3,1)</f>
        <v>1</v>
      </c>
      <c r="AV87" s="224" t="str">
        <f ca="1">RIGHT(VLOOKUP(AW87,LookUp!$T$2:$U$17,2,FALSE),1)</f>
        <v>1</v>
      </c>
      <c r="AW87" s="225">
        <f ca="1">VLOOKUP(CONCATENATE(AR86,AS86,AT86,AU86,AV86,AW86),LookUp!$W$2:$AE$65,9,FALSE)</f>
        <v>15</v>
      </c>
      <c r="AX87" s="20"/>
      <c r="AY87" s="20"/>
      <c r="AZ87" s="20"/>
      <c r="BA87" s="20"/>
      <c r="BB87" s="20"/>
      <c r="BC87" s="20"/>
      <c r="BD87" s="20"/>
      <c r="BE87" s="20"/>
    </row>
    <row r="88" spans="1:57">
      <c r="A88" s="443"/>
      <c r="B88" s="110" t="str">
        <f ca="1">C87</f>
        <v>1</v>
      </c>
      <c r="C88" s="111" t="str">
        <f ca="1">D87</f>
        <v>0</v>
      </c>
      <c r="D88" s="111" t="str">
        <f ca="1">E87</f>
        <v>1</v>
      </c>
      <c r="E88" s="111" t="str">
        <f ca="1">F87</f>
        <v>0</v>
      </c>
      <c r="F88" s="112" t="str">
        <f ca="1">I87</f>
        <v>0</v>
      </c>
      <c r="G88" s="112" t="str">
        <f ca="1">J87</f>
        <v>0</v>
      </c>
      <c r="H88" s="112" t="str">
        <f ca="1">K87</f>
        <v>0</v>
      </c>
      <c r="I88" s="112" t="str">
        <f ca="1">L87</f>
        <v>1</v>
      </c>
      <c r="J88" s="111" t="str">
        <f ca="1">O87</f>
        <v>1</v>
      </c>
      <c r="K88" s="111" t="str">
        <f ca="1">P87</f>
        <v>0</v>
      </c>
      <c r="L88" s="111" t="str">
        <f ca="1">Q87</f>
        <v>1</v>
      </c>
      <c r="M88" s="111" t="str">
        <f ca="1">R87</f>
        <v>0</v>
      </c>
      <c r="N88" s="112" t="str">
        <f ca="1">U87</f>
        <v>0</v>
      </c>
      <c r="O88" s="112" t="str">
        <f ca="1">V87</f>
        <v>0</v>
      </c>
      <c r="P88" s="112" t="str">
        <f ca="1">W87</f>
        <v>0</v>
      </c>
      <c r="Q88" s="112" t="str">
        <f ca="1">X87</f>
        <v>0</v>
      </c>
      <c r="R88" s="111" t="str">
        <f ca="1">AA87</f>
        <v>0</v>
      </c>
      <c r="S88" s="111" t="str">
        <f ca="1">AB87</f>
        <v>1</v>
      </c>
      <c r="T88" s="111" t="str">
        <f ca="1">AC87</f>
        <v>0</v>
      </c>
      <c r="U88" s="111" t="str">
        <f ca="1">AD87</f>
        <v>0</v>
      </c>
      <c r="V88" s="112" t="str">
        <f ca="1">AG87</f>
        <v>0</v>
      </c>
      <c r="W88" s="112" t="str">
        <f ca="1">AH87</f>
        <v>0</v>
      </c>
      <c r="X88" s="112" t="str">
        <f ca="1">AI87</f>
        <v>1</v>
      </c>
      <c r="Y88" s="112" t="str">
        <f ca="1">AJ87</f>
        <v>1</v>
      </c>
      <c r="Z88" s="111" t="str">
        <f ca="1">AM87</f>
        <v>0</v>
      </c>
      <c r="AA88" s="111" t="str">
        <f ca="1">AN87</f>
        <v>0</v>
      </c>
      <c r="AB88" s="111" t="str">
        <f ca="1">AO87</f>
        <v>0</v>
      </c>
      <c r="AC88" s="111" t="str">
        <f ca="1">AP87</f>
        <v>0</v>
      </c>
      <c r="AD88" s="112" t="str">
        <f ca="1">AS87</f>
        <v>1</v>
      </c>
      <c r="AE88" s="112" t="str">
        <f ca="1">AT87</f>
        <v>1</v>
      </c>
      <c r="AF88" s="112" t="str">
        <f ca="1">AU87</f>
        <v>1</v>
      </c>
      <c r="AG88" s="113" t="str">
        <f ca="1">AV87</f>
        <v>1</v>
      </c>
      <c r="AH88" s="439"/>
      <c r="AI88" s="440"/>
      <c r="AJ88" s="440"/>
      <c r="AK88" s="440"/>
      <c r="AL88" s="440"/>
      <c r="AM88" s="440"/>
      <c r="AN88" s="440"/>
      <c r="AO88" s="440"/>
      <c r="AP88" s="440"/>
      <c r="AQ88" s="440"/>
      <c r="AR88" s="440"/>
      <c r="AS88" s="440"/>
      <c r="AT88" s="440"/>
      <c r="AU88" s="440"/>
      <c r="AV88" s="440"/>
      <c r="AW88" s="441"/>
      <c r="AX88" s="2"/>
      <c r="AY88" s="2"/>
      <c r="AZ88" s="2"/>
      <c r="BA88" s="2"/>
      <c r="BB88" s="2"/>
      <c r="BC88" s="2"/>
      <c r="BD88" s="2"/>
      <c r="BE88" s="2"/>
    </row>
    <row r="89" spans="1:57" ht="18.75" thickBot="1">
      <c r="A89" s="104" t="s">
        <v>666</v>
      </c>
      <c r="B89" s="114" t="str">
        <f ca="1">HLOOKUP(B$4,$B$1:$AG$88,88,FALSE)</f>
        <v>0</v>
      </c>
      <c r="C89" s="115" t="str">
        <f t="shared" ref="C89:AG89" ca="1" si="51">HLOOKUP(C$4,$B$1:$AG$88,88,FALSE)</f>
        <v>0</v>
      </c>
      <c r="D89" s="115" t="str">
        <f t="shared" ca="1" si="51"/>
        <v>0</v>
      </c>
      <c r="E89" s="115" t="str">
        <f t="shared" ca="1" si="51"/>
        <v>0</v>
      </c>
      <c r="F89" s="116" t="str">
        <f t="shared" ca="1" si="51"/>
        <v>1</v>
      </c>
      <c r="G89" s="116" t="str">
        <f t="shared" ca="1" si="51"/>
        <v>0</v>
      </c>
      <c r="H89" s="116" t="str">
        <f t="shared" ca="1" si="51"/>
        <v>0</v>
      </c>
      <c r="I89" s="116" t="str">
        <f t="shared" ca="1" si="51"/>
        <v>0</v>
      </c>
      <c r="J89" s="115" t="str">
        <f t="shared" ca="1" si="51"/>
        <v>1</v>
      </c>
      <c r="K89" s="115" t="str">
        <f t="shared" ca="1" si="51"/>
        <v>0</v>
      </c>
      <c r="L89" s="115" t="str">
        <f t="shared" ca="1" si="51"/>
        <v>1</v>
      </c>
      <c r="M89" s="115" t="str">
        <f t="shared" ca="1" si="51"/>
        <v>0</v>
      </c>
      <c r="N89" s="116" t="str">
        <f t="shared" ca="1" si="51"/>
        <v>0</v>
      </c>
      <c r="O89" s="116" t="str">
        <f t="shared" ca="1" si="51"/>
        <v>1</v>
      </c>
      <c r="P89" s="116" t="str">
        <f t="shared" ca="1" si="51"/>
        <v>1</v>
      </c>
      <c r="Q89" s="116" t="str">
        <f t="shared" ca="1" si="51"/>
        <v>0</v>
      </c>
      <c r="R89" s="115" t="str">
        <f t="shared" ca="1" si="51"/>
        <v>0</v>
      </c>
      <c r="S89" s="115" t="str">
        <f t="shared" ca="1" si="51"/>
        <v>1</v>
      </c>
      <c r="T89" s="115" t="str">
        <f t="shared" ca="1" si="51"/>
        <v>1</v>
      </c>
      <c r="U89" s="115" t="str">
        <f t="shared" ca="1" si="51"/>
        <v>0</v>
      </c>
      <c r="V89" s="116" t="str">
        <f t="shared" ca="1" si="51"/>
        <v>1</v>
      </c>
      <c r="W89" s="116" t="str">
        <f t="shared" ca="1" si="51"/>
        <v>0</v>
      </c>
      <c r="X89" s="116" t="str">
        <f t="shared" ca="1" si="51"/>
        <v>1</v>
      </c>
      <c r="Y89" s="116" t="str">
        <f t="shared" ca="1" si="51"/>
        <v>1</v>
      </c>
      <c r="Z89" s="115" t="str">
        <f t="shared" ca="1" si="51"/>
        <v>0</v>
      </c>
      <c r="AA89" s="115" t="str">
        <f t="shared" ca="1" si="51"/>
        <v>0</v>
      </c>
      <c r="AB89" s="115" t="str">
        <f t="shared" ca="1" si="51"/>
        <v>1</v>
      </c>
      <c r="AC89" s="115" t="str">
        <f t="shared" ca="1" si="51"/>
        <v>0</v>
      </c>
      <c r="AD89" s="116" t="str">
        <f t="shared" ca="1" si="51"/>
        <v>0</v>
      </c>
      <c r="AE89" s="116" t="str">
        <f t="shared" ca="1" si="51"/>
        <v>1</v>
      </c>
      <c r="AF89" s="116" t="str">
        <f t="shared" ca="1" si="51"/>
        <v>0</v>
      </c>
      <c r="AG89" s="117" t="str">
        <f t="shared" ca="1" si="51"/>
        <v>0</v>
      </c>
      <c r="AH89" s="460"/>
      <c r="AI89" s="461"/>
      <c r="AJ89" s="461"/>
      <c r="AK89" s="461"/>
      <c r="AL89" s="461"/>
      <c r="AM89" s="461"/>
      <c r="AN89" s="461"/>
      <c r="AO89" s="461"/>
      <c r="AP89" s="461"/>
      <c r="AQ89" s="461"/>
      <c r="AR89" s="461"/>
      <c r="AS89" s="461"/>
      <c r="AT89" s="461"/>
      <c r="AU89" s="461"/>
      <c r="AV89" s="461"/>
      <c r="AW89" s="462"/>
      <c r="AX89" s="2"/>
      <c r="AY89" s="2"/>
      <c r="AZ89" s="2"/>
      <c r="BA89" s="2"/>
      <c r="BB89" s="2"/>
      <c r="BC89" s="2"/>
      <c r="BD89" s="2"/>
      <c r="BE89" s="2"/>
    </row>
    <row r="90" spans="1:57" ht="18.75" thickBot="1">
      <c r="A90" s="227" t="s">
        <v>689</v>
      </c>
      <c r="B90" s="308">
        <f ca="1">IF(B89+B75=1,1,0)</f>
        <v>1</v>
      </c>
      <c r="C90" s="226">
        <f t="shared" ref="C90:AG90" ca="1" si="52">IF(C89+C75=1,1,0)</f>
        <v>0</v>
      </c>
      <c r="D90" s="226">
        <f t="shared" ca="1" si="52"/>
        <v>1</v>
      </c>
      <c r="E90" s="226">
        <f t="shared" ca="1" si="52"/>
        <v>0</v>
      </c>
      <c r="F90" s="309">
        <f t="shared" ca="1" si="52"/>
        <v>0</v>
      </c>
      <c r="G90" s="309">
        <f t="shared" ca="1" si="52"/>
        <v>0</v>
      </c>
      <c r="H90" s="309">
        <f t="shared" ca="1" si="52"/>
        <v>0</v>
      </c>
      <c r="I90" s="309">
        <f t="shared" ca="1" si="52"/>
        <v>1</v>
      </c>
      <c r="J90" s="226">
        <f t="shared" ca="1" si="52"/>
        <v>0</v>
      </c>
      <c r="K90" s="226">
        <f t="shared" ca="1" si="52"/>
        <v>1</v>
      </c>
      <c r="L90" s="226">
        <f t="shared" ca="1" si="52"/>
        <v>0</v>
      </c>
      <c r="M90" s="226">
        <f t="shared" ca="1" si="52"/>
        <v>1</v>
      </c>
      <c r="N90" s="309">
        <f t="shared" ca="1" si="52"/>
        <v>1</v>
      </c>
      <c r="O90" s="309">
        <f t="shared" ca="1" si="52"/>
        <v>0</v>
      </c>
      <c r="P90" s="309">
        <f t="shared" ca="1" si="52"/>
        <v>1</v>
      </c>
      <c r="Q90" s="309">
        <f t="shared" ca="1" si="52"/>
        <v>0</v>
      </c>
      <c r="R90" s="226">
        <f t="shared" ca="1" si="52"/>
        <v>0</v>
      </c>
      <c r="S90" s="226">
        <f t="shared" ca="1" si="52"/>
        <v>1</v>
      </c>
      <c r="T90" s="226">
        <f t="shared" ca="1" si="52"/>
        <v>0</v>
      </c>
      <c r="U90" s="226">
        <f t="shared" ca="1" si="52"/>
        <v>0</v>
      </c>
      <c r="V90" s="309">
        <f t="shared" ca="1" si="52"/>
        <v>1</v>
      </c>
      <c r="W90" s="309">
        <f t="shared" ca="1" si="52"/>
        <v>0</v>
      </c>
      <c r="X90" s="309">
        <f t="shared" ca="1" si="52"/>
        <v>1</v>
      </c>
      <c r="Y90" s="309">
        <f t="shared" ca="1" si="52"/>
        <v>1</v>
      </c>
      <c r="Z90" s="226">
        <f t="shared" ca="1" si="52"/>
        <v>1</v>
      </c>
      <c r="AA90" s="226">
        <f t="shared" ca="1" si="52"/>
        <v>0</v>
      </c>
      <c r="AB90" s="226">
        <f t="shared" ca="1" si="52"/>
        <v>0</v>
      </c>
      <c r="AC90" s="226">
        <f t="shared" ca="1" si="52"/>
        <v>0</v>
      </c>
      <c r="AD90" s="309">
        <f t="shared" ca="1" si="52"/>
        <v>0</v>
      </c>
      <c r="AE90" s="309">
        <f t="shared" ca="1" si="52"/>
        <v>1</v>
      </c>
      <c r="AF90" s="309">
        <f t="shared" ca="1" si="52"/>
        <v>1</v>
      </c>
      <c r="AG90" s="316">
        <f t="shared" ca="1" si="52"/>
        <v>1</v>
      </c>
      <c r="AH90" s="457" t="s">
        <v>736</v>
      </c>
      <c r="AI90" s="458"/>
      <c r="AJ90" s="458"/>
      <c r="AK90" s="458"/>
      <c r="AL90" s="458"/>
      <c r="AM90" s="458"/>
      <c r="AN90" s="458"/>
      <c r="AO90" s="458"/>
      <c r="AP90" s="458"/>
      <c r="AQ90" s="458"/>
      <c r="AR90" s="458"/>
      <c r="AS90" s="458"/>
      <c r="AT90" s="458"/>
      <c r="AU90" s="458"/>
      <c r="AV90" s="458"/>
      <c r="AW90" s="459"/>
      <c r="AX90" s="2"/>
      <c r="AY90" s="2"/>
      <c r="AZ90" s="2"/>
      <c r="BA90" s="2"/>
      <c r="BB90" s="2"/>
      <c r="BC90" s="2"/>
      <c r="BD90" s="2"/>
      <c r="BE90" s="2"/>
    </row>
    <row r="91" spans="1:57" ht="18.75" thickBot="1">
      <c r="A91" s="229" t="s">
        <v>702</v>
      </c>
      <c r="B91" s="312">
        <f ca="1">B90</f>
        <v>1</v>
      </c>
      <c r="C91" s="311">
        <f t="shared" ref="C91:AG91" ca="1" si="53">C90</f>
        <v>0</v>
      </c>
      <c r="D91" s="311">
        <f t="shared" ca="1" si="53"/>
        <v>1</v>
      </c>
      <c r="E91" s="311">
        <f t="shared" ca="1" si="53"/>
        <v>0</v>
      </c>
      <c r="F91" s="310">
        <f t="shared" ca="1" si="53"/>
        <v>0</v>
      </c>
      <c r="G91" s="310">
        <f t="shared" ca="1" si="53"/>
        <v>0</v>
      </c>
      <c r="H91" s="310">
        <f t="shared" ca="1" si="53"/>
        <v>0</v>
      </c>
      <c r="I91" s="310">
        <f t="shared" ca="1" si="53"/>
        <v>1</v>
      </c>
      <c r="J91" s="311">
        <f t="shared" ca="1" si="53"/>
        <v>0</v>
      </c>
      <c r="K91" s="311">
        <f t="shared" ca="1" si="53"/>
        <v>1</v>
      </c>
      <c r="L91" s="311">
        <f t="shared" ca="1" si="53"/>
        <v>0</v>
      </c>
      <c r="M91" s="311">
        <f t="shared" ca="1" si="53"/>
        <v>1</v>
      </c>
      <c r="N91" s="310">
        <f t="shared" ca="1" si="53"/>
        <v>1</v>
      </c>
      <c r="O91" s="310">
        <f t="shared" ca="1" si="53"/>
        <v>0</v>
      </c>
      <c r="P91" s="310">
        <f t="shared" ca="1" si="53"/>
        <v>1</v>
      </c>
      <c r="Q91" s="310">
        <f t="shared" ca="1" si="53"/>
        <v>0</v>
      </c>
      <c r="R91" s="311">
        <f t="shared" ca="1" si="53"/>
        <v>0</v>
      </c>
      <c r="S91" s="311">
        <f t="shared" ca="1" si="53"/>
        <v>1</v>
      </c>
      <c r="T91" s="311">
        <f t="shared" ca="1" si="53"/>
        <v>0</v>
      </c>
      <c r="U91" s="315">
        <f t="shared" ca="1" si="53"/>
        <v>0</v>
      </c>
      <c r="V91" s="310">
        <f t="shared" ca="1" si="53"/>
        <v>1</v>
      </c>
      <c r="W91" s="310">
        <f t="shared" ca="1" si="53"/>
        <v>0</v>
      </c>
      <c r="X91" s="310">
        <f t="shared" ca="1" si="53"/>
        <v>1</v>
      </c>
      <c r="Y91" s="310">
        <f t="shared" ca="1" si="53"/>
        <v>1</v>
      </c>
      <c r="Z91" s="311">
        <f t="shared" ca="1" si="53"/>
        <v>1</v>
      </c>
      <c r="AA91" s="311">
        <f t="shared" ca="1" si="53"/>
        <v>0</v>
      </c>
      <c r="AB91" s="311">
        <f t="shared" ca="1" si="53"/>
        <v>0</v>
      </c>
      <c r="AC91" s="311">
        <f t="shared" ca="1" si="53"/>
        <v>0</v>
      </c>
      <c r="AD91" s="310">
        <f t="shared" ca="1" si="53"/>
        <v>0</v>
      </c>
      <c r="AE91" s="310">
        <f t="shared" ca="1" si="53"/>
        <v>1</v>
      </c>
      <c r="AF91" s="310">
        <f t="shared" ca="1" si="53"/>
        <v>1</v>
      </c>
      <c r="AG91" s="230">
        <f t="shared" ca="1" si="53"/>
        <v>1</v>
      </c>
      <c r="AH91" s="122" t="str">
        <f ca="1">VLOOKUP(CONCATENATE(B91,C91,D91,E91),LookUp!$AG$2:$AH$17,2,FALSE)</f>
        <v>A</v>
      </c>
      <c r="AI91" s="123">
        <f ca="1">VLOOKUP(CONCATENATE(F91,G91,H91,I91),LookUp!$AG$2:$AH$17,2,FALSE)</f>
        <v>1</v>
      </c>
      <c r="AJ91" s="123">
        <f ca="1">VLOOKUP(CONCATENATE(J91,K91,L91,M91),LookUp!$AG$2:$AH$17,2,FALSE)</f>
        <v>5</v>
      </c>
      <c r="AK91" s="123" t="str">
        <f ca="1">VLOOKUP(CONCATENATE(N91,O91,P91,Q91),LookUp!$AG$2:$AH$17,2,FALSE)</f>
        <v>A</v>
      </c>
      <c r="AL91" s="123">
        <f ca="1">VLOOKUP(CONCATENATE(R91,S91,T91,U91),LookUp!$AG$2:$AH$17,2,FALSE)</f>
        <v>4</v>
      </c>
      <c r="AM91" s="123" t="str">
        <f ca="1">VLOOKUP(CONCATENATE(V91,W91,X91,Y91),LookUp!$AG$2:$AH$17,2,FALSE)</f>
        <v>B</v>
      </c>
      <c r="AN91" s="123">
        <f ca="1">VLOOKUP(CONCATENATE(Z91,AA91,AB91,AC91),LookUp!$AG$2:$AH$17,2,FALSE)</f>
        <v>8</v>
      </c>
      <c r="AO91" s="123">
        <f ca="1">VLOOKUP(CONCATENATE(AD91,AE91,AF91,AG91),LookUp!$AG$2:$AH$17,2,FALSE)</f>
        <v>7</v>
      </c>
      <c r="AP91" s="123">
        <f ca="1">VLOOKUP(CONCATENATE(B98,C98,D98,E98),LookUp!$AG$2:$AH$17,2,FALSE)</f>
        <v>2</v>
      </c>
      <c r="AQ91" s="123">
        <f ca="1">VLOOKUP(CONCATENATE(F98,G98,H98,I98),LookUp!$AG$2:$AH$17,2,FALSE)</f>
        <v>3</v>
      </c>
      <c r="AR91" s="123">
        <f ca="1">VLOOKUP(CONCATENATE(J98,K98,L98,M98),LookUp!$AG$2:$AH$17,2,FALSE)</f>
        <v>6</v>
      </c>
      <c r="AS91" s="123">
        <f ca="1">VLOOKUP(CONCATENATE(N98,O98,P98,Q98),LookUp!$AG$2:$AH$17,2,FALSE)</f>
        <v>7</v>
      </c>
      <c r="AT91" s="123">
        <f ca="1">VLOOKUP(CONCATENATE(R98,S98,T98,U98),LookUp!$AG$2:$AH$17,2,FALSE)</f>
        <v>7</v>
      </c>
      <c r="AU91" s="123">
        <f ca="1">VLOOKUP(CONCATENATE(V98,W98,X98,Y98),LookUp!$AG$2:$AH$17,2,FALSE)</f>
        <v>9</v>
      </c>
      <c r="AV91" s="123" t="str">
        <f ca="1">VLOOKUP(CONCATENATE(Z98,AA98,AB98,AC98),LookUp!$AG$2:$AH$17,2,FALSE)</f>
        <v>C</v>
      </c>
      <c r="AW91" s="124">
        <f ca="1">VLOOKUP(CONCATENATE(AD98,AE98,AF98,AG98),LookUp!$AG$2:$AH$17,2,FALSE)</f>
        <v>2</v>
      </c>
      <c r="AX91" s="2"/>
      <c r="AY91" s="2"/>
      <c r="AZ91" s="2"/>
      <c r="BA91" s="2"/>
      <c r="BB91" s="2"/>
      <c r="BC91" s="2"/>
      <c r="BD91" s="2"/>
      <c r="BE91" s="2"/>
    </row>
    <row r="92" spans="1:57" ht="18">
      <c r="A92" s="107" t="s">
        <v>583</v>
      </c>
      <c r="B92" s="110">
        <f ca="1">HLOOKUP(B$3,$B$1:$AW$90,90,FALSE)</f>
        <v>1</v>
      </c>
      <c r="C92" s="111">
        <f t="shared" ref="C92:AW92" ca="1" si="54">HLOOKUP(C$3,$B$1:$AW$90,90,FALSE)</f>
        <v>1</v>
      </c>
      <c r="D92" s="111">
        <f t="shared" ca="1" si="54"/>
        <v>0</v>
      </c>
      <c r="E92" s="111">
        <f t="shared" ca="1" si="54"/>
        <v>1</v>
      </c>
      <c r="F92" s="111">
        <f t="shared" ca="1" si="54"/>
        <v>0</v>
      </c>
      <c r="G92" s="111">
        <f t="shared" ca="1" si="54"/>
        <v>0</v>
      </c>
      <c r="H92" s="112">
        <f t="shared" ca="1" si="54"/>
        <v>0</v>
      </c>
      <c r="I92" s="112">
        <f t="shared" ca="1" si="54"/>
        <v>0</v>
      </c>
      <c r="J92" s="112">
        <f t="shared" ca="1" si="54"/>
        <v>0</v>
      </c>
      <c r="K92" s="112">
        <f t="shared" ca="1" si="54"/>
        <v>0</v>
      </c>
      <c r="L92" s="112">
        <f t="shared" ca="1" si="54"/>
        <v>1</v>
      </c>
      <c r="M92" s="112">
        <f t="shared" ca="1" si="54"/>
        <v>0</v>
      </c>
      <c r="N92" s="111">
        <f t="shared" ca="1" si="54"/>
        <v>1</v>
      </c>
      <c r="O92" s="111">
        <f t="shared" ca="1" si="54"/>
        <v>0</v>
      </c>
      <c r="P92" s="111">
        <f t="shared" ca="1" si="54"/>
        <v>1</v>
      </c>
      <c r="Q92" s="111">
        <f t="shared" ca="1" si="54"/>
        <v>0</v>
      </c>
      <c r="R92" s="111">
        <f t="shared" ca="1" si="54"/>
        <v>1</v>
      </c>
      <c r="S92" s="111">
        <f t="shared" ca="1" si="54"/>
        <v>1</v>
      </c>
      <c r="T92" s="112">
        <f t="shared" ca="1" si="54"/>
        <v>1</v>
      </c>
      <c r="U92" s="112">
        <f t="shared" ca="1" si="54"/>
        <v>1</v>
      </c>
      <c r="V92" s="112">
        <f t="shared" ca="1" si="54"/>
        <v>0</v>
      </c>
      <c r="W92" s="112">
        <f t="shared" ca="1" si="54"/>
        <v>1</v>
      </c>
      <c r="X92" s="112">
        <f t="shared" ca="1" si="54"/>
        <v>0</v>
      </c>
      <c r="Y92" s="112">
        <f t="shared" ca="1" si="54"/>
        <v>0</v>
      </c>
      <c r="Z92" s="111">
        <f t="shared" ca="1" si="54"/>
        <v>0</v>
      </c>
      <c r="AA92" s="111">
        <f t="shared" ca="1" si="54"/>
        <v>0</v>
      </c>
      <c r="AB92" s="111">
        <f t="shared" ca="1" si="54"/>
        <v>1</v>
      </c>
      <c r="AC92" s="111">
        <f t="shared" ca="1" si="54"/>
        <v>0</v>
      </c>
      <c r="AD92" s="111">
        <f t="shared" ca="1" si="54"/>
        <v>0</v>
      </c>
      <c r="AE92" s="111">
        <f t="shared" ca="1" si="54"/>
        <v>1</v>
      </c>
      <c r="AF92" s="112">
        <f t="shared" ca="1" si="54"/>
        <v>0</v>
      </c>
      <c r="AG92" s="112">
        <f t="shared" ca="1" si="54"/>
        <v>1</v>
      </c>
      <c r="AH92" s="112">
        <f t="shared" ca="1" si="54"/>
        <v>0</v>
      </c>
      <c r="AI92" s="112">
        <f t="shared" ca="1" si="54"/>
        <v>1</v>
      </c>
      <c r="AJ92" s="112">
        <f t="shared" ca="1" si="54"/>
        <v>1</v>
      </c>
      <c r="AK92" s="112">
        <f t="shared" ca="1" si="54"/>
        <v>1</v>
      </c>
      <c r="AL92" s="111">
        <f t="shared" ca="1" si="54"/>
        <v>1</v>
      </c>
      <c r="AM92" s="111">
        <f t="shared" ca="1" si="54"/>
        <v>1</v>
      </c>
      <c r="AN92" s="111">
        <f t="shared" ca="1" si="54"/>
        <v>0</v>
      </c>
      <c r="AO92" s="111">
        <f t="shared" ca="1" si="54"/>
        <v>0</v>
      </c>
      <c r="AP92" s="111">
        <f t="shared" ca="1" si="54"/>
        <v>0</v>
      </c>
      <c r="AQ92" s="111">
        <f t="shared" ca="1" si="54"/>
        <v>0</v>
      </c>
      <c r="AR92" s="112">
        <f t="shared" ca="1" si="54"/>
        <v>0</v>
      </c>
      <c r="AS92" s="112">
        <f t="shared" ca="1" si="54"/>
        <v>0</v>
      </c>
      <c r="AT92" s="112">
        <f t="shared" ca="1" si="54"/>
        <v>1</v>
      </c>
      <c r="AU92" s="112">
        <f t="shared" ca="1" si="54"/>
        <v>1</v>
      </c>
      <c r="AV92" s="112">
        <f t="shared" ca="1" si="54"/>
        <v>1</v>
      </c>
      <c r="AW92" s="113">
        <f t="shared" ca="1" si="54"/>
        <v>1</v>
      </c>
      <c r="AX92" s="2"/>
      <c r="AY92" s="2"/>
      <c r="AZ92" s="2"/>
      <c r="BA92" s="2"/>
      <c r="BB92" s="2"/>
      <c r="BC92" s="2"/>
      <c r="BD92" s="2"/>
      <c r="BE92" s="2"/>
    </row>
    <row r="93" spans="1:57" ht="18">
      <c r="A93" s="108" t="s">
        <v>648</v>
      </c>
      <c r="B93" s="114" t="str">
        <f>Key!B78</f>
        <v>1</v>
      </c>
      <c r="C93" s="115" t="str">
        <f>Key!C78</f>
        <v>1</v>
      </c>
      <c r="D93" s="115" t="str">
        <f>Key!D78</f>
        <v>0</v>
      </c>
      <c r="E93" s="115" t="str">
        <f>Key!E78</f>
        <v>0</v>
      </c>
      <c r="F93" s="115" t="str">
        <f>Key!F78</f>
        <v>0</v>
      </c>
      <c r="G93" s="115" t="str">
        <f>Key!G78</f>
        <v>0</v>
      </c>
      <c r="H93" s="116" t="str">
        <f>Key!H78</f>
        <v>0</v>
      </c>
      <c r="I93" s="116" t="str">
        <f>Key!I78</f>
        <v>1</v>
      </c>
      <c r="J93" s="116" t="str">
        <f>Key!J78</f>
        <v>1</v>
      </c>
      <c r="K93" s="116" t="str">
        <f>Key!K78</f>
        <v>0</v>
      </c>
      <c r="L93" s="116" t="str">
        <f>Key!L78</f>
        <v>0</v>
      </c>
      <c r="M93" s="116" t="str">
        <f>Key!M78</f>
        <v>1</v>
      </c>
      <c r="N93" s="115" t="str">
        <f>Key!N78</f>
        <v>0</v>
      </c>
      <c r="O93" s="115" t="str">
        <f>Key!O78</f>
        <v>1</v>
      </c>
      <c r="P93" s="115" t="str">
        <f>Key!P78</f>
        <v>0</v>
      </c>
      <c r="Q93" s="115" t="str">
        <f>Key!Q78</f>
        <v>0</v>
      </c>
      <c r="R93" s="115" t="str">
        <f>Key!R78</f>
        <v>1</v>
      </c>
      <c r="S93" s="115" t="str">
        <f>Key!S78</f>
        <v>0</v>
      </c>
      <c r="T93" s="116" t="str">
        <f>Key!T78</f>
        <v>0</v>
      </c>
      <c r="U93" s="116" t="str">
        <f>Key!U78</f>
        <v>0</v>
      </c>
      <c r="V93" s="116" t="str">
        <f>Key!V78</f>
        <v>1</v>
      </c>
      <c r="W93" s="116" t="str">
        <f>Key!W78</f>
        <v>1</v>
      </c>
      <c r="X93" s="116" t="str">
        <f>Key!X78</f>
        <v>1</v>
      </c>
      <c r="Y93" s="116" t="str">
        <f>Key!Y78</f>
        <v>0</v>
      </c>
      <c r="Z93" s="115" t="str">
        <f>Key!Z78</f>
        <v>1</v>
      </c>
      <c r="AA93" s="115" t="str">
        <f>Key!AA78</f>
        <v>0</v>
      </c>
      <c r="AB93" s="115" t="str">
        <f>Key!AB78</f>
        <v>0</v>
      </c>
      <c r="AC93" s="115" t="str">
        <f>Key!AC78</f>
        <v>0</v>
      </c>
      <c r="AD93" s="115" t="str">
        <f>Key!AD78</f>
        <v>0</v>
      </c>
      <c r="AE93" s="115" t="str">
        <f>Key!AE78</f>
        <v>1</v>
      </c>
      <c r="AF93" s="116" t="str">
        <f>Key!AF78</f>
        <v>1</v>
      </c>
      <c r="AG93" s="116" t="str">
        <f>Key!AG78</f>
        <v>1</v>
      </c>
      <c r="AH93" s="116" t="str">
        <f>Key!AH78</f>
        <v>0</v>
      </c>
      <c r="AI93" s="116" t="str">
        <f>Key!AI78</f>
        <v>1</v>
      </c>
      <c r="AJ93" s="116" t="str">
        <f>Key!AJ78</f>
        <v>0</v>
      </c>
      <c r="AK93" s="116" t="str">
        <f>Key!AK78</f>
        <v>0</v>
      </c>
      <c r="AL93" s="115" t="str">
        <f>Key!AL78</f>
        <v>0</v>
      </c>
      <c r="AM93" s="115" t="str">
        <f>Key!AM78</f>
        <v>1</v>
      </c>
      <c r="AN93" s="115" t="str">
        <f>Key!AN78</f>
        <v>1</v>
      </c>
      <c r="AO93" s="115" t="str">
        <f>Key!AO78</f>
        <v>1</v>
      </c>
      <c r="AP93" s="115" t="str">
        <f>Key!AP78</f>
        <v>0</v>
      </c>
      <c r="AQ93" s="115" t="str">
        <f>Key!AQ78</f>
        <v>1</v>
      </c>
      <c r="AR93" s="116" t="str">
        <f>Key!AR78</f>
        <v>0</v>
      </c>
      <c r="AS93" s="116" t="str">
        <f>Key!AS78</f>
        <v>1</v>
      </c>
      <c r="AT93" s="116" t="str">
        <f>Key!AT78</f>
        <v>1</v>
      </c>
      <c r="AU93" s="116" t="str">
        <f>Key!AU78</f>
        <v>1</v>
      </c>
      <c r="AV93" s="116" t="str">
        <f>Key!AV78</f>
        <v>1</v>
      </c>
      <c r="AW93" s="117" t="str">
        <f>Key!AW78</f>
        <v>0</v>
      </c>
      <c r="AX93" s="2"/>
      <c r="AY93" s="2"/>
      <c r="AZ93" s="2"/>
      <c r="BA93" s="2"/>
      <c r="BB93" s="2"/>
      <c r="BC93" s="2"/>
      <c r="BD93" s="2"/>
      <c r="BE93" s="2"/>
    </row>
    <row r="94" spans="1:57" ht="18">
      <c r="A94" s="108" t="s">
        <v>676</v>
      </c>
      <c r="B94" s="308">
        <f ca="1">IF(B92+B93=1,1,0)</f>
        <v>0</v>
      </c>
      <c r="C94" s="226">
        <f t="shared" ref="C94:AW94" ca="1" si="55">IF(C92+C93=1,1,0)</f>
        <v>0</v>
      </c>
      <c r="D94" s="226">
        <f t="shared" ca="1" si="55"/>
        <v>0</v>
      </c>
      <c r="E94" s="226">
        <f t="shared" ca="1" si="55"/>
        <v>1</v>
      </c>
      <c r="F94" s="226">
        <f t="shared" ca="1" si="55"/>
        <v>0</v>
      </c>
      <c r="G94" s="226">
        <f t="shared" ca="1" si="55"/>
        <v>0</v>
      </c>
      <c r="H94" s="309">
        <f t="shared" ca="1" si="55"/>
        <v>0</v>
      </c>
      <c r="I94" s="309">
        <f t="shared" ca="1" si="55"/>
        <v>1</v>
      </c>
      <c r="J94" s="309">
        <f t="shared" ca="1" si="55"/>
        <v>1</v>
      </c>
      <c r="K94" s="309">
        <f t="shared" ca="1" si="55"/>
        <v>0</v>
      </c>
      <c r="L94" s="309">
        <f t="shared" ca="1" si="55"/>
        <v>1</v>
      </c>
      <c r="M94" s="309">
        <f t="shared" ca="1" si="55"/>
        <v>1</v>
      </c>
      <c r="N94" s="226">
        <f t="shared" ca="1" si="55"/>
        <v>1</v>
      </c>
      <c r="O94" s="226">
        <f t="shared" ca="1" si="55"/>
        <v>1</v>
      </c>
      <c r="P94" s="226">
        <f t="shared" ca="1" si="55"/>
        <v>1</v>
      </c>
      <c r="Q94" s="226">
        <f t="shared" ca="1" si="55"/>
        <v>0</v>
      </c>
      <c r="R94" s="226">
        <f t="shared" ca="1" si="55"/>
        <v>0</v>
      </c>
      <c r="S94" s="226">
        <f t="shared" ca="1" si="55"/>
        <v>1</v>
      </c>
      <c r="T94" s="309">
        <f t="shared" ca="1" si="55"/>
        <v>1</v>
      </c>
      <c r="U94" s="309">
        <f t="shared" ca="1" si="55"/>
        <v>1</v>
      </c>
      <c r="V94" s="309">
        <f t="shared" ca="1" si="55"/>
        <v>1</v>
      </c>
      <c r="W94" s="309">
        <f t="shared" ca="1" si="55"/>
        <v>0</v>
      </c>
      <c r="X94" s="309">
        <f t="shared" ca="1" si="55"/>
        <v>1</v>
      </c>
      <c r="Y94" s="309">
        <f t="shared" ca="1" si="55"/>
        <v>0</v>
      </c>
      <c r="Z94" s="226">
        <f t="shared" ca="1" si="55"/>
        <v>1</v>
      </c>
      <c r="AA94" s="226">
        <f t="shared" ca="1" si="55"/>
        <v>0</v>
      </c>
      <c r="AB94" s="226">
        <f t="shared" ca="1" si="55"/>
        <v>1</v>
      </c>
      <c r="AC94" s="226">
        <f t="shared" ca="1" si="55"/>
        <v>0</v>
      </c>
      <c r="AD94" s="226">
        <f t="shared" ca="1" si="55"/>
        <v>0</v>
      </c>
      <c r="AE94" s="226">
        <f t="shared" ca="1" si="55"/>
        <v>0</v>
      </c>
      <c r="AF94" s="309">
        <f t="shared" ca="1" si="55"/>
        <v>1</v>
      </c>
      <c r="AG94" s="309">
        <f t="shared" ca="1" si="55"/>
        <v>0</v>
      </c>
      <c r="AH94" s="309">
        <f t="shared" ca="1" si="55"/>
        <v>0</v>
      </c>
      <c r="AI94" s="309">
        <f t="shared" ca="1" si="55"/>
        <v>0</v>
      </c>
      <c r="AJ94" s="309">
        <f t="shared" ca="1" si="55"/>
        <v>1</v>
      </c>
      <c r="AK94" s="309">
        <f t="shared" ca="1" si="55"/>
        <v>1</v>
      </c>
      <c r="AL94" s="226">
        <f t="shared" ca="1" si="55"/>
        <v>1</v>
      </c>
      <c r="AM94" s="226">
        <f t="shared" ca="1" si="55"/>
        <v>0</v>
      </c>
      <c r="AN94" s="226">
        <f t="shared" ca="1" si="55"/>
        <v>1</v>
      </c>
      <c r="AO94" s="226">
        <f t="shared" ca="1" si="55"/>
        <v>1</v>
      </c>
      <c r="AP94" s="226">
        <f t="shared" ca="1" si="55"/>
        <v>0</v>
      </c>
      <c r="AQ94" s="226">
        <f t="shared" ca="1" si="55"/>
        <v>1</v>
      </c>
      <c r="AR94" s="309">
        <f t="shared" ca="1" si="55"/>
        <v>0</v>
      </c>
      <c r="AS94" s="309">
        <f t="shared" ca="1" si="55"/>
        <v>1</v>
      </c>
      <c r="AT94" s="309">
        <f t="shared" ca="1" si="55"/>
        <v>0</v>
      </c>
      <c r="AU94" s="309">
        <f t="shared" ca="1" si="55"/>
        <v>0</v>
      </c>
      <c r="AV94" s="309">
        <f t="shared" ca="1" si="55"/>
        <v>0</v>
      </c>
      <c r="AW94" s="316">
        <f t="shared" ca="1" si="55"/>
        <v>1</v>
      </c>
      <c r="AX94" s="2"/>
      <c r="AY94" s="2"/>
      <c r="AZ94" s="2"/>
      <c r="BA94" s="2"/>
      <c r="BB94" s="2"/>
      <c r="BC94" s="2"/>
      <c r="BD94" s="2"/>
      <c r="BE94" s="2"/>
    </row>
    <row r="95" spans="1:57" ht="16.5" thickBot="1">
      <c r="A95" s="442" t="s">
        <v>509</v>
      </c>
      <c r="B95" s="223" t="s">
        <v>17</v>
      </c>
      <c r="C95" s="224" t="str">
        <f ca="1">LEFT(VLOOKUP(G95,LookUp!$T$2:$U$17,2,FALSE),1)</f>
        <v>1</v>
      </c>
      <c r="D95" s="224" t="str">
        <f ca="1">MID(VLOOKUP(G95,LookUp!$T$2:$U$17,2,FALSE),2,1)</f>
        <v>1</v>
      </c>
      <c r="E95" s="224" t="str">
        <f ca="1">MID(VLOOKUP(G95,LookUp!$T$2:$U$17,2,FALSE),3,1)</f>
        <v>0</v>
      </c>
      <c r="F95" s="224" t="str">
        <f ca="1">RIGHT(VLOOKUP(G95,LookUp!$T$2:$U$17,2,FALSE),1)</f>
        <v>1</v>
      </c>
      <c r="G95" s="225">
        <f ca="1">VLOOKUP(CONCATENATE(B94,C94,D94,E94,F94,G94),LookUp!$W$2:$AE$65,2,FALSE)</f>
        <v>13</v>
      </c>
      <c r="H95" s="223" t="s">
        <v>18</v>
      </c>
      <c r="I95" s="224" t="str">
        <f ca="1">LEFT(VLOOKUP(M95,LookUp!$T$2:$U$17,2,FALSE),1)</f>
        <v>1</v>
      </c>
      <c r="J95" s="224" t="str">
        <f ca="1">MID(VLOOKUP(M95,LookUp!$T$2:$U$17,2,FALSE),2,1)</f>
        <v>0</v>
      </c>
      <c r="K95" s="224" t="str">
        <f ca="1">MID(VLOOKUP(M95,LookUp!$T$2:$U$17,2,FALSE),3,1)</f>
        <v>0</v>
      </c>
      <c r="L95" s="224" t="str">
        <f ca="1">RIGHT(VLOOKUP(M95,LookUp!$T$2:$U$17,2,FALSE),1)</f>
        <v>1</v>
      </c>
      <c r="M95" s="225">
        <f ca="1">VLOOKUP(CONCATENATE(H94,I94,J94,K94,L94,M94),LookUp!$W$2:$AE$65,3,FALSE)</f>
        <v>9</v>
      </c>
      <c r="N95" s="223" t="s">
        <v>19</v>
      </c>
      <c r="O95" s="224" t="str">
        <f ca="1">LEFT(VLOOKUP(S95,LookUp!$T$2:$U$17,2,FALSE),1)</f>
        <v>1</v>
      </c>
      <c r="P95" s="224" t="str">
        <f ca="1">MID(VLOOKUP(S95,LookUp!$T$2:$U$17,2,FALSE),2,1)</f>
        <v>0</v>
      </c>
      <c r="Q95" s="224" t="str">
        <f ca="1">MID(VLOOKUP(S95,LookUp!$T$2:$U$17,2,FALSE),3,1)</f>
        <v>1</v>
      </c>
      <c r="R95" s="224" t="str">
        <f ca="1">RIGHT(VLOOKUP(S95,LookUp!$T$2:$U$17,2,FALSE),1)</f>
        <v>1</v>
      </c>
      <c r="S95" s="225">
        <f ca="1">VLOOKUP(CONCATENATE(N94,O94,P94,Q94,R94,S94),LookUp!$W$2:$AE$65,4,FALSE)</f>
        <v>11</v>
      </c>
      <c r="T95" s="223" t="s">
        <v>20</v>
      </c>
      <c r="U95" s="224" t="str">
        <f ca="1">LEFT(VLOOKUP(Y95,LookUp!$T$2:$U$17,2,FALSE),1)</f>
        <v>0</v>
      </c>
      <c r="V95" s="224" t="str">
        <f ca="1">MID(VLOOKUP(Y95,LookUp!$T$2:$U$17,2,FALSE),2,1)</f>
        <v>0</v>
      </c>
      <c r="W95" s="224" t="str">
        <f ca="1">MID(VLOOKUP(Y95,LookUp!$T$2:$U$17,2,FALSE),3,1)</f>
        <v>1</v>
      </c>
      <c r="X95" s="224" t="str">
        <f ca="1">RIGHT(VLOOKUP(Y95,LookUp!$T$2:$U$17,2,FALSE),1)</f>
        <v>0</v>
      </c>
      <c r="Y95" s="225">
        <f ca="1">VLOOKUP(CONCATENATE(T94,U94,V94,W94,X94,Y94),LookUp!$W$2:$AE$65,5,FALSE)</f>
        <v>2</v>
      </c>
      <c r="Z95" s="223" t="s">
        <v>99</v>
      </c>
      <c r="AA95" s="224" t="str">
        <f ca="1">LEFT(VLOOKUP(AE95,LookUp!$T$2:$U$17,2,FALSE),1)</f>
        <v>1</v>
      </c>
      <c r="AB95" s="224" t="str">
        <f ca="1">MID(VLOOKUP(AE95,LookUp!$T$2:$U$17,2,FALSE),2,1)</f>
        <v>0</v>
      </c>
      <c r="AC95" s="224" t="str">
        <f ca="1">MID(VLOOKUP(AE95,LookUp!$T$2:$U$17,2,FALSE),3,1)</f>
        <v>1</v>
      </c>
      <c r="AD95" s="224" t="str">
        <f ca="1">RIGHT(VLOOKUP(AE95,LookUp!$T$2:$U$17,2,FALSE),1)</f>
        <v>0</v>
      </c>
      <c r="AE95" s="225">
        <f ca="1">VLOOKUP(CONCATENATE(Z94,AA94,AB94,AC94,AD94,AE94),LookUp!$W$2:$AE$65,6,FALSE)</f>
        <v>10</v>
      </c>
      <c r="AF95" s="223" t="s">
        <v>21</v>
      </c>
      <c r="AG95" s="224" t="str">
        <f ca="1">LEFT(VLOOKUP(AK95,LookUp!$T$2:$U$17,2,FALSE),1)</f>
        <v>0</v>
      </c>
      <c r="AH95" s="224" t="str">
        <f ca="1">MID(VLOOKUP(AK95,LookUp!$T$2:$U$17,2,FALSE),2,1)</f>
        <v>0</v>
      </c>
      <c r="AI95" s="224" t="str">
        <f ca="1">MID(VLOOKUP(AK95,LookUp!$T$2:$U$17,2,FALSE),3,1)</f>
        <v>1</v>
      </c>
      <c r="AJ95" s="224" t="str">
        <f ca="1">RIGHT(VLOOKUP(AK95,LookUp!$T$2:$U$17,2,FALSE),1)</f>
        <v>1</v>
      </c>
      <c r="AK95" s="225">
        <f ca="1">VLOOKUP(CONCATENATE(AF94,AG94,AH94,AI94,AJ94,AK94),LookUp!$W$2:$AE$65,7,FALSE)</f>
        <v>3</v>
      </c>
      <c r="AL95" s="223" t="s">
        <v>23</v>
      </c>
      <c r="AM95" s="224" t="str">
        <f ca="1">LEFT(VLOOKUP(AQ95,LookUp!$T$2:$U$17,2,FALSE),1)</f>
        <v>1</v>
      </c>
      <c r="AN95" s="224" t="str">
        <f ca="1">MID(VLOOKUP(AQ95,LookUp!$T$2:$U$17,2,FALSE),2,1)</f>
        <v>0</v>
      </c>
      <c r="AO95" s="224" t="str">
        <f ca="1">MID(VLOOKUP(AQ95,LookUp!$T$2:$U$17,2,FALSE),3,1)</f>
        <v>1</v>
      </c>
      <c r="AP95" s="224" t="str">
        <f ca="1">RIGHT(VLOOKUP(AQ95,LookUp!$T$2:$U$17,2,FALSE),1)</f>
        <v>0</v>
      </c>
      <c r="AQ95" s="225">
        <f ca="1">VLOOKUP(CONCATENATE(AL94,AM94,AN94,AO94,AP94,AQ94),LookUp!$W$2:$AE$65,8,FALSE)</f>
        <v>10</v>
      </c>
      <c r="AR95" s="223" t="s">
        <v>22</v>
      </c>
      <c r="AS95" s="224" t="str">
        <f ca="1">LEFT(VLOOKUP(AW95,LookUp!$T$2:$U$17,2,FALSE),1)</f>
        <v>1</v>
      </c>
      <c r="AT95" s="224" t="str">
        <f ca="1">MID(VLOOKUP(AW95,LookUp!$T$2:$U$17,2,FALSE),2,1)</f>
        <v>1</v>
      </c>
      <c r="AU95" s="224" t="str">
        <f ca="1">MID(VLOOKUP(AW95,LookUp!$T$2:$U$17,2,FALSE),3,1)</f>
        <v>0</v>
      </c>
      <c r="AV95" s="224" t="str">
        <f ca="1">RIGHT(VLOOKUP(AW95,LookUp!$T$2:$U$17,2,FALSE),1)</f>
        <v>0</v>
      </c>
      <c r="AW95" s="225">
        <f ca="1">VLOOKUP(CONCATENATE(AR94,AS94,AT94,AU94,AV94,AW94),LookUp!$W$2:$AE$65,9,FALSE)</f>
        <v>12</v>
      </c>
      <c r="AX95" s="20"/>
      <c r="AY95" s="20"/>
      <c r="AZ95" s="20"/>
      <c r="BA95" s="20"/>
      <c r="BB95" s="20"/>
      <c r="BC95" s="20"/>
      <c r="BD95" s="20"/>
      <c r="BE95" s="20"/>
    </row>
    <row r="96" spans="1:57">
      <c r="A96" s="442"/>
      <c r="B96" s="110" t="str">
        <f ca="1">C95</f>
        <v>1</v>
      </c>
      <c r="C96" s="111" t="str">
        <f ca="1">D95</f>
        <v>1</v>
      </c>
      <c r="D96" s="111" t="str">
        <f ca="1">E95</f>
        <v>0</v>
      </c>
      <c r="E96" s="111" t="str">
        <f ca="1">F95</f>
        <v>1</v>
      </c>
      <c r="F96" s="112" t="str">
        <f ca="1">I95</f>
        <v>1</v>
      </c>
      <c r="G96" s="112" t="str">
        <f ca="1">J95</f>
        <v>0</v>
      </c>
      <c r="H96" s="112" t="str">
        <f ca="1">K95</f>
        <v>0</v>
      </c>
      <c r="I96" s="112" t="str">
        <f ca="1">L95</f>
        <v>1</v>
      </c>
      <c r="J96" s="111" t="str">
        <f ca="1">O95</f>
        <v>1</v>
      </c>
      <c r="K96" s="111" t="str">
        <f ca="1">P95</f>
        <v>0</v>
      </c>
      <c r="L96" s="111" t="str">
        <f ca="1">Q95</f>
        <v>1</v>
      </c>
      <c r="M96" s="111" t="str">
        <f ca="1">R95</f>
        <v>1</v>
      </c>
      <c r="N96" s="112" t="str">
        <f ca="1">U95</f>
        <v>0</v>
      </c>
      <c r="O96" s="112" t="str">
        <f ca="1">V95</f>
        <v>0</v>
      </c>
      <c r="P96" s="112" t="str">
        <f ca="1">W95</f>
        <v>1</v>
      </c>
      <c r="Q96" s="112" t="str">
        <f ca="1">X95</f>
        <v>0</v>
      </c>
      <c r="R96" s="111" t="str">
        <f ca="1">AA95</f>
        <v>1</v>
      </c>
      <c r="S96" s="111" t="str">
        <f ca="1">AB95</f>
        <v>0</v>
      </c>
      <c r="T96" s="111" t="str">
        <f ca="1">AC95</f>
        <v>1</v>
      </c>
      <c r="U96" s="111" t="str">
        <f ca="1">AD95</f>
        <v>0</v>
      </c>
      <c r="V96" s="112" t="str">
        <f ca="1">AG95</f>
        <v>0</v>
      </c>
      <c r="W96" s="112" t="str">
        <f ca="1">AH95</f>
        <v>0</v>
      </c>
      <c r="X96" s="112" t="str">
        <f ca="1">AI95</f>
        <v>1</v>
      </c>
      <c r="Y96" s="112" t="str">
        <f ca="1">AJ95</f>
        <v>1</v>
      </c>
      <c r="Z96" s="111" t="str">
        <f ca="1">AM95</f>
        <v>1</v>
      </c>
      <c r="AA96" s="111" t="str">
        <f ca="1">AN95</f>
        <v>0</v>
      </c>
      <c r="AB96" s="111" t="str">
        <f ca="1">AO95</f>
        <v>1</v>
      </c>
      <c r="AC96" s="111" t="str">
        <f ca="1">AP95</f>
        <v>0</v>
      </c>
      <c r="AD96" s="112" t="str">
        <f ca="1">AS95</f>
        <v>1</v>
      </c>
      <c r="AE96" s="112" t="str">
        <f ca="1">AT95</f>
        <v>1</v>
      </c>
      <c r="AF96" s="112" t="str">
        <f ca="1">AU95</f>
        <v>0</v>
      </c>
      <c r="AG96" s="113" t="str">
        <f ca="1">AV95</f>
        <v>0</v>
      </c>
      <c r="AH96" s="439"/>
      <c r="AI96" s="440"/>
      <c r="AJ96" s="440"/>
      <c r="AK96" s="440"/>
      <c r="AL96" s="440"/>
      <c r="AM96" s="440"/>
      <c r="AN96" s="440"/>
      <c r="AO96" s="440"/>
      <c r="AP96" s="440"/>
      <c r="AQ96" s="440"/>
      <c r="AR96" s="440"/>
      <c r="AS96" s="440"/>
      <c r="AT96" s="440"/>
      <c r="AU96" s="440"/>
      <c r="AV96" s="440"/>
      <c r="AW96" s="441"/>
      <c r="AX96" s="2"/>
      <c r="AY96" s="2"/>
      <c r="AZ96" s="2"/>
      <c r="BA96" s="2"/>
      <c r="BB96" s="2"/>
      <c r="BC96" s="2"/>
      <c r="BD96" s="2"/>
      <c r="BE96" s="2"/>
    </row>
    <row r="97" spans="1:57" ht="18.75" thickBot="1">
      <c r="A97" s="108" t="s">
        <v>510</v>
      </c>
      <c r="B97" s="114" t="str">
        <f ca="1">HLOOKUP(B$4,$B$1:$AG$96,96,FALSE)</f>
        <v>0</v>
      </c>
      <c r="C97" s="115" t="str">
        <f t="shared" ref="C97:AG97" ca="1" si="56">HLOOKUP(C$4,$B$1:$AG$96,96,FALSE)</f>
        <v>0</v>
      </c>
      <c r="D97" s="115" t="str">
        <f t="shared" ca="1" si="56"/>
        <v>0</v>
      </c>
      <c r="E97" s="115" t="str">
        <f t="shared" ca="1" si="56"/>
        <v>0</v>
      </c>
      <c r="F97" s="116" t="str">
        <f t="shared" ca="1" si="56"/>
        <v>1</v>
      </c>
      <c r="G97" s="116" t="str">
        <f t="shared" ca="1" si="56"/>
        <v>1</v>
      </c>
      <c r="H97" s="116" t="str">
        <f t="shared" ca="1" si="56"/>
        <v>0</v>
      </c>
      <c r="I97" s="116" t="str">
        <f t="shared" ca="1" si="56"/>
        <v>1</v>
      </c>
      <c r="J97" s="115" t="str">
        <f t="shared" ca="1" si="56"/>
        <v>1</v>
      </c>
      <c r="K97" s="115" t="str">
        <f t="shared" ca="1" si="56"/>
        <v>1</v>
      </c>
      <c r="L97" s="115" t="str">
        <f t="shared" ca="1" si="56"/>
        <v>1</v>
      </c>
      <c r="M97" s="115" t="str">
        <f t="shared" ca="1" si="56"/>
        <v>0</v>
      </c>
      <c r="N97" s="116" t="str">
        <f t="shared" ca="1" si="56"/>
        <v>1</v>
      </c>
      <c r="O97" s="116" t="str">
        <f t="shared" ca="1" si="56"/>
        <v>0</v>
      </c>
      <c r="P97" s="116" t="str">
        <f t="shared" ca="1" si="56"/>
        <v>0</v>
      </c>
      <c r="Q97" s="116" t="str">
        <f t="shared" ca="1" si="56"/>
        <v>0</v>
      </c>
      <c r="R97" s="115" t="str">
        <f t="shared" ca="1" si="56"/>
        <v>1</v>
      </c>
      <c r="S97" s="115" t="str">
        <f t="shared" ca="1" si="56"/>
        <v>1</v>
      </c>
      <c r="T97" s="115" t="str">
        <f t="shared" ca="1" si="56"/>
        <v>1</v>
      </c>
      <c r="U97" s="115" t="str">
        <f t="shared" ca="1" si="56"/>
        <v>0</v>
      </c>
      <c r="V97" s="116" t="str">
        <f t="shared" ca="1" si="56"/>
        <v>0</v>
      </c>
      <c r="W97" s="116" t="str">
        <f t="shared" ca="1" si="56"/>
        <v>1</v>
      </c>
      <c r="X97" s="116" t="str">
        <f t="shared" ca="1" si="56"/>
        <v>0</v>
      </c>
      <c r="Y97" s="116" t="str">
        <f t="shared" ca="1" si="56"/>
        <v>1</v>
      </c>
      <c r="Z97" s="115" t="str">
        <f t="shared" ca="1" si="56"/>
        <v>1</v>
      </c>
      <c r="AA97" s="115" t="str">
        <f t="shared" ca="1" si="56"/>
        <v>0</v>
      </c>
      <c r="AB97" s="115" t="str">
        <f t="shared" ca="1" si="56"/>
        <v>1</v>
      </c>
      <c r="AC97" s="115" t="str">
        <f t="shared" ca="1" si="56"/>
        <v>0</v>
      </c>
      <c r="AD97" s="116" t="str">
        <f t="shared" ca="1" si="56"/>
        <v>0</v>
      </c>
      <c r="AE97" s="116" t="str">
        <f t="shared" ca="1" si="56"/>
        <v>1</v>
      </c>
      <c r="AF97" s="116" t="str">
        <f t="shared" ca="1" si="56"/>
        <v>1</v>
      </c>
      <c r="AG97" s="117" t="str">
        <f t="shared" ca="1" si="56"/>
        <v>1</v>
      </c>
      <c r="AH97" s="460"/>
      <c r="AI97" s="461"/>
      <c r="AJ97" s="461"/>
      <c r="AK97" s="461"/>
      <c r="AL97" s="461"/>
      <c r="AM97" s="461"/>
      <c r="AN97" s="461"/>
      <c r="AO97" s="461"/>
      <c r="AP97" s="461"/>
      <c r="AQ97" s="461"/>
      <c r="AR97" s="461"/>
      <c r="AS97" s="461"/>
      <c r="AT97" s="461"/>
      <c r="AU97" s="461"/>
      <c r="AV97" s="461"/>
      <c r="AW97" s="462"/>
      <c r="AX97" s="2"/>
      <c r="AY97" s="2"/>
      <c r="AZ97" s="2"/>
      <c r="BA97" s="2"/>
      <c r="BB97" s="2"/>
      <c r="BC97" s="2"/>
      <c r="BD97" s="2"/>
      <c r="BE97" s="2"/>
    </row>
    <row r="98" spans="1:57" ht="18.75" thickBot="1">
      <c r="A98" s="108" t="s">
        <v>696</v>
      </c>
      <c r="B98" s="308">
        <f ca="1">IF(B97+B83=1,1,0)</f>
        <v>0</v>
      </c>
      <c r="C98" s="226">
        <f t="shared" ref="C98:AG98" ca="1" si="57">IF(C97+C83=1,1,0)</f>
        <v>0</v>
      </c>
      <c r="D98" s="226">
        <f t="shared" ca="1" si="57"/>
        <v>1</v>
      </c>
      <c r="E98" s="226">
        <f t="shared" ca="1" si="57"/>
        <v>0</v>
      </c>
      <c r="F98" s="309">
        <f t="shared" ca="1" si="57"/>
        <v>0</v>
      </c>
      <c r="G98" s="309">
        <f t="shared" ca="1" si="57"/>
        <v>0</v>
      </c>
      <c r="H98" s="309">
        <f t="shared" ca="1" si="57"/>
        <v>1</v>
      </c>
      <c r="I98" s="309">
        <f t="shared" ca="1" si="57"/>
        <v>1</v>
      </c>
      <c r="J98" s="226">
        <f t="shared" ca="1" si="57"/>
        <v>0</v>
      </c>
      <c r="K98" s="226">
        <f t="shared" ca="1" si="57"/>
        <v>1</v>
      </c>
      <c r="L98" s="226">
        <f t="shared" ca="1" si="57"/>
        <v>1</v>
      </c>
      <c r="M98" s="226">
        <f t="shared" ca="1" si="57"/>
        <v>0</v>
      </c>
      <c r="N98" s="309">
        <f t="shared" ca="1" si="57"/>
        <v>0</v>
      </c>
      <c r="O98" s="309">
        <f t="shared" ca="1" si="57"/>
        <v>1</v>
      </c>
      <c r="P98" s="309">
        <f t="shared" ca="1" si="57"/>
        <v>1</v>
      </c>
      <c r="Q98" s="309">
        <f t="shared" ca="1" si="57"/>
        <v>1</v>
      </c>
      <c r="R98" s="226">
        <f t="shared" ca="1" si="57"/>
        <v>0</v>
      </c>
      <c r="S98" s="226">
        <f t="shared" ca="1" si="57"/>
        <v>1</v>
      </c>
      <c r="T98" s="226">
        <f t="shared" ca="1" si="57"/>
        <v>1</v>
      </c>
      <c r="U98" s="226">
        <f t="shared" ca="1" si="57"/>
        <v>1</v>
      </c>
      <c r="V98" s="309">
        <f t="shared" ca="1" si="57"/>
        <v>1</v>
      </c>
      <c r="W98" s="309">
        <f t="shared" ca="1" si="57"/>
        <v>0</v>
      </c>
      <c r="X98" s="309">
        <f t="shared" ca="1" si="57"/>
        <v>0</v>
      </c>
      <c r="Y98" s="309">
        <f t="shared" ca="1" si="57"/>
        <v>1</v>
      </c>
      <c r="Z98" s="226">
        <f t="shared" ca="1" si="57"/>
        <v>1</v>
      </c>
      <c r="AA98" s="226">
        <f t="shared" ca="1" si="57"/>
        <v>1</v>
      </c>
      <c r="AB98" s="226">
        <f t="shared" ca="1" si="57"/>
        <v>0</v>
      </c>
      <c r="AC98" s="226">
        <f t="shared" ca="1" si="57"/>
        <v>0</v>
      </c>
      <c r="AD98" s="309">
        <f t="shared" ca="1" si="57"/>
        <v>0</v>
      </c>
      <c r="AE98" s="309">
        <f t="shared" ca="1" si="57"/>
        <v>0</v>
      </c>
      <c r="AF98" s="309">
        <f t="shared" ca="1" si="57"/>
        <v>1</v>
      </c>
      <c r="AG98" s="316">
        <f t="shared" ca="1" si="57"/>
        <v>0</v>
      </c>
      <c r="AH98" s="457" t="s">
        <v>737</v>
      </c>
      <c r="AI98" s="458"/>
      <c r="AJ98" s="458"/>
      <c r="AK98" s="458"/>
      <c r="AL98" s="458"/>
      <c r="AM98" s="458"/>
      <c r="AN98" s="458"/>
      <c r="AO98" s="458"/>
      <c r="AP98" s="458"/>
      <c r="AQ98" s="458"/>
      <c r="AR98" s="458"/>
      <c r="AS98" s="458"/>
      <c r="AT98" s="458"/>
      <c r="AU98" s="458"/>
      <c r="AV98" s="458"/>
      <c r="AW98" s="459"/>
      <c r="AX98" s="2"/>
      <c r="AY98" s="2"/>
      <c r="AZ98" s="2"/>
      <c r="BA98" s="2"/>
      <c r="BB98" s="2"/>
      <c r="BC98" s="2"/>
      <c r="BD98" s="2"/>
      <c r="BE98" s="2"/>
    </row>
    <row r="99" spans="1:57" ht="18.75" thickBot="1">
      <c r="A99" s="109" t="s">
        <v>708</v>
      </c>
      <c r="B99" s="312">
        <f ca="1">B98</f>
        <v>0</v>
      </c>
      <c r="C99" s="311">
        <f t="shared" ref="C99:AG99" ca="1" si="58">C98</f>
        <v>0</v>
      </c>
      <c r="D99" s="311">
        <f t="shared" ca="1" si="58"/>
        <v>1</v>
      </c>
      <c r="E99" s="311">
        <f t="shared" ca="1" si="58"/>
        <v>0</v>
      </c>
      <c r="F99" s="310">
        <f t="shared" ca="1" si="58"/>
        <v>0</v>
      </c>
      <c r="G99" s="310">
        <f t="shared" ca="1" si="58"/>
        <v>0</v>
      </c>
      <c r="H99" s="310">
        <f t="shared" ca="1" si="58"/>
        <v>1</v>
      </c>
      <c r="I99" s="310">
        <f t="shared" ca="1" si="58"/>
        <v>1</v>
      </c>
      <c r="J99" s="311">
        <f t="shared" ca="1" si="58"/>
        <v>0</v>
      </c>
      <c r="K99" s="311">
        <f t="shared" ca="1" si="58"/>
        <v>1</v>
      </c>
      <c r="L99" s="311">
        <f t="shared" ca="1" si="58"/>
        <v>1</v>
      </c>
      <c r="M99" s="311">
        <f t="shared" ca="1" si="58"/>
        <v>0</v>
      </c>
      <c r="N99" s="310">
        <f t="shared" ca="1" si="58"/>
        <v>0</v>
      </c>
      <c r="O99" s="310">
        <f t="shared" ca="1" si="58"/>
        <v>1</v>
      </c>
      <c r="P99" s="310">
        <f t="shared" ca="1" si="58"/>
        <v>1</v>
      </c>
      <c r="Q99" s="310">
        <f t="shared" ca="1" si="58"/>
        <v>1</v>
      </c>
      <c r="R99" s="311">
        <f t="shared" ca="1" si="58"/>
        <v>0</v>
      </c>
      <c r="S99" s="311">
        <f t="shared" ca="1" si="58"/>
        <v>1</v>
      </c>
      <c r="T99" s="311">
        <f t="shared" ca="1" si="58"/>
        <v>1</v>
      </c>
      <c r="U99" s="315">
        <f t="shared" ca="1" si="58"/>
        <v>1</v>
      </c>
      <c r="V99" s="310">
        <f t="shared" ca="1" si="58"/>
        <v>1</v>
      </c>
      <c r="W99" s="310">
        <f t="shared" ca="1" si="58"/>
        <v>0</v>
      </c>
      <c r="X99" s="310">
        <f t="shared" ca="1" si="58"/>
        <v>0</v>
      </c>
      <c r="Y99" s="310">
        <f t="shared" ca="1" si="58"/>
        <v>1</v>
      </c>
      <c r="Z99" s="311">
        <f t="shared" ca="1" si="58"/>
        <v>1</v>
      </c>
      <c r="AA99" s="311">
        <f t="shared" ca="1" si="58"/>
        <v>1</v>
      </c>
      <c r="AB99" s="311">
        <f t="shared" ca="1" si="58"/>
        <v>0</v>
      </c>
      <c r="AC99" s="311">
        <f t="shared" ca="1" si="58"/>
        <v>0</v>
      </c>
      <c r="AD99" s="310">
        <f t="shared" ca="1" si="58"/>
        <v>0</v>
      </c>
      <c r="AE99" s="310">
        <f t="shared" ca="1" si="58"/>
        <v>0</v>
      </c>
      <c r="AF99" s="310">
        <f t="shared" ca="1" si="58"/>
        <v>1</v>
      </c>
      <c r="AG99" s="230">
        <f t="shared" ca="1" si="58"/>
        <v>0</v>
      </c>
      <c r="AH99" s="122">
        <f ca="1">VLOOKUP(CONCATENATE(B99,C99,D99,E99),LookUp!$AG$2:$AH$17,2,FALSE)</f>
        <v>2</v>
      </c>
      <c r="AI99" s="123">
        <f ca="1">VLOOKUP(CONCATENATE(F99,G99,H99,I99),LookUp!$AG$2:$AH$17,2,FALSE)</f>
        <v>3</v>
      </c>
      <c r="AJ99" s="123">
        <f ca="1">VLOOKUP(CONCATENATE(J99,K99,L99,M99),LookUp!$AG$2:$AH$17,2,FALSE)</f>
        <v>6</v>
      </c>
      <c r="AK99" s="123">
        <f ca="1">VLOOKUP(CONCATENATE(N99,O99,P99,Q99),LookUp!$AG$2:$AH$17,2,FALSE)</f>
        <v>7</v>
      </c>
      <c r="AL99" s="123">
        <f ca="1">VLOOKUP(CONCATENATE(R99,S99,T99,U99),LookUp!$AG$2:$AH$17,2,FALSE)</f>
        <v>7</v>
      </c>
      <c r="AM99" s="123">
        <f ca="1">VLOOKUP(CONCATENATE(V99,W99,X99,Y99),LookUp!$AG$2:$AH$17,2,FALSE)</f>
        <v>9</v>
      </c>
      <c r="AN99" s="123" t="str">
        <f ca="1">VLOOKUP(CONCATENATE(Z99,AA99,AB99,AC99),LookUp!$AG$2:$AH$17,2,FALSE)</f>
        <v>C</v>
      </c>
      <c r="AO99" s="123">
        <f ca="1">VLOOKUP(CONCATENATE(AD99,AE99,AF99,AG99),LookUp!$AG$2:$AH$17,2,FALSE)</f>
        <v>2</v>
      </c>
      <c r="AP99" s="123" t="str">
        <f ca="1">VLOOKUP(CONCATENATE(B106,C106,D106,E106),LookUp!$AG$2:$AH$17,2,FALSE)</f>
        <v>B</v>
      </c>
      <c r="AQ99" s="123">
        <f ca="1">VLOOKUP(CONCATENATE(F106,G106,H106,I106),LookUp!$AG$2:$AH$17,2,FALSE)</f>
        <v>8</v>
      </c>
      <c r="AR99" s="123">
        <f ca="1">VLOOKUP(CONCATENATE(J106,K106,L106,M106),LookUp!$AG$2:$AH$17,2,FALSE)</f>
        <v>0</v>
      </c>
      <c r="AS99" s="123">
        <f ca="1">VLOOKUP(CONCATENATE(N106,O106,P106,Q106),LookUp!$AG$2:$AH$17,2,FALSE)</f>
        <v>8</v>
      </c>
      <c r="AT99" s="123">
        <f ca="1">VLOOKUP(CONCATENATE(R106,S106,T106,U106),LookUp!$AG$2:$AH$17,2,FALSE)</f>
        <v>9</v>
      </c>
      <c r="AU99" s="123">
        <f ca="1">VLOOKUP(CONCATENATE(V106,W106,X106,Y106),LookUp!$AG$2:$AH$17,2,FALSE)</f>
        <v>5</v>
      </c>
      <c r="AV99" s="123">
        <f ca="1">VLOOKUP(CONCATENATE(Z106,AA106,AB106,AC106),LookUp!$AG$2:$AH$17,2,FALSE)</f>
        <v>9</v>
      </c>
      <c r="AW99" s="124">
        <f ca="1">VLOOKUP(CONCATENATE(AD106,AE106,AF106,AG106),LookUp!$AG$2:$AH$17,2,FALSE)</f>
        <v>1</v>
      </c>
      <c r="AX99" s="2"/>
      <c r="AY99" s="2"/>
      <c r="AZ99" s="2"/>
      <c r="BA99" s="2"/>
      <c r="BB99" s="2"/>
      <c r="BC99" s="2"/>
      <c r="BD99" s="2"/>
      <c r="BE99" s="2"/>
    </row>
    <row r="100" spans="1:57" ht="18">
      <c r="A100" s="228" t="s">
        <v>579</v>
      </c>
      <c r="B100" s="110">
        <f ca="1">HLOOKUP(B$3,$B$1:$AW$99,99,FALSE)</f>
        <v>0</v>
      </c>
      <c r="C100" s="111">
        <f t="shared" ref="C100:AW100" ca="1" si="59">HLOOKUP(C$3,$B$1:$AW$99,99,FALSE)</f>
        <v>0</v>
      </c>
      <c r="D100" s="111">
        <f t="shared" ca="1" si="59"/>
        <v>0</v>
      </c>
      <c r="E100" s="111">
        <f t="shared" ca="1" si="59"/>
        <v>1</v>
      </c>
      <c r="F100" s="111">
        <f t="shared" ca="1" si="59"/>
        <v>0</v>
      </c>
      <c r="G100" s="111">
        <f t="shared" ca="1" si="59"/>
        <v>0</v>
      </c>
      <c r="H100" s="112">
        <f t="shared" ca="1" si="59"/>
        <v>0</v>
      </c>
      <c r="I100" s="112">
        <f t="shared" ca="1" si="59"/>
        <v>0</v>
      </c>
      <c r="J100" s="112">
        <f t="shared" ca="1" si="59"/>
        <v>0</v>
      </c>
      <c r="K100" s="112">
        <f t="shared" ca="1" si="59"/>
        <v>1</v>
      </c>
      <c r="L100" s="112">
        <f t="shared" ca="1" si="59"/>
        <v>1</v>
      </c>
      <c r="M100" s="112">
        <f t="shared" ca="1" si="59"/>
        <v>0</v>
      </c>
      <c r="N100" s="111">
        <f t="shared" ca="1" si="59"/>
        <v>1</v>
      </c>
      <c r="O100" s="111">
        <f t="shared" ca="1" si="59"/>
        <v>0</v>
      </c>
      <c r="P100" s="111">
        <f t="shared" ca="1" si="59"/>
        <v>1</v>
      </c>
      <c r="Q100" s="111">
        <f t="shared" ca="1" si="59"/>
        <v>1</v>
      </c>
      <c r="R100" s="111">
        <f t="shared" ca="1" si="59"/>
        <v>0</v>
      </c>
      <c r="S100" s="111">
        <f t="shared" ca="1" si="59"/>
        <v>0</v>
      </c>
      <c r="T100" s="112">
        <f t="shared" ca="1" si="59"/>
        <v>0</v>
      </c>
      <c r="U100" s="112">
        <f t="shared" ca="1" si="59"/>
        <v>0</v>
      </c>
      <c r="V100" s="112">
        <f t="shared" ca="1" si="59"/>
        <v>1</v>
      </c>
      <c r="W100" s="112">
        <f t="shared" ca="1" si="59"/>
        <v>1</v>
      </c>
      <c r="X100" s="112">
        <f t="shared" ca="1" si="59"/>
        <v>1</v>
      </c>
      <c r="Y100" s="112">
        <f t="shared" ca="1" si="59"/>
        <v>0</v>
      </c>
      <c r="Z100" s="111">
        <f t="shared" ca="1" si="59"/>
        <v>1</v>
      </c>
      <c r="AA100" s="111">
        <f t="shared" ca="1" si="59"/>
        <v>0</v>
      </c>
      <c r="AB100" s="111">
        <f t="shared" ca="1" si="59"/>
        <v>1</v>
      </c>
      <c r="AC100" s="111">
        <f t="shared" ca="1" si="59"/>
        <v>1</v>
      </c>
      <c r="AD100" s="111">
        <f t="shared" ca="1" si="59"/>
        <v>1</v>
      </c>
      <c r="AE100" s="111">
        <f t="shared" ca="1" si="59"/>
        <v>1</v>
      </c>
      <c r="AF100" s="112">
        <f t="shared" ca="1" si="59"/>
        <v>1</v>
      </c>
      <c r="AG100" s="112">
        <f t="shared" ca="1" si="59"/>
        <v>1</v>
      </c>
      <c r="AH100" s="112">
        <f t="shared" ca="1" si="59"/>
        <v>0</v>
      </c>
      <c r="AI100" s="112">
        <f t="shared" ca="1" si="59"/>
        <v>0</v>
      </c>
      <c r="AJ100" s="112">
        <f t="shared" ca="1" si="59"/>
        <v>1</v>
      </c>
      <c r="AK100" s="112">
        <f t="shared" ca="1" si="59"/>
        <v>1</v>
      </c>
      <c r="AL100" s="111">
        <f t="shared" ca="1" si="59"/>
        <v>1</v>
      </c>
      <c r="AM100" s="111">
        <f t="shared" ca="1" si="59"/>
        <v>1</v>
      </c>
      <c r="AN100" s="111">
        <f t="shared" ca="1" si="59"/>
        <v>1</v>
      </c>
      <c r="AO100" s="111">
        <f t="shared" ca="1" si="59"/>
        <v>0</v>
      </c>
      <c r="AP100" s="111">
        <f t="shared" ca="1" si="59"/>
        <v>0</v>
      </c>
      <c r="AQ100" s="111">
        <f t="shared" ca="1" si="59"/>
        <v>0</v>
      </c>
      <c r="AR100" s="112">
        <f t="shared" ca="1" si="59"/>
        <v>0</v>
      </c>
      <c r="AS100" s="112">
        <f t="shared" ca="1" si="59"/>
        <v>0</v>
      </c>
      <c r="AT100" s="112">
        <f t="shared" ca="1" si="59"/>
        <v>0</v>
      </c>
      <c r="AU100" s="112">
        <f t="shared" ca="1" si="59"/>
        <v>1</v>
      </c>
      <c r="AV100" s="112">
        <f t="shared" ca="1" si="59"/>
        <v>0</v>
      </c>
      <c r="AW100" s="113">
        <f t="shared" ca="1" si="59"/>
        <v>0</v>
      </c>
      <c r="AX100" s="2"/>
      <c r="AY100" s="2"/>
      <c r="AZ100" s="2"/>
      <c r="BA100" s="2"/>
      <c r="BB100" s="2"/>
      <c r="BC100" s="2"/>
      <c r="BD100" s="2"/>
      <c r="BE100" s="2"/>
    </row>
    <row r="101" spans="1:57" ht="18">
      <c r="A101" s="227" t="s">
        <v>647</v>
      </c>
      <c r="B101" s="114" t="str">
        <f>Key!B77</f>
        <v>0</v>
      </c>
      <c r="C101" s="115" t="str">
        <f>Key!C77</f>
        <v>1</v>
      </c>
      <c r="D101" s="115" t="str">
        <f>Key!D77</f>
        <v>1</v>
      </c>
      <c r="E101" s="115" t="str">
        <f>Key!E77</f>
        <v>0</v>
      </c>
      <c r="F101" s="115" t="str">
        <f>Key!F77</f>
        <v>1</v>
      </c>
      <c r="G101" s="115" t="str">
        <f>Key!G77</f>
        <v>0</v>
      </c>
      <c r="H101" s="116" t="str">
        <f>Key!H77</f>
        <v>0</v>
      </c>
      <c r="I101" s="116" t="str">
        <f>Key!I77</f>
        <v>1</v>
      </c>
      <c r="J101" s="116" t="str">
        <f>Key!J77</f>
        <v>1</v>
      </c>
      <c r="K101" s="116" t="str">
        <f>Key!K77</f>
        <v>0</v>
      </c>
      <c r="L101" s="116" t="str">
        <f>Key!L77</f>
        <v>1</v>
      </c>
      <c r="M101" s="116" t="str">
        <f>Key!M77</f>
        <v>0</v>
      </c>
      <c r="N101" s="115" t="str">
        <f>Key!N77</f>
        <v>0</v>
      </c>
      <c r="O101" s="115" t="str">
        <f>Key!O77</f>
        <v>1</v>
      </c>
      <c r="P101" s="115" t="str">
        <f>Key!P77</f>
        <v>1</v>
      </c>
      <c r="Q101" s="115" t="str">
        <f>Key!Q77</f>
        <v>0</v>
      </c>
      <c r="R101" s="115" t="str">
        <f>Key!R77</f>
        <v>0</v>
      </c>
      <c r="S101" s="115" t="str">
        <f>Key!S77</f>
        <v>0</v>
      </c>
      <c r="T101" s="116" t="str">
        <f>Key!T77</f>
        <v>1</v>
      </c>
      <c r="U101" s="116" t="str">
        <f>Key!U77</f>
        <v>0</v>
      </c>
      <c r="V101" s="116" t="str">
        <f>Key!V77</f>
        <v>1</v>
      </c>
      <c r="W101" s="116" t="str">
        <f>Key!W77</f>
        <v>0</v>
      </c>
      <c r="X101" s="116" t="str">
        <f>Key!X77</f>
        <v>0</v>
      </c>
      <c r="Y101" s="116" t="str">
        <f>Key!Y77</f>
        <v>1</v>
      </c>
      <c r="Z101" s="115" t="str">
        <f>Key!Z77</f>
        <v>1</v>
      </c>
      <c r="AA101" s="115" t="str">
        <f>Key!AA77</f>
        <v>1</v>
      </c>
      <c r="AB101" s="115" t="str">
        <f>Key!AB77</f>
        <v>1</v>
      </c>
      <c r="AC101" s="115" t="str">
        <f>Key!AC77</f>
        <v>1</v>
      </c>
      <c r="AD101" s="115" t="str">
        <f>Key!AD77</f>
        <v>1</v>
      </c>
      <c r="AE101" s="115" t="str">
        <f>Key!AE77</f>
        <v>1</v>
      </c>
      <c r="AF101" s="116" t="str">
        <f>Key!AF77</f>
        <v>1</v>
      </c>
      <c r="AG101" s="116" t="str">
        <f>Key!AG77</f>
        <v>0</v>
      </c>
      <c r="AH101" s="116" t="str">
        <f>Key!AH77</f>
        <v>1</v>
      </c>
      <c r="AI101" s="116" t="str">
        <f>Key!AI77</f>
        <v>1</v>
      </c>
      <c r="AJ101" s="116" t="str">
        <f>Key!AJ77</f>
        <v>0</v>
      </c>
      <c r="AK101" s="116" t="str">
        <f>Key!AK77</f>
        <v>0</v>
      </c>
      <c r="AL101" s="115" t="str">
        <f>Key!AL77</f>
        <v>1</v>
      </c>
      <c r="AM101" s="115" t="str">
        <f>Key!AM77</f>
        <v>0</v>
      </c>
      <c r="AN101" s="115" t="str">
        <f>Key!AN77</f>
        <v>0</v>
      </c>
      <c r="AO101" s="115" t="str">
        <f>Key!AO77</f>
        <v>1</v>
      </c>
      <c r="AP101" s="115" t="str">
        <f>Key!AP77</f>
        <v>0</v>
      </c>
      <c r="AQ101" s="115" t="str">
        <f>Key!AQ77</f>
        <v>0</v>
      </c>
      <c r="AR101" s="116" t="str">
        <f>Key!AR77</f>
        <v>0</v>
      </c>
      <c r="AS101" s="116" t="str">
        <f>Key!AS77</f>
        <v>1</v>
      </c>
      <c r="AT101" s="116" t="str">
        <f>Key!AT77</f>
        <v>0</v>
      </c>
      <c r="AU101" s="116" t="str">
        <f>Key!AU77</f>
        <v>0</v>
      </c>
      <c r="AV101" s="116" t="str">
        <f>Key!AV77</f>
        <v>1</v>
      </c>
      <c r="AW101" s="117" t="str">
        <f>Key!AW77</f>
        <v>1</v>
      </c>
      <c r="AX101" s="2"/>
      <c r="AY101" s="2"/>
      <c r="AZ101" s="2"/>
      <c r="BA101" s="2"/>
      <c r="BB101" s="2"/>
      <c r="BC101" s="2"/>
      <c r="BD101" s="2"/>
      <c r="BE101" s="2"/>
    </row>
    <row r="102" spans="1:57" ht="18">
      <c r="A102" s="227" t="s">
        <v>683</v>
      </c>
      <c r="B102" s="308">
        <f ca="1">IF(B100+B101=1,1,0)</f>
        <v>0</v>
      </c>
      <c r="C102" s="226">
        <f t="shared" ref="C102:AW102" ca="1" si="60">IF(C100+C101=1,1,0)</f>
        <v>1</v>
      </c>
      <c r="D102" s="226">
        <f t="shared" ca="1" si="60"/>
        <v>1</v>
      </c>
      <c r="E102" s="226">
        <f t="shared" ca="1" si="60"/>
        <v>1</v>
      </c>
      <c r="F102" s="226">
        <f t="shared" ca="1" si="60"/>
        <v>1</v>
      </c>
      <c r="G102" s="226">
        <f t="shared" ca="1" si="60"/>
        <v>0</v>
      </c>
      <c r="H102" s="309">
        <f t="shared" ca="1" si="60"/>
        <v>0</v>
      </c>
      <c r="I102" s="309">
        <f t="shared" ca="1" si="60"/>
        <v>1</v>
      </c>
      <c r="J102" s="309">
        <f t="shared" ca="1" si="60"/>
        <v>1</v>
      </c>
      <c r="K102" s="309">
        <f t="shared" ca="1" si="60"/>
        <v>1</v>
      </c>
      <c r="L102" s="309">
        <f t="shared" ca="1" si="60"/>
        <v>0</v>
      </c>
      <c r="M102" s="309">
        <f t="shared" ca="1" si="60"/>
        <v>0</v>
      </c>
      <c r="N102" s="226">
        <f t="shared" ca="1" si="60"/>
        <v>1</v>
      </c>
      <c r="O102" s="226">
        <f t="shared" ca="1" si="60"/>
        <v>1</v>
      </c>
      <c r="P102" s="226">
        <f t="shared" ca="1" si="60"/>
        <v>0</v>
      </c>
      <c r="Q102" s="226">
        <f t="shared" ca="1" si="60"/>
        <v>1</v>
      </c>
      <c r="R102" s="226">
        <f t="shared" ca="1" si="60"/>
        <v>0</v>
      </c>
      <c r="S102" s="226">
        <f t="shared" ca="1" si="60"/>
        <v>0</v>
      </c>
      <c r="T102" s="309">
        <f t="shared" ca="1" si="60"/>
        <v>1</v>
      </c>
      <c r="U102" s="309">
        <f t="shared" ca="1" si="60"/>
        <v>0</v>
      </c>
      <c r="V102" s="309">
        <f t="shared" ca="1" si="60"/>
        <v>0</v>
      </c>
      <c r="W102" s="309">
        <f t="shared" ca="1" si="60"/>
        <v>1</v>
      </c>
      <c r="X102" s="309">
        <f t="shared" ca="1" si="60"/>
        <v>1</v>
      </c>
      <c r="Y102" s="309">
        <f t="shared" ca="1" si="60"/>
        <v>1</v>
      </c>
      <c r="Z102" s="226">
        <f t="shared" ca="1" si="60"/>
        <v>0</v>
      </c>
      <c r="AA102" s="226">
        <f t="shared" ca="1" si="60"/>
        <v>1</v>
      </c>
      <c r="AB102" s="226">
        <f t="shared" ca="1" si="60"/>
        <v>0</v>
      </c>
      <c r="AC102" s="226">
        <f t="shared" ca="1" si="60"/>
        <v>0</v>
      </c>
      <c r="AD102" s="226">
        <f t="shared" ca="1" si="60"/>
        <v>0</v>
      </c>
      <c r="AE102" s="226">
        <f t="shared" ca="1" si="60"/>
        <v>0</v>
      </c>
      <c r="AF102" s="309">
        <f t="shared" ca="1" si="60"/>
        <v>0</v>
      </c>
      <c r="AG102" s="309">
        <f t="shared" ca="1" si="60"/>
        <v>1</v>
      </c>
      <c r="AH102" s="309">
        <f t="shared" ca="1" si="60"/>
        <v>1</v>
      </c>
      <c r="AI102" s="309">
        <f t="shared" ca="1" si="60"/>
        <v>1</v>
      </c>
      <c r="AJ102" s="309">
        <f t="shared" ca="1" si="60"/>
        <v>1</v>
      </c>
      <c r="AK102" s="309">
        <f t="shared" ca="1" si="60"/>
        <v>1</v>
      </c>
      <c r="AL102" s="226">
        <f t="shared" ca="1" si="60"/>
        <v>0</v>
      </c>
      <c r="AM102" s="226">
        <f t="shared" ca="1" si="60"/>
        <v>1</v>
      </c>
      <c r="AN102" s="226">
        <f t="shared" ca="1" si="60"/>
        <v>1</v>
      </c>
      <c r="AO102" s="226">
        <f t="shared" ca="1" si="60"/>
        <v>1</v>
      </c>
      <c r="AP102" s="226">
        <f t="shared" ca="1" si="60"/>
        <v>0</v>
      </c>
      <c r="AQ102" s="226">
        <f t="shared" ca="1" si="60"/>
        <v>0</v>
      </c>
      <c r="AR102" s="309">
        <f t="shared" ca="1" si="60"/>
        <v>0</v>
      </c>
      <c r="AS102" s="309">
        <f t="shared" ca="1" si="60"/>
        <v>1</v>
      </c>
      <c r="AT102" s="309">
        <f t="shared" ca="1" si="60"/>
        <v>0</v>
      </c>
      <c r="AU102" s="309">
        <f t="shared" ca="1" si="60"/>
        <v>1</v>
      </c>
      <c r="AV102" s="309">
        <f t="shared" ca="1" si="60"/>
        <v>1</v>
      </c>
      <c r="AW102" s="316">
        <f t="shared" ca="1" si="60"/>
        <v>1</v>
      </c>
      <c r="AX102" s="2"/>
      <c r="AY102" s="2"/>
      <c r="AZ102" s="2"/>
      <c r="BA102" s="2"/>
      <c r="BB102" s="2"/>
      <c r="BC102" s="2"/>
      <c r="BD102" s="2"/>
      <c r="BE102" s="2"/>
    </row>
    <row r="103" spans="1:57" ht="16.5" customHeight="1" thickBot="1">
      <c r="A103" s="443" t="s">
        <v>665</v>
      </c>
      <c r="B103" s="223" t="s">
        <v>17</v>
      </c>
      <c r="C103" s="224" t="str">
        <f ca="1">LEFT(VLOOKUP(G103,LookUp!$T$2:$U$17,2,FALSE),1)</f>
        <v>0</v>
      </c>
      <c r="D103" s="224" t="str">
        <f ca="1">MID(VLOOKUP(G103,LookUp!$T$2:$U$17,2,FALSE),2,1)</f>
        <v>1</v>
      </c>
      <c r="E103" s="224" t="str">
        <f ca="1">MID(VLOOKUP(G103,LookUp!$T$2:$U$17,2,FALSE),3,1)</f>
        <v>1</v>
      </c>
      <c r="F103" s="224" t="str">
        <f ca="1">RIGHT(VLOOKUP(G103,LookUp!$T$2:$U$17,2,FALSE),1)</f>
        <v>1</v>
      </c>
      <c r="G103" s="225">
        <f ca="1">VLOOKUP(CONCATENATE(B102,C102,D102,E102,F102,G102),LookUp!$W$2:$AE$65,2,FALSE)</f>
        <v>7</v>
      </c>
      <c r="H103" s="223" t="s">
        <v>18</v>
      </c>
      <c r="I103" s="224" t="str">
        <f ca="1">LEFT(VLOOKUP(M103,LookUp!$T$2:$U$17,2,FALSE),1)</f>
        <v>0</v>
      </c>
      <c r="J103" s="224" t="str">
        <f ca="1">MID(VLOOKUP(M103,LookUp!$T$2:$U$17,2,FALSE),2,1)</f>
        <v>1</v>
      </c>
      <c r="K103" s="224" t="str">
        <f ca="1">MID(VLOOKUP(M103,LookUp!$T$2:$U$17,2,FALSE),3,1)</f>
        <v>0</v>
      </c>
      <c r="L103" s="224" t="str">
        <f ca="1">RIGHT(VLOOKUP(M103,LookUp!$T$2:$U$17,2,FALSE),1)</f>
        <v>1</v>
      </c>
      <c r="M103" s="225">
        <f ca="1">VLOOKUP(CONCATENATE(H102,I102,J102,K102,L102,M102),LookUp!$W$2:$AE$65,3,FALSE)</f>
        <v>5</v>
      </c>
      <c r="N103" s="223" t="s">
        <v>19</v>
      </c>
      <c r="O103" s="224" t="str">
        <f ca="1">LEFT(VLOOKUP(S103,LookUp!$T$2:$U$17,2,FALSE),1)</f>
        <v>0</v>
      </c>
      <c r="P103" s="224" t="str">
        <f ca="1">MID(VLOOKUP(S103,LookUp!$T$2:$U$17,2,FALSE),2,1)</f>
        <v>0</v>
      </c>
      <c r="Q103" s="224" t="str">
        <f ca="1">MID(VLOOKUP(S103,LookUp!$T$2:$U$17,2,FALSE),3,1)</f>
        <v>1</v>
      </c>
      <c r="R103" s="224" t="str">
        <f ca="1">RIGHT(VLOOKUP(S103,LookUp!$T$2:$U$17,2,FALSE),1)</f>
        <v>0</v>
      </c>
      <c r="S103" s="225">
        <f ca="1">VLOOKUP(CONCATENATE(N102,O102,P102,Q102,R102,S102),LookUp!$W$2:$AE$65,4,FALSE)</f>
        <v>2</v>
      </c>
      <c r="T103" s="223" t="s">
        <v>20</v>
      </c>
      <c r="U103" s="224" t="str">
        <f ca="1">LEFT(VLOOKUP(Y103,LookUp!$T$2:$U$17,2,FALSE),1)</f>
        <v>0</v>
      </c>
      <c r="V103" s="224" t="str">
        <f ca="1">MID(VLOOKUP(Y103,LookUp!$T$2:$U$17,2,FALSE),2,1)</f>
        <v>1</v>
      </c>
      <c r="W103" s="224" t="str">
        <f ca="1">MID(VLOOKUP(Y103,LookUp!$T$2:$U$17,2,FALSE),3,1)</f>
        <v>1</v>
      </c>
      <c r="X103" s="224" t="str">
        <f ca="1">RIGHT(VLOOKUP(Y103,LookUp!$T$2:$U$17,2,FALSE),1)</f>
        <v>0</v>
      </c>
      <c r="Y103" s="225">
        <f ca="1">VLOOKUP(CONCATENATE(T102,U102,V102,W102,X102,Y102),LookUp!$W$2:$AE$65,5,FALSE)</f>
        <v>6</v>
      </c>
      <c r="Z103" s="223" t="s">
        <v>99</v>
      </c>
      <c r="AA103" s="224" t="str">
        <f ca="1">LEFT(VLOOKUP(AE103,LookUp!$T$2:$U$17,2,FALSE),1)</f>
        <v>1</v>
      </c>
      <c r="AB103" s="224" t="str">
        <f ca="1">MID(VLOOKUP(AE103,LookUp!$T$2:$U$17,2,FALSE),2,1)</f>
        <v>0</v>
      </c>
      <c r="AC103" s="224" t="str">
        <f ca="1">MID(VLOOKUP(AE103,LookUp!$T$2:$U$17,2,FALSE),3,1)</f>
        <v>0</v>
      </c>
      <c r="AD103" s="224" t="str">
        <f ca="1">RIGHT(VLOOKUP(AE103,LookUp!$T$2:$U$17,2,FALSE),1)</f>
        <v>0</v>
      </c>
      <c r="AE103" s="225">
        <f ca="1">VLOOKUP(CONCATENATE(Z102,AA102,AB102,AC102,AD102,AE102),LookUp!$W$2:$AE$65,6,FALSE)</f>
        <v>8</v>
      </c>
      <c r="AF103" s="223" t="s">
        <v>21</v>
      </c>
      <c r="AG103" s="224" t="str">
        <f ca="1">LEFT(VLOOKUP(AK103,LookUp!$T$2:$U$17,2,FALSE),1)</f>
        <v>1</v>
      </c>
      <c r="AH103" s="224" t="str">
        <f ca="1">MID(VLOOKUP(AK103,LookUp!$T$2:$U$17,2,FALSE),2,1)</f>
        <v>0</v>
      </c>
      <c r="AI103" s="224" t="str">
        <f ca="1">MID(VLOOKUP(AK103,LookUp!$T$2:$U$17,2,FALSE),3,1)</f>
        <v>0</v>
      </c>
      <c r="AJ103" s="224" t="str">
        <f ca="1">RIGHT(VLOOKUP(AK103,LookUp!$T$2:$U$17,2,FALSE),1)</f>
        <v>0</v>
      </c>
      <c r="AK103" s="225">
        <f ca="1">VLOOKUP(CONCATENATE(AF102,AG102,AH102,AI102,AJ102,AK102),LookUp!$W$2:$AE$65,7,FALSE)</f>
        <v>8</v>
      </c>
      <c r="AL103" s="223" t="s">
        <v>23</v>
      </c>
      <c r="AM103" s="224" t="str">
        <f ca="1">LEFT(VLOOKUP(AQ103,LookUp!$T$2:$U$17,2,FALSE),1)</f>
        <v>0</v>
      </c>
      <c r="AN103" s="224" t="str">
        <f ca="1">MID(VLOOKUP(AQ103,LookUp!$T$2:$U$17,2,FALSE),2,1)</f>
        <v>1</v>
      </c>
      <c r="AO103" s="224" t="str">
        <f ca="1">MID(VLOOKUP(AQ103,LookUp!$T$2:$U$17,2,FALSE),3,1)</f>
        <v>1</v>
      </c>
      <c r="AP103" s="224" t="str">
        <f ca="1">RIGHT(VLOOKUP(AQ103,LookUp!$T$2:$U$17,2,FALSE),1)</f>
        <v>0</v>
      </c>
      <c r="AQ103" s="225">
        <f ca="1">VLOOKUP(CONCATENATE(AL102,AM102,AN102,AO102,AP102,AQ102),LookUp!$W$2:$AE$65,8,FALSE)</f>
        <v>6</v>
      </c>
      <c r="AR103" s="223" t="s">
        <v>22</v>
      </c>
      <c r="AS103" s="224" t="str">
        <f ca="1">LEFT(VLOOKUP(AW103,LookUp!$T$2:$U$17,2,FALSE),1)</f>
        <v>1</v>
      </c>
      <c r="AT103" s="224" t="str">
        <f ca="1">MID(VLOOKUP(AW103,LookUp!$T$2:$U$17,2,FALSE),2,1)</f>
        <v>0</v>
      </c>
      <c r="AU103" s="224" t="str">
        <f ca="1">MID(VLOOKUP(AW103,LookUp!$T$2:$U$17,2,FALSE),3,1)</f>
        <v>1</v>
      </c>
      <c r="AV103" s="224" t="str">
        <f ca="1">RIGHT(VLOOKUP(AW103,LookUp!$T$2:$U$17,2,FALSE),1)</f>
        <v>1</v>
      </c>
      <c r="AW103" s="225">
        <f ca="1">VLOOKUP(CONCATENATE(AR102,AS102,AT102,AU102,AV102,AW102),LookUp!$W$2:$AE$65,9,FALSE)</f>
        <v>11</v>
      </c>
      <c r="AX103" s="20"/>
      <c r="AY103" s="20"/>
      <c r="AZ103" s="20"/>
      <c r="BA103" s="20"/>
      <c r="BB103" s="20"/>
      <c r="BC103" s="20"/>
      <c r="BD103" s="20"/>
      <c r="BE103" s="20"/>
    </row>
    <row r="104" spans="1:57">
      <c r="A104" s="443"/>
      <c r="B104" s="110" t="str">
        <f ca="1">C103</f>
        <v>0</v>
      </c>
      <c r="C104" s="111" t="str">
        <f ca="1">D103</f>
        <v>1</v>
      </c>
      <c r="D104" s="111" t="str">
        <f ca="1">E103</f>
        <v>1</v>
      </c>
      <c r="E104" s="111" t="str">
        <f ca="1">F103</f>
        <v>1</v>
      </c>
      <c r="F104" s="112" t="str">
        <f ca="1">I103</f>
        <v>0</v>
      </c>
      <c r="G104" s="112" t="str">
        <f ca="1">J103</f>
        <v>1</v>
      </c>
      <c r="H104" s="112" t="str">
        <f ca="1">K103</f>
        <v>0</v>
      </c>
      <c r="I104" s="112" t="str">
        <f ca="1">L103</f>
        <v>1</v>
      </c>
      <c r="J104" s="111" t="str">
        <f ca="1">O103</f>
        <v>0</v>
      </c>
      <c r="K104" s="111" t="str">
        <f ca="1">P103</f>
        <v>0</v>
      </c>
      <c r="L104" s="111" t="str">
        <f ca="1">Q103</f>
        <v>1</v>
      </c>
      <c r="M104" s="111" t="str">
        <f ca="1">R103</f>
        <v>0</v>
      </c>
      <c r="N104" s="112" t="str">
        <f ca="1">U103</f>
        <v>0</v>
      </c>
      <c r="O104" s="112" t="str">
        <f ca="1">V103</f>
        <v>1</v>
      </c>
      <c r="P104" s="112" t="str">
        <f ca="1">W103</f>
        <v>1</v>
      </c>
      <c r="Q104" s="112" t="str">
        <f ca="1">X103</f>
        <v>0</v>
      </c>
      <c r="R104" s="111" t="str">
        <f ca="1">AA103</f>
        <v>1</v>
      </c>
      <c r="S104" s="111" t="str">
        <f ca="1">AB103</f>
        <v>0</v>
      </c>
      <c r="T104" s="111" t="str">
        <f ca="1">AC103</f>
        <v>0</v>
      </c>
      <c r="U104" s="111" t="str">
        <f ca="1">AD103</f>
        <v>0</v>
      </c>
      <c r="V104" s="112" t="str">
        <f ca="1">AG103</f>
        <v>1</v>
      </c>
      <c r="W104" s="112" t="str">
        <f ca="1">AH103</f>
        <v>0</v>
      </c>
      <c r="X104" s="112" t="str">
        <f ca="1">AI103</f>
        <v>0</v>
      </c>
      <c r="Y104" s="112" t="str">
        <f ca="1">AJ103</f>
        <v>0</v>
      </c>
      <c r="Z104" s="111" t="str">
        <f ca="1">AM103</f>
        <v>0</v>
      </c>
      <c r="AA104" s="111" t="str">
        <f ca="1">AN103</f>
        <v>1</v>
      </c>
      <c r="AB104" s="111" t="str">
        <f ca="1">AO103</f>
        <v>1</v>
      </c>
      <c r="AC104" s="111" t="str">
        <f ca="1">AP103</f>
        <v>0</v>
      </c>
      <c r="AD104" s="112" t="str">
        <f ca="1">AS103</f>
        <v>1</v>
      </c>
      <c r="AE104" s="112" t="str">
        <f ca="1">AT103</f>
        <v>0</v>
      </c>
      <c r="AF104" s="112" t="str">
        <f ca="1">AU103</f>
        <v>1</v>
      </c>
      <c r="AG104" s="113" t="str">
        <f ca="1">AV103</f>
        <v>1</v>
      </c>
      <c r="AH104" s="439"/>
      <c r="AI104" s="440"/>
      <c r="AJ104" s="440"/>
      <c r="AK104" s="440"/>
      <c r="AL104" s="440"/>
      <c r="AM104" s="440"/>
      <c r="AN104" s="440"/>
      <c r="AO104" s="440"/>
      <c r="AP104" s="440"/>
      <c r="AQ104" s="440"/>
      <c r="AR104" s="440"/>
      <c r="AS104" s="440"/>
      <c r="AT104" s="440"/>
      <c r="AU104" s="440"/>
      <c r="AV104" s="440"/>
      <c r="AW104" s="441"/>
      <c r="AX104" s="2"/>
      <c r="AY104" s="2"/>
      <c r="AZ104" s="2"/>
      <c r="BA104" s="2"/>
      <c r="BB104" s="2"/>
      <c r="BC104" s="2"/>
      <c r="BD104" s="2"/>
      <c r="BE104" s="2"/>
    </row>
    <row r="105" spans="1:57" ht="18.75" thickBot="1">
      <c r="A105" s="104" t="s">
        <v>666</v>
      </c>
      <c r="B105" s="114" t="str">
        <f ca="1">HLOOKUP(B$4,$B$1:$AG$104,104,FALSE)</f>
        <v>0</v>
      </c>
      <c r="C105" s="115" t="str">
        <f t="shared" ref="C105:AG105" ca="1" si="61">HLOOKUP(C$4,$B$1:$AG$104,104,FALSE)</f>
        <v>0</v>
      </c>
      <c r="D105" s="115" t="str">
        <f t="shared" ca="1" si="61"/>
        <v>0</v>
      </c>
      <c r="E105" s="115" t="str">
        <f t="shared" ca="1" si="61"/>
        <v>1</v>
      </c>
      <c r="F105" s="116" t="str">
        <f t="shared" ca="1" si="61"/>
        <v>1</v>
      </c>
      <c r="G105" s="116" t="str">
        <f t="shared" ca="1" si="61"/>
        <v>0</v>
      </c>
      <c r="H105" s="116" t="str">
        <f t="shared" ca="1" si="61"/>
        <v>0</v>
      </c>
      <c r="I105" s="116" t="str">
        <f t="shared" ca="1" si="61"/>
        <v>1</v>
      </c>
      <c r="J105" s="115" t="str">
        <f t="shared" ca="1" si="61"/>
        <v>0</v>
      </c>
      <c r="K105" s="115" t="str">
        <f t="shared" ca="1" si="61"/>
        <v>1</v>
      </c>
      <c r="L105" s="115" t="str">
        <f t="shared" ca="1" si="61"/>
        <v>0</v>
      </c>
      <c r="M105" s="115" t="str">
        <f t="shared" ca="1" si="61"/>
        <v>1</v>
      </c>
      <c r="N105" s="116" t="str">
        <f t="shared" ca="1" si="61"/>
        <v>0</v>
      </c>
      <c r="O105" s="116" t="str">
        <f t="shared" ca="1" si="61"/>
        <v>0</v>
      </c>
      <c r="P105" s="116" t="str">
        <f t="shared" ca="1" si="61"/>
        <v>1</v>
      </c>
      <c r="Q105" s="116" t="str">
        <f t="shared" ca="1" si="61"/>
        <v>0</v>
      </c>
      <c r="R105" s="115" t="str">
        <f t="shared" ca="1" si="61"/>
        <v>1</v>
      </c>
      <c r="S105" s="115" t="str">
        <f t="shared" ca="1" si="61"/>
        <v>1</v>
      </c>
      <c r="T105" s="115" t="str">
        <f t="shared" ca="1" si="61"/>
        <v>0</v>
      </c>
      <c r="U105" s="115" t="str">
        <f t="shared" ca="1" si="61"/>
        <v>1</v>
      </c>
      <c r="V105" s="116" t="str">
        <f t="shared" ca="1" si="61"/>
        <v>1</v>
      </c>
      <c r="W105" s="116" t="str">
        <f t="shared" ca="1" si="61"/>
        <v>1</v>
      </c>
      <c r="X105" s="116" t="str">
        <f t="shared" ca="1" si="61"/>
        <v>1</v>
      </c>
      <c r="Y105" s="116" t="str">
        <f t="shared" ca="1" si="61"/>
        <v>0</v>
      </c>
      <c r="Z105" s="115" t="str">
        <f t="shared" ca="1" si="61"/>
        <v>0</v>
      </c>
      <c r="AA105" s="115" t="str">
        <f t="shared" ca="1" si="61"/>
        <v>0</v>
      </c>
      <c r="AB105" s="115" t="str">
        <f t="shared" ca="1" si="61"/>
        <v>0</v>
      </c>
      <c r="AC105" s="115" t="str">
        <f t="shared" ca="1" si="61"/>
        <v>1</v>
      </c>
      <c r="AD105" s="116" t="str">
        <f t="shared" ca="1" si="61"/>
        <v>0</v>
      </c>
      <c r="AE105" s="116" t="str">
        <f t="shared" ca="1" si="61"/>
        <v>1</v>
      </c>
      <c r="AF105" s="116" t="str">
        <f t="shared" ca="1" si="61"/>
        <v>1</v>
      </c>
      <c r="AG105" s="117" t="str">
        <f t="shared" ca="1" si="61"/>
        <v>0</v>
      </c>
      <c r="AH105" s="460"/>
      <c r="AI105" s="461"/>
      <c r="AJ105" s="461"/>
      <c r="AK105" s="461"/>
      <c r="AL105" s="461"/>
      <c r="AM105" s="461"/>
      <c r="AN105" s="461"/>
      <c r="AO105" s="461"/>
      <c r="AP105" s="461"/>
      <c r="AQ105" s="461"/>
      <c r="AR105" s="461"/>
      <c r="AS105" s="461"/>
      <c r="AT105" s="461"/>
      <c r="AU105" s="461"/>
      <c r="AV105" s="461"/>
      <c r="AW105" s="462"/>
      <c r="AX105" s="2"/>
      <c r="AY105" s="2"/>
      <c r="AZ105" s="2"/>
      <c r="BA105" s="2"/>
      <c r="BB105" s="2"/>
      <c r="BC105" s="2"/>
      <c r="BD105" s="2"/>
      <c r="BE105" s="2"/>
    </row>
    <row r="106" spans="1:57" ht="18.75" thickBot="1">
      <c r="A106" s="227" t="s">
        <v>690</v>
      </c>
      <c r="B106" s="308">
        <f ca="1">IF(B105+B91=1,1,0)</f>
        <v>1</v>
      </c>
      <c r="C106" s="226">
        <f t="shared" ref="C106:AG106" ca="1" si="62">IF(C105+C91=1,1,0)</f>
        <v>0</v>
      </c>
      <c r="D106" s="226">
        <f t="shared" ca="1" si="62"/>
        <v>1</v>
      </c>
      <c r="E106" s="226">
        <f t="shared" ca="1" si="62"/>
        <v>1</v>
      </c>
      <c r="F106" s="309">
        <f t="shared" ca="1" si="62"/>
        <v>1</v>
      </c>
      <c r="G106" s="309">
        <f t="shared" ca="1" si="62"/>
        <v>0</v>
      </c>
      <c r="H106" s="309">
        <f t="shared" ca="1" si="62"/>
        <v>0</v>
      </c>
      <c r="I106" s="309">
        <f t="shared" ca="1" si="62"/>
        <v>0</v>
      </c>
      <c r="J106" s="226">
        <f t="shared" ca="1" si="62"/>
        <v>0</v>
      </c>
      <c r="K106" s="226">
        <f t="shared" ca="1" si="62"/>
        <v>0</v>
      </c>
      <c r="L106" s="226">
        <f t="shared" ca="1" si="62"/>
        <v>0</v>
      </c>
      <c r="M106" s="226">
        <f t="shared" ca="1" si="62"/>
        <v>0</v>
      </c>
      <c r="N106" s="309">
        <f t="shared" ca="1" si="62"/>
        <v>1</v>
      </c>
      <c r="O106" s="309">
        <f t="shared" ca="1" si="62"/>
        <v>0</v>
      </c>
      <c r="P106" s="309">
        <f t="shared" ca="1" si="62"/>
        <v>0</v>
      </c>
      <c r="Q106" s="309">
        <f t="shared" ca="1" si="62"/>
        <v>0</v>
      </c>
      <c r="R106" s="226">
        <f t="shared" ca="1" si="62"/>
        <v>1</v>
      </c>
      <c r="S106" s="226">
        <f t="shared" ca="1" si="62"/>
        <v>0</v>
      </c>
      <c r="T106" s="226">
        <f t="shared" ca="1" si="62"/>
        <v>0</v>
      </c>
      <c r="U106" s="226">
        <f t="shared" ca="1" si="62"/>
        <v>1</v>
      </c>
      <c r="V106" s="309">
        <f t="shared" ca="1" si="62"/>
        <v>0</v>
      </c>
      <c r="W106" s="309">
        <f t="shared" ca="1" si="62"/>
        <v>1</v>
      </c>
      <c r="X106" s="309">
        <f t="shared" ca="1" si="62"/>
        <v>0</v>
      </c>
      <c r="Y106" s="309">
        <f t="shared" ca="1" si="62"/>
        <v>1</v>
      </c>
      <c r="Z106" s="226">
        <f t="shared" ca="1" si="62"/>
        <v>1</v>
      </c>
      <c r="AA106" s="226">
        <f t="shared" ca="1" si="62"/>
        <v>0</v>
      </c>
      <c r="AB106" s="226">
        <f t="shared" ca="1" si="62"/>
        <v>0</v>
      </c>
      <c r="AC106" s="226">
        <f t="shared" ca="1" si="62"/>
        <v>1</v>
      </c>
      <c r="AD106" s="309">
        <f t="shared" ca="1" si="62"/>
        <v>0</v>
      </c>
      <c r="AE106" s="309">
        <f t="shared" ca="1" si="62"/>
        <v>0</v>
      </c>
      <c r="AF106" s="309">
        <f t="shared" ca="1" si="62"/>
        <v>0</v>
      </c>
      <c r="AG106" s="316">
        <f t="shared" ca="1" si="62"/>
        <v>1</v>
      </c>
      <c r="AH106" s="457" t="s">
        <v>738</v>
      </c>
      <c r="AI106" s="458"/>
      <c r="AJ106" s="458"/>
      <c r="AK106" s="458"/>
      <c r="AL106" s="458"/>
      <c r="AM106" s="458"/>
      <c r="AN106" s="458"/>
      <c r="AO106" s="458"/>
      <c r="AP106" s="458"/>
      <c r="AQ106" s="458"/>
      <c r="AR106" s="458"/>
      <c r="AS106" s="458"/>
      <c r="AT106" s="458"/>
      <c r="AU106" s="458"/>
      <c r="AV106" s="458"/>
      <c r="AW106" s="459"/>
      <c r="AX106" s="2"/>
      <c r="AY106" s="2"/>
      <c r="AZ106" s="2"/>
      <c r="BA106" s="2"/>
      <c r="BB106" s="2"/>
      <c r="BC106" s="2"/>
      <c r="BD106" s="2"/>
      <c r="BE106" s="2"/>
    </row>
    <row r="107" spans="1:57" ht="18.75" thickBot="1">
      <c r="A107" s="229" t="s">
        <v>703</v>
      </c>
      <c r="B107" s="312">
        <f ca="1">B106</f>
        <v>1</v>
      </c>
      <c r="C107" s="311">
        <f t="shared" ref="C107:AG107" ca="1" si="63">C106</f>
        <v>0</v>
      </c>
      <c r="D107" s="311">
        <f t="shared" ca="1" si="63"/>
        <v>1</v>
      </c>
      <c r="E107" s="311">
        <f t="shared" ca="1" si="63"/>
        <v>1</v>
      </c>
      <c r="F107" s="310">
        <f t="shared" ca="1" si="63"/>
        <v>1</v>
      </c>
      <c r="G107" s="310">
        <f t="shared" ca="1" si="63"/>
        <v>0</v>
      </c>
      <c r="H107" s="310">
        <f t="shared" ca="1" si="63"/>
        <v>0</v>
      </c>
      <c r="I107" s="310">
        <f t="shared" ca="1" si="63"/>
        <v>0</v>
      </c>
      <c r="J107" s="311">
        <f t="shared" ca="1" si="63"/>
        <v>0</v>
      </c>
      <c r="K107" s="311">
        <f t="shared" ca="1" si="63"/>
        <v>0</v>
      </c>
      <c r="L107" s="311">
        <f t="shared" ca="1" si="63"/>
        <v>0</v>
      </c>
      <c r="M107" s="311">
        <f t="shared" ca="1" si="63"/>
        <v>0</v>
      </c>
      <c r="N107" s="310">
        <f t="shared" ca="1" si="63"/>
        <v>1</v>
      </c>
      <c r="O107" s="310">
        <f t="shared" ca="1" si="63"/>
        <v>0</v>
      </c>
      <c r="P107" s="310">
        <f t="shared" ca="1" si="63"/>
        <v>0</v>
      </c>
      <c r="Q107" s="310">
        <f t="shared" ca="1" si="63"/>
        <v>0</v>
      </c>
      <c r="R107" s="311">
        <f t="shared" ca="1" si="63"/>
        <v>1</v>
      </c>
      <c r="S107" s="311">
        <f t="shared" ca="1" si="63"/>
        <v>0</v>
      </c>
      <c r="T107" s="311">
        <f t="shared" ca="1" si="63"/>
        <v>0</v>
      </c>
      <c r="U107" s="315">
        <f t="shared" ca="1" si="63"/>
        <v>1</v>
      </c>
      <c r="V107" s="310">
        <f t="shared" ca="1" si="63"/>
        <v>0</v>
      </c>
      <c r="W107" s="310">
        <f t="shared" ca="1" si="63"/>
        <v>1</v>
      </c>
      <c r="X107" s="310">
        <f t="shared" ca="1" si="63"/>
        <v>0</v>
      </c>
      <c r="Y107" s="310">
        <f t="shared" ca="1" si="63"/>
        <v>1</v>
      </c>
      <c r="Z107" s="311">
        <f t="shared" ca="1" si="63"/>
        <v>1</v>
      </c>
      <c r="AA107" s="311">
        <f t="shared" ca="1" si="63"/>
        <v>0</v>
      </c>
      <c r="AB107" s="311">
        <f t="shared" ca="1" si="63"/>
        <v>0</v>
      </c>
      <c r="AC107" s="311">
        <f t="shared" ca="1" si="63"/>
        <v>1</v>
      </c>
      <c r="AD107" s="310">
        <f t="shared" ca="1" si="63"/>
        <v>0</v>
      </c>
      <c r="AE107" s="310">
        <f t="shared" ca="1" si="63"/>
        <v>0</v>
      </c>
      <c r="AF107" s="310">
        <f t="shared" ca="1" si="63"/>
        <v>0</v>
      </c>
      <c r="AG107" s="230">
        <f t="shared" ca="1" si="63"/>
        <v>1</v>
      </c>
      <c r="AH107" s="122" t="str">
        <f ca="1">VLOOKUP(CONCATENATE(B107,C107,D107,E107),LookUp!$AG$2:$AH$17,2,FALSE)</f>
        <v>B</v>
      </c>
      <c r="AI107" s="123">
        <f ca="1">VLOOKUP(CONCATENATE(F107,G107,H107,I107),LookUp!$AG$2:$AH$17,2,FALSE)</f>
        <v>8</v>
      </c>
      <c r="AJ107" s="123">
        <f ca="1">VLOOKUP(CONCATENATE(J107,K107,L107,M107),LookUp!$AG$2:$AH$17,2,FALSE)</f>
        <v>0</v>
      </c>
      <c r="AK107" s="123">
        <f ca="1">VLOOKUP(CONCATENATE(N107,O107,P107,Q107),LookUp!$AG$2:$AH$17,2,FALSE)</f>
        <v>8</v>
      </c>
      <c r="AL107" s="123">
        <f ca="1">VLOOKUP(CONCATENATE(R107,S107,T107,U107),LookUp!$AG$2:$AH$17,2,FALSE)</f>
        <v>9</v>
      </c>
      <c r="AM107" s="123">
        <f ca="1">VLOOKUP(CONCATENATE(V107,W107,X107,Y107),LookUp!$AG$2:$AH$17,2,FALSE)</f>
        <v>5</v>
      </c>
      <c r="AN107" s="123">
        <f ca="1">VLOOKUP(CONCATENATE(Z107,AA107,AB107,AC107),LookUp!$AG$2:$AH$17,2,FALSE)</f>
        <v>9</v>
      </c>
      <c r="AO107" s="123">
        <f ca="1">VLOOKUP(CONCATENATE(AD107,AE107,AF107,AG107),LookUp!$AG$2:$AH$17,2,FALSE)</f>
        <v>1</v>
      </c>
      <c r="AP107" s="123">
        <f ca="1">VLOOKUP(CONCATENATE(B114,C114,D114,E114),LookUp!$AG$2:$AH$17,2,FALSE)</f>
        <v>4</v>
      </c>
      <c r="AQ107" s="123" t="str">
        <f ca="1">VLOOKUP(CONCATENATE(F114,G114,H114,I114),LookUp!$AG$2:$AH$17,2,FALSE)</f>
        <v>A</v>
      </c>
      <c r="AR107" s="123">
        <f ca="1">VLOOKUP(CONCATENATE(J114,K114,L114,M114),LookUp!$AG$2:$AH$17,2,FALSE)</f>
        <v>1</v>
      </c>
      <c r="AS107" s="123">
        <f ca="1">VLOOKUP(CONCATENATE(N114,O114,P114,Q114),LookUp!$AG$2:$AH$17,2,FALSE)</f>
        <v>2</v>
      </c>
      <c r="AT107" s="123">
        <f ca="1">VLOOKUP(CONCATENATE(R114,S114,T114,U114),LookUp!$AG$2:$AH$17,2,FALSE)</f>
        <v>1</v>
      </c>
      <c r="AU107" s="123">
        <f ca="1">VLOOKUP(CONCATENATE(V114,W114,X114,Y114),LookUp!$AG$2:$AH$17,2,FALSE)</f>
        <v>0</v>
      </c>
      <c r="AV107" s="123" t="str">
        <f ca="1">VLOOKUP(CONCATENATE(Z114,AA114,AB114,AC114),LookUp!$AG$2:$AH$17,2,FALSE)</f>
        <v>F</v>
      </c>
      <c r="AW107" s="124">
        <f ca="1">VLOOKUP(CONCATENATE(AD114,AE114,AF114,AG114),LookUp!$AG$2:$AH$17,2,FALSE)</f>
        <v>6</v>
      </c>
      <c r="AX107" s="2"/>
      <c r="AY107" s="2"/>
      <c r="AZ107" s="2"/>
      <c r="BA107" s="2"/>
      <c r="BB107" s="2"/>
      <c r="BC107" s="2"/>
      <c r="BD107" s="2"/>
      <c r="BE107" s="2"/>
    </row>
    <row r="108" spans="1:57" ht="18">
      <c r="A108" s="107" t="s">
        <v>575</v>
      </c>
      <c r="B108" s="110">
        <f ca="1">HLOOKUP(B$3,$B$1:$AW$107,107,FALSE)</f>
        <v>1</v>
      </c>
      <c r="C108" s="111">
        <f t="shared" ref="C108:AW108" ca="1" si="64">HLOOKUP(C$3,$B$1:$AW$107,107,FALSE)</f>
        <v>1</v>
      </c>
      <c r="D108" s="111">
        <f t="shared" ca="1" si="64"/>
        <v>0</v>
      </c>
      <c r="E108" s="111">
        <f t="shared" ca="1" si="64"/>
        <v>1</v>
      </c>
      <c r="F108" s="111">
        <f t="shared" ca="1" si="64"/>
        <v>1</v>
      </c>
      <c r="G108" s="111">
        <f t="shared" ca="1" si="64"/>
        <v>1</v>
      </c>
      <c r="H108" s="112">
        <f t="shared" ca="1" si="64"/>
        <v>1</v>
      </c>
      <c r="I108" s="112">
        <f t="shared" ca="1" si="64"/>
        <v>1</v>
      </c>
      <c r="J108" s="112">
        <f t="shared" ca="1" si="64"/>
        <v>0</v>
      </c>
      <c r="K108" s="112">
        <f t="shared" ca="1" si="64"/>
        <v>0</v>
      </c>
      <c r="L108" s="112">
        <f t="shared" ca="1" si="64"/>
        <v>0</v>
      </c>
      <c r="M108" s="112">
        <f t="shared" ca="1" si="64"/>
        <v>0</v>
      </c>
      <c r="N108" s="111">
        <f t="shared" ca="1" si="64"/>
        <v>0</v>
      </c>
      <c r="O108" s="111">
        <f t="shared" ca="1" si="64"/>
        <v>0</v>
      </c>
      <c r="P108" s="111">
        <f t="shared" ca="1" si="64"/>
        <v>0</v>
      </c>
      <c r="Q108" s="111">
        <f t="shared" ca="1" si="64"/>
        <v>0</v>
      </c>
      <c r="R108" s="111">
        <f t="shared" ca="1" si="64"/>
        <v>0</v>
      </c>
      <c r="S108" s="111">
        <f t="shared" ca="1" si="64"/>
        <v>1</v>
      </c>
      <c r="T108" s="112">
        <f t="shared" ca="1" si="64"/>
        <v>0</v>
      </c>
      <c r="U108" s="112">
        <f t="shared" ca="1" si="64"/>
        <v>1</v>
      </c>
      <c r="V108" s="112">
        <f t="shared" ca="1" si="64"/>
        <v>0</v>
      </c>
      <c r="W108" s="112">
        <f t="shared" ca="1" si="64"/>
        <v>0</v>
      </c>
      <c r="X108" s="112">
        <f t="shared" ca="1" si="64"/>
        <v>0</v>
      </c>
      <c r="Y108" s="112">
        <f t="shared" ca="1" si="64"/>
        <v>1</v>
      </c>
      <c r="Z108" s="111">
        <f t="shared" ca="1" si="64"/>
        <v>0</v>
      </c>
      <c r="AA108" s="111">
        <f t="shared" ca="1" si="64"/>
        <v>1</v>
      </c>
      <c r="AB108" s="111">
        <f t="shared" ca="1" si="64"/>
        <v>0</v>
      </c>
      <c r="AC108" s="111">
        <f t="shared" ca="1" si="64"/>
        <v>0</v>
      </c>
      <c r="AD108" s="111">
        <f t="shared" ca="1" si="64"/>
        <v>1</v>
      </c>
      <c r="AE108" s="111">
        <f t="shared" ca="1" si="64"/>
        <v>0</v>
      </c>
      <c r="AF108" s="112">
        <f t="shared" ca="1" si="64"/>
        <v>1</v>
      </c>
      <c r="AG108" s="112">
        <f t="shared" ca="1" si="64"/>
        <v>0</v>
      </c>
      <c r="AH108" s="112">
        <f t="shared" ca="1" si="64"/>
        <v>1</v>
      </c>
      <c r="AI108" s="112">
        <f t="shared" ca="1" si="64"/>
        <v>0</v>
      </c>
      <c r="AJ108" s="112">
        <f t="shared" ca="1" si="64"/>
        <v>1</v>
      </c>
      <c r="AK108" s="112">
        <f t="shared" ca="1" si="64"/>
        <v>1</v>
      </c>
      <c r="AL108" s="111">
        <f t="shared" ca="1" si="64"/>
        <v>1</v>
      </c>
      <c r="AM108" s="111">
        <f t="shared" ca="1" si="64"/>
        <v>1</v>
      </c>
      <c r="AN108" s="111">
        <f t="shared" ca="1" si="64"/>
        <v>0</v>
      </c>
      <c r="AO108" s="111">
        <f t="shared" ca="1" si="64"/>
        <v>0</v>
      </c>
      <c r="AP108" s="111">
        <f t="shared" ca="1" si="64"/>
        <v>1</v>
      </c>
      <c r="AQ108" s="111">
        <f t="shared" ca="1" si="64"/>
        <v>0</v>
      </c>
      <c r="AR108" s="112">
        <f t="shared" ca="1" si="64"/>
        <v>1</v>
      </c>
      <c r="AS108" s="112">
        <f t="shared" ca="1" si="64"/>
        <v>0</v>
      </c>
      <c r="AT108" s="112">
        <f t="shared" ca="1" si="64"/>
        <v>0</v>
      </c>
      <c r="AU108" s="112">
        <f t="shared" ca="1" si="64"/>
        <v>0</v>
      </c>
      <c r="AV108" s="112">
        <f t="shared" ca="1" si="64"/>
        <v>1</v>
      </c>
      <c r="AW108" s="113">
        <f t="shared" ca="1" si="64"/>
        <v>1</v>
      </c>
      <c r="AX108" s="2"/>
      <c r="AY108" s="2"/>
      <c r="AZ108" s="2"/>
      <c r="BA108" s="2"/>
      <c r="BB108" s="2"/>
      <c r="BC108" s="2"/>
      <c r="BD108" s="2"/>
      <c r="BE108" s="2"/>
    </row>
    <row r="109" spans="1:57" ht="18">
      <c r="A109" s="108" t="s">
        <v>644</v>
      </c>
      <c r="B109" s="114" t="str">
        <f>Key!B76</f>
        <v>1</v>
      </c>
      <c r="C109" s="115" t="str">
        <f>Key!C76</f>
        <v>1</v>
      </c>
      <c r="D109" s="115" t="str">
        <f>Key!D76</f>
        <v>0</v>
      </c>
      <c r="E109" s="115" t="str">
        <f>Key!E76</f>
        <v>1</v>
      </c>
      <c r="F109" s="115" t="str">
        <f>Key!F76</f>
        <v>1</v>
      </c>
      <c r="G109" s="115" t="str">
        <f>Key!G76</f>
        <v>0</v>
      </c>
      <c r="H109" s="116" t="str">
        <f>Key!H76</f>
        <v>1</v>
      </c>
      <c r="I109" s="116" t="str">
        <f>Key!I76</f>
        <v>0</v>
      </c>
      <c r="J109" s="116" t="str">
        <f>Key!J76</f>
        <v>0</v>
      </c>
      <c r="K109" s="116" t="str">
        <f>Key!K76</f>
        <v>0</v>
      </c>
      <c r="L109" s="116" t="str">
        <f>Key!L76</f>
        <v>1</v>
      </c>
      <c r="M109" s="116" t="str">
        <f>Key!M76</f>
        <v>0</v>
      </c>
      <c r="N109" s="115" t="str">
        <f>Key!N76</f>
        <v>1</v>
      </c>
      <c r="O109" s="115" t="str">
        <f>Key!O76</f>
        <v>1</v>
      </c>
      <c r="P109" s="115" t="str">
        <f>Key!P76</f>
        <v>0</v>
      </c>
      <c r="Q109" s="115" t="str">
        <f>Key!Q76</f>
        <v>1</v>
      </c>
      <c r="R109" s="115" t="str">
        <f>Key!R76</f>
        <v>0</v>
      </c>
      <c r="S109" s="115" t="str">
        <f>Key!S76</f>
        <v>0</v>
      </c>
      <c r="T109" s="116" t="str">
        <f>Key!T76</f>
        <v>0</v>
      </c>
      <c r="U109" s="116" t="str">
        <f>Key!U76</f>
        <v>0</v>
      </c>
      <c r="V109" s="116" t="str">
        <f>Key!V76</f>
        <v>0</v>
      </c>
      <c r="W109" s="116" t="str">
        <f>Key!W76</f>
        <v>0</v>
      </c>
      <c r="X109" s="116" t="str">
        <f>Key!X76</f>
        <v>1</v>
      </c>
      <c r="Y109" s="116" t="str">
        <f>Key!Y76</f>
        <v>1</v>
      </c>
      <c r="Z109" s="115" t="str">
        <f>Key!Z76</f>
        <v>0</v>
      </c>
      <c r="AA109" s="115" t="str">
        <f>Key!AA76</f>
        <v>0</v>
      </c>
      <c r="AB109" s="115" t="str">
        <f>Key!AB76</f>
        <v>1</v>
      </c>
      <c r="AC109" s="115" t="str">
        <f>Key!AC76</f>
        <v>0</v>
      </c>
      <c r="AD109" s="115" t="str">
        <f>Key!AD76</f>
        <v>1</v>
      </c>
      <c r="AE109" s="115" t="str">
        <f>Key!AE76</f>
        <v>0</v>
      </c>
      <c r="AF109" s="116" t="str">
        <f>Key!AF76</f>
        <v>1</v>
      </c>
      <c r="AG109" s="116" t="str">
        <f>Key!AG76</f>
        <v>1</v>
      </c>
      <c r="AH109" s="116" t="str">
        <f>Key!AH76</f>
        <v>0</v>
      </c>
      <c r="AI109" s="116" t="str">
        <f>Key!AI76</f>
        <v>1</v>
      </c>
      <c r="AJ109" s="116" t="str">
        <f>Key!AJ76</f>
        <v>1</v>
      </c>
      <c r="AK109" s="116" t="str">
        <f>Key!AK76</f>
        <v>0</v>
      </c>
      <c r="AL109" s="115" t="str">
        <f>Key!AL76</f>
        <v>1</v>
      </c>
      <c r="AM109" s="115" t="str">
        <f>Key!AM76</f>
        <v>1</v>
      </c>
      <c r="AN109" s="115" t="str">
        <f>Key!AN76</f>
        <v>1</v>
      </c>
      <c r="AO109" s="115" t="str">
        <f>Key!AO76</f>
        <v>0</v>
      </c>
      <c r="AP109" s="115" t="str">
        <f>Key!AP76</f>
        <v>1</v>
      </c>
      <c r="AQ109" s="115" t="str">
        <f>Key!AQ76</f>
        <v>1</v>
      </c>
      <c r="AR109" s="116" t="str">
        <f>Key!AR76</f>
        <v>1</v>
      </c>
      <c r="AS109" s="116" t="str">
        <f>Key!AS76</f>
        <v>0</v>
      </c>
      <c r="AT109" s="116" t="str">
        <f>Key!AT76</f>
        <v>0</v>
      </c>
      <c r="AU109" s="116" t="str">
        <f>Key!AU76</f>
        <v>0</v>
      </c>
      <c r="AV109" s="116" t="str">
        <f>Key!AV76</f>
        <v>1</v>
      </c>
      <c r="AW109" s="117" t="str">
        <f>Key!AW76</f>
        <v>1</v>
      </c>
      <c r="AX109" s="2"/>
      <c r="AY109" s="2"/>
      <c r="AZ109" s="2"/>
      <c r="BA109" s="2"/>
      <c r="BB109" s="2"/>
      <c r="BC109" s="2"/>
      <c r="BD109" s="2"/>
      <c r="BE109" s="2"/>
    </row>
    <row r="110" spans="1:57" ht="18">
      <c r="A110" s="108" t="s">
        <v>677</v>
      </c>
      <c r="B110" s="308">
        <f ca="1">IF(B108+B109=1,1,0)</f>
        <v>0</v>
      </c>
      <c r="C110" s="226">
        <f t="shared" ref="C110:AW110" ca="1" si="65">IF(C108+C109=1,1,0)</f>
        <v>0</v>
      </c>
      <c r="D110" s="226">
        <f t="shared" ca="1" si="65"/>
        <v>0</v>
      </c>
      <c r="E110" s="226">
        <f t="shared" ca="1" si="65"/>
        <v>0</v>
      </c>
      <c r="F110" s="226">
        <f t="shared" ca="1" si="65"/>
        <v>0</v>
      </c>
      <c r="G110" s="226">
        <f t="shared" ca="1" si="65"/>
        <v>1</v>
      </c>
      <c r="H110" s="309">
        <f t="shared" ca="1" si="65"/>
        <v>0</v>
      </c>
      <c r="I110" s="309">
        <f t="shared" ca="1" si="65"/>
        <v>1</v>
      </c>
      <c r="J110" s="309">
        <f t="shared" ca="1" si="65"/>
        <v>0</v>
      </c>
      <c r="K110" s="309">
        <f t="shared" ca="1" si="65"/>
        <v>0</v>
      </c>
      <c r="L110" s="309">
        <f t="shared" ca="1" si="65"/>
        <v>1</v>
      </c>
      <c r="M110" s="309">
        <f t="shared" ca="1" si="65"/>
        <v>0</v>
      </c>
      <c r="N110" s="226">
        <f t="shared" ca="1" si="65"/>
        <v>1</v>
      </c>
      <c r="O110" s="226">
        <f t="shared" ca="1" si="65"/>
        <v>1</v>
      </c>
      <c r="P110" s="226">
        <f t="shared" ca="1" si="65"/>
        <v>0</v>
      </c>
      <c r="Q110" s="226">
        <f t="shared" ca="1" si="65"/>
        <v>1</v>
      </c>
      <c r="R110" s="226">
        <f t="shared" ca="1" si="65"/>
        <v>0</v>
      </c>
      <c r="S110" s="226">
        <f t="shared" ca="1" si="65"/>
        <v>1</v>
      </c>
      <c r="T110" s="309">
        <f t="shared" ca="1" si="65"/>
        <v>0</v>
      </c>
      <c r="U110" s="309">
        <f t="shared" ca="1" si="65"/>
        <v>1</v>
      </c>
      <c r="V110" s="309">
        <f t="shared" ca="1" si="65"/>
        <v>0</v>
      </c>
      <c r="W110" s="309">
        <f t="shared" ca="1" si="65"/>
        <v>0</v>
      </c>
      <c r="X110" s="309">
        <f t="shared" ca="1" si="65"/>
        <v>1</v>
      </c>
      <c r="Y110" s="309">
        <f t="shared" ca="1" si="65"/>
        <v>0</v>
      </c>
      <c r="Z110" s="226">
        <f t="shared" ca="1" si="65"/>
        <v>0</v>
      </c>
      <c r="AA110" s="226">
        <f t="shared" ca="1" si="65"/>
        <v>1</v>
      </c>
      <c r="AB110" s="226">
        <f t="shared" ca="1" si="65"/>
        <v>1</v>
      </c>
      <c r="AC110" s="226">
        <f t="shared" ca="1" si="65"/>
        <v>0</v>
      </c>
      <c r="AD110" s="226">
        <f t="shared" ca="1" si="65"/>
        <v>0</v>
      </c>
      <c r="AE110" s="226">
        <f t="shared" ca="1" si="65"/>
        <v>0</v>
      </c>
      <c r="AF110" s="309">
        <f t="shared" ca="1" si="65"/>
        <v>0</v>
      </c>
      <c r="AG110" s="309">
        <f t="shared" ca="1" si="65"/>
        <v>1</v>
      </c>
      <c r="AH110" s="309">
        <f t="shared" ca="1" si="65"/>
        <v>1</v>
      </c>
      <c r="AI110" s="309">
        <f t="shared" ca="1" si="65"/>
        <v>1</v>
      </c>
      <c r="AJ110" s="309">
        <f t="shared" ca="1" si="65"/>
        <v>0</v>
      </c>
      <c r="AK110" s="309">
        <f t="shared" ca="1" si="65"/>
        <v>1</v>
      </c>
      <c r="AL110" s="226">
        <f t="shared" ca="1" si="65"/>
        <v>0</v>
      </c>
      <c r="AM110" s="226">
        <f t="shared" ca="1" si="65"/>
        <v>0</v>
      </c>
      <c r="AN110" s="226">
        <f t="shared" ca="1" si="65"/>
        <v>1</v>
      </c>
      <c r="AO110" s="226">
        <f t="shared" ca="1" si="65"/>
        <v>0</v>
      </c>
      <c r="AP110" s="226">
        <f t="shared" ca="1" si="65"/>
        <v>0</v>
      </c>
      <c r="AQ110" s="226">
        <f t="shared" ca="1" si="65"/>
        <v>1</v>
      </c>
      <c r="AR110" s="309">
        <f t="shared" ca="1" si="65"/>
        <v>0</v>
      </c>
      <c r="AS110" s="309">
        <f t="shared" ca="1" si="65"/>
        <v>0</v>
      </c>
      <c r="AT110" s="309">
        <f t="shared" ca="1" si="65"/>
        <v>0</v>
      </c>
      <c r="AU110" s="309">
        <f t="shared" ca="1" si="65"/>
        <v>0</v>
      </c>
      <c r="AV110" s="309">
        <f t="shared" ca="1" si="65"/>
        <v>0</v>
      </c>
      <c r="AW110" s="316">
        <f t="shared" ca="1" si="65"/>
        <v>0</v>
      </c>
      <c r="AX110" s="2"/>
      <c r="AY110" s="2"/>
      <c r="AZ110" s="2"/>
      <c r="BA110" s="2"/>
      <c r="BB110" s="2"/>
      <c r="BC110" s="2"/>
      <c r="BD110" s="2"/>
      <c r="BE110" s="2"/>
    </row>
    <row r="111" spans="1:57" ht="16.5" thickBot="1">
      <c r="A111" s="442" t="s">
        <v>509</v>
      </c>
      <c r="B111" s="223" t="s">
        <v>17</v>
      </c>
      <c r="C111" s="224" t="str">
        <f ca="1">LEFT(VLOOKUP(G111,LookUp!$T$2:$U$17,2,FALSE),1)</f>
        <v>0</v>
      </c>
      <c r="D111" s="224" t="str">
        <f ca="1">MID(VLOOKUP(G111,LookUp!$T$2:$U$17,2,FALSE),2,1)</f>
        <v>0</v>
      </c>
      <c r="E111" s="224" t="str">
        <f ca="1">MID(VLOOKUP(G111,LookUp!$T$2:$U$17,2,FALSE),3,1)</f>
        <v>0</v>
      </c>
      <c r="F111" s="224" t="str">
        <f ca="1">RIGHT(VLOOKUP(G111,LookUp!$T$2:$U$17,2,FALSE),1)</f>
        <v>0</v>
      </c>
      <c r="G111" s="225">
        <f ca="1">VLOOKUP(CONCATENATE(B110,C110,D110,E110,F110,G110),LookUp!$W$2:$AE$65,2,FALSE)</f>
        <v>0</v>
      </c>
      <c r="H111" s="223" t="s">
        <v>18</v>
      </c>
      <c r="I111" s="224" t="str">
        <f ca="1">LEFT(VLOOKUP(M111,LookUp!$T$2:$U$17,2,FALSE),1)</f>
        <v>0</v>
      </c>
      <c r="J111" s="224" t="str">
        <f ca="1">MID(VLOOKUP(M111,LookUp!$T$2:$U$17,2,FALSE),2,1)</f>
        <v>1</v>
      </c>
      <c r="K111" s="224" t="str">
        <f ca="1">MID(VLOOKUP(M111,LookUp!$T$2:$U$17,2,FALSE),3,1)</f>
        <v>1</v>
      </c>
      <c r="L111" s="224" t="str">
        <f ca="1">RIGHT(VLOOKUP(M111,LookUp!$T$2:$U$17,2,FALSE),1)</f>
        <v>1</v>
      </c>
      <c r="M111" s="225">
        <f ca="1">VLOOKUP(CONCATENATE(H110,I110,J110,K110,L110,M110),LookUp!$W$2:$AE$65,3,FALSE)</f>
        <v>7</v>
      </c>
      <c r="N111" s="223" t="s">
        <v>19</v>
      </c>
      <c r="O111" s="224" t="str">
        <f ca="1">LEFT(VLOOKUP(S111,LookUp!$T$2:$U$17,2,FALSE),1)</f>
        <v>1</v>
      </c>
      <c r="P111" s="224" t="str">
        <f ca="1">MID(VLOOKUP(S111,LookUp!$T$2:$U$17,2,FALSE),2,1)</f>
        <v>1</v>
      </c>
      <c r="Q111" s="224" t="str">
        <f ca="1">MID(VLOOKUP(S111,LookUp!$T$2:$U$17,2,FALSE),3,1)</f>
        <v>1</v>
      </c>
      <c r="R111" s="224" t="str">
        <f ca="1">RIGHT(VLOOKUP(S111,LookUp!$T$2:$U$17,2,FALSE),1)</f>
        <v>0</v>
      </c>
      <c r="S111" s="225">
        <f ca="1">VLOOKUP(CONCATENATE(N110,O110,P110,Q110,R110,S110),LookUp!$W$2:$AE$65,4,FALSE)</f>
        <v>14</v>
      </c>
      <c r="T111" s="223" t="s">
        <v>20</v>
      </c>
      <c r="U111" s="224" t="str">
        <f ca="1">LEFT(VLOOKUP(Y111,LookUp!$T$2:$U$17,2,FALSE),1)</f>
        <v>0</v>
      </c>
      <c r="V111" s="224" t="str">
        <f ca="1">MID(VLOOKUP(Y111,LookUp!$T$2:$U$17,2,FALSE),2,1)</f>
        <v>0</v>
      </c>
      <c r="W111" s="224" t="str">
        <f ca="1">MID(VLOOKUP(Y111,LookUp!$T$2:$U$17,2,FALSE),3,1)</f>
        <v>1</v>
      </c>
      <c r="X111" s="224" t="str">
        <f ca="1">RIGHT(VLOOKUP(Y111,LookUp!$T$2:$U$17,2,FALSE),1)</f>
        <v>0</v>
      </c>
      <c r="Y111" s="225">
        <f ca="1">VLOOKUP(CONCATENATE(T110,U110,V110,W110,X110,Y110),LookUp!$W$2:$AE$65,5,FALSE)</f>
        <v>2</v>
      </c>
      <c r="Z111" s="223" t="s">
        <v>99</v>
      </c>
      <c r="AA111" s="224" t="str">
        <f ca="1">LEFT(VLOOKUP(AE111,LookUp!$T$2:$U$17,2,FALSE),1)</f>
        <v>1</v>
      </c>
      <c r="AB111" s="224" t="str">
        <f ca="1">MID(VLOOKUP(AE111,LookUp!$T$2:$U$17,2,FALSE),2,1)</f>
        <v>1</v>
      </c>
      <c r="AC111" s="224" t="str">
        <f ca="1">MID(VLOOKUP(AE111,LookUp!$T$2:$U$17,2,FALSE),3,1)</f>
        <v>0</v>
      </c>
      <c r="AD111" s="224" t="str">
        <f ca="1">RIGHT(VLOOKUP(AE111,LookUp!$T$2:$U$17,2,FALSE),1)</f>
        <v>1</v>
      </c>
      <c r="AE111" s="225">
        <f ca="1">VLOOKUP(CONCATENATE(Z110,AA110,AB110,AC110,AD110,AE110),LookUp!$W$2:$AE$65,6,FALSE)</f>
        <v>13</v>
      </c>
      <c r="AF111" s="223" t="s">
        <v>21</v>
      </c>
      <c r="AG111" s="224" t="str">
        <f ca="1">LEFT(VLOOKUP(AK111,LookUp!$T$2:$U$17,2,FALSE),1)</f>
        <v>0</v>
      </c>
      <c r="AH111" s="224" t="str">
        <f ca="1">MID(VLOOKUP(AK111,LookUp!$T$2:$U$17,2,FALSE),2,1)</f>
        <v>0</v>
      </c>
      <c r="AI111" s="224" t="str">
        <f ca="1">MID(VLOOKUP(AK111,LookUp!$T$2:$U$17,2,FALSE),3,1)</f>
        <v>1</v>
      </c>
      <c r="AJ111" s="224" t="str">
        <f ca="1">RIGHT(VLOOKUP(AK111,LookUp!$T$2:$U$17,2,FALSE),1)</f>
        <v>1</v>
      </c>
      <c r="AK111" s="225">
        <f ca="1">VLOOKUP(CONCATENATE(AF110,AG110,AH110,AI110,AJ110,AK110),LookUp!$W$2:$AE$65,7,FALSE)</f>
        <v>3</v>
      </c>
      <c r="AL111" s="223" t="s">
        <v>23</v>
      </c>
      <c r="AM111" s="224" t="str">
        <f ca="1">LEFT(VLOOKUP(AQ111,LookUp!$T$2:$U$17,2,FALSE),1)</f>
        <v>0</v>
      </c>
      <c r="AN111" s="224" t="str">
        <f ca="1">MID(VLOOKUP(AQ111,LookUp!$T$2:$U$17,2,FALSE),2,1)</f>
        <v>1</v>
      </c>
      <c r="AO111" s="224" t="str">
        <f ca="1">MID(VLOOKUP(AQ111,LookUp!$T$2:$U$17,2,FALSE),3,1)</f>
        <v>0</v>
      </c>
      <c r="AP111" s="224" t="str">
        <f ca="1">RIGHT(VLOOKUP(AQ111,LookUp!$T$2:$U$17,2,FALSE),1)</f>
        <v>0</v>
      </c>
      <c r="AQ111" s="225">
        <f ca="1">VLOOKUP(CONCATENATE(AL110,AM110,AN110,AO110,AP110,AQ110),LookUp!$W$2:$AE$65,8,FALSE)</f>
        <v>4</v>
      </c>
      <c r="AR111" s="223" t="s">
        <v>22</v>
      </c>
      <c r="AS111" s="224" t="str">
        <f ca="1">LEFT(VLOOKUP(AW111,LookUp!$T$2:$U$17,2,FALSE),1)</f>
        <v>1</v>
      </c>
      <c r="AT111" s="224" t="str">
        <f ca="1">MID(VLOOKUP(AW111,LookUp!$T$2:$U$17,2,FALSE),2,1)</f>
        <v>1</v>
      </c>
      <c r="AU111" s="224" t="str">
        <f ca="1">MID(VLOOKUP(AW111,LookUp!$T$2:$U$17,2,FALSE),3,1)</f>
        <v>0</v>
      </c>
      <c r="AV111" s="224" t="str">
        <f ca="1">RIGHT(VLOOKUP(AW111,LookUp!$T$2:$U$17,2,FALSE),1)</f>
        <v>1</v>
      </c>
      <c r="AW111" s="225">
        <f ca="1">VLOOKUP(CONCATENATE(AR110,AS110,AT110,AU110,AV110,AW110),LookUp!$W$2:$AE$65,9,FALSE)</f>
        <v>13</v>
      </c>
      <c r="AX111" s="20"/>
      <c r="AY111" s="20"/>
      <c r="AZ111" s="20"/>
      <c r="BA111" s="20"/>
      <c r="BB111" s="20"/>
      <c r="BC111" s="20"/>
      <c r="BD111" s="20"/>
      <c r="BE111" s="20"/>
    </row>
    <row r="112" spans="1:57">
      <c r="A112" s="442"/>
      <c r="B112" s="110" t="str">
        <f ca="1">C111</f>
        <v>0</v>
      </c>
      <c r="C112" s="111" t="str">
        <f ca="1">D111</f>
        <v>0</v>
      </c>
      <c r="D112" s="111" t="str">
        <f ca="1">E111</f>
        <v>0</v>
      </c>
      <c r="E112" s="111" t="str">
        <f ca="1">F111</f>
        <v>0</v>
      </c>
      <c r="F112" s="112" t="str">
        <f ca="1">I111</f>
        <v>0</v>
      </c>
      <c r="G112" s="112" t="str">
        <f ca="1">J111</f>
        <v>1</v>
      </c>
      <c r="H112" s="112" t="str">
        <f ca="1">K111</f>
        <v>1</v>
      </c>
      <c r="I112" s="112" t="str">
        <f ca="1">L111</f>
        <v>1</v>
      </c>
      <c r="J112" s="111" t="str">
        <f ca="1">O111</f>
        <v>1</v>
      </c>
      <c r="K112" s="111" t="str">
        <f ca="1">P111</f>
        <v>1</v>
      </c>
      <c r="L112" s="111" t="str">
        <f ca="1">Q111</f>
        <v>1</v>
      </c>
      <c r="M112" s="111" t="str">
        <f ca="1">R111</f>
        <v>0</v>
      </c>
      <c r="N112" s="112" t="str">
        <f ca="1">U111</f>
        <v>0</v>
      </c>
      <c r="O112" s="112" t="str">
        <f ca="1">V111</f>
        <v>0</v>
      </c>
      <c r="P112" s="112" t="str">
        <f ca="1">W111</f>
        <v>1</v>
      </c>
      <c r="Q112" s="112" t="str">
        <f ca="1">X111</f>
        <v>0</v>
      </c>
      <c r="R112" s="111" t="str">
        <f ca="1">AA111</f>
        <v>1</v>
      </c>
      <c r="S112" s="111" t="str">
        <f ca="1">AB111</f>
        <v>1</v>
      </c>
      <c r="T112" s="111" t="str">
        <f ca="1">AC111</f>
        <v>0</v>
      </c>
      <c r="U112" s="111" t="str">
        <f ca="1">AD111</f>
        <v>1</v>
      </c>
      <c r="V112" s="112" t="str">
        <f ca="1">AG111</f>
        <v>0</v>
      </c>
      <c r="W112" s="112" t="str">
        <f ca="1">AH111</f>
        <v>0</v>
      </c>
      <c r="X112" s="112" t="str">
        <f ca="1">AI111</f>
        <v>1</v>
      </c>
      <c r="Y112" s="112" t="str">
        <f ca="1">AJ111</f>
        <v>1</v>
      </c>
      <c r="Z112" s="111" t="str">
        <f ca="1">AM111</f>
        <v>0</v>
      </c>
      <c r="AA112" s="111" t="str">
        <f ca="1">AN111</f>
        <v>1</v>
      </c>
      <c r="AB112" s="111" t="str">
        <f ca="1">AO111</f>
        <v>0</v>
      </c>
      <c r="AC112" s="111" t="str">
        <f ca="1">AP111</f>
        <v>0</v>
      </c>
      <c r="AD112" s="112" t="str">
        <f ca="1">AS111</f>
        <v>1</v>
      </c>
      <c r="AE112" s="112" t="str">
        <f ca="1">AT111</f>
        <v>1</v>
      </c>
      <c r="AF112" s="112" t="str">
        <f ca="1">AU111</f>
        <v>0</v>
      </c>
      <c r="AG112" s="113" t="str">
        <f ca="1">AV111</f>
        <v>1</v>
      </c>
      <c r="AH112" s="439"/>
      <c r="AI112" s="440"/>
      <c r="AJ112" s="440"/>
      <c r="AK112" s="440"/>
      <c r="AL112" s="440"/>
      <c r="AM112" s="440"/>
      <c r="AN112" s="440"/>
      <c r="AO112" s="440"/>
      <c r="AP112" s="440"/>
      <c r="AQ112" s="440"/>
      <c r="AR112" s="440"/>
      <c r="AS112" s="440"/>
      <c r="AT112" s="440"/>
      <c r="AU112" s="440"/>
      <c r="AV112" s="440"/>
      <c r="AW112" s="441"/>
      <c r="AX112" s="2"/>
      <c r="AY112" s="2"/>
      <c r="AZ112" s="2"/>
      <c r="BA112" s="2"/>
      <c r="BB112" s="2"/>
      <c r="BC112" s="2"/>
      <c r="BD112" s="2"/>
      <c r="BE112" s="2"/>
    </row>
    <row r="113" spans="1:60" ht="18.75" thickBot="1">
      <c r="A113" s="108" t="s">
        <v>510</v>
      </c>
      <c r="B113" s="114" t="str">
        <f ca="1">HLOOKUP(B$4,$B$1:$AG$112,112,FALSE)</f>
        <v>0</v>
      </c>
      <c r="C113" s="115" t="str">
        <f t="shared" ref="C113:AG113" ca="1" si="66">HLOOKUP(C$4,$B$1:$AG$112,112,FALSE)</f>
        <v>1</v>
      </c>
      <c r="D113" s="115" t="str">
        <f t="shared" ca="1" si="66"/>
        <v>1</v>
      </c>
      <c r="E113" s="115" t="str">
        <f t="shared" ca="1" si="66"/>
        <v>0</v>
      </c>
      <c r="F113" s="116" t="str">
        <f t="shared" ca="1" si="66"/>
        <v>1</v>
      </c>
      <c r="G113" s="116" t="str">
        <f t="shared" ca="1" si="66"/>
        <v>0</v>
      </c>
      <c r="H113" s="116" t="str">
        <f t="shared" ca="1" si="66"/>
        <v>0</v>
      </c>
      <c r="I113" s="116" t="str">
        <f t="shared" ca="1" si="66"/>
        <v>1</v>
      </c>
      <c r="J113" s="115" t="str">
        <f t="shared" ca="1" si="66"/>
        <v>0</v>
      </c>
      <c r="K113" s="115" t="str">
        <f t="shared" ca="1" si="66"/>
        <v>1</v>
      </c>
      <c r="L113" s="115" t="str">
        <f t="shared" ca="1" si="66"/>
        <v>1</v>
      </c>
      <c r="M113" s="115" t="str">
        <f t="shared" ca="1" si="66"/>
        <v>1</v>
      </c>
      <c r="N113" s="116" t="str">
        <f t="shared" ca="1" si="66"/>
        <v>0</v>
      </c>
      <c r="O113" s="116" t="str">
        <f t="shared" ca="1" si="66"/>
        <v>1</v>
      </c>
      <c r="P113" s="116" t="str">
        <f t="shared" ca="1" si="66"/>
        <v>0</v>
      </c>
      <c r="Q113" s="116" t="str">
        <f t="shared" ca="1" si="66"/>
        <v>1</v>
      </c>
      <c r="R113" s="115" t="str">
        <f t="shared" ca="1" si="66"/>
        <v>0</v>
      </c>
      <c r="S113" s="115" t="str">
        <f t="shared" ca="1" si="66"/>
        <v>1</v>
      </c>
      <c r="T113" s="115" t="str">
        <f t="shared" ca="1" si="66"/>
        <v>1</v>
      </c>
      <c r="U113" s="115" t="str">
        <f t="shared" ca="1" si="66"/>
        <v>0</v>
      </c>
      <c r="V113" s="116" t="str">
        <f t="shared" ca="1" si="66"/>
        <v>1</v>
      </c>
      <c r="W113" s="116" t="str">
        <f t="shared" ca="1" si="66"/>
        <v>0</v>
      </c>
      <c r="X113" s="116" t="str">
        <f t="shared" ca="1" si="66"/>
        <v>0</v>
      </c>
      <c r="Y113" s="116" t="str">
        <f t="shared" ca="1" si="66"/>
        <v>1</v>
      </c>
      <c r="Z113" s="115" t="str">
        <f t="shared" ca="1" si="66"/>
        <v>0</v>
      </c>
      <c r="AA113" s="115" t="str">
        <f t="shared" ca="1" si="66"/>
        <v>0</v>
      </c>
      <c r="AB113" s="115" t="str">
        <f t="shared" ca="1" si="66"/>
        <v>1</v>
      </c>
      <c r="AC113" s="115" t="str">
        <f t="shared" ca="1" si="66"/>
        <v>1</v>
      </c>
      <c r="AD113" s="116" t="str">
        <f t="shared" ca="1" si="66"/>
        <v>0</v>
      </c>
      <c r="AE113" s="116" t="str">
        <f t="shared" ca="1" si="66"/>
        <v>1</v>
      </c>
      <c r="AF113" s="116" t="str">
        <f t="shared" ca="1" si="66"/>
        <v>0</v>
      </c>
      <c r="AG113" s="117" t="str">
        <f t="shared" ca="1" si="66"/>
        <v>0</v>
      </c>
      <c r="AH113" s="460"/>
      <c r="AI113" s="461"/>
      <c r="AJ113" s="461"/>
      <c r="AK113" s="461"/>
      <c r="AL113" s="461"/>
      <c r="AM113" s="461"/>
      <c r="AN113" s="461"/>
      <c r="AO113" s="461"/>
      <c r="AP113" s="461"/>
      <c r="AQ113" s="461"/>
      <c r="AR113" s="461"/>
      <c r="AS113" s="461"/>
      <c r="AT113" s="461"/>
      <c r="AU113" s="461"/>
      <c r="AV113" s="461"/>
      <c r="AW113" s="462"/>
      <c r="AX113" s="2"/>
      <c r="AY113" s="2"/>
      <c r="AZ113" s="2"/>
      <c r="BA113" s="2"/>
      <c r="BB113" s="2"/>
      <c r="BC113" s="2"/>
      <c r="BD113" s="2"/>
      <c r="BE113" s="2"/>
    </row>
    <row r="114" spans="1:60" ht="18.75" thickBot="1">
      <c r="A114" s="108" t="s">
        <v>697</v>
      </c>
      <c r="B114" s="308">
        <f ca="1">IF(B113+B99=1,1,0)</f>
        <v>0</v>
      </c>
      <c r="C114" s="226">
        <f t="shared" ref="C114:AG114" ca="1" si="67">IF(C113+C99=1,1,0)</f>
        <v>1</v>
      </c>
      <c r="D114" s="226">
        <f t="shared" ca="1" si="67"/>
        <v>0</v>
      </c>
      <c r="E114" s="226">
        <f t="shared" ca="1" si="67"/>
        <v>0</v>
      </c>
      <c r="F114" s="309">
        <f t="shared" ca="1" si="67"/>
        <v>1</v>
      </c>
      <c r="G114" s="309">
        <f t="shared" ca="1" si="67"/>
        <v>0</v>
      </c>
      <c r="H114" s="309">
        <f t="shared" ca="1" si="67"/>
        <v>1</v>
      </c>
      <c r="I114" s="309">
        <f t="shared" ca="1" si="67"/>
        <v>0</v>
      </c>
      <c r="J114" s="226">
        <f t="shared" ca="1" si="67"/>
        <v>0</v>
      </c>
      <c r="K114" s="226">
        <f t="shared" ca="1" si="67"/>
        <v>0</v>
      </c>
      <c r="L114" s="226">
        <f t="shared" ca="1" si="67"/>
        <v>0</v>
      </c>
      <c r="M114" s="226">
        <f t="shared" ca="1" si="67"/>
        <v>1</v>
      </c>
      <c r="N114" s="309">
        <f t="shared" ca="1" si="67"/>
        <v>0</v>
      </c>
      <c r="O114" s="309">
        <f t="shared" ca="1" si="67"/>
        <v>0</v>
      </c>
      <c r="P114" s="309">
        <f t="shared" ca="1" si="67"/>
        <v>1</v>
      </c>
      <c r="Q114" s="309">
        <f t="shared" ca="1" si="67"/>
        <v>0</v>
      </c>
      <c r="R114" s="226">
        <f t="shared" ca="1" si="67"/>
        <v>0</v>
      </c>
      <c r="S114" s="226">
        <f t="shared" ca="1" si="67"/>
        <v>0</v>
      </c>
      <c r="T114" s="226">
        <f t="shared" ca="1" si="67"/>
        <v>0</v>
      </c>
      <c r="U114" s="226">
        <f t="shared" ca="1" si="67"/>
        <v>1</v>
      </c>
      <c r="V114" s="309">
        <f t="shared" ca="1" si="67"/>
        <v>0</v>
      </c>
      <c r="W114" s="309">
        <f t="shared" ca="1" si="67"/>
        <v>0</v>
      </c>
      <c r="X114" s="309">
        <f t="shared" ca="1" si="67"/>
        <v>0</v>
      </c>
      <c r="Y114" s="309">
        <f t="shared" ca="1" si="67"/>
        <v>0</v>
      </c>
      <c r="Z114" s="226">
        <f t="shared" ca="1" si="67"/>
        <v>1</v>
      </c>
      <c r="AA114" s="226">
        <f t="shared" ca="1" si="67"/>
        <v>1</v>
      </c>
      <c r="AB114" s="226">
        <f t="shared" ca="1" si="67"/>
        <v>1</v>
      </c>
      <c r="AC114" s="226">
        <f t="shared" ca="1" si="67"/>
        <v>1</v>
      </c>
      <c r="AD114" s="309">
        <f t="shared" ca="1" si="67"/>
        <v>0</v>
      </c>
      <c r="AE114" s="309">
        <f t="shared" ca="1" si="67"/>
        <v>1</v>
      </c>
      <c r="AF114" s="309">
        <f t="shared" ca="1" si="67"/>
        <v>1</v>
      </c>
      <c r="AG114" s="316">
        <f t="shared" ca="1" si="67"/>
        <v>0</v>
      </c>
      <c r="AH114" s="457" t="s">
        <v>739</v>
      </c>
      <c r="AI114" s="458"/>
      <c r="AJ114" s="458"/>
      <c r="AK114" s="458"/>
      <c r="AL114" s="458"/>
      <c r="AM114" s="458"/>
      <c r="AN114" s="458"/>
      <c r="AO114" s="458"/>
      <c r="AP114" s="458"/>
      <c r="AQ114" s="458"/>
      <c r="AR114" s="458"/>
      <c r="AS114" s="458"/>
      <c r="AT114" s="458"/>
      <c r="AU114" s="458"/>
      <c r="AV114" s="458"/>
      <c r="AW114" s="459"/>
      <c r="AX114" s="2"/>
      <c r="AY114" s="2"/>
      <c r="AZ114" s="2"/>
      <c r="BA114" s="2"/>
      <c r="BB114" s="2"/>
      <c r="BC114" s="2"/>
      <c r="BD114" s="2"/>
      <c r="BE114" s="2"/>
    </row>
    <row r="115" spans="1:60" ht="18.75" thickBot="1">
      <c r="A115" s="109" t="s">
        <v>709</v>
      </c>
      <c r="B115" s="312">
        <f ca="1">B114</f>
        <v>0</v>
      </c>
      <c r="C115" s="311">
        <f t="shared" ref="C115:AG115" ca="1" si="68">C114</f>
        <v>1</v>
      </c>
      <c r="D115" s="311">
        <f t="shared" ca="1" si="68"/>
        <v>0</v>
      </c>
      <c r="E115" s="311">
        <f t="shared" ca="1" si="68"/>
        <v>0</v>
      </c>
      <c r="F115" s="310">
        <f t="shared" ca="1" si="68"/>
        <v>1</v>
      </c>
      <c r="G115" s="310">
        <f t="shared" ca="1" si="68"/>
        <v>0</v>
      </c>
      <c r="H115" s="310">
        <f t="shared" ca="1" si="68"/>
        <v>1</v>
      </c>
      <c r="I115" s="310">
        <f t="shared" ca="1" si="68"/>
        <v>0</v>
      </c>
      <c r="J115" s="311">
        <f t="shared" ca="1" si="68"/>
        <v>0</v>
      </c>
      <c r="K115" s="311">
        <f t="shared" ca="1" si="68"/>
        <v>0</v>
      </c>
      <c r="L115" s="311">
        <f t="shared" ca="1" si="68"/>
        <v>0</v>
      </c>
      <c r="M115" s="311">
        <f t="shared" ca="1" si="68"/>
        <v>1</v>
      </c>
      <c r="N115" s="310">
        <f t="shared" ca="1" si="68"/>
        <v>0</v>
      </c>
      <c r="O115" s="310">
        <f t="shared" ca="1" si="68"/>
        <v>0</v>
      </c>
      <c r="P115" s="310">
        <f t="shared" ca="1" si="68"/>
        <v>1</v>
      </c>
      <c r="Q115" s="310">
        <f t="shared" ca="1" si="68"/>
        <v>0</v>
      </c>
      <c r="R115" s="311">
        <f t="shared" ca="1" si="68"/>
        <v>0</v>
      </c>
      <c r="S115" s="311">
        <f t="shared" ca="1" si="68"/>
        <v>0</v>
      </c>
      <c r="T115" s="311">
        <f t="shared" ca="1" si="68"/>
        <v>0</v>
      </c>
      <c r="U115" s="315">
        <f t="shared" ca="1" si="68"/>
        <v>1</v>
      </c>
      <c r="V115" s="310">
        <f t="shared" ca="1" si="68"/>
        <v>0</v>
      </c>
      <c r="W115" s="310">
        <f t="shared" ca="1" si="68"/>
        <v>0</v>
      </c>
      <c r="X115" s="310">
        <f t="shared" ca="1" si="68"/>
        <v>0</v>
      </c>
      <c r="Y115" s="310">
        <f t="shared" ca="1" si="68"/>
        <v>0</v>
      </c>
      <c r="Z115" s="311">
        <f t="shared" ca="1" si="68"/>
        <v>1</v>
      </c>
      <c r="AA115" s="311">
        <f t="shared" ca="1" si="68"/>
        <v>1</v>
      </c>
      <c r="AB115" s="311">
        <f t="shared" ca="1" si="68"/>
        <v>1</v>
      </c>
      <c r="AC115" s="311">
        <f t="shared" ca="1" si="68"/>
        <v>1</v>
      </c>
      <c r="AD115" s="310">
        <f t="shared" ca="1" si="68"/>
        <v>0</v>
      </c>
      <c r="AE115" s="310">
        <f t="shared" ca="1" si="68"/>
        <v>1</v>
      </c>
      <c r="AF115" s="310">
        <f t="shared" ca="1" si="68"/>
        <v>1</v>
      </c>
      <c r="AG115" s="230">
        <f t="shared" ca="1" si="68"/>
        <v>0</v>
      </c>
      <c r="AH115" s="122">
        <f ca="1">VLOOKUP(CONCATENATE(B115,C115,D115,E115),LookUp!$AG$2:$AH$17,2,FALSE)</f>
        <v>4</v>
      </c>
      <c r="AI115" s="123" t="str">
        <f ca="1">VLOOKUP(CONCATENATE(F115,G115,H115,I115),LookUp!$AG$2:$AH$17,2,FALSE)</f>
        <v>A</v>
      </c>
      <c r="AJ115" s="123">
        <f ca="1">VLOOKUP(CONCATENATE(J115,K115,L115,M115),LookUp!$AG$2:$AH$17,2,FALSE)</f>
        <v>1</v>
      </c>
      <c r="AK115" s="123">
        <f ca="1">VLOOKUP(CONCATENATE(N115,O115,P115,Q115),LookUp!$AG$2:$AH$17,2,FALSE)</f>
        <v>2</v>
      </c>
      <c r="AL115" s="123">
        <f ca="1">VLOOKUP(CONCATENATE(R115,S115,T115,U115),LookUp!$AG$2:$AH$17,2,FALSE)</f>
        <v>1</v>
      </c>
      <c r="AM115" s="123">
        <f ca="1">VLOOKUP(CONCATENATE(V115,W115,X115,Y115),LookUp!$AG$2:$AH$17,2,FALSE)</f>
        <v>0</v>
      </c>
      <c r="AN115" s="123" t="str">
        <f ca="1">VLOOKUP(CONCATENATE(Z115,AA115,AB115,AC115),LookUp!$AG$2:$AH$17,2,FALSE)</f>
        <v>F</v>
      </c>
      <c r="AO115" s="123">
        <f ca="1">VLOOKUP(CONCATENATE(AD115,AE115,AF115,AG115),LookUp!$AG$2:$AH$17,2,FALSE)</f>
        <v>6</v>
      </c>
      <c r="AP115" s="123">
        <f ca="1">VLOOKUP(CONCATENATE(B122,C122,D122,E122),LookUp!$AG$2:$AH$17,2,FALSE)</f>
        <v>5</v>
      </c>
      <c r="AQ115" s="123" t="str">
        <f ca="1">VLOOKUP(CONCATENATE(F122,G122,H122,I122),LookUp!$AG$2:$AH$17,2,FALSE)</f>
        <v>A</v>
      </c>
      <c r="AR115" s="123">
        <f ca="1">VLOOKUP(CONCATENATE(J122,K122,L122,M122),LookUp!$AG$2:$AH$17,2,FALSE)</f>
        <v>7</v>
      </c>
      <c r="AS115" s="123">
        <f ca="1">VLOOKUP(CONCATENATE(N122,O122,P122,Q122),LookUp!$AG$2:$AH$17,2,FALSE)</f>
        <v>8</v>
      </c>
      <c r="AT115" s="123" t="str">
        <f ca="1">VLOOKUP(CONCATENATE(R122,S122,T122,U122),LookUp!$AG$2:$AH$17,2,FALSE)</f>
        <v>E</v>
      </c>
      <c r="AU115" s="123">
        <f ca="1">VLOOKUP(CONCATENATE(V122,W122,X122,Y122),LookUp!$AG$2:$AH$17,2,FALSE)</f>
        <v>3</v>
      </c>
      <c r="AV115" s="123">
        <f ca="1">VLOOKUP(CONCATENATE(Z122,AA122,AB122,AC122),LookUp!$AG$2:$AH$17,2,FALSE)</f>
        <v>9</v>
      </c>
      <c r="AW115" s="124">
        <f ca="1">VLOOKUP(CONCATENATE(AD122,AE122,AF122,AG122),LookUp!$AG$2:$AH$17,2,FALSE)</f>
        <v>4</v>
      </c>
      <c r="AX115" s="2"/>
      <c r="AY115" s="2"/>
      <c r="AZ115" s="2"/>
      <c r="BA115" s="2"/>
      <c r="BB115" s="2"/>
      <c r="BC115" s="2"/>
      <c r="BD115" s="2"/>
      <c r="BE115" s="2"/>
    </row>
    <row r="116" spans="1:60" ht="18">
      <c r="A116" s="228" t="s">
        <v>571</v>
      </c>
      <c r="B116" s="110">
        <f ca="1">HLOOKUP(B$3,$B$1:$AW$115,115,FALSE)</f>
        <v>0</v>
      </c>
      <c r="C116" s="111">
        <f t="shared" ref="C116:AW116" ca="1" si="69">HLOOKUP(C$3,$B$1:$AW$115,115,FALSE)</f>
        <v>0</v>
      </c>
      <c r="D116" s="111">
        <f t="shared" ca="1" si="69"/>
        <v>1</v>
      </c>
      <c r="E116" s="111">
        <f t="shared" ca="1" si="69"/>
        <v>0</v>
      </c>
      <c r="F116" s="111">
        <f t="shared" ca="1" si="69"/>
        <v>0</v>
      </c>
      <c r="G116" s="111">
        <f t="shared" ca="1" si="69"/>
        <v>1</v>
      </c>
      <c r="H116" s="112">
        <f t="shared" ca="1" si="69"/>
        <v>0</v>
      </c>
      <c r="I116" s="112">
        <f t="shared" ca="1" si="69"/>
        <v>1</v>
      </c>
      <c r="J116" s="112">
        <f t="shared" ca="1" si="69"/>
        <v>0</v>
      </c>
      <c r="K116" s="112">
        <f t="shared" ca="1" si="69"/>
        <v>1</v>
      </c>
      <c r="L116" s="112">
        <f t="shared" ca="1" si="69"/>
        <v>0</v>
      </c>
      <c r="M116" s="112">
        <f t="shared" ca="1" si="69"/>
        <v>0</v>
      </c>
      <c r="N116" s="111">
        <f t="shared" ca="1" si="69"/>
        <v>0</v>
      </c>
      <c r="O116" s="111">
        <f t="shared" ca="1" si="69"/>
        <v>0</v>
      </c>
      <c r="P116" s="111">
        <f t="shared" ca="1" si="69"/>
        <v>0</v>
      </c>
      <c r="Q116" s="111">
        <f t="shared" ca="1" si="69"/>
        <v>0</v>
      </c>
      <c r="R116" s="111">
        <f t="shared" ca="1" si="69"/>
        <v>1</v>
      </c>
      <c r="S116" s="111">
        <f t="shared" ca="1" si="69"/>
        <v>0</v>
      </c>
      <c r="T116" s="112">
        <f t="shared" ca="1" si="69"/>
        <v>1</v>
      </c>
      <c r="U116" s="112">
        <f t="shared" ca="1" si="69"/>
        <v>0</v>
      </c>
      <c r="V116" s="112">
        <f t="shared" ca="1" si="69"/>
        <v>0</v>
      </c>
      <c r="W116" s="112">
        <f t="shared" ca="1" si="69"/>
        <v>1</v>
      </c>
      <c r="X116" s="112">
        <f t="shared" ca="1" si="69"/>
        <v>0</v>
      </c>
      <c r="Y116" s="112">
        <f t="shared" ca="1" si="69"/>
        <v>0</v>
      </c>
      <c r="Z116" s="111">
        <f t="shared" ca="1" si="69"/>
        <v>0</v>
      </c>
      <c r="AA116" s="111">
        <f t="shared" ca="1" si="69"/>
        <v>0</v>
      </c>
      <c r="AB116" s="111">
        <f t="shared" ca="1" si="69"/>
        <v>0</v>
      </c>
      <c r="AC116" s="111">
        <f t="shared" ca="1" si="69"/>
        <v>0</v>
      </c>
      <c r="AD116" s="111">
        <f t="shared" ca="1" si="69"/>
        <v>1</v>
      </c>
      <c r="AE116" s="111">
        <f t="shared" ca="1" si="69"/>
        <v>0</v>
      </c>
      <c r="AF116" s="112">
        <f t="shared" ca="1" si="69"/>
        <v>1</v>
      </c>
      <c r="AG116" s="112">
        <f t="shared" ca="1" si="69"/>
        <v>0</v>
      </c>
      <c r="AH116" s="112">
        <f t="shared" ca="1" si="69"/>
        <v>0</v>
      </c>
      <c r="AI116" s="112">
        <f t="shared" ca="1" si="69"/>
        <v>0</v>
      </c>
      <c r="AJ116" s="112">
        <f t="shared" ca="1" si="69"/>
        <v>0</v>
      </c>
      <c r="AK116" s="112">
        <f t="shared" ca="1" si="69"/>
        <v>1</v>
      </c>
      <c r="AL116" s="111">
        <f t="shared" ca="1" si="69"/>
        <v>0</v>
      </c>
      <c r="AM116" s="111">
        <f t="shared" ca="1" si="69"/>
        <v>1</v>
      </c>
      <c r="AN116" s="111">
        <f t="shared" ca="1" si="69"/>
        <v>1</v>
      </c>
      <c r="AO116" s="111">
        <f t="shared" ca="1" si="69"/>
        <v>1</v>
      </c>
      <c r="AP116" s="111">
        <f t="shared" ca="1" si="69"/>
        <v>1</v>
      </c>
      <c r="AQ116" s="111">
        <f t="shared" ca="1" si="69"/>
        <v>0</v>
      </c>
      <c r="AR116" s="112">
        <f t="shared" ca="1" si="69"/>
        <v>1</v>
      </c>
      <c r="AS116" s="112">
        <f t="shared" ca="1" si="69"/>
        <v>0</v>
      </c>
      <c r="AT116" s="112">
        <f t="shared" ca="1" si="69"/>
        <v>1</v>
      </c>
      <c r="AU116" s="112">
        <f t="shared" ca="1" si="69"/>
        <v>1</v>
      </c>
      <c r="AV116" s="112">
        <f t="shared" ca="1" si="69"/>
        <v>0</v>
      </c>
      <c r="AW116" s="113">
        <f t="shared" ca="1" si="69"/>
        <v>0</v>
      </c>
      <c r="AX116" s="2"/>
      <c r="AY116" s="2"/>
      <c r="AZ116" s="2"/>
      <c r="BA116" s="2"/>
      <c r="BB116" s="2"/>
      <c r="BC116" s="2"/>
      <c r="BD116" s="2"/>
      <c r="BE116" s="2"/>
    </row>
    <row r="117" spans="1:60" ht="18">
      <c r="A117" s="227" t="s">
        <v>643</v>
      </c>
      <c r="B117" s="114" t="str">
        <f>Key!B75</f>
        <v>0</v>
      </c>
      <c r="C117" s="115" t="str">
        <f>Key!C75</f>
        <v>0</v>
      </c>
      <c r="D117" s="115" t="str">
        <f>Key!D75</f>
        <v>0</v>
      </c>
      <c r="E117" s="115" t="str">
        <f>Key!E75</f>
        <v>0</v>
      </c>
      <c r="F117" s="115" t="str">
        <f>Key!F75</f>
        <v>0</v>
      </c>
      <c r="G117" s="115" t="str">
        <f>Key!G75</f>
        <v>1</v>
      </c>
      <c r="H117" s="116" t="str">
        <f>Key!H75</f>
        <v>1</v>
      </c>
      <c r="I117" s="116" t="str">
        <f>Key!I75</f>
        <v>0</v>
      </c>
      <c r="J117" s="116" t="str">
        <f>Key!J75</f>
        <v>1</v>
      </c>
      <c r="K117" s="116" t="str">
        <f>Key!K75</f>
        <v>1</v>
      </c>
      <c r="L117" s="116" t="str">
        <f>Key!L75</f>
        <v>1</v>
      </c>
      <c r="M117" s="116" t="str">
        <f>Key!M75</f>
        <v>0</v>
      </c>
      <c r="N117" s="115" t="str">
        <f>Key!N75</f>
        <v>1</v>
      </c>
      <c r="O117" s="115" t="str">
        <f>Key!O75</f>
        <v>1</v>
      </c>
      <c r="P117" s="115" t="str">
        <f>Key!P75</f>
        <v>0</v>
      </c>
      <c r="Q117" s="115" t="str">
        <f>Key!Q75</f>
        <v>1</v>
      </c>
      <c r="R117" s="115" t="str">
        <f>Key!R75</f>
        <v>1</v>
      </c>
      <c r="S117" s="115" t="str">
        <f>Key!S75</f>
        <v>0</v>
      </c>
      <c r="T117" s="116" t="str">
        <f>Key!T75</f>
        <v>1</v>
      </c>
      <c r="U117" s="116" t="str">
        <f>Key!U75</f>
        <v>0</v>
      </c>
      <c r="V117" s="116" t="str">
        <f>Key!V75</f>
        <v>0</v>
      </c>
      <c r="W117" s="116" t="str">
        <f>Key!W75</f>
        <v>1</v>
      </c>
      <c r="X117" s="116" t="str">
        <f>Key!X75</f>
        <v>0</v>
      </c>
      <c r="Y117" s="116" t="str">
        <f>Key!Y75</f>
        <v>0</v>
      </c>
      <c r="Z117" s="115" t="str">
        <f>Key!Z75</f>
        <v>1</v>
      </c>
      <c r="AA117" s="115" t="str">
        <f>Key!AA75</f>
        <v>0</v>
      </c>
      <c r="AB117" s="115" t="str">
        <f>Key!AB75</f>
        <v>1</v>
      </c>
      <c r="AC117" s="115" t="str">
        <f>Key!AC75</f>
        <v>0</v>
      </c>
      <c r="AD117" s="115" t="str">
        <f>Key!AD75</f>
        <v>1</v>
      </c>
      <c r="AE117" s="115" t="str">
        <f>Key!AE75</f>
        <v>1</v>
      </c>
      <c r="AF117" s="116" t="str">
        <f>Key!AF75</f>
        <v>0</v>
      </c>
      <c r="AG117" s="116" t="str">
        <f>Key!AG75</f>
        <v>0</v>
      </c>
      <c r="AH117" s="116" t="str">
        <f>Key!AH75</f>
        <v>1</v>
      </c>
      <c r="AI117" s="116" t="str">
        <f>Key!AI75</f>
        <v>1</v>
      </c>
      <c r="AJ117" s="116" t="str">
        <f>Key!AJ75</f>
        <v>1</v>
      </c>
      <c r="AK117" s="116" t="str">
        <f>Key!AK75</f>
        <v>1</v>
      </c>
      <c r="AL117" s="115" t="str">
        <f>Key!AL75</f>
        <v>0</v>
      </c>
      <c r="AM117" s="115" t="str">
        <f>Key!AM75</f>
        <v>1</v>
      </c>
      <c r="AN117" s="115" t="str">
        <f>Key!AN75</f>
        <v>0</v>
      </c>
      <c r="AO117" s="115" t="str">
        <f>Key!AO75</f>
        <v>1</v>
      </c>
      <c r="AP117" s="115" t="str">
        <f>Key!AP75</f>
        <v>1</v>
      </c>
      <c r="AQ117" s="115" t="str">
        <f>Key!AQ75</f>
        <v>0</v>
      </c>
      <c r="AR117" s="116" t="str">
        <f>Key!AR75</f>
        <v>1</v>
      </c>
      <c r="AS117" s="116" t="str">
        <f>Key!AS75</f>
        <v>1</v>
      </c>
      <c r="AT117" s="116" t="str">
        <f>Key!AT75</f>
        <v>0</v>
      </c>
      <c r="AU117" s="116" t="str">
        <f>Key!AU75</f>
        <v>1</v>
      </c>
      <c r="AV117" s="116" t="str">
        <f>Key!AV75</f>
        <v>0</v>
      </c>
      <c r="AW117" s="117" t="str">
        <f>Key!AW75</f>
        <v>1</v>
      </c>
      <c r="AX117" s="2"/>
      <c r="AY117" s="2"/>
      <c r="AZ117" s="2"/>
      <c r="BA117" s="2"/>
      <c r="BB117" s="2"/>
      <c r="BC117" s="2"/>
      <c r="BD117" s="2"/>
      <c r="BE117" s="2"/>
    </row>
    <row r="118" spans="1:60" ht="18">
      <c r="A118" s="227" t="s">
        <v>684</v>
      </c>
      <c r="B118" s="308">
        <f ca="1">IF(B116+B117=1,1,0)</f>
        <v>0</v>
      </c>
      <c r="C118" s="226">
        <f t="shared" ref="C118:AW118" ca="1" si="70">IF(C116+C117=1,1,0)</f>
        <v>0</v>
      </c>
      <c r="D118" s="226">
        <f t="shared" ca="1" si="70"/>
        <v>1</v>
      </c>
      <c r="E118" s="226">
        <f t="shared" ca="1" si="70"/>
        <v>0</v>
      </c>
      <c r="F118" s="226">
        <f t="shared" ca="1" si="70"/>
        <v>0</v>
      </c>
      <c r="G118" s="226">
        <f t="shared" ca="1" si="70"/>
        <v>0</v>
      </c>
      <c r="H118" s="309">
        <f t="shared" ca="1" si="70"/>
        <v>1</v>
      </c>
      <c r="I118" s="309">
        <f t="shared" ca="1" si="70"/>
        <v>1</v>
      </c>
      <c r="J118" s="309">
        <f t="shared" ca="1" si="70"/>
        <v>1</v>
      </c>
      <c r="K118" s="309">
        <f t="shared" ca="1" si="70"/>
        <v>0</v>
      </c>
      <c r="L118" s="309">
        <f t="shared" ca="1" si="70"/>
        <v>1</v>
      </c>
      <c r="M118" s="309">
        <f t="shared" ca="1" si="70"/>
        <v>0</v>
      </c>
      <c r="N118" s="226">
        <f t="shared" ca="1" si="70"/>
        <v>1</v>
      </c>
      <c r="O118" s="226">
        <f t="shared" ca="1" si="70"/>
        <v>1</v>
      </c>
      <c r="P118" s="226">
        <f t="shared" ca="1" si="70"/>
        <v>0</v>
      </c>
      <c r="Q118" s="226">
        <f t="shared" ca="1" si="70"/>
        <v>1</v>
      </c>
      <c r="R118" s="226">
        <f t="shared" ca="1" si="70"/>
        <v>0</v>
      </c>
      <c r="S118" s="226">
        <f t="shared" ca="1" si="70"/>
        <v>0</v>
      </c>
      <c r="T118" s="309">
        <f t="shared" ca="1" si="70"/>
        <v>0</v>
      </c>
      <c r="U118" s="309">
        <f t="shared" ca="1" si="70"/>
        <v>0</v>
      </c>
      <c r="V118" s="309">
        <f t="shared" ca="1" si="70"/>
        <v>0</v>
      </c>
      <c r="W118" s="309">
        <f t="shared" ca="1" si="70"/>
        <v>0</v>
      </c>
      <c r="X118" s="309">
        <f t="shared" ca="1" si="70"/>
        <v>0</v>
      </c>
      <c r="Y118" s="309">
        <f t="shared" ca="1" si="70"/>
        <v>0</v>
      </c>
      <c r="Z118" s="226">
        <f t="shared" ca="1" si="70"/>
        <v>1</v>
      </c>
      <c r="AA118" s="226">
        <f t="shared" ca="1" si="70"/>
        <v>0</v>
      </c>
      <c r="AB118" s="226">
        <f t="shared" ca="1" si="70"/>
        <v>1</v>
      </c>
      <c r="AC118" s="226">
        <f t="shared" ca="1" si="70"/>
        <v>0</v>
      </c>
      <c r="AD118" s="226">
        <f t="shared" ca="1" si="70"/>
        <v>0</v>
      </c>
      <c r="AE118" s="226">
        <f t="shared" ca="1" si="70"/>
        <v>1</v>
      </c>
      <c r="AF118" s="309">
        <f t="shared" ca="1" si="70"/>
        <v>1</v>
      </c>
      <c r="AG118" s="309">
        <f t="shared" ca="1" si="70"/>
        <v>0</v>
      </c>
      <c r="AH118" s="309">
        <f t="shared" ca="1" si="70"/>
        <v>1</v>
      </c>
      <c r="AI118" s="309">
        <f t="shared" ca="1" si="70"/>
        <v>1</v>
      </c>
      <c r="AJ118" s="309">
        <f t="shared" ca="1" si="70"/>
        <v>1</v>
      </c>
      <c r="AK118" s="309">
        <f t="shared" ca="1" si="70"/>
        <v>0</v>
      </c>
      <c r="AL118" s="226">
        <f t="shared" ca="1" si="70"/>
        <v>0</v>
      </c>
      <c r="AM118" s="226">
        <f t="shared" ca="1" si="70"/>
        <v>0</v>
      </c>
      <c r="AN118" s="226">
        <f t="shared" ca="1" si="70"/>
        <v>1</v>
      </c>
      <c r="AO118" s="226">
        <f t="shared" ca="1" si="70"/>
        <v>0</v>
      </c>
      <c r="AP118" s="226">
        <f t="shared" ca="1" si="70"/>
        <v>0</v>
      </c>
      <c r="AQ118" s="226">
        <f t="shared" ca="1" si="70"/>
        <v>0</v>
      </c>
      <c r="AR118" s="309">
        <f t="shared" ca="1" si="70"/>
        <v>0</v>
      </c>
      <c r="AS118" s="309">
        <f t="shared" ca="1" si="70"/>
        <v>1</v>
      </c>
      <c r="AT118" s="309">
        <f t="shared" ca="1" si="70"/>
        <v>1</v>
      </c>
      <c r="AU118" s="309">
        <f t="shared" ca="1" si="70"/>
        <v>0</v>
      </c>
      <c r="AV118" s="309">
        <f t="shared" ca="1" si="70"/>
        <v>0</v>
      </c>
      <c r="AW118" s="316">
        <f t="shared" ca="1" si="70"/>
        <v>1</v>
      </c>
      <c r="AX118" s="2"/>
      <c r="AY118" s="2"/>
      <c r="AZ118" s="2"/>
      <c r="BA118" s="2"/>
      <c r="BB118" s="2"/>
      <c r="BC118" s="2"/>
      <c r="BD118" s="2"/>
      <c r="BE118" s="2"/>
    </row>
    <row r="119" spans="1:60" ht="16.5" customHeight="1" thickBot="1">
      <c r="A119" s="443" t="s">
        <v>665</v>
      </c>
      <c r="B119" s="223" t="s">
        <v>17</v>
      </c>
      <c r="C119" s="224" t="str">
        <f ca="1">LEFT(VLOOKUP(G119,LookUp!$T$2:$U$17,2,FALSE),1)</f>
        <v>0</v>
      </c>
      <c r="D119" s="224" t="str">
        <f ca="1">MID(VLOOKUP(G119,LookUp!$T$2:$U$17,2,FALSE),2,1)</f>
        <v>0</v>
      </c>
      <c r="E119" s="224" t="str">
        <f ca="1">MID(VLOOKUP(G119,LookUp!$T$2:$U$17,2,FALSE),3,1)</f>
        <v>1</v>
      </c>
      <c r="F119" s="224" t="str">
        <f ca="1">RIGHT(VLOOKUP(G119,LookUp!$T$2:$U$17,2,FALSE),1)</f>
        <v>0</v>
      </c>
      <c r="G119" s="225">
        <f ca="1">VLOOKUP(CONCATENATE(B118,C118,D118,E118,F118,G118),LookUp!$W$2:$AE$65,2,FALSE)</f>
        <v>2</v>
      </c>
      <c r="H119" s="223" t="s">
        <v>18</v>
      </c>
      <c r="I119" s="224" t="str">
        <f ca="1">LEFT(VLOOKUP(M119,LookUp!$T$2:$U$17,2,FALSE),1)</f>
        <v>0</v>
      </c>
      <c r="J119" s="224" t="str">
        <f ca="1">MID(VLOOKUP(M119,LookUp!$T$2:$U$17,2,FALSE),2,1)</f>
        <v>0</v>
      </c>
      <c r="K119" s="224" t="str">
        <f ca="1">MID(VLOOKUP(M119,LookUp!$T$2:$U$17,2,FALSE),3,1)</f>
        <v>1</v>
      </c>
      <c r="L119" s="224" t="str">
        <f ca="1">RIGHT(VLOOKUP(M119,LookUp!$T$2:$U$17,2,FALSE),1)</f>
        <v>1</v>
      </c>
      <c r="M119" s="225">
        <f ca="1">VLOOKUP(CONCATENATE(H118,I118,J118,K118,L118,M118),LookUp!$W$2:$AE$65,3,FALSE)</f>
        <v>3</v>
      </c>
      <c r="N119" s="223" t="s">
        <v>19</v>
      </c>
      <c r="O119" s="224" t="str">
        <f ca="1">LEFT(VLOOKUP(S119,LookUp!$T$2:$U$17,2,FALSE),1)</f>
        <v>0</v>
      </c>
      <c r="P119" s="224" t="str">
        <f ca="1">MID(VLOOKUP(S119,LookUp!$T$2:$U$17,2,FALSE),2,1)</f>
        <v>0</v>
      </c>
      <c r="Q119" s="224" t="str">
        <f ca="1">MID(VLOOKUP(S119,LookUp!$T$2:$U$17,2,FALSE),3,1)</f>
        <v>1</v>
      </c>
      <c r="R119" s="224" t="str">
        <f ca="1">RIGHT(VLOOKUP(S119,LookUp!$T$2:$U$17,2,FALSE),1)</f>
        <v>0</v>
      </c>
      <c r="S119" s="225">
        <f ca="1">VLOOKUP(CONCATENATE(N118,O118,P118,Q118,R118,S118),LookUp!$W$2:$AE$65,4,FALSE)</f>
        <v>2</v>
      </c>
      <c r="T119" s="223" t="s">
        <v>20</v>
      </c>
      <c r="U119" s="224" t="str">
        <f ca="1">LEFT(VLOOKUP(Y119,LookUp!$T$2:$U$17,2,FALSE),1)</f>
        <v>0</v>
      </c>
      <c r="V119" s="224" t="str">
        <f ca="1">MID(VLOOKUP(Y119,LookUp!$T$2:$U$17,2,FALSE),2,1)</f>
        <v>1</v>
      </c>
      <c r="W119" s="224" t="str">
        <f ca="1">MID(VLOOKUP(Y119,LookUp!$T$2:$U$17,2,FALSE),3,1)</f>
        <v>1</v>
      </c>
      <c r="X119" s="224" t="str">
        <f ca="1">RIGHT(VLOOKUP(Y119,LookUp!$T$2:$U$17,2,FALSE),1)</f>
        <v>1</v>
      </c>
      <c r="Y119" s="225">
        <f ca="1">VLOOKUP(CONCATENATE(T118,U118,V118,W118,X118,Y118),LookUp!$W$2:$AE$65,5,FALSE)</f>
        <v>7</v>
      </c>
      <c r="Z119" s="223" t="s">
        <v>99</v>
      </c>
      <c r="AA119" s="224" t="str">
        <f ca="1">LEFT(VLOOKUP(AE119,LookUp!$T$2:$U$17,2,FALSE),1)</f>
        <v>0</v>
      </c>
      <c r="AB119" s="224" t="str">
        <f ca="1">MID(VLOOKUP(AE119,LookUp!$T$2:$U$17,2,FALSE),2,1)</f>
        <v>0</v>
      </c>
      <c r="AC119" s="224" t="str">
        <f ca="1">MID(VLOOKUP(AE119,LookUp!$T$2:$U$17,2,FALSE),3,1)</f>
        <v>0</v>
      </c>
      <c r="AD119" s="224" t="str">
        <f ca="1">RIGHT(VLOOKUP(AE119,LookUp!$T$2:$U$17,2,FALSE),1)</f>
        <v>1</v>
      </c>
      <c r="AE119" s="225">
        <f ca="1">VLOOKUP(CONCATENATE(Z118,AA118,AB118,AC118,AD118,AE118),LookUp!$W$2:$AE$65,6,FALSE)</f>
        <v>1</v>
      </c>
      <c r="AF119" s="223" t="s">
        <v>21</v>
      </c>
      <c r="AG119" s="224" t="str">
        <f ca="1">LEFT(VLOOKUP(AK119,LookUp!$T$2:$U$17,2,FALSE),1)</f>
        <v>0</v>
      </c>
      <c r="AH119" s="224" t="str">
        <f ca="1">MID(VLOOKUP(AK119,LookUp!$T$2:$U$17,2,FALSE),2,1)</f>
        <v>0</v>
      </c>
      <c r="AI119" s="224" t="str">
        <f ca="1">MID(VLOOKUP(AK119,LookUp!$T$2:$U$17,2,FALSE),3,1)</f>
        <v>1</v>
      </c>
      <c r="AJ119" s="224" t="str">
        <f ca="1">RIGHT(VLOOKUP(AK119,LookUp!$T$2:$U$17,2,FALSE),1)</f>
        <v>1</v>
      </c>
      <c r="AK119" s="225">
        <f ca="1">VLOOKUP(CONCATENATE(AF118,AG118,AH118,AI118,AJ118,AK118),LookUp!$W$2:$AE$65,7,FALSE)</f>
        <v>3</v>
      </c>
      <c r="AL119" s="223" t="s">
        <v>23</v>
      </c>
      <c r="AM119" s="224" t="str">
        <f ca="1">LEFT(VLOOKUP(AQ119,LookUp!$T$2:$U$17,2,FALSE),1)</f>
        <v>1</v>
      </c>
      <c r="AN119" s="224" t="str">
        <f ca="1">MID(VLOOKUP(AQ119,LookUp!$T$2:$U$17,2,FALSE),2,1)</f>
        <v>1</v>
      </c>
      <c r="AO119" s="224" t="str">
        <f ca="1">MID(VLOOKUP(AQ119,LookUp!$T$2:$U$17,2,FALSE),3,1)</f>
        <v>1</v>
      </c>
      <c r="AP119" s="224" t="str">
        <f ca="1">RIGHT(VLOOKUP(AQ119,LookUp!$T$2:$U$17,2,FALSE),1)</f>
        <v>1</v>
      </c>
      <c r="AQ119" s="225">
        <f ca="1">VLOOKUP(CONCATENATE(AL118,AM118,AN118,AO118,AP118,AQ118),LookUp!$W$2:$AE$65,8,FALSE)</f>
        <v>15</v>
      </c>
      <c r="AR119" s="223" t="s">
        <v>22</v>
      </c>
      <c r="AS119" s="224" t="str">
        <f ca="1">LEFT(VLOOKUP(AW119,LookUp!$T$2:$U$17,2,FALSE),1)</f>
        <v>0</v>
      </c>
      <c r="AT119" s="224" t="str">
        <f ca="1">MID(VLOOKUP(AW119,LookUp!$T$2:$U$17,2,FALSE),2,1)</f>
        <v>0</v>
      </c>
      <c r="AU119" s="224" t="str">
        <f ca="1">MID(VLOOKUP(AW119,LookUp!$T$2:$U$17,2,FALSE),3,1)</f>
        <v>0</v>
      </c>
      <c r="AV119" s="224" t="str">
        <f ca="1">RIGHT(VLOOKUP(AW119,LookUp!$T$2:$U$17,2,FALSE),1)</f>
        <v>0</v>
      </c>
      <c r="AW119" s="225">
        <f ca="1">VLOOKUP(CONCATENATE(AR118,AS118,AT118,AU118,AV118,AW118),LookUp!$W$2:$AE$65,9,FALSE)</f>
        <v>0</v>
      </c>
      <c r="AX119" s="20"/>
      <c r="AY119" s="20"/>
      <c r="AZ119" s="20"/>
      <c r="BA119" s="20"/>
      <c r="BB119" s="20"/>
      <c r="BC119" s="20"/>
      <c r="BD119" s="20"/>
      <c r="BE119" s="20"/>
    </row>
    <row r="120" spans="1:60">
      <c r="A120" s="443"/>
      <c r="B120" s="110" t="str">
        <f ca="1">C119</f>
        <v>0</v>
      </c>
      <c r="C120" s="111" t="str">
        <f ca="1">D119</f>
        <v>0</v>
      </c>
      <c r="D120" s="111" t="str">
        <f ca="1">E119</f>
        <v>1</v>
      </c>
      <c r="E120" s="111" t="str">
        <f ca="1">F119</f>
        <v>0</v>
      </c>
      <c r="F120" s="112" t="str">
        <f ca="1">I119</f>
        <v>0</v>
      </c>
      <c r="G120" s="112" t="str">
        <f ca="1">J119</f>
        <v>0</v>
      </c>
      <c r="H120" s="112" t="str">
        <f ca="1">K119</f>
        <v>1</v>
      </c>
      <c r="I120" s="112" t="str">
        <f ca="1">L119</f>
        <v>1</v>
      </c>
      <c r="J120" s="111" t="str">
        <f ca="1">O119</f>
        <v>0</v>
      </c>
      <c r="K120" s="111" t="str">
        <f ca="1">P119</f>
        <v>0</v>
      </c>
      <c r="L120" s="111" t="str">
        <f ca="1">Q119</f>
        <v>1</v>
      </c>
      <c r="M120" s="111" t="str">
        <f ca="1">R119</f>
        <v>0</v>
      </c>
      <c r="N120" s="112" t="str">
        <f ca="1">U119</f>
        <v>0</v>
      </c>
      <c r="O120" s="112" t="str">
        <f ca="1">V119</f>
        <v>1</v>
      </c>
      <c r="P120" s="112" t="str">
        <f ca="1">W119</f>
        <v>1</v>
      </c>
      <c r="Q120" s="112" t="str">
        <f ca="1">X119</f>
        <v>1</v>
      </c>
      <c r="R120" s="111" t="str">
        <f ca="1">AA119</f>
        <v>0</v>
      </c>
      <c r="S120" s="111" t="str">
        <f ca="1">AB119</f>
        <v>0</v>
      </c>
      <c r="T120" s="111" t="str">
        <f ca="1">AC119</f>
        <v>0</v>
      </c>
      <c r="U120" s="111" t="str">
        <f ca="1">AD119</f>
        <v>1</v>
      </c>
      <c r="V120" s="112" t="str">
        <f ca="1">AG119</f>
        <v>0</v>
      </c>
      <c r="W120" s="112" t="str">
        <f ca="1">AH119</f>
        <v>0</v>
      </c>
      <c r="X120" s="112" t="str">
        <f ca="1">AI119</f>
        <v>1</v>
      </c>
      <c r="Y120" s="112" t="str">
        <f ca="1">AJ119</f>
        <v>1</v>
      </c>
      <c r="Z120" s="111" t="str">
        <f ca="1">AM119</f>
        <v>1</v>
      </c>
      <c r="AA120" s="111" t="str">
        <f ca="1">AN119</f>
        <v>1</v>
      </c>
      <c r="AB120" s="111" t="str">
        <f ca="1">AO119</f>
        <v>1</v>
      </c>
      <c r="AC120" s="111" t="str">
        <f ca="1">AP119</f>
        <v>1</v>
      </c>
      <c r="AD120" s="112" t="str">
        <f ca="1">AS119</f>
        <v>0</v>
      </c>
      <c r="AE120" s="112" t="str">
        <f ca="1">AT119</f>
        <v>0</v>
      </c>
      <c r="AF120" s="112" t="str">
        <f ca="1">AU119</f>
        <v>0</v>
      </c>
      <c r="AG120" s="113" t="str">
        <f ca="1">AV119</f>
        <v>0</v>
      </c>
      <c r="AH120" s="439"/>
      <c r="AI120" s="440"/>
      <c r="AJ120" s="440"/>
      <c r="AK120" s="440"/>
      <c r="AL120" s="440"/>
      <c r="AM120" s="440"/>
      <c r="AN120" s="440"/>
      <c r="AO120" s="440"/>
      <c r="AP120" s="440"/>
      <c r="AQ120" s="440"/>
      <c r="AR120" s="440"/>
      <c r="AS120" s="440"/>
      <c r="AT120" s="440"/>
      <c r="AU120" s="440"/>
      <c r="AV120" s="440"/>
      <c r="AW120" s="441"/>
      <c r="AX120" s="2"/>
      <c r="AY120" s="2"/>
      <c r="AZ120" s="2"/>
      <c r="BA120" s="2"/>
      <c r="BB120" s="2"/>
      <c r="BC120" s="2"/>
      <c r="BD120" s="2"/>
      <c r="BE120" s="2"/>
    </row>
    <row r="121" spans="1:60" ht="18.75" thickBot="1">
      <c r="A121" s="104" t="s">
        <v>666</v>
      </c>
      <c r="B121" s="114" t="str">
        <f ca="1">HLOOKUP(B$4,$B$1:$AG$120,120,FALSE)</f>
        <v>1</v>
      </c>
      <c r="C121" s="115" t="str">
        <f t="shared" ref="C121:AG121" ca="1" si="71">HLOOKUP(C$4,$B$1:$AG$120,120,FALSE)</f>
        <v>1</v>
      </c>
      <c r="D121" s="115" t="str">
        <f t="shared" ca="1" si="71"/>
        <v>1</v>
      </c>
      <c r="E121" s="115" t="str">
        <f t="shared" ca="1" si="71"/>
        <v>0</v>
      </c>
      <c r="F121" s="116" t="str">
        <f t="shared" ca="1" si="71"/>
        <v>0</v>
      </c>
      <c r="G121" s="116" t="str">
        <f t="shared" ca="1" si="71"/>
        <v>0</v>
      </c>
      <c r="H121" s="116" t="str">
        <f t="shared" ca="1" si="71"/>
        <v>1</v>
      </c>
      <c r="I121" s="116" t="str">
        <f t="shared" ca="1" si="71"/>
        <v>0</v>
      </c>
      <c r="J121" s="115" t="str">
        <f t="shared" ca="1" si="71"/>
        <v>0</v>
      </c>
      <c r="K121" s="115" t="str">
        <f t="shared" ca="1" si="71"/>
        <v>1</v>
      </c>
      <c r="L121" s="115" t="str">
        <f t="shared" ca="1" si="71"/>
        <v>1</v>
      </c>
      <c r="M121" s="115" t="str">
        <f t="shared" ca="1" si="71"/>
        <v>1</v>
      </c>
      <c r="N121" s="116" t="str">
        <f t="shared" ca="1" si="71"/>
        <v>0</v>
      </c>
      <c r="O121" s="116" t="str">
        <f t="shared" ca="1" si="71"/>
        <v>0</v>
      </c>
      <c r="P121" s="116" t="str">
        <f t="shared" ca="1" si="71"/>
        <v>0</v>
      </c>
      <c r="Q121" s="116" t="str">
        <f t="shared" ca="1" si="71"/>
        <v>0</v>
      </c>
      <c r="R121" s="115" t="str">
        <f t="shared" ca="1" si="71"/>
        <v>0</v>
      </c>
      <c r="S121" s="115" t="str">
        <f t="shared" ca="1" si="71"/>
        <v>1</v>
      </c>
      <c r="T121" s="115" t="str">
        <f t="shared" ca="1" si="71"/>
        <v>1</v>
      </c>
      <c r="U121" s="115" t="str">
        <f t="shared" ca="1" si="71"/>
        <v>1</v>
      </c>
      <c r="V121" s="116" t="str">
        <f t="shared" ca="1" si="71"/>
        <v>0</v>
      </c>
      <c r="W121" s="116" t="str">
        <f t="shared" ca="1" si="71"/>
        <v>1</v>
      </c>
      <c r="X121" s="116" t="str">
        <f t="shared" ca="1" si="71"/>
        <v>1</v>
      </c>
      <c r="Y121" s="116" t="str">
        <f t="shared" ca="1" si="71"/>
        <v>0</v>
      </c>
      <c r="Z121" s="115" t="str">
        <f t="shared" ca="1" si="71"/>
        <v>0</v>
      </c>
      <c r="AA121" s="115" t="str">
        <f t="shared" ca="1" si="71"/>
        <v>0</v>
      </c>
      <c r="AB121" s="115" t="str">
        <f t="shared" ca="1" si="71"/>
        <v>0</v>
      </c>
      <c r="AC121" s="115" t="str">
        <f t="shared" ca="1" si="71"/>
        <v>0</v>
      </c>
      <c r="AD121" s="116" t="str">
        <f t="shared" ca="1" si="71"/>
        <v>0</v>
      </c>
      <c r="AE121" s="116" t="str">
        <f t="shared" ca="1" si="71"/>
        <v>1</v>
      </c>
      <c r="AF121" s="116" t="str">
        <f t="shared" ca="1" si="71"/>
        <v>0</v>
      </c>
      <c r="AG121" s="117" t="str">
        <f t="shared" ca="1" si="71"/>
        <v>1</v>
      </c>
      <c r="AH121" s="460"/>
      <c r="AI121" s="461"/>
      <c r="AJ121" s="461"/>
      <c r="AK121" s="461"/>
      <c r="AL121" s="461"/>
      <c r="AM121" s="461"/>
      <c r="AN121" s="461"/>
      <c r="AO121" s="461"/>
      <c r="AP121" s="461"/>
      <c r="AQ121" s="461"/>
      <c r="AR121" s="461"/>
      <c r="AS121" s="461"/>
      <c r="AT121" s="461"/>
      <c r="AU121" s="461"/>
      <c r="AV121" s="461"/>
      <c r="AW121" s="462"/>
      <c r="AX121" s="2"/>
      <c r="AY121" s="2"/>
      <c r="AZ121" s="2"/>
      <c r="BA121" s="2"/>
      <c r="BB121" s="2"/>
      <c r="BC121" s="2"/>
      <c r="BD121" s="2"/>
      <c r="BE121" s="2"/>
    </row>
    <row r="122" spans="1:60" ht="18.75" thickBot="1">
      <c r="A122" s="227" t="s">
        <v>691</v>
      </c>
      <c r="B122" s="308">
        <f ca="1">IF(B121+B107=1,1,0)</f>
        <v>0</v>
      </c>
      <c r="C122" s="226">
        <f t="shared" ref="C122:AG122" ca="1" si="72">IF(C121+C107=1,1,0)</f>
        <v>1</v>
      </c>
      <c r="D122" s="226">
        <f t="shared" ca="1" si="72"/>
        <v>0</v>
      </c>
      <c r="E122" s="226">
        <f t="shared" ca="1" si="72"/>
        <v>1</v>
      </c>
      <c r="F122" s="309">
        <f t="shared" ca="1" si="72"/>
        <v>1</v>
      </c>
      <c r="G122" s="309">
        <f t="shared" ca="1" si="72"/>
        <v>0</v>
      </c>
      <c r="H122" s="309">
        <f t="shared" ca="1" si="72"/>
        <v>1</v>
      </c>
      <c r="I122" s="309">
        <f t="shared" ca="1" si="72"/>
        <v>0</v>
      </c>
      <c r="J122" s="226">
        <f t="shared" ca="1" si="72"/>
        <v>0</v>
      </c>
      <c r="K122" s="226">
        <f t="shared" ca="1" si="72"/>
        <v>1</v>
      </c>
      <c r="L122" s="226">
        <f t="shared" ca="1" si="72"/>
        <v>1</v>
      </c>
      <c r="M122" s="226">
        <f t="shared" ca="1" si="72"/>
        <v>1</v>
      </c>
      <c r="N122" s="309">
        <f t="shared" ca="1" si="72"/>
        <v>1</v>
      </c>
      <c r="O122" s="309">
        <f t="shared" ca="1" si="72"/>
        <v>0</v>
      </c>
      <c r="P122" s="309">
        <f t="shared" ca="1" si="72"/>
        <v>0</v>
      </c>
      <c r="Q122" s="309">
        <f t="shared" ca="1" si="72"/>
        <v>0</v>
      </c>
      <c r="R122" s="226">
        <f t="shared" ca="1" si="72"/>
        <v>1</v>
      </c>
      <c r="S122" s="226">
        <f t="shared" ca="1" si="72"/>
        <v>1</v>
      </c>
      <c r="T122" s="226">
        <f t="shared" ca="1" si="72"/>
        <v>1</v>
      </c>
      <c r="U122" s="226">
        <f t="shared" ca="1" si="72"/>
        <v>0</v>
      </c>
      <c r="V122" s="309">
        <f t="shared" ca="1" si="72"/>
        <v>0</v>
      </c>
      <c r="W122" s="309">
        <f t="shared" ca="1" si="72"/>
        <v>0</v>
      </c>
      <c r="X122" s="309">
        <f t="shared" ca="1" si="72"/>
        <v>1</v>
      </c>
      <c r="Y122" s="309">
        <f t="shared" ca="1" si="72"/>
        <v>1</v>
      </c>
      <c r="Z122" s="226">
        <f t="shared" ca="1" si="72"/>
        <v>1</v>
      </c>
      <c r="AA122" s="226">
        <f t="shared" ca="1" si="72"/>
        <v>0</v>
      </c>
      <c r="AB122" s="226">
        <f t="shared" ca="1" si="72"/>
        <v>0</v>
      </c>
      <c r="AC122" s="226">
        <f t="shared" ca="1" si="72"/>
        <v>1</v>
      </c>
      <c r="AD122" s="309">
        <f t="shared" ca="1" si="72"/>
        <v>0</v>
      </c>
      <c r="AE122" s="309">
        <f t="shared" ca="1" si="72"/>
        <v>1</v>
      </c>
      <c r="AF122" s="309">
        <f t="shared" ca="1" si="72"/>
        <v>0</v>
      </c>
      <c r="AG122" s="316">
        <f t="shared" ca="1" si="72"/>
        <v>0</v>
      </c>
      <c r="AH122" s="457" t="s">
        <v>740</v>
      </c>
      <c r="AI122" s="458"/>
      <c r="AJ122" s="458"/>
      <c r="AK122" s="458"/>
      <c r="AL122" s="458"/>
      <c r="AM122" s="458"/>
      <c r="AN122" s="458"/>
      <c r="AO122" s="458"/>
      <c r="AP122" s="458"/>
      <c r="AQ122" s="458"/>
      <c r="AR122" s="458"/>
      <c r="AS122" s="458"/>
      <c r="AT122" s="458"/>
      <c r="AU122" s="458"/>
      <c r="AV122" s="458"/>
      <c r="AW122" s="459"/>
      <c r="AX122" s="2"/>
      <c r="AY122" s="2"/>
      <c r="AZ122" s="2"/>
      <c r="BA122" s="2"/>
      <c r="BB122" s="2"/>
      <c r="BC122" s="2"/>
      <c r="BD122" s="2"/>
      <c r="BE122" s="2"/>
    </row>
    <row r="123" spans="1:60" ht="18.75" thickBot="1">
      <c r="A123" s="229" t="s">
        <v>704</v>
      </c>
      <c r="B123" s="312">
        <f ca="1">B122</f>
        <v>0</v>
      </c>
      <c r="C123" s="311">
        <f t="shared" ref="C123:AG123" ca="1" si="73">C122</f>
        <v>1</v>
      </c>
      <c r="D123" s="311">
        <f t="shared" ca="1" si="73"/>
        <v>0</v>
      </c>
      <c r="E123" s="311">
        <f t="shared" ca="1" si="73"/>
        <v>1</v>
      </c>
      <c r="F123" s="310">
        <f t="shared" ca="1" si="73"/>
        <v>1</v>
      </c>
      <c r="G123" s="310">
        <f t="shared" ca="1" si="73"/>
        <v>0</v>
      </c>
      <c r="H123" s="310">
        <f t="shared" ca="1" si="73"/>
        <v>1</v>
      </c>
      <c r="I123" s="310">
        <f t="shared" ca="1" si="73"/>
        <v>0</v>
      </c>
      <c r="J123" s="311">
        <f t="shared" ca="1" si="73"/>
        <v>0</v>
      </c>
      <c r="K123" s="311">
        <f t="shared" ca="1" si="73"/>
        <v>1</v>
      </c>
      <c r="L123" s="311">
        <f t="shared" ca="1" si="73"/>
        <v>1</v>
      </c>
      <c r="M123" s="311">
        <f t="shared" ca="1" si="73"/>
        <v>1</v>
      </c>
      <c r="N123" s="310">
        <f t="shared" ca="1" si="73"/>
        <v>1</v>
      </c>
      <c r="O123" s="310">
        <f t="shared" ca="1" si="73"/>
        <v>0</v>
      </c>
      <c r="P123" s="310">
        <f t="shared" ca="1" si="73"/>
        <v>0</v>
      </c>
      <c r="Q123" s="310">
        <f t="shared" ca="1" si="73"/>
        <v>0</v>
      </c>
      <c r="R123" s="311">
        <f t="shared" ca="1" si="73"/>
        <v>1</v>
      </c>
      <c r="S123" s="311">
        <f t="shared" ca="1" si="73"/>
        <v>1</v>
      </c>
      <c r="T123" s="311">
        <f t="shared" ca="1" si="73"/>
        <v>1</v>
      </c>
      <c r="U123" s="315">
        <f t="shared" ca="1" si="73"/>
        <v>0</v>
      </c>
      <c r="V123" s="310">
        <f t="shared" ca="1" si="73"/>
        <v>0</v>
      </c>
      <c r="W123" s="310">
        <f t="shared" ca="1" si="73"/>
        <v>0</v>
      </c>
      <c r="X123" s="310">
        <f t="shared" ca="1" si="73"/>
        <v>1</v>
      </c>
      <c r="Y123" s="310">
        <f t="shared" ca="1" si="73"/>
        <v>1</v>
      </c>
      <c r="Z123" s="311">
        <f t="shared" ca="1" si="73"/>
        <v>1</v>
      </c>
      <c r="AA123" s="311">
        <f t="shared" ca="1" si="73"/>
        <v>0</v>
      </c>
      <c r="AB123" s="311">
        <f t="shared" ca="1" si="73"/>
        <v>0</v>
      </c>
      <c r="AC123" s="311">
        <f t="shared" ca="1" si="73"/>
        <v>1</v>
      </c>
      <c r="AD123" s="310">
        <f t="shared" ca="1" si="73"/>
        <v>0</v>
      </c>
      <c r="AE123" s="310">
        <f t="shared" ca="1" si="73"/>
        <v>1</v>
      </c>
      <c r="AF123" s="310">
        <f t="shared" ca="1" si="73"/>
        <v>0</v>
      </c>
      <c r="AG123" s="230">
        <f t="shared" ca="1" si="73"/>
        <v>0</v>
      </c>
      <c r="AH123" s="122">
        <f ca="1">VLOOKUP(CONCATENATE(B123,C123,D123,E123),LookUp!$AG$2:$AH$17,2,FALSE)</f>
        <v>5</v>
      </c>
      <c r="AI123" s="123" t="str">
        <f ca="1">VLOOKUP(CONCATENATE(F123,G123,H123,I123),LookUp!$AG$2:$AH$17,2,FALSE)</f>
        <v>A</v>
      </c>
      <c r="AJ123" s="123">
        <f ca="1">VLOOKUP(CONCATENATE(J123,K123,L123,M123),LookUp!$AG$2:$AH$17,2,FALSE)</f>
        <v>7</v>
      </c>
      <c r="AK123" s="123">
        <f ca="1">VLOOKUP(CONCATENATE(N123,O123,P123,Q123),LookUp!$AG$2:$AH$17,2,FALSE)</f>
        <v>8</v>
      </c>
      <c r="AL123" s="123" t="str">
        <f ca="1">VLOOKUP(CONCATENATE(R123,S123,T123,U123),LookUp!$AG$2:$AH$17,2,FALSE)</f>
        <v>E</v>
      </c>
      <c r="AM123" s="123">
        <f ca="1">VLOOKUP(CONCATENATE(V123,W123,X123,Y123),LookUp!$AG$2:$AH$17,2,FALSE)</f>
        <v>3</v>
      </c>
      <c r="AN123" s="123">
        <f ca="1">VLOOKUP(CONCATENATE(Z123,AA123,AB123,AC123),LookUp!$AG$2:$AH$17,2,FALSE)</f>
        <v>9</v>
      </c>
      <c r="AO123" s="123">
        <f ca="1">VLOOKUP(CONCATENATE(AD123,AE123,AF123,AG123),LookUp!$AG$2:$AH$17,2,FALSE)</f>
        <v>4</v>
      </c>
      <c r="AP123" s="123">
        <f ca="1">VLOOKUP(CONCATENATE(B130,C130,D130,E130),LookUp!$AG$2:$AH$17,2,FALSE)</f>
        <v>1</v>
      </c>
      <c r="AQ123" s="123">
        <f ca="1">VLOOKUP(CONCATENATE(F130,G130,H130,I130),LookUp!$AG$2:$AH$17,2,FALSE)</f>
        <v>8</v>
      </c>
      <c r="AR123" s="123" t="str">
        <f ca="1">VLOOKUP(CONCATENATE(J130,K130,L130,M130),LookUp!$AG$2:$AH$17,2,FALSE)</f>
        <v>C</v>
      </c>
      <c r="AS123" s="123" t="str">
        <f ca="1">VLOOKUP(CONCATENATE(N130,O130,P130,Q130),LookUp!$AG$2:$AH$17,2,FALSE)</f>
        <v>A</v>
      </c>
      <c r="AT123" s="123">
        <f ca="1">VLOOKUP(CONCATENATE(R130,S130,T130,U130),LookUp!$AG$2:$AH$17,2,FALSE)</f>
        <v>1</v>
      </c>
      <c r="AU123" s="123">
        <f ca="1">VLOOKUP(CONCATENATE(V130,W130,X130,Y130),LookUp!$AG$2:$AH$17,2,FALSE)</f>
        <v>8</v>
      </c>
      <c r="AV123" s="123" t="str">
        <f ca="1">VLOOKUP(CONCATENATE(Z130,AA130,AB130,AC130),LookUp!$AG$2:$AH$17,2,FALSE)</f>
        <v>A</v>
      </c>
      <c r="AW123" s="124" t="str">
        <f ca="1">VLOOKUP(CONCATENATE(AD130,AE130,AF130,AG130),LookUp!$AG$2:$AH$17,2,FALSE)</f>
        <v>D</v>
      </c>
      <c r="AX123" s="2"/>
      <c r="AY123" s="2"/>
      <c r="AZ123" s="2"/>
      <c r="BA123" s="2"/>
      <c r="BB123" s="2"/>
      <c r="BC123" s="2"/>
      <c r="BD123" s="2"/>
      <c r="BE123" s="2"/>
    </row>
    <row r="124" spans="1:60" ht="18">
      <c r="A124" s="107" t="s">
        <v>535</v>
      </c>
      <c r="B124" s="110">
        <f ca="1">HLOOKUP(B$3,$B$1:$AW$123,123,FALSE)</f>
        <v>0</v>
      </c>
      <c r="C124" s="111">
        <f t="shared" ref="C124:AW124" ca="1" si="74">HLOOKUP(C$3,$B$1:$AW$123,123,FALSE)</f>
        <v>0</v>
      </c>
      <c r="D124" s="111">
        <f t="shared" ca="1" si="74"/>
        <v>1</v>
      </c>
      <c r="E124" s="111">
        <f t="shared" ca="1" si="74"/>
        <v>0</v>
      </c>
      <c r="F124" s="111">
        <f t="shared" ca="1" si="74"/>
        <v>1</v>
      </c>
      <c r="G124" s="111">
        <f t="shared" ca="1" si="74"/>
        <v>1</v>
      </c>
      <c r="H124" s="112">
        <f t="shared" ca="1" si="74"/>
        <v>1</v>
      </c>
      <c r="I124" s="112">
        <f t="shared" ca="1" si="74"/>
        <v>1</v>
      </c>
      <c r="J124" s="112">
        <f t="shared" ca="1" si="74"/>
        <v>0</v>
      </c>
      <c r="K124" s="112">
        <f t="shared" ca="1" si="74"/>
        <v>1</v>
      </c>
      <c r="L124" s="112">
        <f t="shared" ca="1" si="74"/>
        <v>0</v>
      </c>
      <c r="M124" s="112">
        <f t="shared" ca="1" si="74"/>
        <v>0</v>
      </c>
      <c r="N124" s="111">
        <f t="shared" ca="1" si="74"/>
        <v>0</v>
      </c>
      <c r="O124" s="111">
        <f t="shared" ca="1" si="74"/>
        <v>0</v>
      </c>
      <c r="P124" s="111">
        <f t="shared" ca="1" si="74"/>
        <v>1</v>
      </c>
      <c r="Q124" s="111">
        <f t="shared" ca="1" si="74"/>
        <v>1</v>
      </c>
      <c r="R124" s="111">
        <f t="shared" ca="1" si="74"/>
        <v>1</v>
      </c>
      <c r="S124" s="111">
        <f t="shared" ca="1" si="74"/>
        <v>1</v>
      </c>
      <c r="T124" s="112">
        <f t="shared" ca="1" si="74"/>
        <v>1</v>
      </c>
      <c r="U124" s="112">
        <f t="shared" ca="1" si="74"/>
        <v>1</v>
      </c>
      <c r="V124" s="112">
        <f t="shared" ca="1" si="74"/>
        <v>0</v>
      </c>
      <c r="W124" s="112">
        <f t="shared" ca="1" si="74"/>
        <v>0</v>
      </c>
      <c r="X124" s="112">
        <f t="shared" ca="1" si="74"/>
        <v>0</v>
      </c>
      <c r="Y124" s="112">
        <f t="shared" ca="1" si="74"/>
        <v>1</v>
      </c>
      <c r="Z124" s="111">
        <f t="shared" ca="1" si="74"/>
        <v>0</v>
      </c>
      <c r="AA124" s="111">
        <f t="shared" ca="1" si="74"/>
        <v>1</v>
      </c>
      <c r="AB124" s="111">
        <f t="shared" ca="1" si="74"/>
        <v>1</v>
      </c>
      <c r="AC124" s="111">
        <f t="shared" ca="1" si="74"/>
        <v>1</v>
      </c>
      <c r="AD124" s="111">
        <f t="shared" ca="1" si="74"/>
        <v>0</v>
      </c>
      <c r="AE124" s="111">
        <f t="shared" ca="1" si="74"/>
        <v>0</v>
      </c>
      <c r="AF124" s="112">
        <f t="shared" ca="1" si="74"/>
        <v>0</v>
      </c>
      <c r="AG124" s="112">
        <f t="shared" ca="1" si="74"/>
        <v>0</v>
      </c>
      <c r="AH124" s="112">
        <f t="shared" ca="1" si="74"/>
        <v>0</v>
      </c>
      <c r="AI124" s="112">
        <f t="shared" ca="1" si="74"/>
        <v>1</v>
      </c>
      <c r="AJ124" s="112">
        <f t="shared" ca="1" si="74"/>
        <v>1</v>
      </c>
      <c r="AK124" s="112">
        <f t="shared" ca="1" si="74"/>
        <v>1</v>
      </c>
      <c r="AL124" s="111">
        <f t="shared" ca="1" si="74"/>
        <v>1</v>
      </c>
      <c r="AM124" s="111">
        <f t="shared" ca="1" si="74"/>
        <v>1</v>
      </c>
      <c r="AN124" s="111">
        <f t="shared" ca="1" si="74"/>
        <v>0</v>
      </c>
      <c r="AO124" s="111">
        <f t="shared" ca="1" si="74"/>
        <v>0</v>
      </c>
      <c r="AP124" s="111">
        <f t="shared" ca="1" si="74"/>
        <v>1</v>
      </c>
      <c r="AQ124" s="111">
        <f t="shared" ca="1" si="74"/>
        <v>0</v>
      </c>
      <c r="AR124" s="112">
        <f t="shared" ca="1" si="74"/>
        <v>1</v>
      </c>
      <c r="AS124" s="112">
        <f t="shared" ca="1" si="74"/>
        <v>0</v>
      </c>
      <c r="AT124" s="112">
        <f t="shared" ca="1" si="74"/>
        <v>1</v>
      </c>
      <c r="AU124" s="112">
        <f t="shared" ca="1" si="74"/>
        <v>0</v>
      </c>
      <c r="AV124" s="112">
        <f t="shared" ca="1" si="74"/>
        <v>0</v>
      </c>
      <c r="AW124" s="113">
        <f t="shared" ca="1" si="74"/>
        <v>0</v>
      </c>
      <c r="AX124" s="2"/>
      <c r="AY124" s="2"/>
      <c r="AZ124" s="2"/>
      <c r="BA124" s="2"/>
      <c r="BB124" s="2"/>
      <c r="BC124" s="2"/>
      <c r="BD124" s="2"/>
      <c r="BE124" s="2"/>
    </row>
    <row r="125" spans="1:60" ht="18">
      <c r="A125" s="108" t="s">
        <v>642</v>
      </c>
      <c r="B125" s="114" t="str">
        <f>Key!B74</f>
        <v>0</v>
      </c>
      <c r="C125" s="115" t="str">
        <f>Key!C74</f>
        <v>1</v>
      </c>
      <c r="D125" s="115" t="str">
        <f>Key!D74</f>
        <v>0</v>
      </c>
      <c r="E125" s="115" t="str">
        <f>Key!E74</f>
        <v>0</v>
      </c>
      <c r="F125" s="115" t="str">
        <f>Key!F74</f>
        <v>0</v>
      </c>
      <c r="G125" s="115" t="str">
        <f>Key!G74</f>
        <v>1</v>
      </c>
      <c r="H125" s="116" t="str">
        <f>Key!H74</f>
        <v>0</v>
      </c>
      <c r="I125" s="116" t="str">
        <f>Key!I74</f>
        <v>1</v>
      </c>
      <c r="J125" s="116" t="str">
        <f>Key!J74</f>
        <v>0</v>
      </c>
      <c r="K125" s="116" t="str">
        <f>Key!K74</f>
        <v>1</v>
      </c>
      <c r="L125" s="116" t="str">
        <f>Key!L74</f>
        <v>1</v>
      </c>
      <c r="M125" s="116" t="str">
        <f>Key!M74</f>
        <v>0</v>
      </c>
      <c r="N125" s="115" t="str">
        <f>Key!N74</f>
        <v>1</v>
      </c>
      <c r="O125" s="115" t="str">
        <f>Key!O74</f>
        <v>0</v>
      </c>
      <c r="P125" s="115" t="str">
        <f>Key!P74</f>
        <v>0</v>
      </c>
      <c r="Q125" s="115" t="str">
        <f>Key!Q74</f>
        <v>0</v>
      </c>
      <c r="R125" s="115" t="str">
        <f>Key!R74</f>
        <v>0</v>
      </c>
      <c r="S125" s="115" t="str">
        <f>Key!S74</f>
        <v>1</v>
      </c>
      <c r="T125" s="116" t="str">
        <f>Key!T74</f>
        <v>0</v>
      </c>
      <c r="U125" s="116" t="str">
        <f>Key!U74</f>
        <v>1</v>
      </c>
      <c r="V125" s="116" t="str">
        <f>Key!V74</f>
        <v>1</v>
      </c>
      <c r="W125" s="116" t="str">
        <f>Key!W74</f>
        <v>0</v>
      </c>
      <c r="X125" s="116" t="str">
        <f>Key!X74</f>
        <v>0</v>
      </c>
      <c r="Y125" s="116" t="str">
        <f>Key!Y74</f>
        <v>0</v>
      </c>
      <c r="Z125" s="115" t="str">
        <f>Key!Z74</f>
        <v>0</v>
      </c>
      <c r="AA125" s="115" t="str">
        <f>Key!AA74</f>
        <v>0</v>
      </c>
      <c r="AB125" s="115" t="str">
        <f>Key!AB74</f>
        <v>0</v>
      </c>
      <c r="AC125" s="115" t="str">
        <f>Key!AC74</f>
        <v>1</v>
      </c>
      <c r="AD125" s="115" t="str">
        <f>Key!AD74</f>
        <v>1</v>
      </c>
      <c r="AE125" s="115" t="str">
        <f>Key!AE74</f>
        <v>0</v>
      </c>
      <c r="AF125" s="116" t="str">
        <f>Key!AF74</f>
        <v>1</v>
      </c>
      <c r="AG125" s="116" t="str">
        <f>Key!AG74</f>
        <v>0</v>
      </c>
      <c r="AH125" s="116" t="str">
        <f>Key!AH74</f>
        <v>1</v>
      </c>
      <c r="AI125" s="116" t="str">
        <f>Key!AI74</f>
        <v>0</v>
      </c>
      <c r="AJ125" s="116" t="str">
        <f>Key!AJ74</f>
        <v>1</v>
      </c>
      <c r="AK125" s="116" t="str">
        <f>Key!AK74</f>
        <v>1</v>
      </c>
      <c r="AL125" s="115" t="str">
        <f>Key!AL74</f>
        <v>1</v>
      </c>
      <c r="AM125" s="115" t="str">
        <f>Key!AM74</f>
        <v>1</v>
      </c>
      <c r="AN125" s="115" t="str">
        <f>Key!AN74</f>
        <v>0</v>
      </c>
      <c r="AO125" s="115" t="str">
        <f>Key!AO74</f>
        <v>0</v>
      </c>
      <c r="AP125" s="115" t="str">
        <f>Key!AP74</f>
        <v>1</v>
      </c>
      <c r="AQ125" s="115" t="str">
        <f>Key!AQ74</f>
        <v>1</v>
      </c>
      <c r="AR125" s="116" t="str">
        <f>Key!AR74</f>
        <v>0</v>
      </c>
      <c r="AS125" s="116" t="str">
        <f>Key!AS74</f>
        <v>0</v>
      </c>
      <c r="AT125" s="116" t="str">
        <f>Key!AT74</f>
        <v>1</v>
      </c>
      <c r="AU125" s="116" t="str">
        <f>Key!AU74</f>
        <v>1</v>
      </c>
      <c r="AV125" s="116" t="str">
        <f>Key!AV74</f>
        <v>1</v>
      </c>
      <c r="AW125" s="117" t="str">
        <f>Key!AW74</f>
        <v>0</v>
      </c>
      <c r="AX125" s="2"/>
      <c r="AY125" s="2"/>
      <c r="AZ125" s="2"/>
      <c r="BA125" s="2"/>
      <c r="BB125" s="2"/>
      <c r="BC125" s="2"/>
      <c r="BD125" s="2"/>
      <c r="BE125" s="2"/>
    </row>
    <row r="126" spans="1:60" ht="18">
      <c r="A126" s="108" t="s">
        <v>678</v>
      </c>
      <c r="B126" s="308">
        <f ca="1">IF(B124+B125=1,1,0)</f>
        <v>0</v>
      </c>
      <c r="C126" s="226">
        <f t="shared" ref="C126:AW126" ca="1" si="75">IF(C124+C125=1,1,0)</f>
        <v>1</v>
      </c>
      <c r="D126" s="226">
        <f t="shared" ca="1" si="75"/>
        <v>1</v>
      </c>
      <c r="E126" s="226">
        <f t="shared" ca="1" si="75"/>
        <v>0</v>
      </c>
      <c r="F126" s="226">
        <f t="shared" ca="1" si="75"/>
        <v>1</v>
      </c>
      <c r="G126" s="226">
        <f t="shared" ca="1" si="75"/>
        <v>0</v>
      </c>
      <c r="H126" s="309">
        <f t="shared" ca="1" si="75"/>
        <v>1</v>
      </c>
      <c r="I126" s="309">
        <f t="shared" ca="1" si="75"/>
        <v>0</v>
      </c>
      <c r="J126" s="309">
        <f t="shared" ca="1" si="75"/>
        <v>0</v>
      </c>
      <c r="K126" s="309">
        <f t="shared" ca="1" si="75"/>
        <v>0</v>
      </c>
      <c r="L126" s="309">
        <f t="shared" ca="1" si="75"/>
        <v>1</v>
      </c>
      <c r="M126" s="309">
        <f t="shared" ca="1" si="75"/>
        <v>0</v>
      </c>
      <c r="N126" s="226">
        <f t="shared" ca="1" si="75"/>
        <v>1</v>
      </c>
      <c r="O126" s="226">
        <f t="shared" ca="1" si="75"/>
        <v>0</v>
      </c>
      <c r="P126" s="226">
        <f t="shared" ca="1" si="75"/>
        <v>1</v>
      </c>
      <c r="Q126" s="226">
        <f t="shared" ca="1" si="75"/>
        <v>1</v>
      </c>
      <c r="R126" s="226">
        <f t="shared" ca="1" si="75"/>
        <v>1</v>
      </c>
      <c r="S126" s="226">
        <f t="shared" ca="1" si="75"/>
        <v>0</v>
      </c>
      <c r="T126" s="309">
        <f t="shared" ca="1" si="75"/>
        <v>1</v>
      </c>
      <c r="U126" s="309">
        <f t="shared" ca="1" si="75"/>
        <v>0</v>
      </c>
      <c r="V126" s="309">
        <f t="shared" ca="1" si="75"/>
        <v>1</v>
      </c>
      <c r="W126" s="309">
        <f t="shared" ca="1" si="75"/>
        <v>0</v>
      </c>
      <c r="X126" s="309">
        <f t="shared" ca="1" si="75"/>
        <v>0</v>
      </c>
      <c r="Y126" s="309">
        <f t="shared" ca="1" si="75"/>
        <v>1</v>
      </c>
      <c r="Z126" s="226">
        <f t="shared" ca="1" si="75"/>
        <v>0</v>
      </c>
      <c r="AA126" s="226">
        <f t="shared" ca="1" si="75"/>
        <v>1</v>
      </c>
      <c r="AB126" s="226">
        <f t="shared" ca="1" si="75"/>
        <v>1</v>
      </c>
      <c r="AC126" s="226">
        <f t="shared" ca="1" si="75"/>
        <v>0</v>
      </c>
      <c r="AD126" s="226">
        <f t="shared" ca="1" si="75"/>
        <v>1</v>
      </c>
      <c r="AE126" s="226">
        <f t="shared" ca="1" si="75"/>
        <v>0</v>
      </c>
      <c r="AF126" s="309">
        <f t="shared" ca="1" si="75"/>
        <v>1</v>
      </c>
      <c r="AG126" s="309">
        <f t="shared" ca="1" si="75"/>
        <v>0</v>
      </c>
      <c r="AH126" s="309">
        <f t="shared" ca="1" si="75"/>
        <v>1</v>
      </c>
      <c r="AI126" s="309">
        <f t="shared" ca="1" si="75"/>
        <v>1</v>
      </c>
      <c r="AJ126" s="309">
        <f t="shared" ca="1" si="75"/>
        <v>0</v>
      </c>
      <c r="AK126" s="309">
        <f t="shared" ca="1" si="75"/>
        <v>0</v>
      </c>
      <c r="AL126" s="226">
        <f t="shared" ca="1" si="75"/>
        <v>0</v>
      </c>
      <c r="AM126" s="226">
        <f t="shared" ca="1" si="75"/>
        <v>0</v>
      </c>
      <c r="AN126" s="226">
        <f t="shared" ca="1" si="75"/>
        <v>0</v>
      </c>
      <c r="AO126" s="226">
        <f t="shared" ca="1" si="75"/>
        <v>0</v>
      </c>
      <c r="AP126" s="226">
        <f t="shared" ca="1" si="75"/>
        <v>0</v>
      </c>
      <c r="AQ126" s="226">
        <f t="shared" ca="1" si="75"/>
        <v>1</v>
      </c>
      <c r="AR126" s="309">
        <f t="shared" ca="1" si="75"/>
        <v>1</v>
      </c>
      <c r="AS126" s="309">
        <f t="shared" ca="1" si="75"/>
        <v>0</v>
      </c>
      <c r="AT126" s="309">
        <f t="shared" ca="1" si="75"/>
        <v>0</v>
      </c>
      <c r="AU126" s="309">
        <f t="shared" ca="1" si="75"/>
        <v>1</v>
      </c>
      <c r="AV126" s="309">
        <f t="shared" ca="1" si="75"/>
        <v>1</v>
      </c>
      <c r="AW126" s="316">
        <f t="shared" ca="1" si="75"/>
        <v>0</v>
      </c>
      <c r="AX126" s="2"/>
      <c r="AY126" s="2"/>
      <c r="AZ126" s="2"/>
      <c r="BA126" s="2"/>
      <c r="BB126" s="2"/>
      <c r="BC126" s="2"/>
      <c r="BD126" s="2"/>
      <c r="BE126" s="2"/>
    </row>
    <row r="127" spans="1:60" ht="16.5" thickBot="1">
      <c r="A127" s="442" t="s">
        <v>509</v>
      </c>
      <c r="B127" s="223" t="s">
        <v>17</v>
      </c>
      <c r="C127" s="224" t="str">
        <f ca="1">LEFT(VLOOKUP(G127,LookUp!$T$2:$U$17,2,FALSE),1)</f>
        <v>1</v>
      </c>
      <c r="D127" s="224" t="str">
        <f ca="1">MID(VLOOKUP(G127,LookUp!$T$2:$U$17,2,FALSE),2,1)</f>
        <v>0</v>
      </c>
      <c r="E127" s="224" t="str">
        <f ca="1">MID(VLOOKUP(G127,LookUp!$T$2:$U$17,2,FALSE),3,1)</f>
        <v>0</v>
      </c>
      <c r="F127" s="224" t="str">
        <f ca="1">RIGHT(VLOOKUP(G127,LookUp!$T$2:$U$17,2,FALSE),1)</f>
        <v>1</v>
      </c>
      <c r="G127" s="225">
        <f ca="1">VLOOKUP(CONCATENATE(B126,C126,D126,E126,F126,G126),LookUp!$W$2:$AE$65,2,FALSE)</f>
        <v>9</v>
      </c>
      <c r="H127" s="223" t="s">
        <v>18</v>
      </c>
      <c r="I127" s="224" t="str">
        <f ca="1">LEFT(VLOOKUP(M127,LookUp!$T$2:$U$17,2,FALSE),1)</f>
        <v>1</v>
      </c>
      <c r="J127" s="224" t="str">
        <f ca="1">MID(VLOOKUP(M127,LookUp!$T$2:$U$17,2,FALSE),2,1)</f>
        <v>1</v>
      </c>
      <c r="K127" s="224" t="str">
        <f ca="1">MID(VLOOKUP(M127,LookUp!$T$2:$U$17,2,FALSE),3,1)</f>
        <v>1</v>
      </c>
      <c r="L127" s="224" t="str">
        <f ca="1">RIGHT(VLOOKUP(M127,LookUp!$T$2:$U$17,2,FALSE),1)</f>
        <v>0</v>
      </c>
      <c r="M127" s="225">
        <f ca="1">VLOOKUP(CONCATENATE(H126,I126,J126,K126,L126,M126),LookUp!$W$2:$AE$65,3,FALSE)</f>
        <v>14</v>
      </c>
      <c r="N127" s="223" t="s">
        <v>19</v>
      </c>
      <c r="O127" s="224" t="str">
        <f ca="1">LEFT(VLOOKUP(S127,LookUp!$T$2:$U$17,2,FALSE),1)</f>
        <v>0</v>
      </c>
      <c r="P127" s="224" t="str">
        <f ca="1">MID(VLOOKUP(S127,LookUp!$T$2:$U$17,2,FALSE),2,1)</f>
        <v>0</v>
      </c>
      <c r="Q127" s="224" t="str">
        <f ca="1">MID(VLOOKUP(S127,LookUp!$T$2:$U$17,2,FALSE),3,1)</f>
        <v>0</v>
      </c>
      <c r="R127" s="224" t="str">
        <f ca="1">RIGHT(VLOOKUP(S127,LookUp!$T$2:$U$17,2,FALSE),1)</f>
        <v>0</v>
      </c>
      <c r="S127" s="225">
        <f ca="1">VLOOKUP(CONCATENATE(N126,O126,P126,Q126,R126,S126),LookUp!$W$2:$AE$65,4,FALSE)</f>
        <v>0</v>
      </c>
      <c r="T127" s="223" t="s">
        <v>20</v>
      </c>
      <c r="U127" s="224" t="str">
        <f ca="1">LEFT(VLOOKUP(Y127,LookUp!$T$2:$U$17,2,FALSE),1)</f>
        <v>1</v>
      </c>
      <c r="V127" s="224" t="str">
        <f ca="1">MID(VLOOKUP(Y127,LookUp!$T$2:$U$17,2,FALSE),2,1)</f>
        <v>0</v>
      </c>
      <c r="W127" s="224" t="str">
        <f ca="1">MID(VLOOKUP(Y127,LookUp!$T$2:$U$17,2,FALSE),3,1)</f>
        <v>1</v>
      </c>
      <c r="X127" s="224" t="str">
        <f ca="1">RIGHT(VLOOKUP(Y127,LookUp!$T$2:$U$17,2,FALSE),1)</f>
        <v>0</v>
      </c>
      <c r="Y127" s="225">
        <f ca="1">VLOOKUP(CONCATENATE(T126,U126,V126,W126,X126,Y126),LookUp!$W$2:$AE$65,5,FALSE)</f>
        <v>10</v>
      </c>
      <c r="Z127" s="223" t="s">
        <v>99</v>
      </c>
      <c r="AA127" s="224" t="str">
        <f ca="1">LEFT(VLOOKUP(AE127,LookUp!$T$2:$U$17,2,FALSE),1)</f>
        <v>0</v>
      </c>
      <c r="AB127" s="224" t="str">
        <f ca="1">MID(VLOOKUP(AE127,LookUp!$T$2:$U$17,2,FALSE),2,1)</f>
        <v>0</v>
      </c>
      <c r="AC127" s="224" t="str">
        <f ca="1">MID(VLOOKUP(AE127,LookUp!$T$2:$U$17,2,FALSE),3,1)</f>
        <v>0</v>
      </c>
      <c r="AD127" s="224" t="str">
        <f ca="1">RIGHT(VLOOKUP(AE127,LookUp!$T$2:$U$17,2,FALSE),1)</f>
        <v>0</v>
      </c>
      <c r="AE127" s="225">
        <f ca="1">VLOOKUP(CONCATENATE(Z126,AA126,AB126,AC126,AD126,AE126),LookUp!$W$2:$AE$65,6,FALSE)</f>
        <v>0</v>
      </c>
      <c r="AF127" s="223" t="s">
        <v>21</v>
      </c>
      <c r="AG127" s="224" t="str">
        <f ca="1">LEFT(VLOOKUP(AK127,LookUp!$T$2:$U$17,2,FALSE),1)</f>
        <v>1</v>
      </c>
      <c r="AH127" s="224" t="str">
        <f ca="1">MID(VLOOKUP(AK127,LookUp!$T$2:$U$17,2,FALSE),2,1)</f>
        <v>1</v>
      </c>
      <c r="AI127" s="224" t="str">
        <f ca="1">MID(VLOOKUP(AK127,LookUp!$T$2:$U$17,2,FALSE),3,1)</f>
        <v>0</v>
      </c>
      <c r="AJ127" s="224" t="str">
        <f ca="1">RIGHT(VLOOKUP(AK127,LookUp!$T$2:$U$17,2,FALSE),1)</f>
        <v>0</v>
      </c>
      <c r="AK127" s="225">
        <f ca="1">VLOOKUP(CONCATENATE(AF126,AG126,AH126,AI126,AJ126,AK126),LookUp!$W$2:$AE$65,7,FALSE)</f>
        <v>12</v>
      </c>
      <c r="AL127" s="223" t="s">
        <v>23</v>
      </c>
      <c r="AM127" s="224" t="str">
        <f ca="1">LEFT(VLOOKUP(AQ127,LookUp!$T$2:$U$17,2,FALSE),1)</f>
        <v>1</v>
      </c>
      <c r="AN127" s="224" t="str">
        <f ca="1">MID(VLOOKUP(AQ127,LookUp!$T$2:$U$17,2,FALSE),2,1)</f>
        <v>1</v>
      </c>
      <c r="AO127" s="224" t="str">
        <f ca="1">MID(VLOOKUP(AQ127,LookUp!$T$2:$U$17,2,FALSE),3,1)</f>
        <v>0</v>
      </c>
      <c r="AP127" s="224" t="str">
        <f ca="1">RIGHT(VLOOKUP(AQ127,LookUp!$T$2:$U$17,2,FALSE),1)</f>
        <v>1</v>
      </c>
      <c r="AQ127" s="225">
        <f ca="1">VLOOKUP(CONCATENATE(AL126,AM126,AN126,AO126,AP126,AQ126),LookUp!$W$2:$AE$65,8,FALSE)</f>
        <v>13</v>
      </c>
      <c r="AR127" s="223" t="s">
        <v>22</v>
      </c>
      <c r="AS127" s="224" t="str">
        <f ca="1">LEFT(VLOOKUP(AW127,LookUp!$T$2:$U$17,2,FALSE),1)</f>
        <v>0</v>
      </c>
      <c r="AT127" s="224" t="str">
        <f ca="1">MID(VLOOKUP(AW127,LookUp!$T$2:$U$17,2,FALSE),2,1)</f>
        <v>0</v>
      </c>
      <c r="AU127" s="224" t="str">
        <f ca="1">MID(VLOOKUP(AW127,LookUp!$T$2:$U$17,2,FALSE),3,1)</f>
        <v>0</v>
      </c>
      <c r="AV127" s="224" t="str">
        <f ca="1">RIGHT(VLOOKUP(AW127,LookUp!$T$2:$U$17,2,FALSE),1)</f>
        <v>1</v>
      </c>
      <c r="AW127" s="225">
        <f ca="1">VLOOKUP(CONCATENATE(AR126,AS126,AT126,AU126,AV126,AW126),LookUp!$W$2:$AE$65,9,FALSE)</f>
        <v>1</v>
      </c>
      <c r="AX127" s="20"/>
      <c r="AY127" s="20"/>
      <c r="AZ127" s="20"/>
      <c r="BA127" s="20"/>
      <c r="BB127" s="20"/>
      <c r="BC127" s="20"/>
      <c r="BD127" s="20"/>
      <c r="BE127" s="20"/>
    </row>
    <row r="128" spans="1:60" ht="21.75" thickBot="1">
      <c r="A128" s="442"/>
      <c r="B128" s="110" t="str">
        <f ca="1">C127</f>
        <v>1</v>
      </c>
      <c r="C128" s="111" t="str">
        <f ca="1">D127</f>
        <v>0</v>
      </c>
      <c r="D128" s="111" t="str">
        <f ca="1">E127</f>
        <v>0</v>
      </c>
      <c r="E128" s="111" t="str">
        <f ca="1">F127</f>
        <v>1</v>
      </c>
      <c r="F128" s="112" t="str">
        <f ca="1">I127</f>
        <v>1</v>
      </c>
      <c r="G128" s="112" t="str">
        <f ca="1">J127</f>
        <v>1</v>
      </c>
      <c r="H128" s="112" t="str">
        <f ca="1">K127</f>
        <v>1</v>
      </c>
      <c r="I128" s="112" t="str">
        <f ca="1">L127</f>
        <v>0</v>
      </c>
      <c r="J128" s="111" t="str">
        <f ca="1">O127</f>
        <v>0</v>
      </c>
      <c r="K128" s="111" t="str">
        <f ca="1">P127</f>
        <v>0</v>
      </c>
      <c r="L128" s="111" t="str">
        <f ca="1">Q127</f>
        <v>0</v>
      </c>
      <c r="M128" s="111" t="str">
        <f ca="1">R127</f>
        <v>0</v>
      </c>
      <c r="N128" s="112" t="str">
        <f ca="1">U127</f>
        <v>1</v>
      </c>
      <c r="O128" s="112" t="str">
        <f ca="1">V127</f>
        <v>0</v>
      </c>
      <c r="P128" s="112" t="str">
        <f ca="1">W127</f>
        <v>1</v>
      </c>
      <c r="Q128" s="112" t="str">
        <f ca="1">X127</f>
        <v>0</v>
      </c>
      <c r="R128" s="111" t="str">
        <f ca="1">AA127</f>
        <v>0</v>
      </c>
      <c r="S128" s="111" t="str">
        <f ca="1">AB127</f>
        <v>0</v>
      </c>
      <c r="T128" s="111" t="str">
        <f ca="1">AC127</f>
        <v>0</v>
      </c>
      <c r="U128" s="111" t="str">
        <f ca="1">AD127</f>
        <v>0</v>
      </c>
      <c r="V128" s="112" t="str">
        <f ca="1">AG127</f>
        <v>1</v>
      </c>
      <c r="W128" s="112" t="str">
        <f ca="1">AH127</f>
        <v>1</v>
      </c>
      <c r="X128" s="112" t="str">
        <f ca="1">AI127</f>
        <v>0</v>
      </c>
      <c r="Y128" s="112" t="str">
        <f ca="1">AJ127</f>
        <v>0</v>
      </c>
      <c r="Z128" s="111" t="str">
        <f ca="1">AM127</f>
        <v>1</v>
      </c>
      <c r="AA128" s="111" t="str">
        <f ca="1">AN127</f>
        <v>1</v>
      </c>
      <c r="AB128" s="111" t="str">
        <f ca="1">AO127</f>
        <v>0</v>
      </c>
      <c r="AC128" s="111" t="str">
        <f ca="1">AP127</f>
        <v>1</v>
      </c>
      <c r="AD128" s="112" t="str">
        <f ca="1">AS127</f>
        <v>0</v>
      </c>
      <c r="AE128" s="112" t="str">
        <f ca="1">AT127</f>
        <v>0</v>
      </c>
      <c r="AF128" s="112" t="str">
        <f ca="1">AU127</f>
        <v>0</v>
      </c>
      <c r="AG128" s="113" t="str">
        <f ca="1">AV127</f>
        <v>1</v>
      </c>
      <c r="AH128" s="439"/>
      <c r="AI128" s="440"/>
      <c r="AJ128" s="440"/>
      <c r="AK128" s="440"/>
      <c r="AL128" s="440"/>
      <c r="AM128" s="440"/>
      <c r="AN128" s="440"/>
      <c r="AO128" s="440"/>
      <c r="AP128" s="440"/>
      <c r="AQ128" s="440"/>
      <c r="AR128" s="440"/>
      <c r="AS128" s="440"/>
      <c r="AT128" s="440"/>
      <c r="AU128" s="440"/>
      <c r="AV128" s="440"/>
      <c r="AW128" s="441"/>
      <c r="AX128" s="2"/>
      <c r="AY128" s="2"/>
      <c r="AZ128" s="2"/>
      <c r="BA128" s="445" t="s">
        <v>413</v>
      </c>
      <c r="BB128" s="446"/>
      <c r="BC128" s="446"/>
      <c r="BD128" s="446"/>
      <c r="BE128" s="446"/>
      <c r="BF128" s="446"/>
      <c r="BG128" s="446"/>
      <c r="BH128" s="447"/>
    </row>
    <row r="129" spans="1:65" ht="18.75" thickBot="1">
      <c r="A129" s="108" t="s">
        <v>510</v>
      </c>
      <c r="B129" s="114" t="str">
        <f ca="1">HLOOKUP(B$4,$B$1:$AG$128,128,FALSE)</f>
        <v>0</v>
      </c>
      <c r="C129" s="115" t="str">
        <f t="shared" ref="C129:AG129" ca="1" si="76">HLOOKUP(C$4,$B$1:$AG$128,128,FALSE)</f>
        <v>1</v>
      </c>
      <c r="D129" s="115" t="str">
        <f t="shared" ca="1" si="76"/>
        <v>0</v>
      </c>
      <c r="E129" s="115" t="str">
        <f t="shared" ca="1" si="76"/>
        <v>1</v>
      </c>
      <c r="F129" s="116" t="str">
        <f t="shared" ca="1" si="76"/>
        <v>0</v>
      </c>
      <c r="G129" s="116" t="str">
        <f t="shared" ca="1" si="76"/>
        <v>0</v>
      </c>
      <c r="H129" s="116" t="str">
        <f t="shared" ca="1" si="76"/>
        <v>1</v>
      </c>
      <c r="I129" s="116" t="str">
        <f t="shared" ca="1" si="76"/>
        <v>0</v>
      </c>
      <c r="J129" s="115" t="str">
        <f t="shared" ca="1" si="76"/>
        <v>1</v>
      </c>
      <c r="K129" s="115" t="str">
        <f t="shared" ca="1" si="76"/>
        <v>1</v>
      </c>
      <c r="L129" s="115" t="str">
        <f t="shared" ca="1" si="76"/>
        <v>0</v>
      </c>
      <c r="M129" s="115" t="str">
        <f t="shared" ca="1" si="76"/>
        <v>1</v>
      </c>
      <c r="N129" s="116" t="str">
        <f t="shared" ca="1" si="76"/>
        <v>1</v>
      </c>
      <c r="O129" s="116" t="str">
        <f t="shared" ca="1" si="76"/>
        <v>0</v>
      </c>
      <c r="P129" s="116" t="str">
        <f t="shared" ca="1" si="76"/>
        <v>0</v>
      </c>
      <c r="Q129" s="116" t="str">
        <f t="shared" ca="1" si="76"/>
        <v>0</v>
      </c>
      <c r="R129" s="115" t="str">
        <f t="shared" ca="1" si="76"/>
        <v>0</v>
      </c>
      <c r="S129" s="115" t="str">
        <f t="shared" ca="1" si="76"/>
        <v>0</v>
      </c>
      <c r="T129" s="115" t="str">
        <f t="shared" ca="1" si="76"/>
        <v>0</v>
      </c>
      <c r="U129" s="115" t="str">
        <f t="shared" ca="1" si="76"/>
        <v>0</v>
      </c>
      <c r="V129" s="116" t="str">
        <f t="shared" ca="1" si="76"/>
        <v>1</v>
      </c>
      <c r="W129" s="116" t="str">
        <f t="shared" ca="1" si="76"/>
        <v>0</v>
      </c>
      <c r="X129" s="116" t="str">
        <f t="shared" ca="1" si="76"/>
        <v>0</v>
      </c>
      <c r="Y129" s="116" t="str">
        <f t="shared" ca="1" si="76"/>
        <v>0</v>
      </c>
      <c r="Z129" s="115" t="str">
        <f t="shared" ca="1" si="76"/>
        <v>0</v>
      </c>
      <c r="AA129" s="115" t="str">
        <f t="shared" ca="1" si="76"/>
        <v>1</v>
      </c>
      <c r="AB129" s="115" t="str">
        <f t="shared" ca="1" si="76"/>
        <v>0</v>
      </c>
      <c r="AC129" s="115" t="str">
        <f t="shared" ca="1" si="76"/>
        <v>1</v>
      </c>
      <c r="AD129" s="116" t="str">
        <f t="shared" ca="1" si="76"/>
        <v>1</v>
      </c>
      <c r="AE129" s="116" t="str">
        <f t="shared" ca="1" si="76"/>
        <v>0</v>
      </c>
      <c r="AF129" s="116" t="str">
        <f t="shared" ca="1" si="76"/>
        <v>1</v>
      </c>
      <c r="AG129" s="117" t="str">
        <f t="shared" ca="1" si="76"/>
        <v>1</v>
      </c>
      <c r="AH129" s="460"/>
      <c r="AI129" s="461"/>
      <c r="AJ129" s="461"/>
      <c r="AK129" s="461"/>
      <c r="AL129" s="461"/>
      <c r="AM129" s="461"/>
      <c r="AN129" s="461"/>
      <c r="AO129" s="461"/>
      <c r="AP129" s="461"/>
      <c r="AQ129" s="461"/>
      <c r="AR129" s="461"/>
      <c r="AS129" s="461"/>
      <c r="AT129" s="461"/>
      <c r="AU129" s="461"/>
      <c r="AV129" s="461"/>
      <c r="AW129" s="462"/>
      <c r="AX129" s="2"/>
      <c r="AY129" s="2"/>
      <c r="AZ129" s="2"/>
      <c r="BA129" s="31">
        <v>40</v>
      </c>
      <c r="BB129" s="32">
        <v>8</v>
      </c>
      <c r="BC129" s="32">
        <v>48</v>
      </c>
      <c r="BD129" s="32">
        <v>16</v>
      </c>
      <c r="BE129" s="32">
        <v>56</v>
      </c>
      <c r="BF129" s="32">
        <v>24</v>
      </c>
      <c r="BG129" s="32">
        <v>64</v>
      </c>
      <c r="BH129" s="33">
        <v>32</v>
      </c>
    </row>
    <row r="130" spans="1:65" ht="18.75" thickBot="1">
      <c r="A130" s="108" t="s">
        <v>698</v>
      </c>
      <c r="B130" s="308">
        <f ca="1">IF(B129+B115=1,1,0)</f>
        <v>0</v>
      </c>
      <c r="C130" s="226">
        <f t="shared" ref="C130:AG130" ca="1" si="77">IF(C129+C115=1,1,0)</f>
        <v>0</v>
      </c>
      <c r="D130" s="226">
        <f t="shared" ca="1" si="77"/>
        <v>0</v>
      </c>
      <c r="E130" s="226">
        <f t="shared" ca="1" si="77"/>
        <v>1</v>
      </c>
      <c r="F130" s="309">
        <f t="shared" ca="1" si="77"/>
        <v>1</v>
      </c>
      <c r="G130" s="309">
        <f t="shared" ca="1" si="77"/>
        <v>0</v>
      </c>
      <c r="H130" s="309">
        <f t="shared" ca="1" si="77"/>
        <v>0</v>
      </c>
      <c r="I130" s="309">
        <f t="shared" ca="1" si="77"/>
        <v>0</v>
      </c>
      <c r="J130" s="226">
        <f t="shared" ca="1" si="77"/>
        <v>1</v>
      </c>
      <c r="K130" s="226">
        <f t="shared" ca="1" si="77"/>
        <v>1</v>
      </c>
      <c r="L130" s="226">
        <f t="shared" ca="1" si="77"/>
        <v>0</v>
      </c>
      <c r="M130" s="226">
        <f t="shared" ca="1" si="77"/>
        <v>0</v>
      </c>
      <c r="N130" s="309">
        <f t="shared" ca="1" si="77"/>
        <v>1</v>
      </c>
      <c r="O130" s="309">
        <f t="shared" ca="1" si="77"/>
        <v>0</v>
      </c>
      <c r="P130" s="309">
        <f t="shared" ca="1" si="77"/>
        <v>1</v>
      </c>
      <c r="Q130" s="309">
        <f t="shared" ca="1" si="77"/>
        <v>0</v>
      </c>
      <c r="R130" s="226">
        <f t="shared" ca="1" si="77"/>
        <v>0</v>
      </c>
      <c r="S130" s="226">
        <f t="shared" ca="1" si="77"/>
        <v>0</v>
      </c>
      <c r="T130" s="226">
        <f t="shared" ca="1" si="77"/>
        <v>0</v>
      </c>
      <c r="U130" s="226">
        <f t="shared" ca="1" si="77"/>
        <v>1</v>
      </c>
      <c r="V130" s="309">
        <f t="shared" ca="1" si="77"/>
        <v>1</v>
      </c>
      <c r="W130" s="309">
        <f t="shared" ca="1" si="77"/>
        <v>0</v>
      </c>
      <c r="X130" s="309">
        <f t="shared" ca="1" si="77"/>
        <v>0</v>
      </c>
      <c r="Y130" s="309">
        <f t="shared" ca="1" si="77"/>
        <v>0</v>
      </c>
      <c r="Z130" s="226">
        <f t="shared" ca="1" si="77"/>
        <v>1</v>
      </c>
      <c r="AA130" s="226">
        <f t="shared" ca="1" si="77"/>
        <v>0</v>
      </c>
      <c r="AB130" s="226">
        <f t="shared" ca="1" si="77"/>
        <v>1</v>
      </c>
      <c r="AC130" s="226">
        <f t="shared" ca="1" si="77"/>
        <v>0</v>
      </c>
      <c r="AD130" s="309">
        <f t="shared" ca="1" si="77"/>
        <v>1</v>
      </c>
      <c r="AE130" s="309">
        <f t="shared" ca="1" si="77"/>
        <v>1</v>
      </c>
      <c r="AF130" s="309">
        <f t="shared" ca="1" si="77"/>
        <v>0</v>
      </c>
      <c r="AG130" s="316">
        <f t="shared" ca="1" si="77"/>
        <v>1</v>
      </c>
      <c r="AH130" s="457" t="s">
        <v>741</v>
      </c>
      <c r="AI130" s="458"/>
      <c r="AJ130" s="458"/>
      <c r="AK130" s="458"/>
      <c r="AL130" s="458"/>
      <c r="AM130" s="458"/>
      <c r="AN130" s="458"/>
      <c r="AO130" s="458"/>
      <c r="AP130" s="458"/>
      <c r="AQ130" s="458"/>
      <c r="AR130" s="458"/>
      <c r="AS130" s="458"/>
      <c r="AT130" s="458"/>
      <c r="AU130" s="458"/>
      <c r="AV130" s="458"/>
      <c r="AW130" s="459"/>
      <c r="AX130" s="2"/>
      <c r="AY130" s="2"/>
      <c r="AZ130" s="2"/>
      <c r="BA130" s="9">
        <v>39</v>
      </c>
      <c r="BB130" s="4">
        <v>7</v>
      </c>
      <c r="BC130" s="4">
        <v>47</v>
      </c>
      <c r="BD130" s="4">
        <v>15</v>
      </c>
      <c r="BE130" s="4">
        <v>55</v>
      </c>
      <c r="BF130" s="4">
        <v>23</v>
      </c>
      <c r="BG130" s="4">
        <v>63</v>
      </c>
      <c r="BH130" s="12">
        <v>31</v>
      </c>
    </row>
    <row r="131" spans="1:65" ht="18.75" thickBot="1">
      <c r="A131" s="109" t="s">
        <v>710</v>
      </c>
      <c r="B131" s="312">
        <f ca="1">B130</f>
        <v>0</v>
      </c>
      <c r="C131" s="311">
        <f t="shared" ref="C131:AG131" ca="1" si="78">C130</f>
        <v>0</v>
      </c>
      <c r="D131" s="311">
        <f t="shared" ca="1" si="78"/>
        <v>0</v>
      </c>
      <c r="E131" s="311">
        <f t="shared" ca="1" si="78"/>
        <v>1</v>
      </c>
      <c r="F131" s="310">
        <f t="shared" ca="1" si="78"/>
        <v>1</v>
      </c>
      <c r="G131" s="310">
        <f t="shared" ca="1" si="78"/>
        <v>0</v>
      </c>
      <c r="H131" s="310">
        <f t="shared" ca="1" si="78"/>
        <v>0</v>
      </c>
      <c r="I131" s="310">
        <f t="shared" ca="1" si="78"/>
        <v>0</v>
      </c>
      <c r="J131" s="311">
        <f t="shared" ca="1" si="78"/>
        <v>1</v>
      </c>
      <c r="K131" s="311">
        <f t="shared" ca="1" si="78"/>
        <v>1</v>
      </c>
      <c r="L131" s="311">
        <f t="shared" ca="1" si="78"/>
        <v>0</v>
      </c>
      <c r="M131" s="311">
        <f t="shared" ca="1" si="78"/>
        <v>0</v>
      </c>
      <c r="N131" s="310">
        <f t="shared" ca="1" si="78"/>
        <v>1</v>
      </c>
      <c r="O131" s="310">
        <f t="shared" ca="1" si="78"/>
        <v>0</v>
      </c>
      <c r="P131" s="310">
        <f t="shared" ca="1" si="78"/>
        <v>1</v>
      </c>
      <c r="Q131" s="310">
        <f t="shared" ca="1" si="78"/>
        <v>0</v>
      </c>
      <c r="R131" s="311">
        <f t="shared" ca="1" si="78"/>
        <v>0</v>
      </c>
      <c r="S131" s="311">
        <f t="shared" ca="1" si="78"/>
        <v>0</v>
      </c>
      <c r="T131" s="311">
        <f t="shared" ca="1" si="78"/>
        <v>0</v>
      </c>
      <c r="U131" s="315">
        <f t="shared" ca="1" si="78"/>
        <v>1</v>
      </c>
      <c r="V131" s="310">
        <f t="shared" ca="1" si="78"/>
        <v>1</v>
      </c>
      <c r="W131" s="310">
        <f t="shared" ca="1" si="78"/>
        <v>0</v>
      </c>
      <c r="X131" s="310">
        <f t="shared" ca="1" si="78"/>
        <v>0</v>
      </c>
      <c r="Y131" s="310">
        <f t="shared" ca="1" si="78"/>
        <v>0</v>
      </c>
      <c r="Z131" s="311">
        <f t="shared" ca="1" si="78"/>
        <v>1</v>
      </c>
      <c r="AA131" s="311">
        <f t="shared" ca="1" si="78"/>
        <v>0</v>
      </c>
      <c r="AB131" s="311">
        <f t="shared" ca="1" si="78"/>
        <v>1</v>
      </c>
      <c r="AC131" s="311">
        <f t="shared" ca="1" si="78"/>
        <v>0</v>
      </c>
      <c r="AD131" s="310">
        <f t="shared" ca="1" si="78"/>
        <v>1</v>
      </c>
      <c r="AE131" s="310">
        <f t="shared" ca="1" si="78"/>
        <v>1</v>
      </c>
      <c r="AF131" s="310">
        <f t="shared" ca="1" si="78"/>
        <v>0</v>
      </c>
      <c r="AG131" s="230">
        <f t="shared" ca="1" si="78"/>
        <v>1</v>
      </c>
      <c r="AH131" s="122">
        <f ca="1">VLOOKUP(CONCATENATE(B131,C131,D131,E131),LookUp!$AG$2:$AH$17,2,FALSE)</f>
        <v>1</v>
      </c>
      <c r="AI131" s="123">
        <f ca="1">VLOOKUP(CONCATENATE(F131,G131,H131,I131),LookUp!$AG$2:$AH$17,2,FALSE)</f>
        <v>8</v>
      </c>
      <c r="AJ131" s="123" t="str">
        <f ca="1">VLOOKUP(CONCATENATE(J131,K131,L131,M131),LookUp!$AG$2:$AH$17,2,FALSE)</f>
        <v>C</v>
      </c>
      <c r="AK131" s="123" t="str">
        <f ca="1">VLOOKUP(CONCATENATE(N131,O131,P131,Q131),LookUp!$AG$2:$AH$17,2,FALSE)</f>
        <v>A</v>
      </c>
      <c r="AL131" s="123">
        <f ca="1">VLOOKUP(CONCATENATE(R131,S131,T131,U131),LookUp!$AG$2:$AH$17,2,FALSE)</f>
        <v>1</v>
      </c>
      <c r="AM131" s="123">
        <f ca="1">VLOOKUP(CONCATENATE(V131,W131,X131,Y131),LookUp!$AG$2:$AH$17,2,FALSE)</f>
        <v>8</v>
      </c>
      <c r="AN131" s="123" t="str">
        <f ca="1">VLOOKUP(CONCATENATE(Z131,AA131,AB131,AC131),LookUp!$AG$2:$AH$17,2,FALSE)</f>
        <v>A</v>
      </c>
      <c r="AO131" s="123" t="str">
        <f ca="1">VLOOKUP(CONCATENATE(AD131,AE131,AF131,AG131),LookUp!$AG$2:$AH$17,2,FALSE)</f>
        <v>D</v>
      </c>
      <c r="AP131" s="123">
        <f ca="1">VLOOKUP(CONCATENATE(B138,C138,D138,E138),LookUp!$AG$2:$AH$17,2,FALSE)</f>
        <v>1</v>
      </c>
      <c r="AQ131" s="123">
        <f ca="1">VLOOKUP(CONCATENATE(F138,G138,H138,I138),LookUp!$AG$2:$AH$17,2,FALSE)</f>
        <v>4</v>
      </c>
      <c r="AR131" s="123" t="str">
        <f ca="1">VLOOKUP(CONCATENATE(J138,K138,L138,M138),LookUp!$AG$2:$AH$17,2,FALSE)</f>
        <v>A</v>
      </c>
      <c r="AS131" s="123">
        <f ca="1">VLOOKUP(CONCATENATE(N138,O138,P138,Q138),LookUp!$AG$2:$AH$17,2,FALSE)</f>
        <v>7</v>
      </c>
      <c r="AT131" s="123" t="str">
        <f ca="1">VLOOKUP(CONCATENATE(R138,S138,T138,U138),LookUp!$AG$2:$AH$17,2,FALSE)</f>
        <v>D</v>
      </c>
      <c r="AU131" s="123">
        <f ca="1">VLOOKUP(CONCATENATE(V138,W138,X138,Y138),LookUp!$AG$2:$AH$17,2,FALSE)</f>
        <v>6</v>
      </c>
      <c r="AV131" s="123">
        <f ca="1">VLOOKUP(CONCATENATE(Z138,AA138,AB138,AC138),LookUp!$AG$2:$AH$17,2,FALSE)</f>
        <v>7</v>
      </c>
      <c r="AW131" s="124">
        <f ca="1">VLOOKUP(CONCATENATE(AD138,AE138,AF138,AG138),LookUp!$AG$2:$AH$17,2,FALSE)</f>
        <v>8</v>
      </c>
      <c r="AY131" s="2"/>
      <c r="AZ131" s="2"/>
      <c r="BA131" s="9">
        <v>38</v>
      </c>
      <c r="BB131" s="4">
        <v>6</v>
      </c>
      <c r="BC131" s="4">
        <v>46</v>
      </c>
      <c r="BD131" s="4">
        <v>14</v>
      </c>
      <c r="BE131" s="4">
        <v>54</v>
      </c>
      <c r="BF131" s="4">
        <v>22</v>
      </c>
      <c r="BG131" s="4">
        <v>62</v>
      </c>
      <c r="BH131" s="12">
        <v>30</v>
      </c>
    </row>
    <row r="132" spans="1:65" ht="18">
      <c r="A132" s="228" t="s">
        <v>529</v>
      </c>
      <c r="B132" s="110">
        <f ca="1">HLOOKUP(B$3,$B$1:$AW$130,130,FALSE)</f>
        <v>1</v>
      </c>
      <c r="C132" s="111">
        <f t="shared" ref="C132:AW132" ca="1" si="79">HLOOKUP(C$3,$B$1:$AW$130,130,FALSE)</f>
        <v>0</v>
      </c>
      <c r="D132" s="111">
        <f t="shared" ca="1" si="79"/>
        <v>0</v>
      </c>
      <c r="E132" s="111">
        <f t="shared" ca="1" si="79"/>
        <v>0</v>
      </c>
      <c r="F132" s="111">
        <f t="shared" ca="1" si="79"/>
        <v>1</v>
      </c>
      <c r="G132" s="111">
        <f t="shared" ca="1" si="79"/>
        <v>1</v>
      </c>
      <c r="H132" s="112">
        <f t="shared" ca="1" si="79"/>
        <v>1</v>
      </c>
      <c r="I132" s="112">
        <f t="shared" ca="1" si="79"/>
        <v>1</v>
      </c>
      <c r="J132" s="112">
        <f t="shared" ca="1" si="79"/>
        <v>0</v>
      </c>
      <c r="K132" s="112">
        <f t="shared" ca="1" si="79"/>
        <v>0</v>
      </c>
      <c r="L132" s="112">
        <f t="shared" ca="1" si="79"/>
        <v>0</v>
      </c>
      <c r="M132" s="112">
        <f t="shared" ca="1" si="79"/>
        <v>1</v>
      </c>
      <c r="N132" s="111">
        <f t="shared" ca="1" si="79"/>
        <v>0</v>
      </c>
      <c r="O132" s="111">
        <f t="shared" ca="1" si="79"/>
        <v>1</v>
      </c>
      <c r="P132" s="111">
        <f t="shared" ca="1" si="79"/>
        <v>1</v>
      </c>
      <c r="Q132" s="111">
        <f t="shared" ca="1" si="79"/>
        <v>0</v>
      </c>
      <c r="R132" s="111">
        <f t="shared" ca="1" si="79"/>
        <v>0</v>
      </c>
      <c r="S132" s="111">
        <f t="shared" ca="1" si="79"/>
        <v>1</v>
      </c>
      <c r="T132" s="112">
        <f t="shared" ca="1" si="79"/>
        <v>0</v>
      </c>
      <c r="U132" s="112">
        <f t="shared" ca="1" si="79"/>
        <v>1</v>
      </c>
      <c r="V132" s="112">
        <f t="shared" ca="1" si="79"/>
        <v>0</v>
      </c>
      <c r="W132" s="112">
        <f t="shared" ca="1" si="79"/>
        <v>1</v>
      </c>
      <c r="X132" s="112">
        <f t="shared" ca="1" si="79"/>
        <v>0</v>
      </c>
      <c r="Y132" s="112">
        <f t="shared" ca="1" si="79"/>
        <v>0</v>
      </c>
      <c r="Z132" s="111">
        <f t="shared" ca="1" si="79"/>
        <v>0</v>
      </c>
      <c r="AA132" s="111">
        <f t="shared" ca="1" si="79"/>
        <v>0</v>
      </c>
      <c r="AB132" s="111">
        <f t="shared" ca="1" si="79"/>
        <v>0</v>
      </c>
      <c r="AC132" s="111">
        <f t="shared" ca="1" si="79"/>
        <v>0</v>
      </c>
      <c r="AD132" s="111">
        <f t="shared" ca="1" si="79"/>
        <v>1</v>
      </c>
      <c r="AE132" s="111">
        <f t="shared" ca="1" si="79"/>
        <v>1</v>
      </c>
      <c r="AF132" s="112">
        <f t="shared" ca="1" si="79"/>
        <v>1</v>
      </c>
      <c r="AG132" s="112">
        <f t="shared" ca="1" si="79"/>
        <v>1</v>
      </c>
      <c r="AH132" s="112">
        <f t="shared" ca="1" si="79"/>
        <v>0</v>
      </c>
      <c r="AI132" s="112">
        <f t="shared" ca="1" si="79"/>
        <v>0</v>
      </c>
      <c r="AJ132" s="112">
        <f t="shared" ca="1" si="79"/>
        <v>0</v>
      </c>
      <c r="AK132" s="112">
        <f t="shared" ca="1" si="79"/>
        <v>1</v>
      </c>
      <c r="AL132" s="111">
        <f t="shared" ca="1" si="79"/>
        <v>0</v>
      </c>
      <c r="AM132" s="111">
        <f t="shared" ca="1" si="79"/>
        <v>1</v>
      </c>
      <c r="AN132" s="111">
        <f t="shared" ca="1" si="79"/>
        <v>0</v>
      </c>
      <c r="AO132" s="111">
        <f t="shared" ca="1" si="79"/>
        <v>1</v>
      </c>
      <c r="AP132" s="111">
        <f t="shared" ca="1" si="79"/>
        <v>0</v>
      </c>
      <c r="AQ132" s="111">
        <f t="shared" ca="1" si="79"/>
        <v>1</v>
      </c>
      <c r="AR132" s="112">
        <f t="shared" ca="1" si="79"/>
        <v>0</v>
      </c>
      <c r="AS132" s="112">
        <f t="shared" ca="1" si="79"/>
        <v>1</v>
      </c>
      <c r="AT132" s="112">
        <f t="shared" ca="1" si="79"/>
        <v>1</v>
      </c>
      <c r="AU132" s="112">
        <f t="shared" ca="1" si="79"/>
        <v>0</v>
      </c>
      <c r="AV132" s="112">
        <f t="shared" ca="1" si="79"/>
        <v>1</v>
      </c>
      <c r="AW132" s="113">
        <f t="shared" ca="1" si="79"/>
        <v>0</v>
      </c>
      <c r="AX132" s="2"/>
      <c r="AY132" s="2"/>
      <c r="AZ132" s="2"/>
      <c r="BA132" s="9">
        <v>37</v>
      </c>
      <c r="BB132" s="4">
        <v>5</v>
      </c>
      <c r="BC132" s="4">
        <v>45</v>
      </c>
      <c r="BD132" s="4">
        <v>13</v>
      </c>
      <c r="BE132" s="4">
        <v>53</v>
      </c>
      <c r="BF132" s="4">
        <v>21</v>
      </c>
      <c r="BG132" s="4">
        <v>61</v>
      </c>
      <c r="BH132" s="12">
        <v>29</v>
      </c>
    </row>
    <row r="133" spans="1:65" ht="18">
      <c r="A133" s="227" t="s">
        <v>641</v>
      </c>
      <c r="B133" s="114" t="str">
        <f>Key!B73</f>
        <v>0</v>
      </c>
      <c r="C133" s="115" t="str">
        <f>Key!C73</f>
        <v>0</v>
      </c>
      <c r="D133" s="115" t="str">
        <f>Key!D73</f>
        <v>0</v>
      </c>
      <c r="E133" s="115" t="str">
        <f>Key!E73</f>
        <v>1</v>
      </c>
      <c r="F133" s="115" t="str">
        <f>Key!F73</f>
        <v>1</v>
      </c>
      <c r="G133" s="115" t="str">
        <f>Key!G73</f>
        <v>0</v>
      </c>
      <c r="H133" s="116" t="str">
        <f>Key!H73</f>
        <v>0</v>
      </c>
      <c r="I133" s="116" t="str">
        <f>Key!I73</f>
        <v>1</v>
      </c>
      <c r="J133" s="116" t="str">
        <f>Key!J73</f>
        <v>0</v>
      </c>
      <c r="K133" s="116" t="str">
        <f>Key!K73</f>
        <v>1</v>
      </c>
      <c r="L133" s="116" t="str">
        <f>Key!L73</f>
        <v>0</v>
      </c>
      <c r="M133" s="116" t="str">
        <f>Key!M73</f>
        <v>0</v>
      </c>
      <c r="N133" s="115" t="str">
        <f>Key!N73</f>
        <v>1</v>
      </c>
      <c r="O133" s="115" t="str">
        <f>Key!O73</f>
        <v>1</v>
      </c>
      <c r="P133" s="115" t="str">
        <f>Key!P73</f>
        <v>0</v>
      </c>
      <c r="Q133" s="115" t="str">
        <f>Key!Q73</f>
        <v>0</v>
      </c>
      <c r="R133" s="115" t="str">
        <f>Key!R73</f>
        <v>1</v>
      </c>
      <c r="S133" s="115" t="str">
        <f>Key!S73</f>
        <v>1</v>
      </c>
      <c r="T133" s="116" t="str">
        <f>Key!T73</f>
        <v>0</v>
      </c>
      <c r="U133" s="116" t="str">
        <f>Key!U73</f>
        <v>1</v>
      </c>
      <c r="V133" s="116" t="str">
        <f>Key!V73</f>
        <v>0</v>
      </c>
      <c r="W133" s="116" t="str">
        <f>Key!W73</f>
        <v>0</v>
      </c>
      <c r="X133" s="116" t="str">
        <f>Key!X73</f>
        <v>0</v>
      </c>
      <c r="Y133" s="116" t="str">
        <f>Key!Y73</f>
        <v>0</v>
      </c>
      <c r="Z133" s="115" t="str">
        <f>Key!Z73</f>
        <v>0</v>
      </c>
      <c r="AA133" s="115" t="str">
        <f>Key!AA73</f>
        <v>1</v>
      </c>
      <c r="AB133" s="115" t="str">
        <f>Key!AB73</f>
        <v>1</v>
      </c>
      <c r="AC133" s="115" t="str">
        <f>Key!AC73</f>
        <v>1</v>
      </c>
      <c r="AD133" s="115" t="str">
        <f>Key!AD73</f>
        <v>0</v>
      </c>
      <c r="AE133" s="115" t="str">
        <f>Key!AE73</f>
        <v>0</v>
      </c>
      <c r="AF133" s="116" t="str">
        <f>Key!AF73</f>
        <v>1</v>
      </c>
      <c r="AG133" s="116" t="str">
        <f>Key!AG73</f>
        <v>0</v>
      </c>
      <c r="AH133" s="116" t="str">
        <f>Key!AH73</f>
        <v>1</v>
      </c>
      <c r="AI133" s="116" t="str">
        <f>Key!AI73</f>
        <v>1</v>
      </c>
      <c r="AJ133" s="116" t="str">
        <f>Key!AJ73</f>
        <v>0</v>
      </c>
      <c r="AK133" s="116" t="str">
        <f>Key!AK73</f>
        <v>1</v>
      </c>
      <c r="AL133" s="115" t="str">
        <f>Key!AL73</f>
        <v>1</v>
      </c>
      <c r="AM133" s="115" t="str">
        <f>Key!AM73</f>
        <v>1</v>
      </c>
      <c r="AN133" s="115" t="str">
        <f>Key!AN73</f>
        <v>1</v>
      </c>
      <c r="AO133" s="115" t="str">
        <f>Key!AO73</f>
        <v>0</v>
      </c>
      <c r="AP133" s="115" t="str">
        <f>Key!AP73</f>
        <v>1</v>
      </c>
      <c r="AQ133" s="115" t="str">
        <f>Key!AQ73</f>
        <v>0</v>
      </c>
      <c r="AR133" s="116" t="str">
        <f>Key!AR73</f>
        <v>0</v>
      </c>
      <c r="AS133" s="116" t="str">
        <f>Key!AS73</f>
        <v>0</v>
      </c>
      <c r="AT133" s="116" t="str">
        <f>Key!AT73</f>
        <v>1</v>
      </c>
      <c r="AU133" s="116" t="str">
        <f>Key!AU73</f>
        <v>1</v>
      </c>
      <c r="AV133" s="116" t="str">
        <f>Key!AV73</f>
        <v>0</v>
      </c>
      <c r="AW133" s="117" t="str">
        <f>Key!AW73</f>
        <v>0</v>
      </c>
      <c r="AX133" s="2"/>
      <c r="AY133" s="2"/>
      <c r="AZ133" s="2"/>
      <c r="BA133" s="9">
        <v>36</v>
      </c>
      <c r="BB133" s="4">
        <v>4</v>
      </c>
      <c r="BC133" s="4">
        <v>44</v>
      </c>
      <c r="BD133" s="4">
        <v>12</v>
      </c>
      <c r="BE133" s="4">
        <v>52</v>
      </c>
      <c r="BF133" s="4">
        <v>20</v>
      </c>
      <c r="BG133" s="4">
        <v>60</v>
      </c>
      <c r="BH133" s="12">
        <v>28</v>
      </c>
    </row>
    <row r="134" spans="1:65" ht="18.75" thickBot="1">
      <c r="A134" s="227" t="s">
        <v>685</v>
      </c>
      <c r="B134" s="308">
        <f ca="1">IF(B132+B133=1,1,0)</f>
        <v>1</v>
      </c>
      <c r="C134" s="226">
        <f t="shared" ref="C134:AW134" ca="1" si="80">IF(C132+C133=1,1,0)</f>
        <v>0</v>
      </c>
      <c r="D134" s="226">
        <f t="shared" ca="1" si="80"/>
        <v>0</v>
      </c>
      <c r="E134" s="226">
        <f t="shared" ca="1" si="80"/>
        <v>1</v>
      </c>
      <c r="F134" s="226">
        <f t="shared" ca="1" si="80"/>
        <v>0</v>
      </c>
      <c r="G134" s="226">
        <f t="shared" ca="1" si="80"/>
        <v>1</v>
      </c>
      <c r="H134" s="309">
        <f t="shared" ca="1" si="80"/>
        <v>1</v>
      </c>
      <c r="I134" s="309">
        <f t="shared" ca="1" si="80"/>
        <v>0</v>
      </c>
      <c r="J134" s="309">
        <f t="shared" ca="1" si="80"/>
        <v>0</v>
      </c>
      <c r="K134" s="309">
        <f t="shared" ca="1" si="80"/>
        <v>1</v>
      </c>
      <c r="L134" s="309">
        <f t="shared" ca="1" si="80"/>
        <v>0</v>
      </c>
      <c r="M134" s="309">
        <f t="shared" ca="1" si="80"/>
        <v>1</v>
      </c>
      <c r="N134" s="226">
        <f t="shared" ca="1" si="80"/>
        <v>1</v>
      </c>
      <c r="O134" s="226">
        <f t="shared" ca="1" si="80"/>
        <v>0</v>
      </c>
      <c r="P134" s="226">
        <f t="shared" ca="1" si="80"/>
        <v>1</v>
      </c>
      <c r="Q134" s="226">
        <f t="shared" ca="1" si="80"/>
        <v>0</v>
      </c>
      <c r="R134" s="226">
        <f t="shared" ca="1" si="80"/>
        <v>1</v>
      </c>
      <c r="S134" s="226">
        <f t="shared" ca="1" si="80"/>
        <v>0</v>
      </c>
      <c r="T134" s="309">
        <f t="shared" ca="1" si="80"/>
        <v>0</v>
      </c>
      <c r="U134" s="309">
        <f t="shared" ca="1" si="80"/>
        <v>0</v>
      </c>
      <c r="V134" s="309">
        <f t="shared" ca="1" si="80"/>
        <v>0</v>
      </c>
      <c r="W134" s="309">
        <f t="shared" ca="1" si="80"/>
        <v>1</v>
      </c>
      <c r="X134" s="309">
        <f t="shared" ca="1" si="80"/>
        <v>0</v>
      </c>
      <c r="Y134" s="309">
        <f t="shared" ca="1" si="80"/>
        <v>0</v>
      </c>
      <c r="Z134" s="226">
        <f t="shared" ca="1" si="80"/>
        <v>0</v>
      </c>
      <c r="AA134" s="226">
        <f t="shared" ca="1" si="80"/>
        <v>1</v>
      </c>
      <c r="AB134" s="226">
        <f t="shared" ca="1" si="80"/>
        <v>1</v>
      </c>
      <c r="AC134" s="226">
        <f t="shared" ca="1" si="80"/>
        <v>1</v>
      </c>
      <c r="AD134" s="226">
        <f t="shared" ca="1" si="80"/>
        <v>1</v>
      </c>
      <c r="AE134" s="226">
        <f t="shared" ca="1" si="80"/>
        <v>1</v>
      </c>
      <c r="AF134" s="309">
        <f t="shared" ca="1" si="80"/>
        <v>0</v>
      </c>
      <c r="AG134" s="309">
        <f t="shared" ca="1" si="80"/>
        <v>1</v>
      </c>
      <c r="AH134" s="309">
        <f t="shared" ca="1" si="80"/>
        <v>1</v>
      </c>
      <c r="AI134" s="309">
        <f t="shared" ca="1" si="80"/>
        <v>1</v>
      </c>
      <c r="AJ134" s="309">
        <f t="shared" ca="1" si="80"/>
        <v>0</v>
      </c>
      <c r="AK134" s="309">
        <f t="shared" ca="1" si="80"/>
        <v>0</v>
      </c>
      <c r="AL134" s="226">
        <f t="shared" ca="1" si="80"/>
        <v>1</v>
      </c>
      <c r="AM134" s="226">
        <f t="shared" ca="1" si="80"/>
        <v>0</v>
      </c>
      <c r="AN134" s="226">
        <f t="shared" ca="1" si="80"/>
        <v>1</v>
      </c>
      <c r="AO134" s="226">
        <f t="shared" ca="1" si="80"/>
        <v>1</v>
      </c>
      <c r="AP134" s="226">
        <f t="shared" ca="1" si="80"/>
        <v>1</v>
      </c>
      <c r="AQ134" s="226">
        <f t="shared" ca="1" si="80"/>
        <v>1</v>
      </c>
      <c r="AR134" s="309">
        <f t="shared" ca="1" si="80"/>
        <v>0</v>
      </c>
      <c r="AS134" s="309">
        <f t="shared" ca="1" si="80"/>
        <v>1</v>
      </c>
      <c r="AT134" s="309">
        <f t="shared" ca="1" si="80"/>
        <v>0</v>
      </c>
      <c r="AU134" s="309">
        <f t="shared" ca="1" si="80"/>
        <v>1</v>
      </c>
      <c r="AV134" s="309">
        <f t="shared" ca="1" si="80"/>
        <v>1</v>
      </c>
      <c r="AW134" s="316">
        <f t="shared" ca="1" si="80"/>
        <v>0</v>
      </c>
      <c r="AX134" s="2"/>
      <c r="AY134" s="2"/>
      <c r="AZ134" s="2"/>
      <c r="BA134" s="9">
        <v>35</v>
      </c>
      <c r="BB134" s="4">
        <v>3</v>
      </c>
      <c r="BC134" s="4">
        <v>43</v>
      </c>
      <c r="BD134" s="4">
        <v>11</v>
      </c>
      <c r="BE134" s="4">
        <v>51</v>
      </c>
      <c r="BF134" s="4">
        <v>19</v>
      </c>
      <c r="BG134" s="4">
        <v>59</v>
      </c>
      <c r="BH134" s="12">
        <v>27</v>
      </c>
    </row>
    <row r="135" spans="1:65" ht="16.5" customHeight="1" thickBot="1">
      <c r="A135" s="443" t="s">
        <v>665</v>
      </c>
      <c r="B135" s="96" t="s">
        <v>17</v>
      </c>
      <c r="C135" s="95" t="str">
        <f ca="1">LEFT(VLOOKUP(G135,LookUp!$T$2:$U$17,2,FALSE),1)</f>
        <v>1</v>
      </c>
      <c r="D135" s="95" t="str">
        <f ca="1">MID(VLOOKUP(G135,LookUp!$T$2:$U$17,2,FALSE),2,1)</f>
        <v>0</v>
      </c>
      <c r="E135" s="95" t="str">
        <f ca="1">MID(VLOOKUP(G135,LookUp!$T$2:$U$17,2,FALSE),3,1)</f>
        <v>0</v>
      </c>
      <c r="F135" s="95" t="str">
        <f ca="1">RIGHT(VLOOKUP(G135,LookUp!$T$2:$U$17,2,FALSE),1)</f>
        <v>0</v>
      </c>
      <c r="G135" s="97">
        <f ca="1">VLOOKUP(CONCATENATE(B134,C134,D134,E134,F134,G134),LookUp!$W$2:$AE$65,2,FALSE)</f>
        <v>8</v>
      </c>
      <c r="H135" s="96" t="s">
        <v>18</v>
      </c>
      <c r="I135" s="95" t="str">
        <f ca="1">LEFT(VLOOKUP(M135,LookUp!$T$2:$U$17,2,FALSE),1)</f>
        <v>1</v>
      </c>
      <c r="J135" s="95" t="str">
        <f ca="1">MID(VLOOKUP(M135,LookUp!$T$2:$U$17,2,FALSE),2,1)</f>
        <v>0</v>
      </c>
      <c r="K135" s="95" t="str">
        <f ca="1">MID(VLOOKUP(M135,LookUp!$T$2:$U$17,2,FALSE),3,1)</f>
        <v>1</v>
      </c>
      <c r="L135" s="95" t="str">
        <f ca="1">RIGHT(VLOOKUP(M135,LookUp!$T$2:$U$17,2,FALSE),1)</f>
        <v>0</v>
      </c>
      <c r="M135" s="97">
        <f ca="1">VLOOKUP(CONCATENATE(H134,I134,J134,K134,L134,M134),LookUp!$W$2:$AE$65,3,FALSE)</f>
        <v>10</v>
      </c>
      <c r="N135" s="96" t="s">
        <v>19</v>
      </c>
      <c r="O135" s="95" t="str">
        <f ca="1">LEFT(VLOOKUP(S135,LookUp!$T$2:$U$17,2,FALSE),1)</f>
        <v>1</v>
      </c>
      <c r="P135" s="95" t="str">
        <f ca="1">MID(VLOOKUP(S135,LookUp!$T$2:$U$17,2,FALSE),2,1)</f>
        <v>1</v>
      </c>
      <c r="Q135" s="95" t="str">
        <f ca="1">MID(VLOOKUP(S135,LookUp!$T$2:$U$17,2,FALSE),3,1)</f>
        <v>1</v>
      </c>
      <c r="R135" s="95" t="str">
        <f ca="1">RIGHT(VLOOKUP(S135,LookUp!$T$2:$U$17,2,FALSE),1)</f>
        <v>1</v>
      </c>
      <c r="S135" s="97">
        <f ca="1">VLOOKUP(CONCATENATE(N134,O134,P134,Q134,R134,S134),LookUp!$W$2:$AE$65,4,FALSE)</f>
        <v>15</v>
      </c>
      <c r="T135" s="96" t="s">
        <v>20</v>
      </c>
      <c r="U135" s="95" t="str">
        <f ca="1">LEFT(VLOOKUP(Y135,LookUp!$T$2:$U$17,2,FALSE),1)</f>
        <v>1</v>
      </c>
      <c r="V135" s="95" t="str">
        <f ca="1">MID(VLOOKUP(Y135,LookUp!$T$2:$U$17,2,FALSE),2,1)</f>
        <v>1</v>
      </c>
      <c r="W135" s="95" t="str">
        <f ca="1">MID(VLOOKUP(Y135,LookUp!$T$2:$U$17,2,FALSE),3,1)</f>
        <v>1</v>
      </c>
      <c r="X135" s="95" t="str">
        <f ca="1">RIGHT(VLOOKUP(Y135,LookUp!$T$2:$U$17,2,FALSE),1)</f>
        <v>0</v>
      </c>
      <c r="Y135" s="97">
        <f ca="1">VLOOKUP(CONCATENATE(T134,U134,V134,W134,X134,Y134),LookUp!$W$2:$AE$65,5,FALSE)</f>
        <v>14</v>
      </c>
      <c r="Z135" s="96" t="s">
        <v>99</v>
      </c>
      <c r="AA135" s="95" t="str">
        <f ca="1">LEFT(VLOOKUP(AE135,LookUp!$T$2:$U$17,2,FALSE),1)</f>
        <v>0</v>
      </c>
      <c r="AB135" s="95" t="str">
        <f ca="1">MID(VLOOKUP(AE135,LookUp!$T$2:$U$17,2,FALSE),2,1)</f>
        <v>1</v>
      </c>
      <c r="AC135" s="95" t="str">
        <f ca="1">MID(VLOOKUP(AE135,LookUp!$T$2:$U$17,2,FALSE),3,1)</f>
        <v>1</v>
      </c>
      <c r="AD135" s="95" t="str">
        <f ca="1">RIGHT(VLOOKUP(AE135,LookUp!$T$2:$U$17,2,FALSE),1)</f>
        <v>0</v>
      </c>
      <c r="AE135" s="97">
        <f ca="1">VLOOKUP(CONCATENATE(Z134,AA134,AB134,AC134,AD134,AE134),LookUp!$W$2:$AE$65,6,FALSE)</f>
        <v>6</v>
      </c>
      <c r="AF135" s="96" t="s">
        <v>21</v>
      </c>
      <c r="AG135" s="95" t="str">
        <f ca="1">LEFT(VLOOKUP(AK135,LookUp!$T$2:$U$17,2,FALSE),1)</f>
        <v>0</v>
      </c>
      <c r="AH135" s="95" t="str">
        <f ca="1">MID(VLOOKUP(AK135,LookUp!$T$2:$U$17,2,FALSE),2,1)</f>
        <v>1</v>
      </c>
      <c r="AI135" s="95" t="str">
        <f ca="1">MID(VLOOKUP(AK135,LookUp!$T$2:$U$17,2,FALSE),3,1)</f>
        <v>0</v>
      </c>
      <c r="AJ135" s="95" t="str">
        <f ca="1">RIGHT(VLOOKUP(AK135,LookUp!$T$2:$U$17,2,FALSE),1)</f>
        <v>1</v>
      </c>
      <c r="AK135" s="97">
        <f ca="1">VLOOKUP(CONCATENATE(AF134,AG134,AH134,AI134,AJ134,AK134),LookUp!$W$2:$AE$65,7,FALSE)</f>
        <v>5</v>
      </c>
      <c r="AL135" s="96" t="s">
        <v>23</v>
      </c>
      <c r="AM135" s="95" t="str">
        <f ca="1">LEFT(VLOOKUP(AQ135,LookUp!$T$2:$U$17,2,FALSE),1)</f>
        <v>0</v>
      </c>
      <c r="AN135" s="95" t="str">
        <f ca="1">MID(VLOOKUP(AQ135,LookUp!$T$2:$U$17,2,FALSE),2,1)</f>
        <v>1</v>
      </c>
      <c r="AO135" s="95" t="str">
        <f ca="1">MID(VLOOKUP(AQ135,LookUp!$T$2:$U$17,2,FALSE),3,1)</f>
        <v>1</v>
      </c>
      <c r="AP135" s="95" t="str">
        <f ca="1">RIGHT(VLOOKUP(AQ135,LookUp!$T$2:$U$17,2,FALSE),1)</f>
        <v>1</v>
      </c>
      <c r="AQ135" s="97">
        <f ca="1">VLOOKUP(CONCATENATE(AL134,AM134,AN134,AO134,AP134,AQ134),LookUp!$W$2:$AE$65,8,FALSE)</f>
        <v>7</v>
      </c>
      <c r="AR135" s="96" t="s">
        <v>22</v>
      </c>
      <c r="AS135" s="95" t="str">
        <f ca="1">LEFT(VLOOKUP(AW135,LookUp!$T$2:$U$17,2,FALSE),1)</f>
        <v>1</v>
      </c>
      <c r="AT135" s="95" t="str">
        <f ca="1">MID(VLOOKUP(AW135,LookUp!$T$2:$U$17,2,FALSE),2,1)</f>
        <v>1</v>
      </c>
      <c r="AU135" s="95" t="str">
        <f ca="1">MID(VLOOKUP(AW135,LookUp!$T$2:$U$17,2,FALSE),3,1)</f>
        <v>1</v>
      </c>
      <c r="AV135" s="95" t="str">
        <f ca="1">RIGHT(VLOOKUP(AW135,LookUp!$T$2:$U$17,2,FALSE),1)</f>
        <v>0</v>
      </c>
      <c r="AW135" s="97">
        <f ca="1">VLOOKUP(CONCATENATE(AR134,AS134,AT134,AU134,AV134,AW134),LookUp!$W$2:$AE$65,9,FALSE)</f>
        <v>14</v>
      </c>
      <c r="AX135" s="20"/>
      <c r="AY135" s="20"/>
      <c r="AZ135" s="20"/>
      <c r="BA135" s="9">
        <v>34</v>
      </c>
      <c r="BB135" s="4">
        <v>2</v>
      </c>
      <c r="BC135" s="4">
        <v>42</v>
      </c>
      <c r="BD135" s="4">
        <v>10</v>
      </c>
      <c r="BE135" s="4">
        <v>50</v>
      </c>
      <c r="BF135" s="4">
        <v>18</v>
      </c>
      <c r="BG135" s="4">
        <v>58</v>
      </c>
      <c r="BH135" s="12">
        <v>26</v>
      </c>
    </row>
    <row r="136" spans="1:65" ht="15.75" thickBot="1">
      <c r="A136" s="443"/>
      <c r="B136" s="110" t="str">
        <f ca="1">C135</f>
        <v>1</v>
      </c>
      <c r="C136" s="111" t="str">
        <f ca="1">D135</f>
        <v>0</v>
      </c>
      <c r="D136" s="111" t="str">
        <f ca="1">E135</f>
        <v>0</v>
      </c>
      <c r="E136" s="111" t="str">
        <f ca="1">F135</f>
        <v>0</v>
      </c>
      <c r="F136" s="112" t="str">
        <f ca="1">I135</f>
        <v>1</v>
      </c>
      <c r="G136" s="112" t="str">
        <f ca="1">J135</f>
        <v>0</v>
      </c>
      <c r="H136" s="112" t="str">
        <f ca="1">K135</f>
        <v>1</v>
      </c>
      <c r="I136" s="112" t="str">
        <f ca="1">L135</f>
        <v>0</v>
      </c>
      <c r="J136" s="111" t="str">
        <f ca="1">O135</f>
        <v>1</v>
      </c>
      <c r="K136" s="111" t="str">
        <f ca="1">P135</f>
        <v>1</v>
      </c>
      <c r="L136" s="111" t="str">
        <f ca="1">Q135</f>
        <v>1</v>
      </c>
      <c r="M136" s="111" t="str">
        <f ca="1">R135</f>
        <v>1</v>
      </c>
      <c r="N136" s="112" t="str">
        <f ca="1">U135</f>
        <v>1</v>
      </c>
      <c r="O136" s="112" t="str">
        <f ca="1">V135</f>
        <v>1</v>
      </c>
      <c r="P136" s="112" t="str">
        <f ca="1">W135</f>
        <v>1</v>
      </c>
      <c r="Q136" s="112" t="str">
        <f ca="1">X135</f>
        <v>0</v>
      </c>
      <c r="R136" s="111" t="str">
        <f ca="1">AA135</f>
        <v>0</v>
      </c>
      <c r="S136" s="111" t="str">
        <f ca="1">AB135</f>
        <v>1</v>
      </c>
      <c r="T136" s="111" t="str">
        <f ca="1">AC135</f>
        <v>1</v>
      </c>
      <c r="U136" s="111" t="str">
        <f ca="1">AD135</f>
        <v>0</v>
      </c>
      <c r="V136" s="112" t="str">
        <f ca="1">AG135</f>
        <v>0</v>
      </c>
      <c r="W136" s="112" t="str">
        <f ca="1">AH135</f>
        <v>1</v>
      </c>
      <c r="X136" s="112" t="str">
        <f ca="1">AI135</f>
        <v>0</v>
      </c>
      <c r="Y136" s="112" t="str">
        <f ca="1">AJ135</f>
        <v>1</v>
      </c>
      <c r="Z136" s="111" t="str">
        <f ca="1">AM135</f>
        <v>0</v>
      </c>
      <c r="AA136" s="111" t="str">
        <f ca="1">AN135</f>
        <v>1</v>
      </c>
      <c r="AB136" s="111" t="str">
        <f ca="1">AO135</f>
        <v>1</v>
      </c>
      <c r="AC136" s="111" t="str">
        <f ca="1">AP135</f>
        <v>1</v>
      </c>
      <c r="AD136" s="112" t="str">
        <f ca="1">AS135</f>
        <v>1</v>
      </c>
      <c r="AE136" s="112" t="str">
        <f ca="1">AT135</f>
        <v>1</v>
      </c>
      <c r="AF136" s="112" t="str">
        <f ca="1">AU135</f>
        <v>1</v>
      </c>
      <c r="AG136" s="113" t="str">
        <f ca="1">AV135</f>
        <v>0</v>
      </c>
      <c r="AH136" s="439"/>
      <c r="AI136" s="440"/>
      <c r="AJ136" s="440"/>
      <c r="AK136" s="440"/>
      <c r="AL136" s="440"/>
      <c r="AM136" s="440"/>
      <c r="AN136" s="440"/>
      <c r="AO136" s="440"/>
      <c r="AP136" s="440"/>
      <c r="AQ136" s="440"/>
      <c r="AR136" s="440"/>
      <c r="AS136" s="440"/>
      <c r="AT136" s="440"/>
      <c r="AU136" s="440"/>
      <c r="AV136" s="440"/>
      <c r="AW136" s="441"/>
      <c r="AX136" s="2"/>
      <c r="AY136" s="2"/>
      <c r="AZ136" s="2"/>
      <c r="BA136" s="13">
        <v>33</v>
      </c>
      <c r="BB136" s="10">
        <v>1</v>
      </c>
      <c r="BC136" s="10">
        <v>41</v>
      </c>
      <c r="BD136" s="10">
        <v>9</v>
      </c>
      <c r="BE136" s="10">
        <v>49</v>
      </c>
      <c r="BF136" s="10">
        <v>17</v>
      </c>
      <c r="BG136" s="10">
        <v>57</v>
      </c>
      <c r="BH136" s="11">
        <v>25</v>
      </c>
    </row>
    <row r="137" spans="1:65" ht="18">
      <c r="A137" s="104" t="s">
        <v>666</v>
      </c>
      <c r="B137" s="114" t="str">
        <f ca="1">HLOOKUP(B$4,$B$1:$AG$136,136,FALSE)</f>
        <v>0</v>
      </c>
      <c r="C137" s="115" t="str">
        <f t="shared" ref="C137:AG137" ca="1" si="81">HLOOKUP(C$4,$B$1:$AG$136,136,FALSE)</f>
        <v>1</v>
      </c>
      <c r="D137" s="115" t="str">
        <f t="shared" ca="1" si="81"/>
        <v>0</v>
      </c>
      <c r="E137" s="115" t="str">
        <f t="shared" ca="1" si="81"/>
        <v>0</v>
      </c>
      <c r="F137" s="116" t="str">
        <f t="shared" ca="1" si="81"/>
        <v>1</v>
      </c>
      <c r="G137" s="116" t="str">
        <f t="shared" ca="1" si="81"/>
        <v>1</v>
      </c>
      <c r="H137" s="116" t="str">
        <f t="shared" ca="1" si="81"/>
        <v>1</v>
      </c>
      <c r="I137" s="116" t="str">
        <f t="shared" ca="1" si="81"/>
        <v>0</v>
      </c>
      <c r="J137" s="115" t="str">
        <f t="shared" ca="1" si="81"/>
        <v>1</v>
      </c>
      <c r="K137" s="115" t="str">
        <f t="shared" ca="1" si="81"/>
        <v>1</v>
      </c>
      <c r="L137" s="115" t="str">
        <f t="shared" ca="1" si="81"/>
        <v>0</v>
      </c>
      <c r="M137" s="115" t="str">
        <f t="shared" ca="1" si="81"/>
        <v>1</v>
      </c>
      <c r="N137" s="116" t="str">
        <f t="shared" ca="1" si="81"/>
        <v>1</v>
      </c>
      <c r="O137" s="116" t="str">
        <f t="shared" ca="1" si="81"/>
        <v>1</v>
      </c>
      <c r="P137" s="116" t="str">
        <f t="shared" ca="1" si="81"/>
        <v>1</v>
      </c>
      <c r="Q137" s="116" t="str">
        <f t="shared" ca="1" si="81"/>
        <v>1</v>
      </c>
      <c r="R137" s="115" t="str">
        <f t="shared" ca="1" si="81"/>
        <v>0</v>
      </c>
      <c r="S137" s="115" t="str">
        <f t="shared" ca="1" si="81"/>
        <v>0</v>
      </c>
      <c r="T137" s="115" t="str">
        <f t="shared" ca="1" si="81"/>
        <v>1</v>
      </c>
      <c r="U137" s="115" t="str">
        <f t="shared" ca="1" si="81"/>
        <v>1</v>
      </c>
      <c r="V137" s="116" t="str">
        <f t="shared" ca="1" si="81"/>
        <v>0</v>
      </c>
      <c r="W137" s="116" t="str">
        <f t="shared" ca="1" si="81"/>
        <v>1</v>
      </c>
      <c r="X137" s="116" t="str">
        <f t="shared" ca="1" si="81"/>
        <v>0</v>
      </c>
      <c r="Y137" s="116" t="str">
        <f t="shared" ca="1" si="81"/>
        <v>1</v>
      </c>
      <c r="Z137" s="115" t="str">
        <f t="shared" ca="1" si="81"/>
        <v>1</v>
      </c>
      <c r="AA137" s="115" t="str">
        <f t="shared" ca="1" si="81"/>
        <v>1</v>
      </c>
      <c r="AB137" s="115" t="str">
        <f t="shared" ca="1" si="81"/>
        <v>1</v>
      </c>
      <c r="AC137" s="115" t="str">
        <f t="shared" ca="1" si="81"/>
        <v>0</v>
      </c>
      <c r="AD137" s="116" t="str">
        <f t="shared" ca="1" si="81"/>
        <v>1</v>
      </c>
      <c r="AE137" s="116" t="str">
        <f t="shared" ca="1" si="81"/>
        <v>1</v>
      </c>
      <c r="AF137" s="116" t="str">
        <f t="shared" ca="1" si="81"/>
        <v>0</v>
      </c>
      <c r="AG137" s="117" t="str">
        <f t="shared" ca="1" si="81"/>
        <v>0</v>
      </c>
      <c r="AH137" s="460"/>
      <c r="AI137" s="461"/>
      <c r="AJ137" s="461"/>
      <c r="AK137" s="461"/>
      <c r="AL137" s="461"/>
      <c r="AM137" s="461"/>
      <c r="AN137" s="461"/>
      <c r="AO137" s="461"/>
      <c r="AP137" s="461"/>
      <c r="AQ137" s="461"/>
      <c r="AR137" s="461"/>
      <c r="AS137" s="461"/>
      <c r="AT137" s="461"/>
      <c r="AU137" s="461"/>
      <c r="AV137" s="461"/>
      <c r="AW137" s="462"/>
      <c r="AX137" s="2"/>
      <c r="AY137" s="2"/>
      <c r="AZ137" s="2"/>
    </row>
    <row r="138" spans="1:65" ht="18.75" thickBot="1">
      <c r="A138" s="227" t="s">
        <v>692</v>
      </c>
      <c r="B138" s="308">
        <f ca="1">IF(B137+B123=1,1,0)</f>
        <v>0</v>
      </c>
      <c r="C138" s="226">
        <f t="shared" ref="C138:AG138" ca="1" si="82">IF(C137+C123=1,1,0)</f>
        <v>0</v>
      </c>
      <c r="D138" s="226">
        <f t="shared" ca="1" si="82"/>
        <v>0</v>
      </c>
      <c r="E138" s="226">
        <f t="shared" ca="1" si="82"/>
        <v>1</v>
      </c>
      <c r="F138" s="309">
        <f t="shared" ca="1" si="82"/>
        <v>0</v>
      </c>
      <c r="G138" s="309">
        <f t="shared" ca="1" si="82"/>
        <v>1</v>
      </c>
      <c r="H138" s="309">
        <f t="shared" ca="1" si="82"/>
        <v>0</v>
      </c>
      <c r="I138" s="309">
        <f t="shared" ca="1" si="82"/>
        <v>0</v>
      </c>
      <c r="J138" s="226">
        <f t="shared" ca="1" si="82"/>
        <v>1</v>
      </c>
      <c r="K138" s="226">
        <f t="shared" ca="1" si="82"/>
        <v>0</v>
      </c>
      <c r="L138" s="226">
        <f t="shared" ca="1" si="82"/>
        <v>1</v>
      </c>
      <c r="M138" s="226">
        <f t="shared" ca="1" si="82"/>
        <v>0</v>
      </c>
      <c r="N138" s="309">
        <f t="shared" ca="1" si="82"/>
        <v>0</v>
      </c>
      <c r="O138" s="309">
        <f t="shared" ca="1" si="82"/>
        <v>1</v>
      </c>
      <c r="P138" s="309">
        <f t="shared" ca="1" si="82"/>
        <v>1</v>
      </c>
      <c r="Q138" s="309">
        <f t="shared" ca="1" si="82"/>
        <v>1</v>
      </c>
      <c r="R138" s="226">
        <f t="shared" ca="1" si="82"/>
        <v>1</v>
      </c>
      <c r="S138" s="226">
        <f t="shared" ca="1" si="82"/>
        <v>1</v>
      </c>
      <c r="T138" s="226">
        <f t="shared" ca="1" si="82"/>
        <v>0</v>
      </c>
      <c r="U138" s="226">
        <f t="shared" ca="1" si="82"/>
        <v>1</v>
      </c>
      <c r="V138" s="309">
        <f t="shared" ca="1" si="82"/>
        <v>0</v>
      </c>
      <c r="W138" s="309">
        <f t="shared" ca="1" si="82"/>
        <v>1</v>
      </c>
      <c r="X138" s="309">
        <f t="shared" ca="1" si="82"/>
        <v>1</v>
      </c>
      <c r="Y138" s="309">
        <f t="shared" ca="1" si="82"/>
        <v>0</v>
      </c>
      <c r="Z138" s="226">
        <f t="shared" ca="1" si="82"/>
        <v>0</v>
      </c>
      <c r="AA138" s="226">
        <f t="shared" ca="1" si="82"/>
        <v>1</v>
      </c>
      <c r="AB138" s="226">
        <f t="shared" ca="1" si="82"/>
        <v>1</v>
      </c>
      <c r="AC138" s="226">
        <f t="shared" ca="1" si="82"/>
        <v>1</v>
      </c>
      <c r="AD138" s="309">
        <f t="shared" ca="1" si="82"/>
        <v>1</v>
      </c>
      <c r="AE138" s="309">
        <f t="shared" ca="1" si="82"/>
        <v>0</v>
      </c>
      <c r="AF138" s="309">
        <f t="shared" ca="1" si="82"/>
        <v>0</v>
      </c>
      <c r="AG138" s="316">
        <f t="shared" ca="1" si="82"/>
        <v>0</v>
      </c>
      <c r="AH138" s="463"/>
      <c r="AI138" s="455"/>
      <c r="AJ138" s="455"/>
      <c r="AK138" s="455"/>
      <c r="AL138" s="455"/>
      <c r="AM138" s="455"/>
      <c r="AN138" s="455"/>
      <c r="AO138" s="455"/>
      <c r="AP138" s="455"/>
      <c r="AQ138" s="455"/>
      <c r="AR138" s="455"/>
      <c r="AS138" s="455"/>
      <c r="AT138" s="455"/>
      <c r="AU138" s="455"/>
      <c r="AV138" s="455"/>
      <c r="AW138" s="456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65" ht="18.75" thickBot="1">
      <c r="A139" s="106" t="s">
        <v>630</v>
      </c>
      <c r="B139" s="59">
        <f ca="1">B138</f>
        <v>0</v>
      </c>
      <c r="C139" s="59">
        <f t="shared" ref="C139:AG139" ca="1" si="83">C138</f>
        <v>0</v>
      </c>
      <c r="D139" s="59">
        <f t="shared" ca="1" si="83"/>
        <v>0</v>
      </c>
      <c r="E139" s="59">
        <f t="shared" ca="1" si="83"/>
        <v>1</v>
      </c>
      <c r="F139" s="60">
        <f t="shared" ca="1" si="83"/>
        <v>0</v>
      </c>
      <c r="G139" s="60">
        <f t="shared" ca="1" si="83"/>
        <v>1</v>
      </c>
      <c r="H139" s="60">
        <f t="shared" ca="1" si="83"/>
        <v>0</v>
      </c>
      <c r="I139" s="60">
        <f t="shared" ca="1" si="83"/>
        <v>0</v>
      </c>
      <c r="J139" s="59">
        <f t="shared" ca="1" si="83"/>
        <v>1</v>
      </c>
      <c r="K139" s="59">
        <f t="shared" ca="1" si="83"/>
        <v>0</v>
      </c>
      <c r="L139" s="59">
        <f t="shared" ca="1" si="83"/>
        <v>1</v>
      </c>
      <c r="M139" s="59">
        <f t="shared" ca="1" si="83"/>
        <v>0</v>
      </c>
      <c r="N139" s="60">
        <f t="shared" ca="1" si="83"/>
        <v>0</v>
      </c>
      <c r="O139" s="60">
        <f t="shared" ca="1" si="83"/>
        <v>1</v>
      </c>
      <c r="P139" s="60">
        <f t="shared" ca="1" si="83"/>
        <v>1</v>
      </c>
      <c r="Q139" s="60">
        <f t="shared" ca="1" si="83"/>
        <v>1</v>
      </c>
      <c r="R139" s="59">
        <f t="shared" ca="1" si="83"/>
        <v>1</v>
      </c>
      <c r="S139" s="59">
        <f t="shared" ca="1" si="83"/>
        <v>1</v>
      </c>
      <c r="T139" s="59">
        <f t="shared" ca="1" si="83"/>
        <v>0</v>
      </c>
      <c r="U139" s="59">
        <f t="shared" ca="1" si="83"/>
        <v>1</v>
      </c>
      <c r="V139" s="60">
        <f t="shared" ca="1" si="83"/>
        <v>0</v>
      </c>
      <c r="W139" s="60">
        <f t="shared" ca="1" si="83"/>
        <v>1</v>
      </c>
      <c r="X139" s="60">
        <f t="shared" ca="1" si="83"/>
        <v>1</v>
      </c>
      <c r="Y139" s="60">
        <f t="shared" ca="1" si="83"/>
        <v>0</v>
      </c>
      <c r="Z139" s="59">
        <f t="shared" ca="1" si="83"/>
        <v>0</v>
      </c>
      <c r="AA139" s="59">
        <f t="shared" ca="1" si="83"/>
        <v>1</v>
      </c>
      <c r="AB139" s="59">
        <f t="shared" ca="1" si="83"/>
        <v>1</v>
      </c>
      <c r="AC139" s="59">
        <f t="shared" ca="1" si="83"/>
        <v>1</v>
      </c>
      <c r="AD139" s="60">
        <f t="shared" ca="1" si="83"/>
        <v>1</v>
      </c>
      <c r="AE139" s="60">
        <f t="shared" ca="1" si="83"/>
        <v>0</v>
      </c>
      <c r="AF139" s="60">
        <f t="shared" ca="1" si="83"/>
        <v>0</v>
      </c>
      <c r="AG139" s="60">
        <f t="shared" ca="1" si="83"/>
        <v>0</v>
      </c>
      <c r="AH139" s="59">
        <f ca="1">B131</f>
        <v>0</v>
      </c>
      <c r="AI139" s="59">
        <f t="shared" ref="AI139:BM139" ca="1" si="84">C131</f>
        <v>0</v>
      </c>
      <c r="AJ139" s="59">
        <f t="shared" ca="1" si="84"/>
        <v>0</v>
      </c>
      <c r="AK139" s="59">
        <f t="shared" ca="1" si="84"/>
        <v>1</v>
      </c>
      <c r="AL139" s="60">
        <f t="shared" ca="1" si="84"/>
        <v>1</v>
      </c>
      <c r="AM139" s="60">
        <f t="shared" ca="1" si="84"/>
        <v>0</v>
      </c>
      <c r="AN139" s="60">
        <f t="shared" ca="1" si="84"/>
        <v>0</v>
      </c>
      <c r="AO139" s="60">
        <f t="shared" ca="1" si="84"/>
        <v>0</v>
      </c>
      <c r="AP139" s="59">
        <f t="shared" ca="1" si="84"/>
        <v>1</v>
      </c>
      <c r="AQ139" s="59">
        <f t="shared" ca="1" si="84"/>
        <v>1</v>
      </c>
      <c r="AR139" s="59">
        <f t="shared" ca="1" si="84"/>
        <v>0</v>
      </c>
      <c r="AS139" s="59">
        <f t="shared" ca="1" si="84"/>
        <v>0</v>
      </c>
      <c r="AT139" s="60">
        <f t="shared" ca="1" si="84"/>
        <v>1</v>
      </c>
      <c r="AU139" s="60">
        <f t="shared" ca="1" si="84"/>
        <v>0</v>
      </c>
      <c r="AV139" s="60">
        <f t="shared" ca="1" si="84"/>
        <v>1</v>
      </c>
      <c r="AW139" s="60">
        <f t="shared" ca="1" si="84"/>
        <v>0</v>
      </c>
      <c r="AX139" s="59">
        <f t="shared" ca="1" si="84"/>
        <v>0</v>
      </c>
      <c r="AY139" s="59">
        <f t="shared" ca="1" si="84"/>
        <v>0</v>
      </c>
      <c r="AZ139" s="59">
        <f t="shared" ca="1" si="84"/>
        <v>0</v>
      </c>
      <c r="BA139" s="59">
        <f t="shared" ca="1" si="84"/>
        <v>1</v>
      </c>
      <c r="BB139" s="60">
        <f t="shared" ca="1" si="84"/>
        <v>1</v>
      </c>
      <c r="BC139" s="60">
        <f t="shared" ca="1" si="84"/>
        <v>0</v>
      </c>
      <c r="BD139" s="60">
        <f t="shared" ca="1" si="84"/>
        <v>0</v>
      </c>
      <c r="BE139" s="60">
        <f t="shared" ca="1" si="84"/>
        <v>0</v>
      </c>
      <c r="BF139" s="59">
        <f t="shared" ca="1" si="84"/>
        <v>1</v>
      </c>
      <c r="BG139" s="59">
        <f t="shared" ca="1" si="84"/>
        <v>0</v>
      </c>
      <c r="BH139" s="59">
        <f t="shared" ca="1" si="84"/>
        <v>1</v>
      </c>
      <c r="BI139" s="59">
        <f t="shared" ca="1" si="84"/>
        <v>0</v>
      </c>
      <c r="BJ139" s="60">
        <f t="shared" ca="1" si="84"/>
        <v>1</v>
      </c>
      <c r="BK139" s="60">
        <f t="shared" ca="1" si="84"/>
        <v>1</v>
      </c>
      <c r="BL139" s="60">
        <f t="shared" ca="1" si="84"/>
        <v>0</v>
      </c>
      <c r="BM139" s="61">
        <f t="shared" ca="1" si="84"/>
        <v>1</v>
      </c>
    </row>
    <row r="140" spans="1:65" ht="15" customHeight="1" thickBot="1">
      <c r="A140" s="126" t="s">
        <v>426</v>
      </c>
      <c r="B140" s="330">
        <f ca="1">HLOOKUP(B$5,$B$1:$BM$139,139,FALSE)</f>
        <v>0</v>
      </c>
      <c r="C140" s="87">
        <f t="shared" ref="C140:BM140" ca="1" si="85">HLOOKUP(C5,$B$1:$BM$139,139,FALSE)</f>
        <v>0</v>
      </c>
      <c r="D140" s="87">
        <f t="shared" ca="1" si="85"/>
        <v>0</v>
      </c>
      <c r="E140" s="87">
        <f t="shared" ca="1" si="85"/>
        <v>1</v>
      </c>
      <c r="F140" s="88">
        <f t="shared" ca="1" si="85"/>
        <v>0</v>
      </c>
      <c r="G140" s="88">
        <f t="shared" ca="1" si="85"/>
        <v>0</v>
      </c>
      <c r="H140" s="88">
        <f t="shared" ca="1" si="85"/>
        <v>1</v>
      </c>
      <c r="I140" s="88">
        <f t="shared" ca="1" si="85"/>
        <v>0</v>
      </c>
      <c r="J140" s="87">
        <f t="shared" ca="1" si="85"/>
        <v>0</v>
      </c>
      <c r="K140" s="87">
        <f t="shared" ca="1" si="85"/>
        <v>0</v>
      </c>
      <c r="L140" s="87">
        <f t="shared" ca="1" si="85"/>
        <v>1</v>
      </c>
      <c r="M140" s="87">
        <f t="shared" ca="1" si="85"/>
        <v>1</v>
      </c>
      <c r="N140" s="88">
        <f t="shared" ca="1" si="85"/>
        <v>0</v>
      </c>
      <c r="O140" s="88">
        <f t="shared" ca="1" si="85"/>
        <v>1</v>
      </c>
      <c r="P140" s="88">
        <f t="shared" ca="1" si="85"/>
        <v>0</v>
      </c>
      <c r="Q140" s="88">
        <f t="shared" ca="1" si="85"/>
        <v>0</v>
      </c>
      <c r="R140" s="87">
        <f t="shared" ca="1" si="85"/>
        <v>0</v>
      </c>
      <c r="S140" s="87">
        <f t="shared" ca="1" si="85"/>
        <v>1</v>
      </c>
      <c r="T140" s="87">
        <f t="shared" ca="1" si="85"/>
        <v>0</v>
      </c>
      <c r="U140" s="87">
        <f t="shared" ca="1" si="85"/>
        <v>1</v>
      </c>
      <c r="V140" s="88">
        <f t="shared" ca="1" si="85"/>
        <v>0</v>
      </c>
      <c r="W140" s="88">
        <f t="shared" ca="1" si="85"/>
        <v>1</v>
      </c>
      <c r="X140" s="88">
        <f t="shared" ca="1" si="85"/>
        <v>1</v>
      </c>
      <c r="Y140" s="88">
        <f t="shared" ca="1" si="85"/>
        <v>0</v>
      </c>
      <c r="Z140" s="87">
        <f t="shared" ca="1" si="85"/>
        <v>1</v>
      </c>
      <c r="AA140" s="87">
        <f t="shared" ca="1" si="85"/>
        <v>0</v>
      </c>
      <c r="AB140" s="87">
        <f t="shared" ca="1" si="85"/>
        <v>1</v>
      </c>
      <c r="AC140" s="87">
        <f t="shared" ca="1" si="85"/>
        <v>0</v>
      </c>
      <c r="AD140" s="88">
        <f t="shared" ca="1" si="85"/>
        <v>1</v>
      </c>
      <c r="AE140" s="88">
        <f t="shared" ca="1" si="85"/>
        <v>0</v>
      </c>
      <c r="AF140" s="88">
        <f t="shared" ca="1" si="85"/>
        <v>1</v>
      </c>
      <c r="AG140" s="88">
        <f t="shared" ca="1" si="85"/>
        <v>1</v>
      </c>
      <c r="AH140" s="87">
        <f t="shared" ca="1" si="85"/>
        <v>1</v>
      </c>
      <c r="AI140" s="87">
        <f t="shared" ca="1" si="85"/>
        <v>1</v>
      </c>
      <c r="AJ140" s="87">
        <f t="shared" ca="1" si="85"/>
        <v>0</v>
      </c>
      <c r="AK140" s="87">
        <f t="shared" ca="1" si="85"/>
        <v>0</v>
      </c>
      <c r="AL140" s="88">
        <f t="shared" ca="1" si="85"/>
        <v>1</v>
      </c>
      <c r="AM140" s="88">
        <f t="shared" ca="1" si="85"/>
        <v>1</v>
      </c>
      <c r="AN140" s="88">
        <f t="shared" ca="1" si="85"/>
        <v>0</v>
      </c>
      <c r="AO140" s="88">
        <f t="shared" ca="1" si="85"/>
        <v>1</v>
      </c>
      <c r="AP140" s="87">
        <f t="shared" ca="1" si="85"/>
        <v>0</v>
      </c>
      <c r="AQ140" s="87">
        <f t="shared" ca="1" si="85"/>
        <v>0</v>
      </c>
      <c r="AR140" s="87">
        <f t="shared" ca="1" si="85"/>
        <v>0</v>
      </c>
      <c r="AS140" s="87">
        <f t="shared" ca="1" si="85"/>
        <v>1</v>
      </c>
      <c r="AT140" s="88">
        <f t="shared" ca="1" si="85"/>
        <v>0</v>
      </c>
      <c r="AU140" s="88">
        <f t="shared" ca="1" si="85"/>
        <v>0</v>
      </c>
      <c r="AV140" s="88">
        <f t="shared" ca="1" si="85"/>
        <v>1</v>
      </c>
      <c r="AW140" s="88">
        <f t="shared" ca="1" si="85"/>
        <v>1</v>
      </c>
      <c r="AX140" s="87">
        <f t="shared" ca="1" si="85"/>
        <v>0</v>
      </c>
      <c r="AY140" s="87">
        <f t="shared" ca="1" si="85"/>
        <v>0</v>
      </c>
      <c r="AZ140" s="87">
        <f t="shared" ca="1" si="85"/>
        <v>1</v>
      </c>
      <c r="BA140" s="87">
        <f t="shared" ca="1" si="85"/>
        <v>0</v>
      </c>
      <c r="BB140" s="88">
        <f t="shared" ca="1" si="85"/>
        <v>0</v>
      </c>
      <c r="BC140" s="88">
        <f t="shared" ca="1" si="85"/>
        <v>1</v>
      </c>
      <c r="BD140" s="88">
        <f t="shared" ca="1" si="85"/>
        <v>0</v>
      </c>
      <c r="BE140" s="88">
        <f t="shared" ca="1" si="85"/>
        <v>1</v>
      </c>
      <c r="BF140" s="87">
        <f t="shared" ca="1" si="85"/>
        <v>0</v>
      </c>
      <c r="BG140" s="87">
        <f t="shared" ca="1" si="85"/>
        <v>0</v>
      </c>
      <c r="BH140" s="87">
        <f t="shared" ca="1" si="85"/>
        <v>1</v>
      </c>
      <c r="BI140" s="87">
        <f t="shared" ca="1" si="85"/>
        <v>1</v>
      </c>
      <c r="BJ140" s="88">
        <f t="shared" ca="1" si="85"/>
        <v>0</v>
      </c>
      <c r="BK140" s="88">
        <f t="shared" ca="1" si="85"/>
        <v>1</v>
      </c>
      <c r="BL140" s="88">
        <f t="shared" ca="1" si="85"/>
        <v>1</v>
      </c>
      <c r="BM140" s="89">
        <f t="shared" ca="1" si="85"/>
        <v>0</v>
      </c>
    </row>
    <row r="141" spans="1:65" ht="16.5" thickBot="1">
      <c r="A141" s="257" t="s">
        <v>427</v>
      </c>
      <c r="B141" s="128">
        <f ca="1">VLOOKUP(CONCATENATE(B140,C140,D140,E140),LookUp!$AG$2:$AH$17,2,FALSE)</f>
        <v>1</v>
      </c>
      <c r="C141" s="127">
        <f ca="1">VLOOKUP(CONCATENATE(F140,G140,H140,I140),LookUp!$AG$2:$AH$17,2,FALSE)</f>
        <v>2</v>
      </c>
      <c r="D141" s="127">
        <f ca="1">VLOOKUP(CONCATENATE(J140,K140,L140,M140),LookUp!$AG$2:$AH$17,2,FALSE)</f>
        <v>3</v>
      </c>
      <c r="E141" s="127">
        <f ca="1">VLOOKUP(CONCATENATE(N140,O140,P140,Q140),LookUp!$AG$2:$AH$17,2,FALSE)</f>
        <v>4</v>
      </c>
      <c r="F141" s="127">
        <f ca="1">VLOOKUP(CONCATENATE(R140,S140,T140,U140),LookUp!$AG$2:$AH$17,2,FALSE)</f>
        <v>5</v>
      </c>
      <c r="G141" s="127">
        <f ca="1">VLOOKUP(CONCATENATE(V140,W140,X140,Y140),LookUp!$AG$2:$AH$17,2,FALSE)</f>
        <v>6</v>
      </c>
      <c r="H141" s="127" t="str">
        <f ca="1">VLOOKUP(CONCATENATE(Z140,AA140,AB140,AC140),LookUp!$AG$2:$AH$17,2,FALSE)</f>
        <v>A</v>
      </c>
      <c r="I141" s="127" t="str">
        <f ca="1">VLOOKUP(CONCATENATE(AD140,AE140,AF140,AG140),LookUp!$AG$2:$AH$17,2,FALSE)</f>
        <v>B</v>
      </c>
      <c r="J141" s="127" t="str">
        <f ca="1">VLOOKUP(CONCATENATE(AH140,AI140,AJ140,AK140),LookUp!$AG$2:$AH$17,2,FALSE)</f>
        <v>C</v>
      </c>
      <c r="K141" s="127" t="str">
        <f ca="1">VLOOKUP(CONCATENATE(AL140,AM140,AN140,AO140),LookUp!$AG$2:$AH$17,2,FALSE)</f>
        <v>D</v>
      </c>
      <c r="L141" s="127">
        <f ca="1">VLOOKUP(CONCATENATE(AP140,AQ140,AR140,AS140),LookUp!$AG$2:$AH$17,2,FALSE)</f>
        <v>1</v>
      </c>
      <c r="M141" s="127">
        <f ca="1">VLOOKUP(CONCATENATE(AT140,AU140,AV140,AW140),LookUp!$AG$2:$AH$17,2,FALSE)</f>
        <v>3</v>
      </c>
      <c r="N141" s="127">
        <f ca="1">VLOOKUP(CONCATENATE(AX140,AY140,AZ140,BA140),LookUp!$AG$2:$AH$17,2,FALSE)</f>
        <v>2</v>
      </c>
      <c r="O141" s="127">
        <f ca="1">VLOOKUP(CONCATENATE(BB140,BC140,BD140,BE140),LookUp!$AG$2:$AH$17,2,FALSE)</f>
        <v>5</v>
      </c>
      <c r="P141" s="127">
        <f ca="1">VLOOKUP(CONCATENATE(BF140,BG140,BH140,BI140),LookUp!$AG$2:$AH$17,2,FALSE)</f>
        <v>3</v>
      </c>
      <c r="Q141" s="127">
        <f ca="1">VLOOKUP(CONCATENATE(BJ140,BK140,BL140,BM140),LookUp!$AG$2:$AH$17,2,FALSE)</f>
        <v>6</v>
      </c>
      <c r="R141" s="455"/>
      <c r="S141" s="455"/>
      <c r="T141" s="455"/>
      <c r="U141" s="455"/>
      <c r="V141" s="455"/>
      <c r="W141" s="455"/>
      <c r="X141" s="455"/>
      <c r="Y141" s="455"/>
      <c r="Z141" s="455"/>
      <c r="AA141" s="455"/>
      <c r="AB141" s="455"/>
      <c r="AC141" s="455"/>
      <c r="AD141" s="455"/>
      <c r="AE141" s="455"/>
      <c r="AF141" s="455"/>
      <c r="AG141" s="455"/>
      <c r="AH141" s="455"/>
      <c r="AI141" s="455"/>
      <c r="AJ141" s="455"/>
      <c r="AK141" s="455"/>
      <c r="AL141" s="455"/>
      <c r="AM141" s="455"/>
      <c r="AN141" s="455"/>
      <c r="AO141" s="455"/>
      <c r="AP141" s="455"/>
      <c r="AQ141" s="455"/>
      <c r="AR141" s="455"/>
      <c r="AS141" s="455"/>
      <c r="AT141" s="455"/>
      <c r="AU141" s="455"/>
      <c r="AV141" s="455"/>
      <c r="AW141" s="455"/>
      <c r="AX141" s="455"/>
      <c r="AY141" s="455"/>
      <c r="AZ141" s="455"/>
      <c r="BA141" s="455"/>
      <c r="BB141" s="455"/>
      <c r="BC141" s="455"/>
      <c r="BD141" s="455"/>
      <c r="BE141" s="455"/>
      <c r="BF141" s="455"/>
      <c r="BG141" s="455"/>
      <c r="BH141" s="455"/>
      <c r="BI141" s="455"/>
      <c r="BJ141" s="455"/>
      <c r="BK141" s="455"/>
      <c r="BL141" s="455"/>
      <c r="BM141" s="456"/>
    </row>
  </sheetData>
  <mergeCells count="55">
    <mergeCell ref="S6:BM6"/>
    <mergeCell ref="A31:A32"/>
    <mergeCell ref="AH32:AW33"/>
    <mergeCell ref="AH34:AW34"/>
    <mergeCell ref="AX9:BM9"/>
    <mergeCell ref="AH10:AW10"/>
    <mergeCell ref="BA12:BH12"/>
    <mergeCell ref="A15:A16"/>
    <mergeCell ref="AH16:AW17"/>
    <mergeCell ref="AH18:AW18"/>
    <mergeCell ref="A23:A24"/>
    <mergeCell ref="AH24:AW25"/>
    <mergeCell ref="BA25:BF25"/>
    <mergeCell ref="AH26:AW26"/>
    <mergeCell ref="BA38:BD38"/>
    <mergeCell ref="A39:A40"/>
    <mergeCell ref="AH40:AW41"/>
    <mergeCell ref="A63:A64"/>
    <mergeCell ref="AH64:AW65"/>
    <mergeCell ref="AH58:AW58"/>
    <mergeCell ref="AH42:AW42"/>
    <mergeCell ref="A47:A48"/>
    <mergeCell ref="AH48:AW49"/>
    <mergeCell ref="AH50:AW50"/>
    <mergeCell ref="A55:A56"/>
    <mergeCell ref="AH56:AW57"/>
    <mergeCell ref="AH66:AW66"/>
    <mergeCell ref="A71:A72"/>
    <mergeCell ref="AH72:AW73"/>
    <mergeCell ref="AH74:AW74"/>
    <mergeCell ref="A79:A80"/>
    <mergeCell ref="AH80:AW81"/>
    <mergeCell ref="AH128:AW129"/>
    <mergeCell ref="AH82:AW82"/>
    <mergeCell ref="A87:A88"/>
    <mergeCell ref="AH88:AW89"/>
    <mergeCell ref="AH90:AW90"/>
    <mergeCell ref="A95:A96"/>
    <mergeCell ref="AH96:AW97"/>
    <mergeCell ref="R141:BM141"/>
    <mergeCell ref="AH98:AW98"/>
    <mergeCell ref="A103:A104"/>
    <mergeCell ref="AH104:AW105"/>
    <mergeCell ref="BA128:BH128"/>
    <mergeCell ref="AH130:AW130"/>
    <mergeCell ref="AH114:AW114"/>
    <mergeCell ref="A119:A120"/>
    <mergeCell ref="AH120:AW121"/>
    <mergeCell ref="AH106:AW106"/>
    <mergeCell ref="A111:A112"/>
    <mergeCell ref="AH112:AW113"/>
    <mergeCell ref="A135:A136"/>
    <mergeCell ref="AH136:AW138"/>
    <mergeCell ref="AH122:AW122"/>
    <mergeCell ref="A127:A128"/>
  </mergeCells>
  <pageMargins left="0.7" right="0.7" top="0.75" bottom="0.75" header="0.3" footer="0.3"/>
  <ignoredErrors>
    <ignoredError sqref="B10:M10 N10:AG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Z97"/>
  <sheetViews>
    <sheetView workbookViewId="0">
      <pane ySplit="1" topLeftCell="A2" activePane="bottomLeft" state="frozen"/>
      <selection pane="bottomLeft" activeCell="AG2" sqref="AG2"/>
    </sheetView>
  </sheetViews>
  <sheetFormatPr defaultRowHeight="15"/>
  <cols>
    <col min="1" max="1" width="5.42578125" style="24" customWidth="1"/>
    <col min="2" max="2" width="3" bestFit="1" customWidth="1"/>
    <col min="3" max="18" width="3" customWidth="1"/>
    <col min="19" max="19" width="4.42578125" bestFit="1" customWidth="1"/>
    <col min="20" max="20" width="4.85546875" bestFit="1" customWidth="1"/>
    <col min="21" max="21" width="6.5703125" style="18" bestFit="1" customWidth="1"/>
    <col min="22" max="22" width="6.5703125" style="18" customWidth="1"/>
    <col min="23" max="23" width="7" bestFit="1" customWidth="1"/>
    <col min="24" max="31" width="3" bestFit="1" customWidth="1"/>
    <col min="33" max="33" width="6.5703125" bestFit="1" customWidth="1"/>
    <col min="34" max="34" width="4.42578125" bestFit="1" customWidth="1"/>
    <col min="35" max="35" width="2.7109375" bestFit="1" customWidth="1"/>
    <col min="36" max="36" width="3" bestFit="1" customWidth="1"/>
    <col min="37" max="37" width="4.7109375" bestFit="1" customWidth="1"/>
    <col min="38" max="38" width="2.7109375" bestFit="1" customWidth="1"/>
    <col min="39" max="39" width="2" bestFit="1" customWidth="1"/>
    <col min="40" max="40" width="3.140625" bestFit="1" customWidth="1"/>
    <col min="41" max="41" width="4.85546875" customWidth="1"/>
    <col min="42" max="47" width="4.140625" bestFit="1" customWidth="1"/>
    <col min="49" max="49" width="4.7109375" style="161" bestFit="1" customWidth="1"/>
    <col min="50" max="50" width="6.140625" style="64" bestFit="1" customWidth="1"/>
  </cols>
  <sheetData>
    <row r="1" spans="1:50" ht="15.75" thickBot="1"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5"/>
      <c r="S1" s="71" t="s">
        <v>97</v>
      </c>
      <c r="T1" s="72" t="s">
        <v>95</v>
      </c>
      <c r="U1" s="73" t="s">
        <v>94</v>
      </c>
      <c r="V1" s="74"/>
      <c r="W1" s="72" t="s">
        <v>88</v>
      </c>
      <c r="X1" s="75" t="s">
        <v>17</v>
      </c>
      <c r="Y1" s="75" t="s">
        <v>18</v>
      </c>
      <c r="Z1" s="75" t="s">
        <v>19</v>
      </c>
      <c r="AA1" s="75" t="s">
        <v>20</v>
      </c>
      <c r="AB1" s="75" t="s">
        <v>20</v>
      </c>
      <c r="AC1" s="75" t="s">
        <v>21</v>
      </c>
      <c r="AD1" s="75" t="s">
        <v>23</v>
      </c>
      <c r="AE1" s="75" t="s">
        <v>22</v>
      </c>
      <c r="AG1" s="76" t="s">
        <v>94</v>
      </c>
      <c r="AH1" s="75" t="s">
        <v>97</v>
      </c>
      <c r="AN1" s="77" t="s">
        <v>17</v>
      </c>
      <c r="AO1" s="77" t="s">
        <v>18</v>
      </c>
      <c r="AP1" s="77" t="s">
        <v>19</v>
      </c>
      <c r="AQ1" s="77" t="s">
        <v>20</v>
      </c>
      <c r="AR1" s="77" t="s">
        <v>20</v>
      </c>
      <c r="AS1" s="77" t="s">
        <v>21</v>
      </c>
      <c r="AT1" s="77" t="s">
        <v>23</v>
      </c>
      <c r="AU1" s="77" t="s">
        <v>22</v>
      </c>
      <c r="AW1" s="158" t="s">
        <v>97</v>
      </c>
      <c r="AX1" s="155" t="s">
        <v>339</v>
      </c>
    </row>
    <row r="2" spans="1:50" ht="21" thickBot="1">
      <c r="B2" s="469" t="s">
        <v>513</v>
      </c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1"/>
      <c r="R2" s="3"/>
      <c r="S2" s="22">
        <v>0</v>
      </c>
      <c r="T2" s="22">
        <v>0</v>
      </c>
      <c r="U2" s="21" t="s">
        <v>1</v>
      </c>
      <c r="V2" s="23"/>
      <c r="W2" s="17" t="s">
        <v>24</v>
      </c>
      <c r="X2" s="1">
        <f t="shared" ref="X2:X33" ca="1" si="0">INDIRECT(AN2)</f>
        <v>14</v>
      </c>
      <c r="Y2" s="1">
        <f t="shared" ref="Y2:Y33" ca="1" si="1">INDIRECT(AO2)</f>
        <v>15</v>
      </c>
      <c r="Z2" s="1">
        <f t="shared" ref="Z2:Z33" ca="1" si="2">INDIRECT(AP2)</f>
        <v>10</v>
      </c>
      <c r="AA2" s="1">
        <f t="shared" ref="AA2:AA33" ca="1" si="3">INDIRECT(AQ2)</f>
        <v>7</v>
      </c>
      <c r="AB2" s="1">
        <f t="shared" ref="AB2:AB33" ca="1" si="4">INDIRECT(AR2)</f>
        <v>2</v>
      </c>
      <c r="AC2" s="1">
        <f t="shared" ref="AC2:AC33" ca="1" si="5">INDIRECT(AS2)</f>
        <v>12</v>
      </c>
      <c r="AD2" s="1">
        <f t="shared" ref="AD2:AD33" ca="1" si="6">INDIRECT(AT2)</f>
        <v>4</v>
      </c>
      <c r="AE2" s="1">
        <f t="shared" ref="AE2:AE33" ca="1" si="7">INDIRECT(AU2)</f>
        <v>13</v>
      </c>
      <c r="AG2" s="21" t="s">
        <v>1</v>
      </c>
      <c r="AH2" s="22">
        <v>0</v>
      </c>
      <c r="AL2" s="4" t="s">
        <v>90</v>
      </c>
      <c r="AM2" s="16">
        <v>3</v>
      </c>
      <c r="AN2" s="4" t="str">
        <f>CONCATENATE($AL2,$AM2)</f>
        <v>B3</v>
      </c>
      <c r="AO2" s="4" t="str">
        <f>CONCATENATE($AL2,$AM2+5)</f>
        <v>B8</v>
      </c>
      <c r="AP2" s="4" t="str">
        <f>CONCATENATE($AL2,$AM2+10)</f>
        <v>B13</v>
      </c>
      <c r="AQ2" s="4" t="str">
        <f>CONCATENATE($AL2,$AM2+15)</f>
        <v>B18</v>
      </c>
      <c r="AR2" s="4" t="str">
        <f>CONCATENATE($AL2,$AM2+20)</f>
        <v>B23</v>
      </c>
      <c r="AS2" s="4" t="str">
        <f>CONCATENATE($AL2,$AM2+25)</f>
        <v>B28</v>
      </c>
      <c r="AT2" s="4" t="str">
        <f>CONCATENATE($AL2,$AM2+30)</f>
        <v>B33</v>
      </c>
      <c r="AU2" s="4" t="str">
        <f>CONCATENATE($AL2,$AM2+35)</f>
        <v>B38</v>
      </c>
      <c r="AW2" s="159" t="s">
        <v>400</v>
      </c>
      <c r="AX2" s="157" t="s">
        <v>340</v>
      </c>
    </row>
    <row r="3" spans="1:50">
      <c r="A3" s="30">
        <v>0</v>
      </c>
      <c r="B3" s="26">
        <v>14</v>
      </c>
      <c r="C3" s="26">
        <v>4</v>
      </c>
      <c r="D3" s="26">
        <v>13</v>
      </c>
      <c r="E3" s="26">
        <v>1</v>
      </c>
      <c r="F3" s="26">
        <v>2</v>
      </c>
      <c r="G3" s="26">
        <v>15</v>
      </c>
      <c r="H3" s="26">
        <v>11</v>
      </c>
      <c r="I3" s="26">
        <v>8</v>
      </c>
      <c r="J3" s="26">
        <v>3</v>
      </c>
      <c r="K3" s="26">
        <v>10</v>
      </c>
      <c r="L3" s="26">
        <v>6</v>
      </c>
      <c r="M3" s="26">
        <v>12</v>
      </c>
      <c r="N3" s="26">
        <v>5</v>
      </c>
      <c r="O3" s="26">
        <v>9</v>
      </c>
      <c r="P3" s="26">
        <v>0</v>
      </c>
      <c r="Q3" s="26">
        <v>7</v>
      </c>
      <c r="R3" s="3"/>
      <c r="S3" s="22">
        <v>1</v>
      </c>
      <c r="T3" s="22">
        <v>1</v>
      </c>
      <c r="U3" s="21" t="s">
        <v>2</v>
      </c>
      <c r="V3" s="23"/>
      <c r="W3" s="17" t="s">
        <v>25</v>
      </c>
      <c r="X3" s="1">
        <f t="shared" ca="1" si="0"/>
        <v>4</v>
      </c>
      <c r="Y3" s="1">
        <f t="shared" ca="1" si="1"/>
        <v>1</v>
      </c>
      <c r="Z3" s="1">
        <f t="shared" ca="1" si="2"/>
        <v>0</v>
      </c>
      <c r="AA3" s="1">
        <f t="shared" ca="1" si="3"/>
        <v>13</v>
      </c>
      <c r="AB3" s="1">
        <f t="shared" ca="1" si="4"/>
        <v>12</v>
      </c>
      <c r="AC3" s="1">
        <f t="shared" ca="1" si="5"/>
        <v>1</v>
      </c>
      <c r="AD3" s="1">
        <f t="shared" ca="1" si="6"/>
        <v>11</v>
      </c>
      <c r="AE3" s="1">
        <f t="shared" ca="1" si="7"/>
        <v>2</v>
      </c>
      <c r="AG3" s="21" t="s">
        <v>2</v>
      </c>
      <c r="AH3" s="22">
        <v>1</v>
      </c>
      <c r="AL3" s="4" t="s">
        <v>89</v>
      </c>
      <c r="AM3" s="16">
        <v>3</v>
      </c>
      <c r="AN3" s="4" t="str">
        <f t="shared" ref="AN3:AN65" si="8">CONCATENATE($AL3,$AM3)</f>
        <v>C3</v>
      </c>
      <c r="AO3" s="4" t="str">
        <f t="shared" ref="AO3:AO65" si="9">CONCATENATE($AL3,$AM3+5)</f>
        <v>C8</v>
      </c>
      <c r="AP3" s="4" t="str">
        <f t="shared" ref="AP3:AP65" si="10">CONCATENATE($AL3,$AM3+10)</f>
        <v>C13</v>
      </c>
      <c r="AQ3" s="4" t="str">
        <f t="shared" ref="AQ3:AQ65" si="11">CONCATENATE($AL3,$AM3+15)</f>
        <v>C18</v>
      </c>
      <c r="AR3" s="4" t="str">
        <f t="shared" ref="AR3:AR65" si="12">CONCATENATE($AL3,$AM3+20)</f>
        <v>C23</v>
      </c>
      <c r="AS3" s="4" t="str">
        <f t="shared" ref="AS3:AS65" si="13">CONCATENATE($AL3,$AM3+25)</f>
        <v>C28</v>
      </c>
      <c r="AT3" s="4" t="str">
        <f t="shared" ref="AT3:AT65" si="14">CONCATENATE($AL3,$AM3+30)</f>
        <v>C33</v>
      </c>
      <c r="AU3" s="4" t="str">
        <f t="shared" ref="AU3:AU65" si="15">CONCATENATE($AL3,$AM3+35)</f>
        <v>C38</v>
      </c>
      <c r="AW3" s="160" t="s">
        <v>341</v>
      </c>
      <c r="AX3" s="156" t="s">
        <v>247</v>
      </c>
    </row>
    <row r="4" spans="1:50">
      <c r="A4" s="30">
        <v>1</v>
      </c>
      <c r="B4" s="1">
        <v>0</v>
      </c>
      <c r="C4" s="1">
        <v>15</v>
      </c>
      <c r="D4" s="1">
        <v>7</v>
      </c>
      <c r="E4" s="1">
        <v>4</v>
      </c>
      <c r="F4" s="1">
        <v>14</v>
      </c>
      <c r="G4" s="1">
        <v>2</v>
      </c>
      <c r="H4" s="1">
        <v>13</v>
      </c>
      <c r="I4" s="1">
        <v>1</v>
      </c>
      <c r="J4" s="1">
        <v>10</v>
      </c>
      <c r="K4" s="1">
        <v>6</v>
      </c>
      <c r="L4" s="1">
        <v>12</v>
      </c>
      <c r="M4" s="1">
        <v>11</v>
      </c>
      <c r="N4" s="1">
        <v>9</v>
      </c>
      <c r="O4" s="1">
        <v>5</v>
      </c>
      <c r="P4" s="1">
        <v>3</v>
      </c>
      <c r="Q4" s="1">
        <v>8</v>
      </c>
      <c r="R4" s="3"/>
      <c r="S4" s="22">
        <v>2</v>
      </c>
      <c r="T4" s="22">
        <v>2</v>
      </c>
      <c r="U4" s="21" t="s">
        <v>3</v>
      </c>
      <c r="V4" s="23"/>
      <c r="W4" s="17" t="s">
        <v>26</v>
      </c>
      <c r="X4" s="1">
        <f t="shared" ca="1" si="0"/>
        <v>13</v>
      </c>
      <c r="Y4" s="1">
        <f t="shared" ca="1" si="1"/>
        <v>8</v>
      </c>
      <c r="Z4" s="1">
        <f t="shared" ca="1" si="2"/>
        <v>9</v>
      </c>
      <c r="AA4" s="1">
        <f t="shared" ca="1" si="3"/>
        <v>14</v>
      </c>
      <c r="AB4" s="1">
        <f t="shared" ca="1" si="4"/>
        <v>4</v>
      </c>
      <c r="AC4" s="1">
        <f t="shared" ca="1" si="5"/>
        <v>10</v>
      </c>
      <c r="AD4" s="1">
        <f t="shared" ca="1" si="6"/>
        <v>2</v>
      </c>
      <c r="AE4" s="1">
        <f t="shared" ca="1" si="7"/>
        <v>8</v>
      </c>
      <c r="AG4" s="21" t="s">
        <v>3</v>
      </c>
      <c r="AH4" s="22">
        <v>2</v>
      </c>
      <c r="AL4" s="4" t="s">
        <v>92</v>
      </c>
      <c r="AM4" s="16">
        <v>3</v>
      </c>
      <c r="AN4" s="4" t="str">
        <f t="shared" si="8"/>
        <v>D3</v>
      </c>
      <c r="AO4" s="4" t="str">
        <f t="shared" si="9"/>
        <v>D8</v>
      </c>
      <c r="AP4" s="4" t="str">
        <f t="shared" si="10"/>
        <v>D13</v>
      </c>
      <c r="AQ4" s="4" t="str">
        <f t="shared" si="11"/>
        <v>D18</v>
      </c>
      <c r="AR4" s="4" t="str">
        <f t="shared" si="12"/>
        <v>D23</v>
      </c>
      <c r="AS4" s="4" t="str">
        <f t="shared" si="13"/>
        <v>D28</v>
      </c>
      <c r="AT4" s="4" t="str">
        <f t="shared" si="14"/>
        <v>D33</v>
      </c>
      <c r="AU4" s="4" t="str">
        <f t="shared" si="15"/>
        <v>D38</v>
      </c>
      <c r="AW4" s="160" t="s">
        <v>342</v>
      </c>
      <c r="AX4" s="156" t="s">
        <v>248</v>
      </c>
    </row>
    <row r="5" spans="1:50">
      <c r="A5" s="30">
        <v>2</v>
      </c>
      <c r="B5" s="1">
        <v>4</v>
      </c>
      <c r="C5" s="1">
        <v>1</v>
      </c>
      <c r="D5" s="1">
        <v>14</v>
      </c>
      <c r="E5" s="1">
        <v>8</v>
      </c>
      <c r="F5" s="1">
        <v>13</v>
      </c>
      <c r="G5" s="1">
        <v>6</v>
      </c>
      <c r="H5" s="1">
        <v>2</v>
      </c>
      <c r="I5" s="1">
        <v>11</v>
      </c>
      <c r="J5" s="1">
        <v>15</v>
      </c>
      <c r="K5" s="1">
        <v>12</v>
      </c>
      <c r="L5" s="1">
        <v>9</v>
      </c>
      <c r="M5" s="1">
        <v>7</v>
      </c>
      <c r="N5" s="1">
        <v>3</v>
      </c>
      <c r="O5" s="1">
        <v>10</v>
      </c>
      <c r="P5" s="1">
        <v>5</v>
      </c>
      <c r="Q5" s="1">
        <v>0</v>
      </c>
      <c r="R5" s="3"/>
      <c r="S5" s="22">
        <v>3</v>
      </c>
      <c r="T5" s="22">
        <v>3</v>
      </c>
      <c r="U5" s="21" t="s">
        <v>4</v>
      </c>
      <c r="V5" s="23"/>
      <c r="W5" s="17" t="s">
        <v>27</v>
      </c>
      <c r="X5" s="1">
        <f t="shared" ca="1" si="0"/>
        <v>1</v>
      </c>
      <c r="Y5" s="1">
        <f t="shared" ca="1" si="1"/>
        <v>14</v>
      </c>
      <c r="Z5" s="1">
        <f t="shared" ca="1" si="2"/>
        <v>14</v>
      </c>
      <c r="AA5" s="1">
        <f t="shared" ca="1" si="3"/>
        <v>3</v>
      </c>
      <c r="AB5" s="1">
        <f t="shared" ca="1" si="4"/>
        <v>1</v>
      </c>
      <c r="AC5" s="1">
        <f t="shared" ca="1" si="5"/>
        <v>15</v>
      </c>
      <c r="AD5" s="1">
        <f t="shared" ca="1" si="6"/>
        <v>14</v>
      </c>
      <c r="AE5" s="1">
        <f t="shared" ca="1" si="7"/>
        <v>4</v>
      </c>
      <c r="AG5" s="21" t="s">
        <v>4</v>
      </c>
      <c r="AH5" s="22">
        <v>3</v>
      </c>
      <c r="AL5" s="4" t="s">
        <v>98</v>
      </c>
      <c r="AM5" s="16">
        <v>3</v>
      </c>
      <c r="AN5" s="4" t="str">
        <f t="shared" si="8"/>
        <v>E3</v>
      </c>
      <c r="AO5" s="4" t="str">
        <f t="shared" si="9"/>
        <v>E8</v>
      </c>
      <c r="AP5" s="4" t="str">
        <f t="shared" si="10"/>
        <v>E13</v>
      </c>
      <c r="AQ5" s="4" t="str">
        <f t="shared" si="11"/>
        <v>E18</v>
      </c>
      <c r="AR5" s="4" t="str">
        <f t="shared" si="12"/>
        <v>E23</v>
      </c>
      <c r="AS5" s="4" t="str">
        <f t="shared" si="13"/>
        <v>E28</v>
      </c>
      <c r="AT5" s="4" t="str">
        <f t="shared" si="14"/>
        <v>E33</v>
      </c>
      <c r="AU5" s="4" t="str">
        <f t="shared" si="15"/>
        <v>E38</v>
      </c>
      <c r="AW5" s="160" t="s">
        <v>343</v>
      </c>
      <c r="AX5" s="156" t="s">
        <v>249</v>
      </c>
    </row>
    <row r="6" spans="1:50" ht="15.75" thickBot="1">
      <c r="A6" s="30">
        <v>3</v>
      </c>
      <c r="B6" s="27">
        <v>15</v>
      </c>
      <c r="C6" s="27">
        <v>12</v>
      </c>
      <c r="D6" s="27">
        <v>8</v>
      </c>
      <c r="E6" s="27">
        <v>2</v>
      </c>
      <c r="F6" s="27">
        <v>4</v>
      </c>
      <c r="G6" s="27">
        <v>9</v>
      </c>
      <c r="H6" s="27">
        <v>1</v>
      </c>
      <c r="I6" s="27">
        <v>7</v>
      </c>
      <c r="J6" s="27">
        <v>5</v>
      </c>
      <c r="K6" s="27">
        <v>11</v>
      </c>
      <c r="L6" s="27">
        <v>3</v>
      </c>
      <c r="M6" s="27">
        <v>14</v>
      </c>
      <c r="N6" s="27">
        <v>10</v>
      </c>
      <c r="O6" s="27">
        <v>0</v>
      </c>
      <c r="P6" s="27">
        <v>6</v>
      </c>
      <c r="Q6" s="27">
        <v>13</v>
      </c>
      <c r="R6" s="25"/>
      <c r="S6" s="22">
        <v>4</v>
      </c>
      <c r="T6" s="22">
        <v>4</v>
      </c>
      <c r="U6" s="21" t="s">
        <v>5</v>
      </c>
      <c r="V6" s="23"/>
      <c r="W6" s="17" t="s">
        <v>28</v>
      </c>
      <c r="X6" s="1">
        <f t="shared" ca="1" si="0"/>
        <v>2</v>
      </c>
      <c r="Y6" s="1">
        <f t="shared" ca="1" si="1"/>
        <v>6</v>
      </c>
      <c r="Z6" s="1">
        <f t="shared" ca="1" si="2"/>
        <v>6</v>
      </c>
      <c r="AA6" s="1">
        <f t="shared" ca="1" si="3"/>
        <v>0</v>
      </c>
      <c r="AB6" s="1">
        <f t="shared" ca="1" si="4"/>
        <v>7</v>
      </c>
      <c r="AC6" s="1">
        <f t="shared" ca="1" si="5"/>
        <v>9</v>
      </c>
      <c r="AD6" s="1">
        <f t="shared" ca="1" si="6"/>
        <v>15</v>
      </c>
      <c r="AE6" s="1">
        <f t="shared" ca="1" si="7"/>
        <v>6</v>
      </c>
      <c r="AG6" s="21" t="s">
        <v>5</v>
      </c>
      <c r="AH6" s="22">
        <v>4</v>
      </c>
      <c r="AL6" s="4" t="s">
        <v>93</v>
      </c>
      <c r="AM6" s="16">
        <v>3</v>
      </c>
      <c r="AN6" s="4" t="str">
        <f t="shared" si="8"/>
        <v>F3</v>
      </c>
      <c r="AO6" s="4" t="str">
        <f t="shared" si="9"/>
        <v>F8</v>
      </c>
      <c r="AP6" s="4" t="str">
        <f t="shared" si="10"/>
        <v>F13</v>
      </c>
      <c r="AQ6" s="4" t="str">
        <f t="shared" si="11"/>
        <v>F18</v>
      </c>
      <c r="AR6" s="4" t="str">
        <f t="shared" si="12"/>
        <v>F23</v>
      </c>
      <c r="AS6" s="4" t="str">
        <f t="shared" si="13"/>
        <v>F28</v>
      </c>
      <c r="AT6" s="4" t="str">
        <f t="shared" si="14"/>
        <v>F33</v>
      </c>
      <c r="AU6" s="4" t="str">
        <f t="shared" si="15"/>
        <v>F38</v>
      </c>
      <c r="AW6" s="160" t="s">
        <v>344</v>
      </c>
      <c r="AX6" s="156" t="s">
        <v>250</v>
      </c>
    </row>
    <row r="7" spans="1:50" ht="21" thickBot="1">
      <c r="A7" s="29"/>
      <c r="B7" s="469" t="s">
        <v>514</v>
      </c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1"/>
      <c r="R7" s="3"/>
      <c r="S7" s="22">
        <v>5</v>
      </c>
      <c r="T7" s="22">
        <v>5</v>
      </c>
      <c r="U7" s="21" t="s">
        <v>6</v>
      </c>
      <c r="V7" s="23"/>
      <c r="W7" s="17" t="s">
        <v>29</v>
      </c>
      <c r="X7" s="1">
        <f t="shared" ca="1" si="0"/>
        <v>15</v>
      </c>
      <c r="Y7" s="1">
        <f t="shared" ca="1" si="1"/>
        <v>11</v>
      </c>
      <c r="Z7" s="1">
        <f t="shared" ca="1" si="2"/>
        <v>3</v>
      </c>
      <c r="AA7" s="1">
        <f t="shared" ca="1" si="3"/>
        <v>6</v>
      </c>
      <c r="AB7" s="1">
        <f t="shared" ca="1" si="4"/>
        <v>10</v>
      </c>
      <c r="AC7" s="1">
        <f t="shared" ca="1" si="5"/>
        <v>2</v>
      </c>
      <c r="AD7" s="1">
        <f t="shared" ca="1" si="6"/>
        <v>0</v>
      </c>
      <c r="AE7" s="1">
        <f t="shared" ca="1" si="7"/>
        <v>15</v>
      </c>
      <c r="AG7" s="21" t="s">
        <v>6</v>
      </c>
      <c r="AH7" s="22">
        <v>5</v>
      </c>
      <c r="AL7" s="4" t="s">
        <v>100</v>
      </c>
      <c r="AM7" s="16">
        <v>3</v>
      </c>
      <c r="AN7" s="4" t="str">
        <f t="shared" si="8"/>
        <v>G3</v>
      </c>
      <c r="AO7" s="4" t="str">
        <f t="shared" si="9"/>
        <v>G8</v>
      </c>
      <c r="AP7" s="4" t="str">
        <f t="shared" si="10"/>
        <v>G13</v>
      </c>
      <c r="AQ7" s="4" t="str">
        <f t="shared" si="11"/>
        <v>G18</v>
      </c>
      <c r="AR7" s="4" t="str">
        <f t="shared" si="12"/>
        <v>G23</v>
      </c>
      <c r="AS7" s="4" t="str">
        <f t="shared" si="13"/>
        <v>G28</v>
      </c>
      <c r="AT7" s="4" t="str">
        <f t="shared" si="14"/>
        <v>G33</v>
      </c>
      <c r="AU7" s="4" t="str">
        <f t="shared" si="15"/>
        <v>G38</v>
      </c>
      <c r="AW7" s="160" t="s">
        <v>345</v>
      </c>
      <c r="AX7" s="156" t="s">
        <v>251</v>
      </c>
    </row>
    <row r="8" spans="1:50">
      <c r="A8" s="30">
        <v>0</v>
      </c>
      <c r="B8" s="26">
        <v>15</v>
      </c>
      <c r="C8" s="26">
        <v>1</v>
      </c>
      <c r="D8" s="26">
        <v>8</v>
      </c>
      <c r="E8" s="26">
        <v>14</v>
      </c>
      <c r="F8" s="26">
        <v>6</v>
      </c>
      <c r="G8" s="26">
        <v>11</v>
      </c>
      <c r="H8" s="26">
        <v>3</v>
      </c>
      <c r="I8" s="26">
        <v>4</v>
      </c>
      <c r="J8" s="26">
        <v>9</v>
      </c>
      <c r="K8" s="26">
        <v>7</v>
      </c>
      <c r="L8" s="26">
        <v>2</v>
      </c>
      <c r="M8" s="26">
        <v>13</v>
      </c>
      <c r="N8" s="26">
        <v>12</v>
      </c>
      <c r="O8" s="26">
        <v>0</v>
      </c>
      <c r="P8" s="26">
        <v>5</v>
      </c>
      <c r="Q8" s="26">
        <v>10</v>
      </c>
      <c r="R8" s="3"/>
      <c r="S8" s="22">
        <v>6</v>
      </c>
      <c r="T8" s="22">
        <v>6</v>
      </c>
      <c r="U8" s="21" t="s">
        <v>7</v>
      </c>
      <c r="V8" s="23"/>
      <c r="W8" s="17" t="s">
        <v>30</v>
      </c>
      <c r="X8" s="1">
        <f t="shared" ca="1" si="0"/>
        <v>11</v>
      </c>
      <c r="Y8" s="1">
        <f t="shared" ca="1" si="1"/>
        <v>3</v>
      </c>
      <c r="Z8" s="1">
        <f t="shared" ca="1" si="2"/>
        <v>15</v>
      </c>
      <c r="AA8" s="1">
        <f t="shared" ca="1" si="3"/>
        <v>9</v>
      </c>
      <c r="AB8" s="1">
        <f t="shared" ca="1" si="4"/>
        <v>11</v>
      </c>
      <c r="AC8" s="1">
        <f t="shared" ca="1" si="5"/>
        <v>6</v>
      </c>
      <c r="AD8" s="1">
        <f t="shared" ca="1" si="6"/>
        <v>8</v>
      </c>
      <c r="AE8" s="1">
        <f t="shared" ca="1" si="7"/>
        <v>11</v>
      </c>
      <c r="AG8" s="21" t="s">
        <v>7</v>
      </c>
      <c r="AH8" s="22">
        <v>6</v>
      </c>
      <c r="AL8" s="4" t="s">
        <v>101</v>
      </c>
      <c r="AM8" s="16">
        <v>3</v>
      </c>
      <c r="AN8" s="4" t="str">
        <f t="shared" si="8"/>
        <v>H3</v>
      </c>
      <c r="AO8" s="4" t="str">
        <f t="shared" si="9"/>
        <v>H8</v>
      </c>
      <c r="AP8" s="4" t="str">
        <f t="shared" si="10"/>
        <v>H13</v>
      </c>
      <c r="AQ8" s="4" t="str">
        <f t="shared" si="11"/>
        <v>H18</v>
      </c>
      <c r="AR8" s="4" t="str">
        <f t="shared" si="12"/>
        <v>H23</v>
      </c>
      <c r="AS8" s="4" t="str">
        <f t="shared" si="13"/>
        <v>H28</v>
      </c>
      <c r="AT8" s="4" t="str">
        <f t="shared" si="14"/>
        <v>H33</v>
      </c>
      <c r="AU8" s="4" t="str">
        <f t="shared" si="15"/>
        <v>H38</v>
      </c>
      <c r="AW8" s="160" t="s">
        <v>346</v>
      </c>
      <c r="AX8" s="156" t="s">
        <v>252</v>
      </c>
    </row>
    <row r="9" spans="1:50">
      <c r="A9" s="30">
        <v>1</v>
      </c>
      <c r="B9" s="1">
        <v>3</v>
      </c>
      <c r="C9" s="1">
        <v>13</v>
      </c>
      <c r="D9" s="1">
        <v>4</v>
      </c>
      <c r="E9" s="1">
        <v>7</v>
      </c>
      <c r="F9" s="1">
        <v>15</v>
      </c>
      <c r="G9" s="1">
        <v>2</v>
      </c>
      <c r="H9" s="1">
        <v>8</v>
      </c>
      <c r="I9" s="1">
        <v>14</v>
      </c>
      <c r="J9" s="1">
        <v>12</v>
      </c>
      <c r="K9" s="1">
        <v>0</v>
      </c>
      <c r="L9" s="1">
        <v>1</v>
      </c>
      <c r="M9" s="1">
        <v>10</v>
      </c>
      <c r="N9" s="1">
        <v>6</v>
      </c>
      <c r="O9" s="1">
        <v>9</v>
      </c>
      <c r="P9" s="1">
        <v>11</v>
      </c>
      <c r="Q9" s="1">
        <v>5</v>
      </c>
      <c r="R9" s="3"/>
      <c r="S9" s="22">
        <v>7</v>
      </c>
      <c r="T9" s="22">
        <v>7</v>
      </c>
      <c r="U9" s="21" t="s">
        <v>8</v>
      </c>
      <c r="V9" s="23"/>
      <c r="W9" s="17" t="s">
        <v>31</v>
      </c>
      <c r="X9" s="1">
        <f t="shared" ca="1" si="0"/>
        <v>8</v>
      </c>
      <c r="Y9" s="1">
        <f t="shared" ca="1" si="1"/>
        <v>4</v>
      </c>
      <c r="Z9" s="1">
        <f t="shared" ca="1" si="2"/>
        <v>5</v>
      </c>
      <c r="AA9" s="1">
        <f t="shared" ca="1" si="3"/>
        <v>10</v>
      </c>
      <c r="AB9" s="1">
        <f t="shared" ca="1" si="4"/>
        <v>6</v>
      </c>
      <c r="AC9" s="1">
        <f t="shared" ca="1" si="5"/>
        <v>8</v>
      </c>
      <c r="AD9" s="1">
        <f t="shared" ca="1" si="6"/>
        <v>13</v>
      </c>
      <c r="AE9" s="1">
        <f t="shared" ca="1" si="7"/>
        <v>1</v>
      </c>
      <c r="AG9" s="21" t="s">
        <v>8</v>
      </c>
      <c r="AH9" s="22">
        <v>7</v>
      </c>
      <c r="AL9" s="4" t="s">
        <v>102</v>
      </c>
      <c r="AM9" s="16">
        <v>3</v>
      </c>
      <c r="AN9" s="4" t="str">
        <f t="shared" si="8"/>
        <v>I3</v>
      </c>
      <c r="AO9" s="4" t="str">
        <f t="shared" si="9"/>
        <v>I8</v>
      </c>
      <c r="AP9" s="4" t="str">
        <f t="shared" si="10"/>
        <v>I13</v>
      </c>
      <c r="AQ9" s="4" t="str">
        <f t="shared" si="11"/>
        <v>I18</v>
      </c>
      <c r="AR9" s="4" t="str">
        <f t="shared" si="12"/>
        <v>I23</v>
      </c>
      <c r="AS9" s="4" t="str">
        <f t="shared" si="13"/>
        <v>I28</v>
      </c>
      <c r="AT9" s="4" t="str">
        <f t="shared" si="14"/>
        <v>I33</v>
      </c>
      <c r="AU9" s="4" t="str">
        <f t="shared" si="15"/>
        <v>I38</v>
      </c>
      <c r="AW9" s="160" t="s">
        <v>347</v>
      </c>
      <c r="AX9" s="156" t="s">
        <v>253</v>
      </c>
    </row>
    <row r="10" spans="1:50">
      <c r="A10" s="30">
        <v>2</v>
      </c>
      <c r="B10" s="1">
        <v>0</v>
      </c>
      <c r="C10" s="1">
        <v>14</v>
      </c>
      <c r="D10" s="1">
        <v>7</v>
      </c>
      <c r="E10" s="1">
        <v>11</v>
      </c>
      <c r="F10" s="1">
        <v>10</v>
      </c>
      <c r="G10" s="1">
        <v>4</v>
      </c>
      <c r="H10" s="1">
        <v>13</v>
      </c>
      <c r="I10" s="1">
        <v>1</v>
      </c>
      <c r="J10" s="1">
        <v>5</v>
      </c>
      <c r="K10" s="1">
        <v>8</v>
      </c>
      <c r="L10" s="1">
        <v>12</v>
      </c>
      <c r="M10" s="1">
        <v>6</v>
      </c>
      <c r="N10" s="1">
        <v>9</v>
      </c>
      <c r="O10" s="1">
        <v>3</v>
      </c>
      <c r="P10" s="1">
        <v>2</v>
      </c>
      <c r="Q10" s="1">
        <v>15</v>
      </c>
      <c r="R10" s="3"/>
      <c r="S10" s="22">
        <v>8</v>
      </c>
      <c r="T10" s="22">
        <v>8</v>
      </c>
      <c r="U10" s="21" t="s">
        <v>9</v>
      </c>
      <c r="V10" s="23"/>
      <c r="W10" s="17" t="s">
        <v>32</v>
      </c>
      <c r="X10" s="1">
        <f t="shared" ca="1" si="0"/>
        <v>3</v>
      </c>
      <c r="Y10" s="1">
        <f t="shared" ca="1" si="1"/>
        <v>9</v>
      </c>
      <c r="Z10" s="1">
        <f t="shared" ca="1" si="2"/>
        <v>1</v>
      </c>
      <c r="AA10" s="1">
        <f t="shared" ca="1" si="3"/>
        <v>1</v>
      </c>
      <c r="AB10" s="1">
        <f t="shared" ca="1" si="4"/>
        <v>8</v>
      </c>
      <c r="AC10" s="1">
        <f t="shared" ca="1" si="5"/>
        <v>0</v>
      </c>
      <c r="AD10" s="1">
        <f t="shared" ca="1" si="6"/>
        <v>3</v>
      </c>
      <c r="AE10" s="1">
        <f t="shared" ca="1" si="7"/>
        <v>10</v>
      </c>
      <c r="AG10" s="21" t="s">
        <v>9</v>
      </c>
      <c r="AH10" s="22">
        <v>8</v>
      </c>
      <c r="AL10" s="4" t="s">
        <v>103</v>
      </c>
      <c r="AM10" s="16">
        <v>3</v>
      </c>
      <c r="AN10" s="4" t="str">
        <f t="shared" si="8"/>
        <v>J3</v>
      </c>
      <c r="AO10" s="4" t="str">
        <f t="shared" si="9"/>
        <v>J8</v>
      </c>
      <c r="AP10" s="4" t="str">
        <f t="shared" si="10"/>
        <v>J13</v>
      </c>
      <c r="AQ10" s="4" t="str">
        <f t="shared" si="11"/>
        <v>J18</v>
      </c>
      <c r="AR10" s="4" t="str">
        <f t="shared" si="12"/>
        <v>J23</v>
      </c>
      <c r="AS10" s="4" t="str">
        <f t="shared" si="13"/>
        <v>J28</v>
      </c>
      <c r="AT10" s="4" t="str">
        <f t="shared" si="14"/>
        <v>J33</v>
      </c>
      <c r="AU10" s="4" t="str">
        <f t="shared" si="15"/>
        <v>J38</v>
      </c>
      <c r="AW10" s="160" t="s">
        <v>348</v>
      </c>
      <c r="AX10" s="156" t="s">
        <v>254</v>
      </c>
    </row>
    <row r="11" spans="1:50" ht="15.75" thickBot="1">
      <c r="A11" s="30">
        <v>3</v>
      </c>
      <c r="B11" s="27">
        <v>13</v>
      </c>
      <c r="C11" s="27">
        <v>8</v>
      </c>
      <c r="D11" s="27">
        <v>10</v>
      </c>
      <c r="E11" s="27">
        <v>1</v>
      </c>
      <c r="F11" s="27">
        <v>3</v>
      </c>
      <c r="G11" s="27">
        <v>15</v>
      </c>
      <c r="H11" s="27">
        <v>4</v>
      </c>
      <c r="I11" s="27">
        <v>2</v>
      </c>
      <c r="J11" s="27">
        <v>11</v>
      </c>
      <c r="K11" s="27">
        <v>6</v>
      </c>
      <c r="L11" s="27">
        <v>7</v>
      </c>
      <c r="M11" s="27">
        <v>12</v>
      </c>
      <c r="N11" s="27">
        <v>0</v>
      </c>
      <c r="O11" s="27">
        <v>5</v>
      </c>
      <c r="P11" s="27">
        <v>14</v>
      </c>
      <c r="Q11" s="27">
        <v>9</v>
      </c>
      <c r="R11" s="25"/>
      <c r="S11" s="22">
        <v>9</v>
      </c>
      <c r="T11" s="22">
        <v>9</v>
      </c>
      <c r="U11" s="21" t="s">
        <v>10</v>
      </c>
      <c r="V11" s="23"/>
      <c r="W11" s="17" t="s">
        <v>33</v>
      </c>
      <c r="X11" s="1">
        <f t="shared" ca="1" si="0"/>
        <v>10</v>
      </c>
      <c r="Y11" s="1">
        <f t="shared" ca="1" si="1"/>
        <v>7</v>
      </c>
      <c r="Z11" s="1">
        <f t="shared" ca="1" si="2"/>
        <v>13</v>
      </c>
      <c r="AA11" s="1">
        <f t="shared" ca="1" si="3"/>
        <v>2</v>
      </c>
      <c r="AB11" s="1">
        <f t="shared" ca="1" si="4"/>
        <v>5</v>
      </c>
      <c r="AC11" s="1">
        <f t="shared" ca="1" si="5"/>
        <v>13</v>
      </c>
      <c r="AD11" s="1">
        <f t="shared" ca="1" si="6"/>
        <v>12</v>
      </c>
      <c r="AE11" s="1">
        <f t="shared" ca="1" si="7"/>
        <v>9</v>
      </c>
      <c r="AG11" s="21" t="s">
        <v>10</v>
      </c>
      <c r="AH11" s="22">
        <v>9</v>
      </c>
      <c r="AL11" s="4" t="s">
        <v>104</v>
      </c>
      <c r="AM11" s="16">
        <v>3</v>
      </c>
      <c r="AN11" s="4" t="str">
        <f t="shared" si="8"/>
        <v>K3</v>
      </c>
      <c r="AO11" s="4" t="str">
        <f t="shared" si="9"/>
        <v>K8</v>
      </c>
      <c r="AP11" s="4" t="str">
        <f t="shared" si="10"/>
        <v>K13</v>
      </c>
      <c r="AQ11" s="4" t="str">
        <f t="shared" si="11"/>
        <v>K18</v>
      </c>
      <c r="AR11" s="4" t="str">
        <f t="shared" si="12"/>
        <v>K23</v>
      </c>
      <c r="AS11" s="4" t="str">
        <f t="shared" si="13"/>
        <v>K28</v>
      </c>
      <c r="AT11" s="4" t="str">
        <f t="shared" si="14"/>
        <v>K33</v>
      </c>
      <c r="AU11" s="4" t="str">
        <f t="shared" si="15"/>
        <v>K38</v>
      </c>
      <c r="AW11" s="160" t="s">
        <v>349</v>
      </c>
      <c r="AX11" s="156" t="s">
        <v>255</v>
      </c>
    </row>
    <row r="12" spans="1:50" ht="21" thickBot="1">
      <c r="A12" s="29"/>
      <c r="B12" s="469" t="s">
        <v>515</v>
      </c>
      <c r="C12" s="470"/>
      <c r="D12" s="470"/>
      <c r="E12" s="470"/>
      <c r="F12" s="470"/>
      <c r="G12" s="470"/>
      <c r="H12" s="470"/>
      <c r="I12" s="470"/>
      <c r="J12" s="470"/>
      <c r="K12" s="470"/>
      <c r="L12" s="470"/>
      <c r="M12" s="470"/>
      <c r="N12" s="470"/>
      <c r="O12" s="470"/>
      <c r="P12" s="470"/>
      <c r="Q12" s="471"/>
      <c r="R12" s="3"/>
      <c r="S12" s="19" t="s">
        <v>91</v>
      </c>
      <c r="T12" s="22">
        <v>10</v>
      </c>
      <c r="U12" s="21" t="s">
        <v>11</v>
      </c>
      <c r="V12" s="23"/>
      <c r="W12" s="17" t="s">
        <v>34</v>
      </c>
      <c r="X12" s="1">
        <f t="shared" ca="1" si="0"/>
        <v>6</v>
      </c>
      <c r="Y12" s="1">
        <f t="shared" ca="1" si="1"/>
        <v>2</v>
      </c>
      <c r="Z12" s="1">
        <f t="shared" ca="1" si="2"/>
        <v>12</v>
      </c>
      <c r="AA12" s="1">
        <f t="shared" ca="1" si="3"/>
        <v>8</v>
      </c>
      <c r="AB12" s="1">
        <f t="shared" ca="1" si="4"/>
        <v>3</v>
      </c>
      <c r="AC12" s="1">
        <f t="shared" ca="1" si="5"/>
        <v>3</v>
      </c>
      <c r="AD12" s="1">
        <f t="shared" ca="1" si="6"/>
        <v>9</v>
      </c>
      <c r="AE12" s="1">
        <f t="shared" ca="1" si="7"/>
        <v>3</v>
      </c>
      <c r="AG12" s="21" t="s">
        <v>11</v>
      </c>
      <c r="AH12" s="19" t="s">
        <v>91</v>
      </c>
      <c r="AL12" s="4" t="s">
        <v>105</v>
      </c>
      <c r="AM12" s="16">
        <v>3</v>
      </c>
      <c r="AN12" s="4" t="str">
        <f t="shared" si="8"/>
        <v>L3</v>
      </c>
      <c r="AO12" s="4" t="str">
        <f t="shared" si="9"/>
        <v>L8</v>
      </c>
      <c r="AP12" s="4" t="str">
        <f t="shared" si="10"/>
        <v>L13</v>
      </c>
      <c r="AQ12" s="4" t="str">
        <f t="shared" si="11"/>
        <v>L18</v>
      </c>
      <c r="AR12" s="4" t="str">
        <f t="shared" si="12"/>
        <v>L23</v>
      </c>
      <c r="AS12" s="4" t="str">
        <f t="shared" si="13"/>
        <v>L28</v>
      </c>
      <c r="AT12" s="4" t="str">
        <f t="shared" si="14"/>
        <v>L33</v>
      </c>
      <c r="AU12" s="4" t="str">
        <f t="shared" si="15"/>
        <v>L38</v>
      </c>
      <c r="AW12" s="160" t="s">
        <v>256</v>
      </c>
      <c r="AX12" s="156" t="s">
        <v>257</v>
      </c>
    </row>
    <row r="13" spans="1:50">
      <c r="A13" s="30">
        <v>0</v>
      </c>
      <c r="B13" s="26">
        <v>10</v>
      </c>
      <c r="C13" s="26">
        <v>0</v>
      </c>
      <c r="D13" s="26">
        <v>9</v>
      </c>
      <c r="E13" s="26">
        <v>14</v>
      </c>
      <c r="F13" s="26">
        <v>6</v>
      </c>
      <c r="G13" s="26">
        <v>3</v>
      </c>
      <c r="H13" s="26">
        <v>15</v>
      </c>
      <c r="I13" s="26">
        <v>5</v>
      </c>
      <c r="J13" s="26">
        <v>1</v>
      </c>
      <c r="K13" s="26">
        <v>13</v>
      </c>
      <c r="L13" s="26">
        <v>12</v>
      </c>
      <c r="M13" s="26">
        <v>7</v>
      </c>
      <c r="N13" s="26">
        <v>11</v>
      </c>
      <c r="O13" s="26">
        <v>4</v>
      </c>
      <c r="P13" s="26">
        <v>2</v>
      </c>
      <c r="Q13" s="26">
        <v>8</v>
      </c>
      <c r="R13" s="3"/>
      <c r="S13" s="19" t="s">
        <v>90</v>
      </c>
      <c r="T13" s="22">
        <v>11</v>
      </c>
      <c r="U13" s="21" t="s">
        <v>12</v>
      </c>
      <c r="V13" s="23"/>
      <c r="W13" s="17" t="s">
        <v>35</v>
      </c>
      <c r="X13" s="1">
        <f t="shared" ca="1" si="0"/>
        <v>12</v>
      </c>
      <c r="Y13" s="1">
        <f t="shared" ca="1" si="1"/>
        <v>13</v>
      </c>
      <c r="Z13" s="1">
        <f t="shared" ca="1" si="2"/>
        <v>7</v>
      </c>
      <c r="AA13" s="1">
        <f t="shared" ca="1" si="3"/>
        <v>5</v>
      </c>
      <c r="AB13" s="1">
        <f t="shared" ca="1" si="4"/>
        <v>15</v>
      </c>
      <c r="AC13" s="1">
        <f t="shared" ca="1" si="5"/>
        <v>4</v>
      </c>
      <c r="AD13" s="1">
        <f t="shared" ca="1" si="6"/>
        <v>7</v>
      </c>
      <c r="AE13" s="1">
        <f t="shared" ca="1" si="7"/>
        <v>14</v>
      </c>
      <c r="AG13" s="21" t="s">
        <v>12</v>
      </c>
      <c r="AH13" s="19" t="s">
        <v>90</v>
      </c>
      <c r="AL13" s="4" t="s">
        <v>106</v>
      </c>
      <c r="AM13" s="16">
        <v>3</v>
      </c>
      <c r="AN13" s="4" t="str">
        <f t="shared" si="8"/>
        <v>M3</v>
      </c>
      <c r="AO13" s="4" t="str">
        <f t="shared" si="9"/>
        <v>M8</v>
      </c>
      <c r="AP13" s="4" t="str">
        <f t="shared" si="10"/>
        <v>M13</v>
      </c>
      <c r="AQ13" s="4" t="str">
        <f t="shared" si="11"/>
        <v>M18</v>
      </c>
      <c r="AR13" s="4" t="str">
        <f t="shared" si="12"/>
        <v>M23</v>
      </c>
      <c r="AS13" s="4" t="str">
        <f t="shared" si="13"/>
        <v>M28</v>
      </c>
      <c r="AT13" s="4" t="str">
        <f t="shared" si="14"/>
        <v>M33</v>
      </c>
      <c r="AU13" s="4" t="str">
        <f t="shared" si="15"/>
        <v>M38</v>
      </c>
      <c r="AW13" s="160" t="s">
        <v>258</v>
      </c>
      <c r="AX13" s="156" t="s">
        <v>259</v>
      </c>
    </row>
    <row r="14" spans="1:50">
      <c r="A14" s="30">
        <v>1</v>
      </c>
      <c r="B14" s="1">
        <v>13</v>
      </c>
      <c r="C14" s="1">
        <v>7</v>
      </c>
      <c r="D14" s="1">
        <v>0</v>
      </c>
      <c r="E14" s="1">
        <v>9</v>
      </c>
      <c r="F14" s="1">
        <v>3</v>
      </c>
      <c r="G14" s="1">
        <v>4</v>
      </c>
      <c r="H14" s="1">
        <v>6</v>
      </c>
      <c r="I14" s="1">
        <v>10</v>
      </c>
      <c r="J14" s="1">
        <v>2</v>
      </c>
      <c r="K14" s="1">
        <v>8</v>
      </c>
      <c r="L14" s="1">
        <v>5</v>
      </c>
      <c r="M14" s="1">
        <v>14</v>
      </c>
      <c r="N14" s="1">
        <v>12</v>
      </c>
      <c r="O14" s="1">
        <v>11</v>
      </c>
      <c r="P14" s="1">
        <v>15</v>
      </c>
      <c r="Q14" s="1">
        <v>1</v>
      </c>
      <c r="R14" s="3"/>
      <c r="S14" s="19" t="s">
        <v>89</v>
      </c>
      <c r="T14" s="22">
        <v>12</v>
      </c>
      <c r="U14" s="21" t="s">
        <v>13</v>
      </c>
      <c r="V14" s="23"/>
      <c r="W14" s="17" t="s">
        <v>36</v>
      </c>
      <c r="X14" s="1">
        <f t="shared" ca="1" si="0"/>
        <v>5</v>
      </c>
      <c r="Y14" s="1">
        <f t="shared" ca="1" si="1"/>
        <v>12</v>
      </c>
      <c r="Z14" s="1">
        <f t="shared" ca="1" si="2"/>
        <v>11</v>
      </c>
      <c r="AA14" s="1">
        <f t="shared" ca="1" si="3"/>
        <v>11</v>
      </c>
      <c r="AB14" s="1">
        <f t="shared" ca="1" si="4"/>
        <v>13</v>
      </c>
      <c r="AC14" s="1">
        <f t="shared" ca="1" si="5"/>
        <v>14</v>
      </c>
      <c r="AD14" s="1">
        <f t="shared" ca="1" si="6"/>
        <v>5</v>
      </c>
      <c r="AE14" s="1">
        <f t="shared" ca="1" si="7"/>
        <v>5</v>
      </c>
      <c r="AG14" s="21" t="s">
        <v>13</v>
      </c>
      <c r="AH14" s="19" t="s">
        <v>89</v>
      </c>
      <c r="AL14" s="4" t="s">
        <v>107</v>
      </c>
      <c r="AM14" s="16">
        <v>3</v>
      </c>
      <c r="AN14" s="4" t="str">
        <f t="shared" si="8"/>
        <v>N3</v>
      </c>
      <c r="AO14" s="4" t="str">
        <f t="shared" si="9"/>
        <v>N8</v>
      </c>
      <c r="AP14" s="4" t="str">
        <f t="shared" si="10"/>
        <v>N13</v>
      </c>
      <c r="AQ14" s="4" t="str">
        <f t="shared" si="11"/>
        <v>N18</v>
      </c>
      <c r="AR14" s="4" t="str">
        <f t="shared" si="12"/>
        <v>N23</v>
      </c>
      <c r="AS14" s="4" t="str">
        <f t="shared" si="13"/>
        <v>N28</v>
      </c>
      <c r="AT14" s="4" t="str">
        <f t="shared" si="14"/>
        <v>N33</v>
      </c>
      <c r="AU14" s="4" t="str">
        <f t="shared" si="15"/>
        <v>N38</v>
      </c>
      <c r="AW14" s="160" t="s">
        <v>260</v>
      </c>
      <c r="AX14" s="156" t="s">
        <v>261</v>
      </c>
    </row>
    <row r="15" spans="1:50">
      <c r="A15" s="30">
        <v>2</v>
      </c>
      <c r="B15" s="1">
        <v>13</v>
      </c>
      <c r="C15" s="1">
        <v>6</v>
      </c>
      <c r="D15" s="1">
        <v>4</v>
      </c>
      <c r="E15" s="1">
        <v>9</v>
      </c>
      <c r="F15" s="1">
        <v>8</v>
      </c>
      <c r="G15" s="1">
        <v>15</v>
      </c>
      <c r="H15" s="1">
        <v>3</v>
      </c>
      <c r="I15" s="1">
        <v>0</v>
      </c>
      <c r="J15" s="1">
        <v>11</v>
      </c>
      <c r="K15" s="1">
        <v>1</v>
      </c>
      <c r="L15" s="1">
        <v>2</v>
      </c>
      <c r="M15" s="1">
        <v>12</v>
      </c>
      <c r="N15" s="1">
        <v>5</v>
      </c>
      <c r="O15" s="1">
        <v>10</v>
      </c>
      <c r="P15" s="1">
        <v>14</v>
      </c>
      <c r="Q15" s="1">
        <v>7</v>
      </c>
      <c r="R15" s="3"/>
      <c r="S15" s="19" t="s">
        <v>92</v>
      </c>
      <c r="T15" s="22">
        <v>13</v>
      </c>
      <c r="U15" s="21" t="s">
        <v>14</v>
      </c>
      <c r="V15" s="23"/>
      <c r="W15" s="17" t="s">
        <v>37</v>
      </c>
      <c r="X15" s="1">
        <f t="shared" ca="1" si="0"/>
        <v>9</v>
      </c>
      <c r="Y15" s="1">
        <f t="shared" ca="1" si="1"/>
        <v>0</v>
      </c>
      <c r="Z15" s="1">
        <f t="shared" ca="1" si="2"/>
        <v>4</v>
      </c>
      <c r="AA15" s="1">
        <f t="shared" ca="1" si="3"/>
        <v>12</v>
      </c>
      <c r="AB15" s="1">
        <f t="shared" ca="1" si="4"/>
        <v>0</v>
      </c>
      <c r="AC15" s="1">
        <f t="shared" ca="1" si="5"/>
        <v>7</v>
      </c>
      <c r="AD15" s="1">
        <f t="shared" ca="1" si="6"/>
        <v>10</v>
      </c>
      <c r="AE15" s="1">
        <f t="shared" ca="1" si="7"/>
        <v>0</v>
      </c>
      <c r="AG15" s="21" t="s">
        <v>14</v>
      </c>
      <c r="AH15" s="19" t="s">
        <v>92</v>
      </c>
      <c r="AL15" s="4" t="s">
        <v>108</v>
      </c>
      <c r="AM15" s="16">
        <v>3</v>
      </c>
      <c r="AN15" s="4" t="str">
        <f t="shared" si="8"/>
        <v>O3</v>
      </c>
      <c r="AO15" s="4" t="str">
        <f t="shared" si="9"/>
        <v>O8</v>
      </c>
      <c r="AP15" s="4" t="str">
        <f t="shared" si="10"/>
        <v>O13</v>
      </c>
      <c r="AQ15" s="4" t="str">
        <f t="shared" si="11"/>
        <v>O18</v>
      </c>
      <c r="AR15" s="4" t="str">
        <f t="shared" si="12"/>
        <v>O23</v>
      </c>
      <c r="AS15" s="4" t="str">
        <f t="shared" si="13"/>
        <v>O28</v>
      </c>
      <c r="AT15" s="4" t="str">
        <f t="shared" si="14"/>
        <v>O33</v>
      </c>
      <c r="AU15" s="4" t="str">
        <f t="shared" si="15"/>
        <v>O38</v>
      </c>
      <c r="AW15" s="160" t="s">
        <v>262</v>
      </c>
      <c r="AX15" s="156" t="s">
        <v>263</v>
      </c>
    </row>
    <row r="16" spans="1:50" ht="15.75" thickBot="1">
      <c r="A16" s="30">
        <v>3</v>
      </c>
      <c r="B16" s="27">
        <v>1</v>
      </c>
      <c r="C16" s="27">
        <v>10</v>
      </c>
      <c r="D16" s="27">
        <v>13</v>
      </c>
      <c r="E16" s="27">
        <v>0</v>
      </c>
      <c r="F16" s="27">
        <v>6</v>
      </c>
      <c r="G16" s="27">
        <v>9</v>
      </c>
      <c r="H16" s="27">
        <v>8</v>
      </c>
      <c r="I16" s="27">
        <v>7</v>
      </c>
      <c r="J16" s="27">
        <v>4</v>
      </c>
      <c r="K16" s="27">
        <v>15</v>
      </c>
      <c r="L16" s="27">
        <v>14</v>
      </c>
      <c r="M16" s="27">
        <v>3</v>
      </c>
      <c r="N16" s="27">
        <v>11</v>
      </c>
      <c r="O16" s="27">
        <v>5</v>
      </c>
      <c r="P16" s="27">
        <v>2</v>
      </c>
      <c r="Q16" s="27">
        <v>12</v>
      </c>
      <c r="R16" s="25"/>
      <c r="S16" s="19" t="s">
        <v>98</v>
      </c>
      <c r="T16" s="22">
        <v>14</v>
      </c>
      <c r="U16" s="21" t="s">
        <v>15</v>
      </c>
      <c r="V16" s="23"/>
      <c r="W16" s="17" t="s">
        <v>38</v>
      </c>
      <c r="X16" s="1">
        <f t="shared" ca="1" si="0"/>
        <v>0</v>
      </c>
      <c r="Y16" s="1">
        <f t="shared" ca="1" si="1"/>
        <v>5</v>
      </c>
      <c r="Z16" s="1">
        <f t="shared" ca="1" si="2"/>
        <v>2</v>
      </c>
      <c r="AA16" s="1">
        <f t="shared" ca="1" si="3"/>
        <v>4</v>
      </c>
      <c r="AB16" s="1">
        <f t="shared" ca="1" si="4"/>
        <v>14</v>
      </c>
      <c r="AC16" s="1">
        <f t="shared" ca="1" si="5"/>
        <v>5</v>
      </c>
      <c r="AD16" s="1">
        <f t="shared" ca="1" si="6"/>
        <v>6</v>
      </c>
      <c r="AE16" s="1">
        <f t="shared" ca="1" si="7"/>
        <v>12</v>
      </c>
      <c r="AG16" s="21" t="s">
        <v>15</v>
      </c>
      <c r="AH16" s="19" t="s">
        <v>98</v>
      </c>
      <c r="AL16" s="4" t="s">
        <v>109</v>
      </c>
      <c r="AM16" s="16">
        <v>3</v>
      </c>
      <c r="AN16" s="4" t="str">
        <f t="shared" si="8"/>
        <v>P3</v>
      </c>
      <c r="AO16" s="4" t="str">
        <f t="shared" si="9"/>
        <v>P8</v>
      </c>
      <c r="AP16" s="4" t="str">
        <f t="shared" si="10"/>
        <v>P13</v>
      </c>
      <c r="AQ16" s="4" t="str">
        <f t="shared" si="11"/>
        <v>P18</v>
      </c>
      <c r="AR16" s="4" t="str">
        <f t="shared" si="12"/>
        <v>P23</v>
      </c>
      <c r="AS16" s="4" t="str">
        <f t="shared" si="13"/>
        <v>P28</v>
      </c>
      <c r="AT16" s="4" t="str">
        <f t="shared" si="14"/>
        <v>P33</v>
      </c>
      <c r="AU16" s="4" t="str">
        <f t="shared" si="15"/>
        <v>P38</v>
      </c>
      <c r="AW16" s="160" t="s">
        <v>264</v>
      </c>
      <c r="AX16" s="156" t="s">
        <v>244</v>
      </c>
    </row>
    <row r="17" spans="1:50" ht="21" thickBot="1">
      <c r="A17" s="29"/>
      <c r="B17" s="469" t="s">
        <v>516</v>
      </c>
      <c r="C17" s="470"/>
      <c r="D17" s="470"/>
      <c r="E17" s="470"/>
      <c r="F17" s="470"/>
      <c r="G17" s="470"/>
      <c r="H17" s="470"/>
      <c r="I17" s="470"/>
      <c r="J17" s="470"/>
      <c r="K17" s="470"/>
      <c r="L17" s="470"/>
      <c r="M17" s="470"/>
      <c r="N17" s="470"/>
      <c r="O17" s="470"/>
      <c r="P17" s="470"/>
      <c r="Q17" s="471"/>
      <c r="R17" s="3"/>
      <c r="S17" s="19" t="s">
        <v>93</v>
      </c>
      <c r="T17" s="22">
        <v>15</v>
      </c>
      <c r="U17" s="21" t="s">
        <v>16</v>
      </c>
      <c r="V17" s="23"/>
      <c r="W17" s="17" t="s">
        <v>39</v>
      </c>
      <c r="X17" s="1">
        <f t="shared" ca="1" si="0"/>
        <v>7</v>
      </c>
      <c r="Y17" s="1">
        <f t="shared" ca="1" si="1"/>
        <v>10</v>
      </c>
      <c r="Z17" s="1">
        <f t="shared" ca="1" si="2"/>
        <v>8</v>
      </c>
      <c r="AA17" s="1">
        <f t="shared" ca="1" si="3"/>
        <v>15</v>
      </c>
      <c r="AB17" s="1">
        <f t="shared" ca="1" si="4"/>
        <v>9</v>
      </c>
      <c r="AC17" s="1">
        <f t="shared" ca="1" si="5"/>
        <v>11</v>
      </c>
      <c r="AD17" s="1">
        <f t="shared" ca="1" si="6"/>
        <v>1</v>
      </c>
      <c r="AE17" s="1">
        <f t="shared" ca="1" si="7"/>
        <v>7</v>
      </c>
      <c r="AG17" s="21" t="s">
        <v>16</v>
      </c>
      <c r="AH17" s="19" t="s">
        <v>93</v>
      </c>
      <c r="AL17" s="4" t="s">
        <v>110</v>
      </c>
      <c r="AM17" s="19">
        <v>3</v>
      </c>
      <c r="AN17" s="4" t="str">
        <f t="shared" si="8"/>
        <v>Q3</v>
      </c>
      <c r="AO17" s="4" t="str">
        <f t="shared" si="9"/>
        <v>Q8</v>
      </c>
      <c r="AP17" s="4" t="str">
        <f t="shared" si="10"/>
        <v>Q13</v>
      </c>
      <c r="AQ17" s="4" t="str">
        <f t="shared" si="11"/>
        <v>Q18</v>
      </c>
      <c r="AR17" s="4" t="str">
        <f t="shared" si="12"/>
        <v>Q23</v>
      </c>
      <c r="AS17" s="4" t="str">
        <f t="shared" si="13"/>
        <v>Q28</v>
      </c>
      <c r="AT17" s="4" t="str">
        <f t="shared" si="14"/>
        <v>Q33</v>
      </c>
      <c r="AU17" s="4" t="str">
        <f t="shared" si="15"/>
        <v>Q38</v>
      </c>
      <c r="AW17" s="160" t="s">
        <v>265</v>
      </c>
      <c r="AX17" s="156" t="s">
        <v>266</v>
      </c>
    </row>
    <row r="18" spans="1:50">
      <c r="A18" s="30">
        <v>0</v>
      </c>
      <c r="B18" s="26">
        <v>7</v>
      </c>
      <c r="C18" s="26">
        <v>13</v>
      </c>
      <c r="D18" s="26">
        <v>14</v>
      </c>
      <c r="E18" s="26">
        <v>3</v>
      </c>
      <c r="F18" s="26">
        <v>0</v>
      </c>
      <c r="G18" s="26">
        <v>6</v>
      </c>
      <c r="H18" s="26">
        <v>9</v>
      </c>
      <c r="I18" s="26">
        <v>10</v>
      </c>
      <c r="J18" s="26">
        <v>1</v>
      </c>
      <c r="K18" s="26">
        <v>2</v>
      </c>
      <c r="L18" s="26">
        <v>8</v>
      </c>
      <c r="M18" s="26">
        <v>5</v>
      </c>
      <c r="N18" s="26">
        <v>11</v>
      </c>
      <c r="O18" s="26">
        <v>12</v>
      </c>
      <c r="P18" s="26">
        <v>4</v>
      </c>
      <c r="Q18" s="26">
        <v>15</v>
      </c>
      <c r="R18" s="3"/>
      <c r="W18" s="17" t="s">
        <v>40</v>
      </c>
      <c r="X18" s="1">
        <f t="shared" ca="1" si="0"/>
        <v>0</v>
      </c>
      <c r="Y18" s="1">
        <f t="shared" ca="1" si="1"/>
        <v>3</v>
      </c>
      <c r="Z18" s="1">
        <f t="shared" ca="1" si="2"/>
        <v>13</v>
      </c>
      <c r="AA18" s="1">
        <f t="shared" ca="1" si="3"/>
        <v>13</v>
      </c>
      <c r="AB18" s="1">
        <f t="shared" ca="1" si="4"/>
        <v>14</v>
      </c>
      <c r="AC18" s="1">
        <f t="shared" ca="1" si="5"/>
        <v>10</v>
      </c>
      <c r="AD18" s="1">
        <f t="shared" ca="1" si="6"/>
        <v>13</v>
      </c>
      <c r="AE18" s="1">
        <f t="shared" ca="1" si="7"/>
        <v>1</v>
      </c>
      <c r="AL18" s="4" t="s">
        <v>90</v>
      </c>
      <c r="AM18" s="19">
        <v>4</v>
      </c>
      <c r="AN18" s="4" t="str">
        <f t="shared" si="8"/>
        <v>B4</v>
      </c>
      <c r="AO18" s="4" t="str">
        <f t="shared" si="9"/>
        <v>B9</v>
      </c>
      <c r="AP18" s="4" t="str">
        <f t="shared" si="10"/>
        <v>B14</v>
      </c>
      <c r="AQ18" s="4" t="str">
        <f t="shared" si="11"/>
        <v>B19</v>
      </c>
      <c r="AR18" s="4" t="str">
        <f t="shared" si="12"/>
        <v>B24</v>
      </c>
      <c r="AS18" s="4" t="str">
        <f t="shared" si="13"/>
        <v>B29</v>
      </c>
      <c r="AT18" s="4" t="str">
        <f t="shared" si="14"/>
        <v>B34</v>
      </c>
      <c r="AU18" s="4" t="str">
        <f t="shared" si="15"/>
        <v>B39</v>
      </c>
      <c r="AW18" s="160" t="s">
        <v>350</v>
      </c>
      <c r="AX18" s="156">
        <v>0</v>
      </c>
    </row>
    <row r="19" spans="1:50">
      <c r="A19" s="30">
        <v>1</v>
      </c>
      <c r="B19" s="1">
        <v>13</v>
      </c>
      <c r="C19" s="1">
        <v>8</v>
      </c>
      <c r="D19" s="1">
        <v>11</v>
      </c>
      <c r="E19" s="1">
        <v>5</v>
      </c>
      <c r="F19" s="1">
        <v>6</v>
      </c>
      <c r="G19" s="1">
        <v>15</v>
      </c>
      <c r="H19" s="1">
        <v>0</v>
      </c>
      <c r="I19" s="1">
        <v>3</v>
      </c>
      <c r="J19" s="1">
        <v>4</v>
      </c>
      <c r="K19" s="1">
        <v>7</v>
      </c>
      <c r="L19" s="1">
        <v>2</v>
      </c>
      <c r="M19" s="1">
        <v>12</v>
      </c>
      <c r="N19" s="1">
        <v>1</v>
      </c>
      <c r="O19" s="1">
        <v>10</v>
      </c>
      <c r="P19" s="1">
        <v>14</v>
      </c>
      <c r="Q19" s="1">
        <v>9</v>
      </c>
      <c r="R19" s="3"/>
      <c r="W19" s="17" t="s">
        <v>41</v>
      </c>
      <c r="X19" s="1">
        <f t="shared" ca="1" si="0"/>
        <v>15</v>
      </c>
      <c r="Y19" s="1">
        <f t="shared" ca="1" si="1"/>
        <v>13</v>
      </c>
      <c r="Z19" s="1">
        <f t="shared" ca="1" si="2"/>
        <v>7</v>
      </c>
      <c r="AA19" s="1">
        <f t="shared" ca="1" si="3"/>
        <v>8</v>
      </c>
      <c r="AB19" s="1">
        <f t="shared" ca="1" si="4"/>
        <v>11</v>
      </c>
      <c r="AC19" s="1">
        <f t="shared" ca="1" si="5"/>
        <v>15</v>
      </c>
      <c r="AD19" s="1">
        <f t="shared" ca="1" si="6"/>
        <v>0</v>
      </c>
      <c r="AE19" s="1">
        <f t="shared" ca="1" si="7"/>
        <v>15</v>
      </c>
      <c r="AL19" s="4" t="s">
        <v>89</v>
      </c>
      <c r="AM19" s="19">
        <v>4</v>
      </c>
      <c r="AN19" s="4" t="str">
        <f t="shared" si="8"/>
        <v>C4</v>
      </c>
      <c r="AO19" s="4" t="str">
        <f t="shared" si="9"/>
        <v>C9</v>
      </c>
      <c r="AP19" s="4" t="str">
        <f t="shared" si="10"/>
        <v>C14</v>
      </c>
      <c r="AQ19" s="4" t="str">
        <f t="shared" si="11"/>
        <v>C19</v>
      </c>
      <c r="AR19" s="4" t="str">
        <f t="shared" si="12"/>
        <v>C24</v>
      </c>
      <c r="AS19" s="4" t="str">
        <f t="shared" si="13"/>
        <v>C29</v>
      </c>
      <c r="AT19" s="4" t="str">
        <f t="shared" si="14"/>
        <v>C34</v>
      </c>
      <c r="AU19" s="4" t="str">
        <f t="shared" si="15"/>
        <v>C39</v>
      </c>
      <c r="AW19" s="160" t="s">
        <v>351</v>
      </c>
      <c r="AX19" s="156">
        <v>1</v>
      </c>
    </row>
    <row r="20" spans="1:50">
      <c r="A20" s="30">
        <v>2</v>
      </c>
      <c r="B20" s="1">
        <v>10</v>
      </c>
      <c r="C20" s="1">
        <v>6</v>
      </c>
      <c r="D20" s="1">
        <v>9</v>
      </c>
      <c r="E20" s="1">
        <v>0</v>
      </c>
      <c r="F20" s="1">
        <v>12</v>
      </c>
      <c r="G20" s="1">
        <v>11</v>
      </c>
      <c r="H20" s="1">
        <v>7</v>
      </c>
      <c r="I20" s="1">
        <v>13</v>
      </c>
      <c r="J20" s="1">
        <v>15</v>
      </c>
      <c r="K20" s="1">
        <v>1</v>
      </c>
      <c r="L20" s="1">
        <v>3</v>
      </c>
      <c r="M20" s="1">
        <v>14</v>
      </c>
      <c r="N20" s="1">
        <v>5</v>
      </c>
      <c r="O20" s="1">
        <v>2</v>
      </c>
      <c r="P20" s="1">
        <v>8</v>
      </c>
      <c r="Q20" s="1">
        <v>4</v>
      </c>
      <c r="R20" s="3"/>
      <c r="W20" s="17" t="s">
        <v>42</v>
      </c>
      <c r="X20" s="1">
        <f t="shared" ca="1" si="0"/>
        <v>7</v>
      </c>
      <c r="Y20" s="1">
        <f t="shared" ca="1" si="1"/>
        <v>4</v>
      </c>
      <c r="Z20" s="1">
        <f t="shared" ca="1" si="2"/>
        <v>0</v>
      </c>
      <c r="AA20" s="1">
        <f t="shared" ca="1" si="3"/>
        <v>11</v>
      </c>
      <c r="AB20" s="1">
        <f t="shared" ca="1" si="4"/>
        <v>2</v>
      </c>
      <c r="AC20" s="1">
        <f t="shared" ca="1" si="5"/>
        <v>4</v>
      </c>
      <c r="AD20" s="1">
        <f t="shared" ca="1" si="6"/>
        <v>11</v>
      </c>
      <c r="AE20" s="1">
        <f t="shared" ca="1" si="7"/>
        <v>13</v>
      </c>
      <c r="AL20" s="4" t="s">
        <v>92</v>
      </c>
      <c r="AM20" s="19">
        <v>4</v>
      </c>
      <c r="AN20" s="4" t="str">
        <f t="shared" si="8"/>
        <v>D4</v>
      </c>
      <c r="AO20" s="4" t="str">
        <f t="shared" si="9"/>
        <v>D9</v>
      </c>
      <c r="AP20" s="4" t="str">
        <f t="shared" si="10"/>
        <v>D14</v>
      </c>
      <c r="AQ20" s="4" t="str">
        <f t="shared" si="11"/>
        <v>D19</v>
      </c>
      <c r="AR20" s="4" t="str">
        <f t="shared" si="12"/>
        <v>D24</v>
      </c>
      <c r="AS20" s="4" t="str">
        <f t="shared" si="13"/>
        <v>D29</v>
      </c>
      <c r="AT20" s="4" t="str">
        <f t="shared" si="14"/>
        <v>D34</v>
      </c>
      <c r="AU20" s="4" t="str">
        <f t="shared" si="15"/>
        <v>D39</v>
      </c>
      <c r="AW20" s="160" t="s">
        <v>352</v>
      </c>
      <c r="AX20" s="156">
        <v>2</v>
      </c>
    </row>
    <row r="21" spans="1:50" ht="15.75" thickBot="1">
      <c r="A21" s="30">
        <v>3</v>
      </c>
      <c r="B21" s="27">
        <v>3</v>
      </c>
      <c r="C21" s="27">
        <v>15</v>
      </c>
      <c r="D21" s="27">
        <v>0</v>
      </c>
      <c r="E21" s="27">
        <v>6</v>
      </c>
      <c r="F21" s="27">
        <v>10</v>
      </c>
      <c r="G21" s="27">
        <v>1</v>
      </c>
      <c r="H21" s="27">
        <v>13</v>
      </c>
      <c r="I21" s="27">
        <v>8</v>
      </c>
      <c r="J21" s="27">
        <v>9</v>
      </c>
      <c r="K21" s="27">
        <v>4</v>
      </c>
      <c r="L21" s="27">
        <v>5</v>
      </c>
      <c r="M21" s="27">
        <v>11</v>
      </c>
      <c r="N21" s="27">
        <v>12</v>
      </c>
      <c r="O21" s="27">
        <v>7</v>
      </c>
      <c r="P21" s="27">
        <v>2</v>
      </c>
      <c r="Q21" s="27">
        <v>14</v>
      </c>
      <c r="R21" s="25"/>
      <c r="W21" s="17" t="s">
        <v>43</v>
      </c>
      <c r="X21" s="1">
        <f t="shared" ca="1" si="0"/>
        <v>4</v>
      </c>
      <c r="Y21" s="1">
        <f t="shared" ca="1" si="1"/>
        <v>7</v>
      </c>
      <c r="Z21" s="1">
        <f t="shared" ca="1" si="2"/>
        <v>9</v>
      </c>
      <c r="AA21" s="1">
        <f t="shared" ca="1" si="3"/>
        <v>5</v>
      </c>
      <c r="AB21" s="1">
        <f t="shared" ca="1" si="4"/>
        <v>12</v>
      </c>
      <c r="AC21" s="1">
        <f t="shared" ca="1" si="5"/>
        <v>2</v>
      </c>
      <c r="AD21" s="1">
        <f t="shared" ca="1" si="6"/>
        <v>7</v>
      </c>
      <c r="AE21" s="1">
        <f t="shared" ca="1" si="7"/>
        <v>8</v>
      </c>
      <c r="AL21" s="4" t="s">
        <v>98</v>
      </c>
      <c r="AM21" s="19">
        <v>4</v>
      </c>
      <c r="AN21" s="4" t="str">
        <f t="shared" si="8"/>
        <v>E4</v>
      </c>
      <c r="AO21" s="4" t="str">
        <f t="shared" si="9"/>
        <v>E9</v>
      </c>
      <c r="AP21" s="4" t="str">
        <f t="shared" si="10"/>
        <v>E14</v>
      </c>
      <c r="AQ21" s="4" t="str">
        <f t="shared" si="11"/>
        <v>E19</v>
      </c>
      <c r="AR21" s="4" t="str">
        <f t="shared" si="12"/>
        <v>E24</v>
      </c>
      <c r="AS21" s="4" t="str">
        <f t="shared" si="13"/>
        <v>E29</v>
      </c>
      <c r="AT21" s="4" t="str">
        <f t="shared" si="14"/>
        <v>E34</v>
      </c>
      <c r="AU21" s="4" t="str">
        <f t="shared" si="15"/>
        <v>E39</v>
      </c>
      <c r="AW21" s="160" t="s">
        <v>353</v>
      </c>
      <c r="AX21" s="156">
        <v>3</v>
      </c>
    </row>
    <row r="22" spans="1:50" ht="21" thickBot="1">
      <c r="A22" s="29"/>
      <c r="B22" s="469" t="s">
        <v>517</v>
      </c>
      <c r="C22" s="470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0"/>
      <c r="P22" s="470"/>
      <c r="Q22" s="471"/>
      <c r="R22" s="3"/>
      <c r="W22" s="17" t="s">
        <v>44</v>
      </c>
      <c r="X22" s="1">
        <f t="shared" ca="1" si="0"/>
        <v>14</v>
      </c>
      <c r="Y22" s="1">
        <f t="shared" ca="1" si="1"/>
        <v>15</v>
      </c>
      <c r="Z22" s="1">
        <f t="shared" ca="1" si="2"/>
        <v>3</v>
      </c>
      <c r="AA22" s="1">
        <f t="shared" ca="1" si="3"/>
        <v>6</v>
      </c>
      <c r="AB22" s="1">
        <f t="shared" ca="1" si="4"/>
        <v>4</v>
      </c>
      <c r="AC22" s="1">
        <f t="shared" ca="1" si="5"/>
        <v>7</v>
      </c>
      <c r="AD22" s="1">
        <f t="shared" ca="1" si="6"/>
        <v>4</v>
      </c>
      <c r="AE22" s="1">
        <f t="shared" ca="1" si="7"/>
        <v>10</v>
      </c>
      <c r="AL22" s="4" t="s">
        <v>93</v>
      </c>
      <c r="AM22" s="19">
        <v>4</v>
      </c>
      <c r="AN22" s="4" t="str">
        <f t="shared" si="8"/>
        <v>F4</v>
      </c>
      <c r="AO22" s="4" t="str">
        <f t="shared" si="9"/>
        <v>F9</v>
      </c>
      <c r="AP22" s="4" t="str">
        <f t="shared" si="10"/>
        <v>F14</v>
      </c>
      <c r="AQ22" s="4" t="str">
        <f t="shared" si="11"/>
        <v>F19</v>
      </c>
      <c r="AR22" s="4" t="str">
        <f t="shared" si="12"/>
        <v>F24</v>
      </c>
      <c r="AS22" s="4" t="str">
        <f t="shared" si="13"/>
        <v>F29</v>
      </c>
      <c r="AT22" s="4" t="str">
        <f t="shared" si="14"/>
        <v>F34</v>
      </c>
      <c r="AU22" s="4" t="str">
        <f t="shared" si="15"/>
        <v>F39</v>
      </c>
      <c r="AW22" s="160" t="s">
        <v>354</v>
      </c>
      <c r="AX22" s="156">
        <v>4</v>
      </c>
    </row>
    <row r="23" spans="1:50">
      <c r="A23" s="30">
        <v>0</v>
      </c>
      <c r="B23" s="26">
        <v>2</v>
      </c>
      <c r="C23" s="26">
        <v>12</v>
      </c>
      <c r="D23" s="26">
        <v>4</v>
      </c>
      <c r="E23" s="26">
        <v>1</v>
      </c>
      <c r="F23" s="26">
        <v>7</v>
      </c>
      <c r="G23" s="26">
        <v>10</v>
      </c>
      <c r="H23" s="26">
        <v>11</v>
      </c>
      <c r="I23" s="26">
        <v>6</v>
      </c>
      <c r="J23" s="26">
        <v>8</v>
      </c>
      <c r="K23" s="26">
        <v>5</v>
      </c>
      <c r="L23" s="26">
        <v>3</v>
      </c>
      <c r="M23" s="26">
        <v>15</v>
      </c>
      <c r="N23" s="26">
        <v>13</v>
      </c>
      <c r="O23" s="26">
        <v>0</v>
      </c>
      <c r="P23" s="26">
        <v>14</v>
      </c>
      <c r="Q23" s="26">
        <v>9</v>
      </c>
      <c r="R23" s="3"/>
      <c r="W23" s="17" t="s">
        <v>45</v>
      </c>
      <c r="X23" s="1">
        <f t="shared" ca="1" si="0"/>
        <v>2</v>
      </c>
      <c r="Y23" s="1">
        <f t="shared" ca="1" si="1"/>
        <v>2</v>
      </c>
      <c r="Z23" s="1">
        <f t="shared" ca="1" si="2"/>
        <v>4</v>
      </c>
      <c r="AA23" s="1">
        <f t="shared" ca="1" si="3"/>
        <v>15</v>
      </c>
      <c r="AB23" s="1">
        <f t="shared" ca="1" si="4"/>
        <v>7</v>
      </c>
      <c r="AC23" s="1">
        <f t="shared" ca="1" si="5"/>
        <v>12</v>
      </c>
      <c r="AD23" s="1">
        <f t="shared" ca="1" si="6"/>
        <v>9</v>
      </c>
      <c r="AE23" s="1">
        <f t="shared" ca="1" si="7"/>
        <v>3</v>
      </c>
      <c r="AL23" s="4" t="s">
        <v>100</v>
      </c>
      <c r="AM23" s="19">
        <v>4</v>
      </c>
      <c r="AN23" s="4" t="str">
        <f t="shared" si="8"/>
        <v>G4</v>
      </c>
      <c r="AO23" s="4" t="str">
        <f t="shared" si="9"/>
        <v>G9</v>
      </c>
      <c r="AP23" s="4" t="str">
        <f t="shared" si="10"/>
        <v>G14</v>
      </c>
      <c r="AQ23" s="4" t="str">
        <f t="shared" si="11"/>
        <v>G19</v>
      </c>
      <c r="AR23" s="4" t="str">
        <f t="shared" si="12"/>
        <v>G24</v>
      </c>
      <c r="AS23" s="4" t="str">
        <f t="shared" si="13"/>
        <v>G29</v>
      </c>
      <c r="AT23" s="4" t="str">
        <f t="shared" si="14"/>
        <v>G34</v>
      </c>
      <c r="AU23" s="4" t="str">
        <f t="shared" si="15"/>
        <v>G39</v>
      </c>
      <c r="AW23" s="160" t="s">
        <v>355</v>
      </c>
      <c r="AX23" s="156">
        <v>5</v>
      </c>
    </row>
    <row r="24" spans="1:50">
      <c r="A24" s="30">
        <v>1</v>
      </c>
      <c r="B24" s="1">
        <v>14</v>
      </c>
      <c r="C24" s="1">
        <v>11</v>
      </c>
      <c r="D24" s="1">
        <v>2</v>
      </c>
      <c r="E24" s="1">
        <v>12</v>
      </c>
      <c r="F24" s="1">
        <v>4</v>
      </c>
      <c r="G24" s="1">
        <v>7</v>
      </c>
      <c r="H24" s="1">
        <v>13</v>
      </c>
      <c r="I24" s="1">
        <v>1</v>
      </c>
      <c r="J24" s="1">
        <v>5</v>
      </c>
      <c r="K24" s="1">
        <v>0</v>
      </c>
      <c r="L24" s="1">
        <v>15</v>
      </c>
      <c r="M24" s="1">
        <v>10</v>
      </c>
      <c r="N24" s="1">
        <v>3</v>
      </c>
      <c r="O24" s="1">
        <v>9</v>
      </c>
      <c r="P24" s="1">
        <v>8</v>
      </c>
      <c r="Q24" s="1">
        <v>6</v>
      </c>
      <c r="R24" s="3"/>
      <c r="W24" s="17" t="s">
        <v>46</v>
      </c>
      <c r="X24" s="1">
        <f t="shared" ca="1" si="0"/>
        <v>13</v>
      </c>
      <c r="Y24" s="1">
        <f t="shared" ca="1" si="1"/>
        <v>8</v>
      </c>
      <c r="Z24" s="1">
        <f t="shared" ca="1" si="2"/>
        <v>6</v>
      </c>
      <c r="AA24" s="1">
        <f t="shared" ca="1" si="3"/>
        <v>0</v>
      </c>
      <c r="AB24" s="1">
        <f t="shared" ca="1" si="4"/>
        <v>13</v>
      </c>
      <c r="AC24" s="1">
        <f t="shared" ca="1" si="5"/>
        <v>9</v>
      </c>
      <c r="AD24" s="1">
        <f t="shared" ca="1" si="6"/>
        <v>1</v>
      </c>
      <c r="AE24" s="1">
        <f t="shared" ca="1" si="7"/>
        <v>7</v>
      </c>
      <c r="AL24" s="4" t="s">
        <v>101</v>
      </c>
      <c r="AM24" s="19">
        <v>4</v>
      </c>
      <c r="AN24" s="4" t="str">
        <f t="shared" si="8"/>
        <v>H4</v>
      </c>
      <c r="AO24" s="4" t="str">
        <f t="shared" si="9"/>
        <v>H9</v>
      </c>
      <c r="AP24" s="4" t="str">
        <f t="shared" si="10"/>
        <v>H14</v>
      </c>
      <c r="AQ24" s="4" t="str">
        <f t="shared" si="11"/>
        <v>H19</v>
      </c>
      <c r="AR24" s="4" t="str">
        <f t="shared" si="12"/>
        <v>H24</v>
      </c>
      <c r="AS24" s="4" t="str">
        <f t="shared" si="13"/>
        <v>H29</v>
      </c>
      <c r="AT24" s="4" t="str">
        <f t="shared" si="14"/>
        <v>H34</v>
      </c>
      <c r="AU24" s="4" t="str">
        <f t="shared" si="15"/>
        <v>H39</v>
      </c>
      <c r="AW24" s="160" t="s">
        <v>356</v>
      </c>
      <c r="AX24" s="156">
        <v>6</v>
      </c>
    </row>
    <row r="25" spans="1:50">
      <c r="A25" s="30">
        <v>2</v>
      </c>
      <c r="B25" s="1">
        <v>4</v>
      </c>
      <c r="C25" s="1">
        <v>2</v>
      </c>
      <c r="D25" s="1">
        <v>1</v>
      </c>
      <c r="E25" s="1">
        <v>11</v>
      </c>
      <c r="F25" s="1">
        <v>10</v>
      </c>
      <c r="G25" s="1">
        <v>13</v>
      </c>
      <c r="H25" s="1">
        <v>7</v>
      </c>
      <c r="I25" s="1">
        <v>8</v>
      </c>
      <c r="J25" s="1">
        <v>15</v>
      </c>
      <c r="K25" s="1">
        <v>9</v>
      </c>
      <c r="L25" s="1">
        <v>12</v>
      </c>
      <c r="M25" s="1">
        <v>5</v>
      </c>
      <c r="N25" s="1">
        <v>6</v>
      </c>
      <c r="O25" s="1">
        <v>3</v>
      </c>
      <c r="P25" s="1">
        <v>0</v>
      </c>
      <c r="Q25" s="1">
        <v>14</v>
      </c>
      <c r="R25" s="3"/>
      <c r="W25" s="17" t="s">
        <v>47</v>
      </c>
      <c r="X25" s="1">
        <f t="shared" ca="1" si="0"/>
        <v>1</v>
      </c>
      <c r="Y25" s="1">
        <f t="shared" ca="1" si="1"/>
        <v>14</v>
      </c>
      <c r="Z25" s="1">
        <f t="shared" ca="1" si="2"/>
        <v>10</v>
      </c>
      <c r="AA25" s="1">
        <f t="shared" ca="1" si="3"/>
        <v>3</v>
      </c>
      <c r="AB25" s="1">
        <f t="shared" ca="1" si="4"/>
        <v>1</v>
      </c>
      <c r="AC25" s="1">
        <f t="shared" ca="1" si="5"/>
        <v>5</v>
      </c>
      <c r="AD25" s="1">
        <f t="shared" ca="1" si="6"/>
        <v>10</v>
      </c>
      <c r="AE25" s="1">
        <f t="shared" ca="1" si="7"/>
        <v>4</v>
      </c>
      <c r="AL25" s="4" t="s">
        <v>102</v>
      </c>
      <c r="AM25" s="19">
        <v>4</v>
      </c>
      <c r="AN25" s="4" t="str">
        <f t="shared" si="8"/>
        <v>I4</v>
      </c>
      <c r="AO25" s="4" t="str">
        <f t="shared" si="9"/>
        <v>I9</v>
      </c>
      <c r="AP25" s="4" t="str">
        <f t="shared" si="10"/>
        <v>I14</v>
      </c>
      <c r="AQ25" s="4" t="str">
        <f t="shared" si="11"/>
        <v>I19</v>
      </c>
      <c r="AR25" s="4" t="str">
        <f t="shared" si="12"/>
        <v>I24</v>
      </c>
      <c r="AS25" s="4" t="str">
        <f t="shared" si="13"/>
        <v>I29</v>
      </c>
      <c r="AT25" s="4" t="str">
        <f t="shared" si="14"/>
        <v>I34</v>
      </c>
      <c r="AU25" s="4" t="str">
        <f t="shared" si="15"/>
        <v>I39</v>
      </c>
      <c r="AW25" s="160" t="s">
        <v>357</v>
      </c>
      <c r="AX25" s="156">
        <v>7</v>
      </c>
    </row>
    <row r="26" spans="1:50" ht="15.75" thickBot="1">
      <c r="A26" s="30">
        <v>3</v>
      </c>
      <c r="B26" s="27">
        <v>11</v>
      </c>
      <c r="C26" s="27">
        <v>8</v>
      </c>
      <c r="D26" s="27">
        <v>12</v>
      </c>
      <c r="E26" s="27">
        <v>7</v>
      </c>
      <c r="F26" s="27">
        <v>1</v>
      </c>
      <c r="G26" s="27">
        <v>14</v>
      </c>
      <c r="H26" s="27">
        <v>2</v>
      </c>
      <c r="I26" s="27">
        <v>13</v>
      </c>
      <c r="J26" s="27">
        <v>6</v>
      </c>
      <c r="K26" s="27">
        <v>15</v>
      </c>
      <c r="L26" s="27">
        <v>0</v>
      </c>
      <c r="M26" s="27">
        <v>9</v>
      </c>
      <c r="N26" s="27">
        <v>10</v>
      </c>
      <c r="O26" s="27">
        <v>4</v>
      </c>
      <c r="P26" s="27">
        <v>5</v>
      </c>
      <c r="Q26" s="27">
        <v>3</v>
      </c>
      <c r="R26" s="25"/>
      <c r="W26" s="17" t="s">
        <v>48</v>
      </c>
      <c r="X26" s="1">
        <f t="shared" ca="1" si="0"/>
        <v>10</v>
      </c>
      <c r="Y26" s="1">
        <f t="shared" ca="1" si="1"/>
        <v>12</v>
      </c>
      <c r="Z26" s="1">
        <f t="shared" ca="1" si="2"/>
        <v>2</v>
      </c>
      <c r="AA26" s="1">
        <f t="shared" ca="1" si="3"/>
        <v>4</v>
      </c>
      <c r="AB26" s="1">
        <f t="shared" ca="1" si="4"/>
        <v>5</v>
      </c>
      <c r="AC26" s="1">
        <f t="shared" ca="1" si="5"/>
        <v>6</v>
      </c>
      <c r="AD26" s="1">
        <f t="shared" ca="1" si="6"/>
        <v>14</v>
      </c>
      <c r="AE26" s="1">
        <f t="shared" ca="1" si="7"/>
        <v>12</v>
      </c>
      <c r="AL26" s="4" t="s">
        <v>103</v>
      </c>
      <c r="AM26" s="19">
        <v>4</v>
      </c>
      <c r="AN26" s="4" t="str">
        <f t="shared" si="8"/>
        <v>J4</v>
      </c>
      <c r="AO26" s="4" t="str">
        <f t="shared" si="9"/>
        <v>J9</v>
      </c>
      <c r="AP26" s="4" t="str">
        <f t="shared" si="10"/>
        <v>J14</v>
      </c>
      <c r="AQ26" s="4" t="str">
        <f t="shared" si="11"/>
        <v>J19</v>
      </c>
      <c r="AR26" s="4" t="str">
        <f t="shared" si="12"/>
        <v>J24</v>
      </c>
      <c r="AS26" s="4" t="str">
        <f t="shared" si="13"/>
        <v>J29</v>
      </c>
      <c r="AT26" s="4" t="str">
        <f t="shared" si="14"/>
        <v>J34</v>
      </c>
      <c r="AU26" s="4" t="str">
        <f t="shared" si="15"/>
        <v>J39</v>
      </c>
      <c r="AW26" s="160" t="s">
        <v>358</v>
      </c>
      <c r="AX26" s="156">
        <v>8</v>
      </c>
    </row>
    <row r="27" spans="1:50" ht="21" thickBot="1">
      <c r="A27" s="29"/>
      <c r="B27" s="469" t="s">
        <v>518</v>
      </c>
      <c r="C27" s="470"/>
      <c r="D27" s="470"/>
      <c r="E27" s="470"/>
      <c r="F27" s="470"/>
      <c r="G27" s="470"/>
      <c r="H27" s="470"/>
      <c r="I27" s="470"/>
      <c r="J27" s="470"/>
      <c r="K27" s="470"/>
      <c r="L27" s="470"/>
      <c r="M27" s="470"/>
      <c r="N27" s="470"/>
      <c r="O27" s="470"/>
      <c r="P27" s="470"/>
      <c r="Q27" s="471"/>
      <c r="R27" s="3"/>
      <c r="W27" s="17" t="s">
        <v>49</v>
      </c>
      <c r="X27" s="1">
        <f t="shared" ca="1" si="0"/>
        <v>6</v>
      </c>
      <c r="Y27" s="1">
        <f t="shared" ca="1" si="1"/>
        <v>0</v>
      </c>
      <c r="Z27" s="1">
        <f t="shared" ca="1" si="2"/>
        <v>8</v>
      </c>
      <c r="AA27" s="1">
        <f t="shared" ca="1" si="3"/>
        <v>7</v>
      </c>
      <c r="AB27" s="1">
        <f t="shared" ca="1" si="4"/>
        <v>0</v>
      </c>
      <c r="AC27" s="1">
        <f t="shared" ca="1" si="5"/>
        <v>1</v>
      </c>
      <c r="AD27" s="1">
        <f t="shared" ca="1" si="6"/>
        <v>3</v>
      </c>
      <c r="AE27" s="1">
        <f t="shared" ca="1" si="7"/>
        <v>5</v>
      </c>
      <c r="AL27" s="4" t="s">
        <v>104</v>
      </c>
      <c r="AM27" s="19">
        <v>4</v>
      </c>
      <c r="AN27" s="4" t="str">
        <f t="shared" si="8"/>
        <v>K4</v>
      </c>
      <c r="AO27" s="4" t="str">
        <f t="shared" si="9"/>
        <v>K9</v>
      </c>
      <c r="AP27" s="4" t="str">
        <f t="shared" si="10"/>
        <v>K14</v>
      </c>
      <c r="AQ27" s="4" t="str">
        <f t="shared" si="11"/>
        <v>K19</v>
      </c>
      <c r="AR27" s="4" t="str">
        <f t="shared" si="12"/>
        <v>K24</v>
      </c>
      <c r="AS27" s="4" t="str">
        <f t="shared" si="13"/>
        <v>K29</v>
      </c>
      <c r="AT27" s="4" t="str">
        <f t="shared" si="14"/>
        <v>K34</v>
      </c>
      <c r="AU27" s="4" t="str">
        <f t="shared" si="15"/>
        <v>K39</v>
      </c>
      <c r="AW27" s="160" t="s">
        <v>359</v>
      </c>
      <c r="AX27" s="156">
        <v>9</v>
      </c>
    </row>
    <row r="28" spans="1:50">
      <c r="A28" s="30">
        <v>0</v>
      </c>
      <c r="B28" s="26">
        <v>12</v>
      </c>
      <c r="C28" s="26">
        <v>1</v>
      </c>
      <c r="D28" s="26">
        <v>10</v>
      </c>
      <c r="E28" s="26">
        <v>15</v>
      </c>
      <c r="F28" s="26">
        <v>9</v>
      </c>
      <c r="G28" s="26">
        <v>2</v>
      </c>
      <c r="H28" s="26">
        <v>6</v>
      </c>
      <c r="I28" s="26">
        <v>8</v>
      </c>
      <c r="J28" s="26">
        <v>0</v>
      </c>
      <c r="K28" s="26">
        <v>13</v>
      </c>
      <c r="L28" s="26">
        <v>3</v>
      </c>
      <c r="M28" s="26">
        <v>4</v>
      </c>
      <c r="N28" s="26">
        <v>14</v>
      </c>
      <c r="O28" s="26">
        <v>7</v>
      </c>
      <c r="P28" s="26">
        <v>5</v>
      </c>
      <c r="Q28" s="26">
        <v>11</v>
      </c>
      <c r="R28" s="3"/>
      <c r="W28" s="17" t="s">
        <v>50</v>
      </c>
      <c r="X28" s="1">
        <f t="shared" ca="1" si="0"/>
        <v>12</v>
      </c>
      <c r="Y28" s="1">
        <f t="shared" ca="1" si="1"/>
        <v>1</v>
      </c>
      <c r="Z28" s="1">
        <f t="shared" ca="1" si="2"/>
        <v>5</v>
      </c>
      <c r="AA28" s="1">
        <f t="shared" ca="1" si="3"/>
        <v>2</v>
      </c>
      <c r="AB28" s="1">
        <f t="shared" ca="1" si="4"/>
        <v>15</v>
      </c>
      <c r="AC28" s="1">
        <f t="shared" ca="1" si="5"/>
        <v>13</v>
      </c>
      <c r="AD28" s="1">
        <f t="shared" ca="1" si="6"/>
        <v>5</v>
      </c>
      <c r="AE28" s="1">
        <f t="shared" ca="1" si="7"/>
        <v>6</v>
      </c>
      <c r="AL28" s="4" t="s">
        <v>105</v>
      </c>
      <c r="AM28" s="19">
        <v>4</v>
      </c>
      <c r="AN28" s="4" t="str">
        <f t="shared" si="8"/>
        <v>L4</v>
      </c>
      <c r="AO28" s="4" t="str">
        <f t="shared" si="9"/>
        <v>L9</v>
      </c>
      <c r="AP28" s="4" t="str">
        <f t="shared" si="10"/>
        <v>L14</v>
      </c>
      <c r="AQ28" s="4" t="str">
        <f t="shared" si="11"/>
        <v>L19</v>
      </c>
      <c r="AR28" s="4" t="str">
        <f t="shared" si="12"/>
        <v>L24</v>
      </c>
      <c r="AS28" s="4" t="str">
        <f t="shared" si="13"/>
        <v>L29</v>
      </c>
      <c r="AT28" s="4" t="str">
        <f t="shared" si="14"/>
        <v>L34</v>
      </c>
      <c r="AU28" s="4" t="str">
        <f t="shared" si="15"/>
        <v>L39</v>
      </c>
      <c r="AW28" s="160" t="s">
        <v>267</v>
      </c>
      <c r="AX28" s="156" t="s">
        <v>268</v>
      </c>
    </row>
    <row r="29" spans="1:50">
      <c r="A29" s="30">
        <v>1</v>
      </c>
      <c r="B29" s="1">
        <v>10</v>
      </c>
      <c r="C29" s="1">
        <v>15</v>
      </c>
      <c r="D29" s="1">
        <v>4</v>
      </c>
      <c r="E29" s="1">
        <v>2</v>
      </c>
      <c r="F29" s="1">
        <v>7</v>
      </c>
      <c r="G29" s="1">
        <v>12</v>
      </c>
      <c r="H29" s="1">
        <v>9</v>
      </c>
      <c r="I29" s="1">
        <v>5</v>
      </c>
      <c r="J29" s="1">
        <v>6</v>
      </c>
      <c r="K29" s="1">
        <v>1</v>
      </c>
      <c r="L29" s="1">
        <v>13</v>
      </c>
      <c r="M29" s="1">
        <v>14</v>
      </c>
      <c r="N29" s="1">
        <v>0</v>
      </c>
      <c r="O29" s="1">
        <v>11</v>
      </c>
      <c r="P29" s="1">
        <v>3</v>
      </c>
      <c r="Q29" s="1">
        <v>8</v>
      </c>
      <c r="R29" s="3"/>
      <c r="W29" s="17" t="s">
        <v>51</v>
      </c>
      <c r="X29" s="1">
        <f t="shared" ca="1" si="0"/>
        <v>11</v>
      </c>
      <c r="Y29" s="1">
        <f t="shared" ca="1" si="1"/>
        <v>10</v>
      </c>
      <c r="Z29" s="1">
        <f t="shared" ca="1" si="2"/>
        <v>14</v>
      </c>
      <c r="AA29" s="1">
        <f t="shared" ca="1" si="3"/>
        <v>12</v>
      </c>
      <c r="AB29" s="1">
        <f t="shared" ca="1" si="4"/>
        <v>10</v>
      </c>
      <c r="AC29" s="1">
        <f t="shared" ca="1" si="5"/>
        <v>14</v>
      </c>
      <c r="AD29" s="1">
        <f t="shared" ca="1" si="6"/>
        <v>12</v>
      </c>
      <c r="AE29" s="1">
        <f t="shared" ca="1" si="7"/>
        <v>11</v>
      </c>
      <c r="AL29" s="4" t="s">
        <v>106</v>
      </c>
      <c r="AM29" s="19">
        <v>4</v>
      </c>
      <c r="AN29" s="4" t="str">
        <f t="shared" si="8"/>
        <v>M4</v>
      </c>
      <c r="AO29" s="4" t="str">
        <f t="shared" si="9"/>
        <v>M9</v>
      </c>
      <c r="AP29" s="4" t="str">
        <f t="shared" si="10"/>
        <v>M14</v>
      </c>
      <c r="AQ29" s="4" t="str">
        <f t="shared" si="11"/>
        <v>M19</v>
      </c>
      <c r="AR29" s="4" t="str">
        <f t="shared" si="12"/>
        <v>M24</v>
      </c>
      <c r="AS29" s="4" t="str">
        <f t="shared" si="13"/>
        <v>M29</v>
      </c>
      <c r="AT29" s="4" t="str">
        <f t="shared" si="14"/>
        <v>M34</v>
      </c>
      <c r="AU29" s="4" t="str">
        <f t="shared" si="15"/>
        <v>M39</v>
      </c>
      <c r="AW29" s="160" t="s">
        <v>269</v>
      </c>
      <c r="AX29" s="156" t="s">
        <v>270</v>
      </c>
    </row>
    <row r="30" spans="1:50">
      <c r="A30" s="30">
        <v>2</v>
      </c>
      <c r="B30" s="1">
        <v>9</v>
      </c>
      <c r="C30" s="1">
        <v>14</v>
      </c>
      <c r="D30" s="1">
        <v>15</v>
      </c>
      <c r="E30" s="1">
        <v>5</v>
      </c>
      <c r="F30" s="1">
        <v>2</v>
      </c>
      <c r="G30" s="1">
        <v>8</v>
      </c>
      <c r="H30" s="1">
        <v>12</v>
      </c>
      <c r="I30" s="1">
        <v>3</v>
      </c>
      <c r="J30" s="1">
        <v>7</v>
      </c>
      <c r="K30" s="1">
        <v>0</v>
      </c>
      <c r="L30" s="1">
        <v>4</v>
      </c>
      <c r="M30" s="1">
        <v>10</v>
      </c>
      <c r="N30" s="1">
        <v>1</v>
      </c>
      <c r="O30" s="1">
        <v>13</v>
      </c>
      <c r="P30" s="1">
        <v>11</v>
      </c>
      <c r="Q30" s="1">
        <v>6</v>
      </c>
      <c r="R30" s="3"/>
      <c r="W30" s="17" t="s">
        <v>52</v>
      </c>
      <c r="X30" s="1">
        <f t="shared" ca="1" si="0"/>
        <v>9</v>
      </c>
      <c r="Y30" s="1">
        <f t="shared" ca="1" si="1"/>
        <v>6</v>
      </c>
      <c r="Z30" s="1">
        <f t="shared" ca="1" si="2"/>
        <v>12</v>
      </c>
      <c r="AA30" s="1">
        <f t="shared" ca="1" si="3"/>
        <v>1</v>
      </c>
      <c r="AB30" s="1">
        <f t="shared" ca="1" si="4"/>
        <v>3</v>
      </c>
      <c r="AC30" s="1">
        <f t="shared" ca="1" si="5"/>
        <v>0</v>
      </c>
      <c r="AD30" s="1">
        <f t="shared" ca="1" si="6"/>
        <v>2</v>
      </c>
      <c r="AE30" s="1">
        <f t="shared" ca="1" si="7"/>
        <v>0</v>
      </c>
      <c r="AL30" s="4" t="s">
        <v>107</v>
      </c>
      <c r="AM30" s="19">
        <v>4</v>
      </c>
      <c r="AN30" s="4" t="str">
        <f t="shared" si="8"/>
        <v>N4</v>
      </c>
      <c r="AO30" s="4" t="str">
        <f t="shared" si="9"/>
        <v>N9</v>
      </c>
      <c r="AP30" s="4" t="str">
        <f t="shared" si="10"/>
        <v>N14</v>
      </c>
      <c r="AQ30" s="4" t="str">
        <f t="shared" si="11"/>
        <v>N19</v>
      </c>
      <c r="AR30" s="4" t="str">
        <f t="shared" si="12"/>
        <v>N24</v>
      </c>
      <c r="AS30" s="4" t="str">
        <f t="shared" si="13"/>
        <v>N29</v>
      </c>
      <c r="AT30" s="4" t="str">
        <f t="shared" si="14"/>
        <v>N34</v>
      </c>
      <c r="AU30" s="4" t="str">
        <f t="shared" si="15"/>
        <v>N39</v>
      </c>
      <c r="AW30" s="160" t="s">
        <v>271</v>
      </c>
      <c r="AX30" s="156" t="s">
        <v>272</v>
      </c>
    </row>
    <row r="31" spans="1:50" ht="15.75" thickBot="1">
      <c r="A31" s="30">
        <v>3</v>
      </c>
      <c r="B31" s="27">
        <v>4</v>
      </c>
      <c r="C31" s="27">
        <v>3</v>
      </c>
      <c r="D31" s="27">
        <v>2</v>
      </c>
      <c r="E31" s="27">
        <v>12</v>
      </c>
      <c r="F31" s="27">
        <v>9</v>
      </c>
      <c r="G31" s="27">
        <v>5</v>
      </c>
      <c r="H31" s="27">
        <v>15</v>
      </c>
      <c r="I31" s="27">
        <v>10</v>
      </c>
      <c r="J31" s="27">
        <v>11</v>
      </c>
      <c r="K31" s="27">
        <v>14</v>
      </c>
      <c r="L31" s="27">
        <v>1</v>
      </c>
      <c r="M31" s="27">
        <v>7</v>
      </c>
      <c r="N31" s="27">
        <v>6</v>
      </c>
      <c r="O31" s="27">
        <v>0</v>
      </c>
      <c r="P31" s="27">
        <v>8</v>
      </c>
      <c r="Q31" s="27">
        <v>13</v>
      </c>
      <c r="R31" s="25"/>
      <c r="W31" s="17" t="s">
        <v>53</v>
      </c>
      <c r="X31" s="1">
        <f t="shared" ca="1" si="0"/>
        <v>5</v>
      </c>
      <c r="Y31" s="1">
        <f t="shared" ca="1" si="1"/>
        <v>9</v>
      </c>
      <c r="Z31" s="1">
        <f t="shared" ca="1" si="2"/>
        <v>11</v>
      </c>
      <c r="AA31" s="1">
        <f t="shared" ca="1" si="3"/>
        <v>10</v>
      </c>
      <c r="AB31" s="1">
        <f t="shared" ca="1" si="4"/>
        <v>9</v>
      </c>
      <c r="AC31" s="1">
        <f t="shared" ca="1" si="5"/>
        <v>11</v>
      </c>
      <c r="AD31" s="1">
        <f t="shared" ca="1" si="6"/>
        <v>15</v>
      </c>
      <c r="AE31" s="1">
        <f t="shared" ca="1" si="7"/>
        <v>14</v>
      </c>
      <c r="AL31" s="4" t="s">
        <v>108</v>
      </c>
      <c r="AM31" s="19">
        <v>4</v>
      </c>
      <c r="AN31" s="4" t="str">
        <f t="shared" si="8"/>
        <v>O4</v>
      </c>
      <c r="AO31" s="4" t="str">
        <f t="shared" si="9"/>
        <v>O9</v>
      </c>
      <c r="AP31" s="4" t="str">
        <f t="shared" si="10"/>
        <v>O14</v>
      </c>
      <c r="AQ31" s="4" t="str">
        <f t="shared" si="11"/>
        <v>O19</v>
      </c>
      <c r="AR31" s="4" t="str">
        <f t="shared" si="12"/>
        <v>O24</v>
      </c>
      <c r="AS31" s="4" t="str">
        <f t="shared" si="13"/>
        <v>O29</v>
      </c>
      <c r="AT31" s="4" t="str">
        <f t="shared" si="14"/>
        <v>O34</v>
      </c>
      <c r="AU31" s="4" t="str">
        <f t="shared" si="15"/>
        <v>O39</v>
      </c>
      <c r="AW31" s="160" t="s">
        <v>273</v>
      </c>
      <c r="AX31" s="156" t="s">
        <v>274</v>
      </c>
    </row>
    <row r="32" spans="1:50" ht="21" thickBot="1">
      <c r="A32" s="29"/>
      <c r="B32" s="469" t="s">
        <v>519</v>
      </c>
      <c r="C32" s="470"/>
      <c r="D32" s="470"/>
      <c r="E32" s="470"/>
      <c r="F32" s="470"/>
      <c r="G32" s="470"/>
      <c r="H32" s="470"/>
      <c r="I32" s="470"/>
      <c r="J32" s="470"/>
      <c r="K32" s="470"/>
      <c r="L32" s="470"/>
      <c r="M32" s="470"/>
      <c r="N32" s="470"/>
      <c r="O32" s="470"/>
      <c r="P32" s="470"/>
      <c r="Q32" s="471"/>
      <c r="R32" s="3"/>
      <c r="W32" s="17" t="s">
        <v>54</v>
      </c>
      <c r="X32" s="1">
        <f t="shared" ca="1" si="0"/>
        <v>3</v>
      </c>
      <c r="Y32" s="1">
        <f t="shared" ca="1" si="1"/>
        <v>11</v>
      </c>
      <c r="Z32" s="1">
        <f t="shared" ca="1" si="2"/>
        <v>15</v>
      </c>
      <c r="AA32" s="1">
        <f t="shared" ca="1" si="3"/>
        <v>14</v>
      </c>
      <c r="AB32" s="1">
        <f t="shared" ca="1" si="4"/>
        <v>8</v>
      </c>
      <c r="AC32" s="1">
        <f t="shared" ca="1" si="5"/>
        <v>3</v>
      </c>
      <c r="AD32" s="1">
        <f t="shared" ca="1" si="6"/>
        <v>8</v>
      </c>
      <c r="AE32" s="1">
        <f t="shared" ca="1" si="7"/>
        <v>9</v>
      </c>
      <c r="AL32" s="4" t="s">
        <v>109</v>
      </c>
      <c r="AM32" s="19">
        <v>4</v>
      </c>
      <c r="AN32" s="4" t="str">
        <f t="shared" si="8"/>
        <v>P4</v>
      </c>
      <c r="AO32" s="4" t="str">
        <f t="shared" si="9"/>
        <v>P9</v>
      </c>
      <c r="AP32" s="4" t="str">
        <f t="shared" si="10"/>
        <v>P14</v>
      </c>
      <c r="AQ32" s="4" t="str">
        <f t="shared" si="11"/>
        <v>P19</v>
      </c>
      <c r="AR32" s="4" t="str">
        <f t="shared" si="12"/>
        <v>P24</v>
      </c>
      <c r="AS32" s="4" t="str">
        <f t="shared" si="13"/>
        <v>P29</v>
      </c>
      <c r="AT32" s="4" t="str">
        <f t="shared" si="14"/>
        <v>P34</v>
      </c>
      <c r="AU32" s="4" t="str">
        <f t="shared" si="15"/>
        <v>P39</v>
      </c>
      <c r="AW32" s="160" t="s">
        <v>275</v>
      </c>
      <c r="AX32" s="156" t="s">
        <v>276</v>
      </c>
    </row>
    <row r="33" spans="1:50">
      <c r="A33" s="30">
        <v>0</v>
      </c>
      <c r="B33" s="26">
        <v>4</v>
      </c>
      <c r="C33" s="26">
        <v>11</v>
      </c>
      <c r="D33" s="26">
        <v>2</v>
      </c>
      <c r="E33" s="26">
        <v>14</v>
      </c>
      <c r="F33" s="26">
        <v>15</v>
      </c>
      <c r="G33" s="26">
        <v>0</v>
      </c>
      <c r="H33" s="26">
        <v>8</v>
      </c>
      <c r="I33" s="26">
        <v>13</v>
      </c>
      <c r="J33" s="26">
        <v>3</v>
      </c>
      <c r="K33" s="26">
        <v>12</v>
      </c>
      <c r="L33" s="26">
        <v>9</v>
      </c>
      <c r="M33" s="26">
        <v>7</v>
      </c>
      <c r="N33" s="26">
        <v>5</v>
      </c>
      <c r="O33" s="26">
        <v>10</v>
      </c>
      <c r="P33" s="26">
        <v>6</v>
      </c>
      <c r="Q33" s="26">
        <v>1</v>
      </c>
      <c r="R33" s="3"/>
      <c r="W33" s="17" t="s">
        <v>55</v>
      </c>
      <c r="X33" s="1">
        <f t="shared" ca="1" si="0"/>
        <v>8</v>
      </c>
      <c r="Y33" s="1">
        <f t="shared" ca="1" si="1"/>
        <v>5</v>
      </c>
      <c r="Z33" s="1">
        <f t="shared" ca="1" si="2"/>
        <v>1</v>
      </c>
      <c r="AA33" s="1">
        <f t="shared" ca="1" si="3"/>
        <v>9</v>
      </c>
      <c r="AB33" s="1">
        <f t="shared" ca="1" si="4"/>
        <v>6</v>
      </c>
      <c r="AC33" s="1">
        <f t="shared" ca="1" si="5"/>
        <v>8</v>
      </c>
      <c r="AD33" s="1">
        <f t="shared" ca="1" si="6"/>
        <v>6</v>
      </c>
      <c r="AE33" s="1">
        <f t="shared" ca="1" si="7"/>
        <v>2</v>
      </c>
      <c r="AL33" s="4" t="s">
        <v>110</v>
      </c>
      <c r="AM33" s="19">
        <v>4</v>
      </c>
      <c r="AN33" s="4" t="str">
        <f t="shared" si="8"/>
        <v>Q4</v>
      </c>
      <c r="AO33" s="4" t="str">
        <f t="shared" si="9"/>
        <v>Q9</v>
      </c>
      <c r="AP33" s="4" t="str">
        <f t="shared" si="10"/>
        <v>Q14</v>
      </c>
      <c r="AQ33" s="4" t="str">
        <f t="shared" si="11"/>
        <v>Q19</v>
      </c>
      <c r="AR33" s="4" t="str">
        <f t="shared" si="12"/>
        <v>Q24</v>
      </c>
      <c r="AS33" s="4" t="str">
        <f t="shared" si="13"/>
        <v>Q29</v>
      </c>
      <c r="AT33" s="4" t="str">
        <f t="shared" si="14"/>
        <v>Q34</v>
      </c>
      <c r="AU33" s="4" t="str">
        <f t="shared" si="15"/>
        <v>Q39</v>
      </c>
      <c r="AW33" s="160" t="s">
        <v>277</v>
      </c>
      <c r="AX33" s="156" t="s">
        <v>278</v>
      </c>
    </row>
    <row r="34" spans="1:50">
      <c r="A34" s="30">
        <v>1</v>
      </c>
      <c r="B34" s="1">
        <v>13</v>
      </c>
      <c r="C34" s="1">
        <v>0</v>
      </c>
      <c r="D34" s="1">
        <v>11</v>
      </c>
      <c r="E34" s="1">
        <v>7</v>
      </c>
      <c r="F34" s="1">
        <v>4</v>
      </c>
      <c r="G34" s="1">
        <v>9</v>
      </c>
      <c r="H34" s="1">
        <v>1</v>
      </c>
      <c r="I34" s="1">
        <v>10</v>
      </c>
      <c r="J34" s="1">
        <v>14</v>
      </c>
      <c r="K34" s="1">
        <v>3</v>
      </c>
      <c r="L34" s="1">
        <v>5</v>
      </c>
      <c r="M34" s="1">
        <v>12</v>
      </c>
      <c r="N34" s="1">
        <v>2</v>
      </c>
      <c r="O34" s="1">
        <v>15</v>
      </c>
      <c r="P34" s="1">
        <v>8</v>
      </c>
      <c r="Q34" s="1">
        <v>6</v>
      </c>
      <c r="R34" s="3"/>
      <c r="W34" s="17" t="s">
        <v>56</v>
      </c>
      <c r="X34" s="1">
        <f t="shared" ref="X34:X65" ca="1" si="16">INDIRECT(AN34)</f>
        <v>4</v>
      </c>
      <c r="Y34" s="1">
        <f t="shared" ref="Y34:Y65" ca="1" si="17">INDIRECT(AO34)</f>
        <v>0</v>
      </c>
      <c r="Z34" s="1">
        <f t="shared" ref="Z34:Z65" ca="1" si="18">INDIRECT(AP34)</f>
        <v>13</v>
      </c>
      <c r="AA34" s="1">
        <f t="shared" ref="AA34:AA65" ca="1" si="19">INDIRECT(AQ34)</f>
        <v>10</v>
      </c>
      <c r="AB34" s="1">
        <f t="shared" ref="AB34:AB65" ca="1" si="20">INDIRECT(AR34)</f>
        <v>4</v>
      </c>
      <c r="AC34" s="1">
        <f t="shared" ref="AC34:AC65" ca="1" si="21">INDIRECT(AS34)</f>
        <v>9</v>
      </c>
      <c r="AD34" s="1">
        <f t="shared" ref="AD34:AD65" ca="1" si="22">INDIRECT(AT34)</f>
        <v>1</v>
      </c>
      <c r="AE34" s="1">
        <f t="shared" ref="AE34:AE65" ca="1" si="23">INDIRECT(AU34)</f>
        <v>7</v>
      </c>
      <c r="AL34" s="4" t="s">
        <v>90</v>
      </c>
      <c r="AM34" s="19">
        <v>5</v>
      </c>
      <c r="AN34" s="4" t="str">
        <f t="shared" si="8"/>
        <v>B5</v>
      </c>
      <c r="AO34" s="4" t="str">
        <f t="shared" si="9"/>
        <v>B10</v>
      </c>
      <c r="AP34" s="4" t="str">
        <f t="shared" si="10"/>
        <v>B15</v>
      </c>
      <c r="AQ34" s="4" t="str">
        <f t="shared" si="11"/>
        <v>B20</v>
      </c>
      <c r="AR34" s="4" t="str">
        <f t="shared" si="12"/>
        <v>B25</v>
      </c>
      <c r="AS34" s="4" t="str">
        <f t="shared" si="13"/>
        <v>B30</v>
      </c>
      <c r="AT34" s="4" t="str">
        <f t="shared" si="14"/>
        <v>B35</v>
      </c>
      <c r="AU34" s="4" t="str">
        <f t="shared" si="15"/>
        <v>B40</v>
      </c>
      <c r="AW34" s="160" t="s">
        <v>360</v>
      </c>
      <c r="AX34" s="156" t="s">
        <v>279</v>
      </c>
    </row>
    <row r="35" spans="1:50">
      <c r="A35" s="30">
        <v>2</v>
      </c>
      <c r="B35" s="1">
        <v>1</v>
      </c>
      <c r="C35" s="1">
        <v>4</v>
      </c>
      <c r="D35" s="1">
        <v>11</v>
      </c>
      <c r="E35" s="1">
        <v>13</v>
      </c>
      <c r="F35" s="1">
        <v>12</v>
      </c>
      <c r="G35" s="1">
        <v>3</v>
      </c>
      <c r="H35" s="1">
        <v>7</v>
      </c>
      <c r="I35" s="1">
        <v>14</v>
      </c>
      <c r="J35" s="1">
        <v>10</v>
      </c>
      <c r="K35" s="1">
        <v>15</v>
      </c>
      <c r="L35" s="1">
        <v>6</v>
      </c>
      <c r="M35" s="1">
        <v>8</v>
      </c>
      <c r="N35" s="1">
        <v>0</v>
      </c>
      <c r="O35" s="1">
        <v>5</v>
      </c>
      <c r="P35" s="1">
        <v>9</v>
      </c>
      <c r="Q35" s="1">
        <v>2</v>
      </c>
      <c r="R35" s="3"/>
      <c r="W35" s="17" t="s">
        <v>57</v>
      </c>
      <c r="X35" s="1">
        <f t="shared" ca="1" si="16"/>
        <v>1</v>
      </c>
      <c r="Y35" s="1">
        <f t="shared" ca="1" si="17"/>
        <v>14</v>
      </c>
      <c r="Z35" s="1">
        <f t="shared" ca="1" si="18"/>
        <v>6</v>
      </c>
      <c r="AA35" s="1">
        <f t="shared" ca="1" si="19"/>
        <v>6</v>
      </c>
      <c r="AB35" s="1">
        <f t="shared" ca="1" si="20"/>
        <v>2</v>
      </c>
      <c r="AC35" s="1">
        <f t="shared" ca="1" si="21"/>
        <v>14</v>
      </c>
      <c r="AD35" s="1">
        <f t="shared" ca="1" si="22"/>
        <v>4</v>
      </c>
      <c r="AE35" s="1">
        <f t="shared" ca="1" si="23"/>
        <v>11</v>
      </c>
      <c r="AL35" s="4" t="s">
        <v>89</v>
      </c>
      <c r="AM35" s="19">
        <v>5</v>
      </c>
      <c r="AN35" s="4" t="str">
        <f t="shared" si="8"/>
        <v>C5</v>
      </c>
      <c r="AO35" s="4" t="str">
        <f t="shared" si="9"/>
        <v>C10</v>
      </c>
      <c r="AP35" s="4" t="str">
        <f t="shared" si="10"/>
        <v>C15</v>
      </c>
      <c r="AQ35" s="4" t="str">
        <f t="shared" si="11"/>
        <v>C20</v>
      </c>
      <c r="AR35" s="4" t="str">
        <f t="shared" si="12"/>
        <v>C25</v>
      </c>
      <c r="AS35" s="4" t="str">
        <f t="shared" si="13"/>
        <v>C30</v>
      </c>
      <c r="AT35" s="4" t="str">
        <f t="shared" si="14"/>
        <v>C35</v>
      </c>
      <c r="AU35" s="4" t="str">
        <f t="shared" si="15"/>
        <v>C40</v>
      </c>
      <c r="AW35" s="160" t="s">
        <v>361</v>
      </c>
      <c r="AX35" s="156" t="s">
        <v>91</v>
      </c>
    </row>
    <row r="36" spans="1:50" ht="15.75" thickBot="1">
      <c r="A36" s="30">
        <v>3</v>
      </c>
      <c r="B36" s="27">
        <v>6</v>
      </c>
      <c r="C36" s="27">
        <v>11</v>
      </c>
      <c r="D36" s="27">
        <v>13</v>
      </c>
      <c r="E36" s="27">
        <v>8</v>
      </c>
      <c r="F36" s="27">
        <v>1</v>
      </c>
      <c r="G36" s="27">
        <v>4</v>
      </c>
      <c r="H36" s="27">
        <v>10</v>
      </c>
      <c r="I36" s="27">
        <v>7</v>
      </c>
      <c r="J36" s="27">
        <v>9</v>
      </c>
      <c r="K36" s="27">
        <v>5</v>
      </c>
      <c r="L36" s="27">
        <v>0</v>
      </c>
      <c r="M36" s="27">
        <v>15</v>
      </c>
      <c r="N36" s="27">
        <v>14</v>
      </c>
      <c r="O36" s="27">
        <v>2</v>
      </c>
      <c r="P36" s="27">
        <v>3</v>
      </c>
      <c r="Q36" s="27">
        <v>12</v>
      </c>
      <c r="R36" s="25"/>
      <c r="W36" s="17" t="s">
        <v>58</v>
      </c>
      <c r="X36" s="1">
        <f t="shared" ca="1" si="16"/>
        <v>14</v>
      </c>
      <c r="Y36" s="1">
        <f t="shared" ca="1" si="17"/>
        <v>7</v>
      </c>
      <c r="Z36" s="1">
        <f t="shared" ca="1" si="18"/>
        <v>4</v>
      </c>
      <c r="AA36" s="1">
        <f t="shared" ca="1" si="19"/>
        <v>9</v>
      </c>
      <c r="AB36" s="1">
        <f t="shared" ca="1" si="20"/>
        <v>1</v>
      </c>
      <c r="AC36" s="1">
        <f t="shared" ca="1" si="21"/>
        <v>15</v>
      </c>
      <c r="AD36" s="1">
        <f t="shared" ca="1" si="22"/>
        <v>11</v>
      </c>
      <c r="AE36" s="1">
        <f t="shared" ca="1" si="23"/>
        <v>4</v>
      </c>
      <c r="AL36" s="4" t="s">
        <v>92</v>
      </c>
      <c r="AM36" s="19">
        <v>5</v>
      </c>
      <c r="AN36" s="4" t="str">
        <f t="shared" si="8"/>
        <v>D5</v>
      </c>
      <c r="AO36" s="4" t="str">
        <f t="shared" si="9"/>
        <v>D10</v>
      </c>
      <c r="AP36" s="4" t="str">
        <f t="shared" si="10"/>
        <v>D15</v>
      </c>
      <c r="AQ36" s="4" t="str">
        <f t="shared" si="11"/>
        <v>D20</v>
      </c>
      <c r="AR36" s="4" t="str">
        <f t="shared" si="12"/>
        <v>D25</v>
      </c>
      <c r="AS36" s="4" t="str">
        <f t="shared" si="13"/>
        <v>D30</v>
      </c>
      <c r="AT36" s="4" t="str">
        <f t="shared" si="14"/>
        <v>D35</v>
      </c>
      <c r="AU36" s="4" t="str">
        <f t="shared" si="15"/>
        <v>D40</v>
      </c>
      <c r="AW36" s="160" t="s">
        <v>362</v>
      </c>
      <c r="AX36" s="156" t="s">
        <v>90</v>
      </c>
    </row>
    <row r="37" spans="1:50" ht="21" thickBot="1">
      <c r="A37" s="29"/>
      <c r="B37" s="469" t="s">
        <v>520</v>
      </c>
      <c r="C37" s="470"/>
      <c r="D37" s="470"/>
      <c r="E37" s="470"/>
      <c r="F37" s="470"/>
      <c r="G37" s="470"/>
      <c r="H37" s="470"/>
      <c r="I37" s="470"/>
      <c r="J37" s="470"/>
      <c r="K37" s="470"/>
      <c r="L37" s="470"/>
      <c r="M37" s="470"/>
      <c r="N37" s="470"/>
      <c r="O37" s="470"/>
      <c r="P37" s="470"/>
      <c r="Q37" s="471"/>
      <c r="R37" s="3"/>
      <c r="W37" s="17" t="s">
        <v>59</v>
      </c>
      <c r="X37" s="1">
        <f t="shared" ca="1" si="16"/>
        <v>8</v>
      </c>
      <c r="Y37" s="1">
        <f t="shared" ca="1" si="17"/>
        <v>11</v>
      </c>
      <c r="Z37" s="1">
        <f t="shared" ca="1" si="18"/>
        <v>9</v>
      </c>
      <c r="AA37" s="1">
        <f t="shared" ca="1" si="19"/>
        <v>0</v>
      </c>
      <c r="AB37" s="1">
        <f t="shared" ca="1" si="20"/>
        <v>11</v>
      </c>
      <c r="AC37" s="1">
        <f t="shared" ca="1" si="21"/>
        <v>5</v>
      </c>
      <c r="AD37" s="1">
        <f t="shared" ca="1" si="22"/>
        <v>13</v>
      </c>
      <c r="AE37" s="1">
        <f t="shared" ca="1" si="23"/>
        <v>1</v>
      </c>
      <c r="AL37" s="4" t="s">
        <v>98</v>
      </c>
      <c r="AM37" s="19">
        <v>5</v>
      </c>
      <c r="AN37" s="4" t="str">
        <f t="shared" si="8"/>
        <v>E5</v>
      </c>
      <c r="AO37" s="4" t="str">
        <f t="shared" si="9"/>
        <v>E10</v>
      </c>
      <c r="AP37" s="4" t="str">
        <f t="shared" si="10"/>
        <v>E15</v>
      </c>
      <c r="AQ37" s="4" t="str">
        <f t="shared" si="11"/>
        <v>E20</v>
      </c>
      <c r="AR37" s="4" t="str">
        <f t="shared" si="12"/>
        <v>E25</v>
      </c>
      <c r="AS37" s="4" t="str">
        <f t="shared" si="13"/>
        <v>E30</v>
      </c>
      <c r="AT37" s="4" t="str">
        <f t="shared" si="14"/>
        <v>E35</v>
      </c>
      <c r="AU37" s="4" t="str">
        <f t="shared" si="15"/>
        <v>E40</v>
      </c>
      <c r="AW37" s="160" t="s">
        <v>363</v>
      </c>
      <c r="AX37" s="156" t="s">
        <v>89</v>
      </c>
    </row>
    <row r="38" spans="1:50">
      <c r="A38" s="30">
        <v>0</v>
      </c>
      <c r="B38" s="26">
        <v>13</v>
      </c>
      <c r="C38" s="26">
        <v>2</v>
      </c>
      <c r="D38" s="26">
        <v>8</v>
      </c>
      <c r="E38" s="26">
        <v>4</v>
      </c>
      <c r="F38" s="26">
        <v>6</v>
      </c>
      <c r="G38" s="26">
        <v>15</v>
      </c>
      <c r="H38" s="26">
        <v>11</v>
      </c>
      <c r="I38" s="26">
        <v>1</v>
      </c>
      <c r="J38" s="26">
        <v>10</v>
      </c>
      <c r="K38" s="26">
        <v>9</v>
      </c>
      <c r="L38" s="26">
        <v>3</v>
      </c>
      <c r="M38" s="26">
        <v>14</v>
      </c>
      <c r="N38" s="26">
        <v>5</v>
      </c>
      <c r="O38" s="26">
        <v>0</v>
      </c>
      <c r="P38" s="26">
        <v>12</v>
      </c>
      <c r="Q38" s="26">
        <v>7</v>
      </c>
      <c r="R38" s="3"/>
      <c r="W38" s="17" t="s">
        <v>60</v>
      </c>
      <c r="X38" s="1">
        <f t="shared" ca="1" si="16"/>
        <v>13</v>
      </c>
      <c r="Y38" s="1">
        <f t="shared" ca="1" si="17"/>
        <v>10</v>
      </c>
      <c r="Z38" s="1">
        <f t="shared" ca="1" si="18"/>
        <v>8</v>
      </c>
      <c r="AA38" s="1">
        <f t="shared" ca="1" si="19"/>
        <v>12</v>
      </c>
      <c r="AB38" s="1">
        <f t="shared" ca="1" si="20"/>
        <v>10</v>
      </c>
      <c r="AC38" s="1">
        <f t="shared" ca="1" si="21"/>
        <v>2</v>
      </c>
      <c r="AD38" s="1">
        <f t="shared" ca="1" si="22"/>
        <v>12</v>
      </c>
      <c r="AE38" s="1">
        <f t="shared" ca="1" si="23"/>
        <v>9</v>
      </c>
      <c r="AL38" s="4" t="s">
        <v>93</v>
      </c>
      <c r="AM38" s="19">
        <v>5</v>
      </c>
      <c r="AN38" s="4" t="str">
        <f t="shared" si="8"/>
        <v>F5</v>
      </c>
      <c r="AO38" s="4" t="str">
        <f t="shared" si="9"/>
        <v>F10</v>
      </c>
      <c r="AP38" s="4" t="str">
        <f t="shared" si="10"/>
        <v>F15</v>
      </c>
      <c r="AQ38" s="4" t="str">
        <f t="shared" si="11"/>
        <v>F20</v>
      </c>
      <c r="AR38" s="4" t="str">
        <f t="shared" si="12"/>
        <v>F25</v>
      </c>
      <c r="AS38" s="4" t="str">
        <f t="shared" si="13"/>
        <v>F30</v>
      </c>
      <c r="AT38" s="4" t="str">
        <f t="shared" si="14"/>
        <v>F35</v>
      </c>
      <c r="AU38" s="4" t="str">
        <f t="shared" si="15"/>
        <v>F40</v>
      </c>
      <c r="AW38" s="160" t="s">
        <v>364</v>
      </c>
      <c r="AX38" s="156" t="s">
        <v>92</v>
      </c>
    </row>
    <row r="39" spans="1:50">
      <c r="A39" s="30">
        <v>1</v>
      </c>
      <c r="B39" s="1">
        <v>1</v>
      </c>
      <c r="C39" s="1">
        <v>15</v>
      </c>
      <c r="D39" s="1">
        <v>13</v>
      </c>
      <c r="E39" s="1">
        <v>8</v>
      </c>
      <c r="F39" s="1">
        <v>10</v>
      </c>
      <c r="G39" s="1">
        <v>3</v>
      </c>
      <c r="H39" s="1">
        <v>7</v>
      </c>
      <c r="I39" s="1">
        <v>4</v>
      </c>
      <c r="J39" s="1">
        <v>12</v>
      </c>
      <c r="K39" s="1">
        <v>5</v>
      </c>
      <c r="L39" s="1">
        <v>6</v>
      </c>
      <c r="M39" s="1">
        <v>11</v>
      </c>
      <c r="N39" s="1">
        <v>0</v>
      </c>
      <c r="O39" s="1">
        <v>14</v>
      </c>
      <c r="P39" s="1">
        <v>9</v>
      </c>
      <c r="Q39" s="1">
        <v>2</v>
      </c>
      <c r="R39" s="3"/>
      <c r="W39" s="17" t="s">
        <v>61</v>
      </c>
      <c r="X39" s="1">
        <f t="shared" ca="1" si="16"/>
        <v>6</v>
      </c>
      <c r="Y39" s="1">
        <f t="shared" ca="1" si="17"/>
        <v>4</v>
      </c>
      <c r="Z39" s="1">
        <f t="shared" ca="1" si="18"/>
        <v>15</v>
      </c>
      <c r="AA39" s="1">
        <f t="shared" ca="1" si="19"/>
        <v>11</v>
      </c>
      <c r="AB39" s="1">
        <f t="shared" ca="1" si="20"/>
        <v>13</v>
      </c>
      <c r="AC39" s="1">
        <f t="shared" ca="1" si="21"/>
        <v>8</v>
      </c>
      <c r="AD39" s="1">
        <f t="shared" ca="1" si="22"/>
        <v>3</v>
      </c>
      <c r="AE39" s="1">
        <f t="shared" ca="1" si="23"/>
        <v>12</v>
      </c>
      <c r="AL39" s="4" t="s">
        <v>100</v>
      </c>
      <c r="AM39" s="19">
        <v>5</v>
      </c>
      <c r="AN39" s="4" t="str">
        <f t="shared" si="8"/>
        <v>G5</v>
      </c>
      <c r="AO39" s="4" t="str">
        <f t="shared" si="9"/>
        <v>G10</v>
      </c>
      <c r="AP39" s="4" t="str">
        <f t="shared" si="10"/>
        <v>G15</v>
      </c>
      <c r="AQ39" s="4" t="str">
        <f t="shared" si="11"/>
        <v>G20</v>
      </c>
      <c r="AR39" s="4" t="str">
        <f t="shared" si="12"/>
        <v>G25</v>
      </c>
      <c r="AS39" s="4" t="str">
        <f t="shared" si="13"/>
        <v>G30</v>
      </c>
      <c r="AT39" s="4" t="str">
        <f t="shared" si="14"/>
        <v>G35</v>
      </c>
      <c r="AU39" s="4" t="str">
        <f t="shared" si="15"/>
        <v>G40</v>
      </c>
      <c r="AW39" s="160" t="s">
        <v>365</v>
      </c>
      <c r="AX39" s="156" t="s">
        <v>98</v>
      </c>
    </row>
    <row r="40" spans="1:50">
      <c r="A40" s="30">
        <v>2</v>
      </c>
      <c r="B40" s="1">
        <v>7</v>
      </c>
      <c r="C40" s="1">
        <v>11</v>
      </c>
      <c r="D40" s="1">
        <v>4</v>
      </c>
      <c r="E40" s="1">
        <v>1</v>
      </c>
      <c r="F40" s="1">
        <v>9</v>
      </c>
      <c r="G40" s="1">
        <v>12</v>
      </c>
      <c r="H40" s="1">
        <v>14</v>
      </c>
      <c r="I40" s="1">
        <v>2</v>
      </c>
      <c r="J40" s="1">
        <v>0</v>
      </c>
      <c r="K40" s="1">
        <f>C6</f>
        <v>12</v>
      </c>
      <c r="L40" s="1">
        <v>10</v>
      </c>
      <c r="M40" s="1">
        <v>13</v>
      </c>
      <c r="N40" s="1">
        <v>15</v>
      </c>
      <c r="O40" s="1">
        <v>3</v>
      </c>
      <c r="P40" s="1">
        <v>5</v>
      </c>
      <c r="Q40" s="1">
        <v>8</v>
      </c>
      <c r="R40" s="3"/>
      <c r="W40" s="17" t="s">
        <v>62</v>
      </c>
      <c r="X40" s="1">
        <f t="shared" ca="1" si="16"/>
        <v>2</v>
      </c>
      <c r="Y40" s="1">
        <f t="shared" ca="1" si="17"/>
        <v>13</v>
      </c>
      <c r="Z40" s="1">
        <f t="shared" ca="1" si="18"/>
        <v>3</v>
      </c>
      <c r="AA40" s="1">
        <f t="shared" ca="1" si="19"/>
        <v>7</v>
      </c>
      <c r="AB40" s="1">
        <f t="shared" ca="1" si="20"/>
        <v>7</v>
      </c>
      <c r="AC40" s="1">
        <f t="shared" ca="1" si="21"/>
        <v>12</v>
      </c>
      <c r="AD40" s="1">
        <f t="shared" ca="1" si="22"/>
        <v>7</v>
      </c>
      <c r="AE40" s="1">
        <f t="shared" ca="1" si="23"/>
        <v>14</v>
      </c>
      <c r="AL40" s="4" t="s">
        <v>101</v>
      </c>
      <c r="AM40" s="19">
        <v>5</v>
      </c>
      <c r="AN40" s="4" t="str">
        <f t="shared" si="8"/>
        <v>H5</v>
      </c>
      <c r="AO40" s="4" t="str">
        <f t="shared" si="9"/>
        <v>H10</v>
      </c>
      <c r="AP40" s="4" t="str">
        <f t="shared" si="10"/>
        <v>H15</v>
      </c>
      <c r="AQ40" s="4" t="str">
        <f t="shared" si="11"/>
        <v>H20</v>
      </c>
      <c r="AR40" s="4" t="str">
        <f t="shared" si="12"/>
        <v>H25</v>
      </c>
      <c r="AS40" s="4" t="str">
        <f t="shared" si="13"/>
        <v>H30</v>
      </c>
      <c r="AT40" s="4" t="str">
        <f t="shared" si="14"/>
        <v>H35</v>
      </c>
      <c r="AU40" s="4" t="str">
        <f t="shared" si="15"/>
        <v>H40</v>
      </c>
      <c r="AW40" s="160" t="s">
        <v>366</v>
      </c>
      <c r="AX40" s="156" t="s">
        <v>93</v>
      </c>
    </row>
    <row r="41" spans="1:50">
      <c r="A41" s="30">
        <v>3</v>
      </c>
      <c r="B41" s="1">
        <v>2</v>
      </c>
      <c r="C41" s="1">
        <v>1</v>
      </c>
      <c r="D41" s="1">
        <v>14</v>
      </c>
      <c r="E41" s="1">
        <v>7</v>
      </c>
      <c r="F41" s="1">
        <v>4</v>
      </c>
      <c r="G41" s="1">
        <v>10</v>
      </c>
      <c r="H41" s="1">
        <v>8</v>
      </c>
      <c r="I41" s="1">
        <v>13</v>
      </c>
      <c r="J41" s="1">
        <v>15</v>
      </c>
      <c r="K41" s="1">
        <f>D6</f>
        <v>8</v>
      </c>
      <c r="L41" s="1">
        <v>9</v>
      </c>
      <c r="M41" s="1">
        <v>0</v>
      </c>
      <c r="N41" s="1">
        <v>3</v>
      </c>
      <c r="O41" s="1">
        <v>5</v>
      </c>
      <c r="P41" s="1">
        <v>6</v>
      </c>
      <c r="Q41" s="1">
        <v>11</v>
      </c>
      <c r="W41" s="17" t="s">
        <v>63</v>
      </c>
      <c r="X41" s="1">
        <f t="shared" ca="1" si="16"/>
        <v>11</v>
      </c>
      <c r="Y41" s="1">
        <f t="shared" ca="1" si="17"/>
        <v>1</v>
      </c>
      <c r="Z41" s="1">
        <f t="shared" ca="1" si="18"/>
        <v>0</v>
      </c>
      <c r="AA41" s="1">
        <f t="shared" ca="1" si="19"/>
        <v>13</v>
      </c>
      <c r="AB41" s="1">
        <f t="shared" ca="1" si="20"/>
        <v>8</v>
      </c>
      <c r="AC41" s="1">
        <f t="shared" ca="1" si="21"/>
        <v>3</v>
      </c>
      <c r="AD41" s="1">
        <f t="shared" ca="1" si="22"/>
        <v>14</v>
      </c>
      <c r="AE41" s="1">
        <f t="shared" ca="1" si="23"/>
        <v>2</v>
      </c>
      <c r="AL41" s="4" t="s">
        <v>102</v>
      </c>
      <c r="AM41" s="19">
        <v>5</v>
      </c>
      <c r="AN41" s="4" t="str">
        <f t="shared" si="8"/>
        <v>I5</v>
      </c>
      <c r="AO41" s="4" t="str">
        <f t="shared" si="9"/>
        <v>I10</v>
      </c>
      <c r="AP41" s="4" t="str">
        <f t="shared" si="10"/>
        <v>I15</v>
      </c>
      <c r="AQ41" s="4" t="str">
        <f t="shared" si="11"/>
        <v>I20</v>
      </c>
      <c r="AR41" s="4" t="str">
        <f t="shared" si="12"/>
        <v>I25</v>
      </c>
      <c r="AS41" s="4" t="str">
        <f t="shared" si="13"/>
        <v>I30</v>
      </c>
      <c r="AT41" s="4" t="str">
        <f t="shared" si="14"/>
        <v>I35</v>
      </c>
      <c r="AU41" s="4" t="str">
        <f t="shared" si="15"/>
        <v>I40</v>
      </c>
      <c r="AW41" s="160" t="s">
        <v>367</v>
      </c>
      <c r="AX41" s="156" t="s">
        <v>100</v>
      </c>
    </row>
    <row r="42" spans="1:50">
      <c r="W42" s="17" t="s">
        <v>64</v>
      </c>
      <c r="X42" s="1">
        <f t="shared" ca="1" si="16"/>
        <v>15</v>
      </c>
      <c r="Y42" s="1">
        <f t="shared" ca="1" si="17"/>
        <v>5</v>
      </c>
      <c r="Z42" s="1">
        <f t="shared" ca="1" si="18"/>
        <v>11</v>
      </c>
      <c r="AA42" s="1">
        <f t="shared" ca="1" si="19"/>
        <v>15</v>
      </c>
      <c r="AB42" s="1">
        <f t="shared" ca="1" si="20"/>
        <v>15</v>
      </c>
      <c r="AC42" s="1">
        <f t="shared" ca="1" si="21"/>
        <v>7</v>
      </c>
      <c r="AD42" s="1">
        <f t="shared" ca="1" si="22"/>
        <v>10</v>
      </c>
      <c r="AE42" s="1">
        <f t="shared" ca="1" si="23"/>
        <v>0</v>
      </c>
      <c r="AL42" s="4" t="s">
        <v>103</v>
      </c>
      <c r="AM42" s="19">
        <v>5</v>
      </c>
      <c r="AN42" s="4" t="str">
        <f t="shared" si="8"/>
        <v>J5</v>
      </c>
      <c r="AO42" s="4" t="str">
        <f t="shared" si="9"/>
        <v>J10</v>
      </c>
      <c r="AP42" s="4" t="str">
        <f t="shared" si="10"/>
        <v>J15</v>
      </c>
      <c r="AQ42" s="4" t="str">
        <f t="shared" si="11"/>
        <v>J20</v>
      </c>
      <c r="AR42" s="4" t="str">
        <f t="shared" si="12"/>
        <v>J25</v>
      </c>
      <c r="AS42" s="4" t="str">
        <f t="shared" si="13"/>
        <v>J30</v>
      </c>
      <c r="AT42" s="4" t="str">
        <f t="shared" si="14"/>
        <v>J35</v>
      </c>
      <c r="AU42" s="4" t="str">
        <f t="shared" si="15"/>
        <v>J40</v>
      </c>
      <c r="AW42" s="160" t="s">
        <v>368</v>
      </c>
      <c r="AX42" s="156" t="s">
        <v>101</v>
      </c>
    </row>
    <row r="43" spans="1:50">
      <c r="W43" s="17" t="s">
        <v>65</v>
      </c>
      <c r="X43" s="1">
        <f t="shared" ca="1" si="16"/>
        <v>12</v>
      </c>
      <c r="Y43" s="1">
        <f t="shared" ca="1" si="17"/>
        <v>8</v>
      </c>
      <c r="Z43" s="1">
        <f t="shared" ca="1" si="18"/>
        <v>1</v>
      </c>
      <c r="AA43" s="1">
        <f t="shared" ca="1" si="19"/>
        <v>1</v>
      </c>
      <c r="AB43" s="1">
        <f t="shared" ca="1" si="20"/>
        <v>9</v>
      </c>
      <c r="AC43" s="1">
        <f t="shared" ca="1" si="21"/>
        <v>0</v>
      </c>
      <c r="AD43" s="1">
        <f t="shared" ca="1" si="22"/>
        <v>15</v>
      </c>
      <c r="AE43" s="1">
        <f t="shared" ca="1" si="23"/>
        <v>12</v>
      </c>
      <c r="AL43" s="4" t="s">
        <v>104</v>
      </c>
      <c r="AM43" s="19">
        <v>5</v>
      </c>
      <c r="AN43" s="4" t="str">
        <f t="shared" si="8"/>
        <v>K5</v>
      </c>
      <c r="AO43" s="4" t="str">
        <f t="shared" si="9"/>
        <v>K10</v>
      </c>
      <c r="AP43" s="4" t="str">
        <f t="shared" si="10"/>
        <v>K15</v>
      </c>
      <c r="AQ43" s="4" t="str">
        <f t="shared" si="11"/>
        <v>K20</v>
      </c>
      <c r="AR43" s="4" t="str">
        <f t="shared" si="12"/>
        <v>K25</v>
      </c>
      <c r="AS43" s="4" t="str">
        <f t="shared" si="13"/>
        <v>K30</v>
      </c>
      <c r="AT43" s="4" t="str">
        <f t="shared" si="14"/>
        <v>K35</v>
      </c>
      <c r="AU43" s="4" t="str">
        <f t="shared" si="15"/>
        <v>K40</v>
      </c>
      <c r="AW43" s="160" t="s">
        <v>369</v>
      </c>
      <c r="AX43" s="156" t="s">
        <v>102</v>
      </c>
    </row>
    <row r="44" spans="1:50">
      <c r="W44" s="17" t="s">
        <v>66</v>
      </c>
      <c r="X44" s="1">
        <f t="shared" ca="1" si="16"/>
        <v>9</v>
      </c>
      <c r="Y44" s="1">
        <f t="shared" ca="1" si="17"/>
        <v>12</v>
      </c>
      <c r="Z44" s="1">
        <f t="shared" ca="1" si="18"/>
        <v>2</v>
      </c>
      <c r="AA44" s="1">
        <f t="shared" ca="1" si="19"/>
        <v>3</v>
      </c>
      <c r="AB44" s="1">
        <f t="shared" ca="1" si="20"/>
        <v>12</v>
      </c>
      <c r="AC44" s="1">
        <f t="shared" ca="1" si="21"/>
        <v>4</v>
      </c>
      <c r="AD44" s="1">
        <f t="shared" ca="1" si="22"/>
        <v>6</v>
      </c>
      <c r="AE44" s="1">
        <f t="shared" ca="1" si="23"/>
        <v>10</v>
      </c>
      <c r="AL44" s="4" t="s">
        <v>105</v>
      </c>
      <c r="AM44" s="19">
        <v>5</v>
      </c>
      <c r="AN44" s="4" t="str">
        <f t="shared" si="8"/>
        <v>L5</v>
      </c>
      <c r="AO44" s="4" t="str">
        <f t="shared" si="9"/>
        <v>L10</v>
      </c>
      <c r="AP44" s="4" t="str">
        <f t="shared" si="10"/>
        <v>L15</v>
      </c>
      <c r="AQ44" s="4" t="str">
        <f t="shared" si="11"/>
        <v>L20</v>
      </c>
      <c r="AR44" s="4" t="str">
        <f t="shared" si="12"/>
        <v>L25</v>
      </c>
      <c r="AS44" s="4" t="str">
        <f t="shared" si="13"/>
        <v>L30</v>
      </c>
      <c r="AT44" s="4" t="str">
        <f t="shared" si="14"/>
        <v>L35</v>
      </c>
      <c r="AU44" s="4" t="str">
        <f t="shared" si="15"/>
        <v>L40</v>
      </c>
      <c r="AW44" s="160" t="s">
        <v>280</v>
      </c>
      <c r="AX44" s="156" t="s">
        <v>103</v>
      </c>
    </row>
    <row r="45" spans="1:50">
      <c r="W45" s="17" t="s">
        <v>67</v>
      </c>
      <c r="X45" s="1">
        <f t="shared" ca="1" si="16"/>
        <v>7</v>
      </c>
      <c r="Y45" s="1">
        <f t="shared" ca="1" si="17"/>
        <v>6</v>
      </c>
      <c r="Z45" s="1">
        <f t="shared" ca="1" si="18"/>
        <v>12</v>
      </c>
      <c r="AA45" s="1">
        <f t="shared" ca="1" si="19"/>
        <v>14</v>
      </c>
      <c r="AB45" s="1">
        <f t="shared" ca="1" si="20"/>
        <v>5</v>
      </c>
      <c r="AC45" s="1">
        <f t="shared" ca="1" si="21"/>
        <v>10</v>
      </c>
      <c r="AD45" s="1">
        <f t="shared" ca="1" si="22"/>
        <v>8</v>
      </c>
      <c r="AE45" s="1">
        <f t="shared" ca="1" si="23"/>
        <v>13</v>
      </c>
      <c r="AL45" s="4" t="s">
        <v>106</v>
      </c>
      <c r="AM45" s="19">
        <v>5</v>
      </c>
      <c r="AN45" s="4" t="str">
        <f t="shared" si="8"/>
        <v>M5</v>
      </c>
      <c r="AO45" s="4" t="str">
        <f t="shared" si="9"/>
        <v>M10</v>
      </c>
      <c r="AP45" s="4" t="str">
        <f t="shared" si="10"/>
        <v>M15</v>
      </c>
      <c r="AQ45" s="4" t="str">
        <f t="shared" si="11"/>
        <v>M20</v>
      </c>
      <c r="AR45" s="4" t="str">
        <f t="shared" si="12"/>
        <v>M25</v>
      </c>
      <c r="AS45" s="4" t="str">
        <f t="shared" si="13"/>
        <v>M30</v>
      </c>
      <c r="AT45" s="4" t="str">
        <f t="shared" si="14"/>
        <v>M35</v>
      </c>
      <c r="AU45" s="4" t="str">
        <f t="shared" si="15"/>
        <v>M40</v>
      </c>
      <c r="AW45" s="160" t="s">
        <v>281</v>
      </c>
      <c r="AX45" s="156" t="s">
        <v>104</v>
      </c>
    </row>
    <row r="46" spans="1:50">
      <c r="W46" s="17" t="s">
        <v>68</v>
      </c>
      <c r="X46" s="1">
        <f t="shared" ca="1" si="16"/>
        <v>3</v>
      </c>
      <c r="Y46" s="1">
        <f t="shared" ca="1" si="17"/>
        <v>9</v>
      </c>
      <c r="Z46" s="1">
        <f t="shared" ca="1" si="18"/>
        <v>5</v>
      </c>
      <c r="AA46" s="1">
        <f t="shared" ca="1" si="19"/>
        <v>5</v>
      </c>
      <c r="AB46" s="1">
        <f t="shared" ca="1" si="20"/>
        <v>6</v>
      </c>
      <c r="AC46" s="1">
        <f t="shared" ca="1" si="21"/>
        <v>1</v>
      </c>
      <c r="AD46" s="1">
        <f t="shared" ca="1" si="22"/>
        <v>0</v>
      </c>
      <c r="AE46" s="1">
        <f t="shared" ca="1" si="23"/>
        <v>15</v>
      </c>
      <c r="AL46" s="4" t="s">
        <v>107</v>
      </c>
      <c r="AM46" s="19">
        <v>5</v>
      </c>
      <c r="AN46" s="4" t="str">
        <f t="shared" si="8"/>
        <v>N5</v>
      </c>
      <c r="AO46" s="4" t="str">
        <f t="shared" si="9"/>
        <v>N10</v>
      </c>
      <c r="AP46" s="4" t="str">
        <f t="shared" si="10"/>
        <v>N15</v>
      </c>
      <c r="AQ46" s="4" t="str">
        <f t="shared" si="11"/>
        <v>N20</v>
      </c>
      <c r="AR46" s="4" t="str">
        <f t="shared" si="12"/>
        <v>N25</v>
      </c>
      <c r="AS46" s="4" t="str">
        <f t="shared" si="13"/>
        <v>N30</v>
      </c>
      <c r="AT46" s="4" t="str">
        <f t="shared" si="14"/>
        <v>N35</v>
      </c>
      <c r="AU46" s="4" t="str">
        <f t="shared" si="15"/>
        <v>N40</v>
      </c>
      <c r="AW46" s="160" t="s">
        <v>282</v>
      </c>
      <c r="AX46" s="156" t="s">
        <v>105</v>
      </c>
    </row>
    <row r="47" spans="1:50">
      <c r="W47" s="17" t="s">
        <v>69</v>
      </c>
      <c r="X47" s="1">
        <f t="shared" ca="1" si="16"/>
        <v>10</v>
      </c>
      <c r="Y47" s="1">
        <f t="shared" ca="1" si="17"/>
        <v>3</v>
      </c>
      <c r="Z47" s="1">
        <f t="shared" ca="1" si="18"/>
        <v>10</v>
      </c>
      <c r="AA47" s="1">
        <f t="shared" ca="1" si="19"/>
        <v>2</v>
      </c>
      <c r="AB47" s="1">
        <f t="shared" ca="1" si="20"/>
        <v>3</v>
      </c>
      <c r="AC47" s="1">
        <f t="shared" ca="1" si="21"/>
        <v>13</v>
      </c>
      <c r="AD47" s="1">
        <f t="shared" ca="1" si="22"/>
        <v>5</v>
      </c>
      <c r="AE47" s="1">
        <f t="shared" ca="1" si="23"/>
        <v>3</v>
      </c>
      <c r="AL47" s="4" t="s">
        <v>108</v>
      </c>
      <c r="AM47" s="19">
        <v>5</v>
      </c>
      <c r="AN47" s="4" t="str">
        <f t="shared" si="8"/>
        <v>O5</v>
      </c>
      <c r="AO47" s="4" t="str">
        <f t="shared" si="9"/>
        <v>O10</v>
      </c>
      <c r="AP47" s="4" t="str">
        <f t="shared" si="10"/>
        <v>O15</v>
      </c>
      <c r="AQ47" s="4" t="str">
        <f t="shared" si="11"/>
        <v>O20</v>
      </c>
      <c r="AR47" s="4" t="str">
        <f t="shared" si="12"/>
        <v>O25</v>
      </c>
      <c r="AS47" s="4" t="str">
        <f t="shared" si="13"/>
        <v>O30</v>
      </c>
      <c r="AT47" s="4" t="str">
        <f t="shared" si="14"/>
        <v>O35</v>
      </c>
      <c r="AU47" s="4" t="str">
        <f t="shared" si="15"/>
        <v>O40</v>
      </c>
      <c r="AW47" s="160" t="s">
        <v>283</v>
      </c>
      <c r="AX47" s="156" t="s">
        <v>106</v>
      </c>
    </row>
    <row r="48" spans="1:50">
      <c r="W48" s="17" t="s">
        <v>70</v>
      </c>
      <c r="X48" s="1">
        <f t="shared" ca="1" si="16"/>
        <v>5</v>
      </c>
      <c r="Y48" s="1">
        <f t="shared" ca="1" si="17"/>
        <v>2</v>
      </c>
      <c r="Z48" s="1">
        <f t="shared" ca="1" si="18"/>
        <v>14</v>
      </c>
      <c r="AA48" s="1">
        <f t="shared" ca="1" si="19"/>
        <v>8</v>
      </c>
      <c r="AB48" s="1">
        <f t="shared" ca="1" si="20"/>
        <v>0</v>
      </c>
      <c r="AC48" s="1">
        <f t="shared" ca="1" si="21"/>
        <v>11</v>
      </c>
      <c r="AD48" s="1">
        <f t="shared" ca="1" si="22"/>
        <v>9</v>
      </c>
      <c r="AE48" s="1">
        <f t="shared" ca="1" si="23"/>
        <v>5</v>
      </c>
      <c r="AL48" s="4" t="s">
        <v>109</v>
      </c>
      <c r="AM48" s="19">
        <v>5</v>
      </c>
      <c r="AN48" s="4" t="str">
        <f t="shared" si="8"/>
        <v>P5</v>
      </c>
      <c r="AO48" s="4" t="str">
        <f t="shared" si="9"/>
        <v>P10</v>
      </c>
      <c r="AP48" s="4" t="str">
        <f t="shared" si="10"/>
        <v>P15</v>
      </c>
      <c r="AQ48" s="4" t="str">
        <f t="shared" si="11"/>
        <v>P20</v>
      </c>
      <c r="AR48" s="4" t="str">
        <f t="shared" si="12"/>
        <v>P25</v>
      </c>
      <c r="AS48" s="4" t="str">
        <f t="shared" si="13"/>
        <v>P30</v>
      </c>
      <c r="AT48" s="4" t="str">
        <f t="shared" si="14"/>
        <v>P35</v>
      </c>
      <c r="AU48" s="4" t="str">
        <f t="shared" si="15"/>
        <v>P40</v>
      </c>
      <c r="AW48" s="160" t="s">
        <v>284</v>
      </c>
      <c r="AX48" s="156" t="s">
        <v>107</v>
      </c>
    </row>
    <row r="49" spans="23:52">
      <c r="W49" s="17" t="s">
        <v>71</v>
      </c>
      <c r="X49" s="1">
        <f t="shared" ca="1" si="16"/>
        <v>0</v>
      </c>
      <c r="Y49" s="1">
        <f t="shared" ca="1" si="17"/>
        <v>15</v>
      </c>
      <c r="Z49" s="1">
        <f t="shared" ca="1" si="18"/>
        <v>7</v>
      </c>
      <c r="AA49" s="1">
        <f t="shared" ca="1" si="19"/>
        <v>4</v>
      </c>
      <c r="AB49" s="1">
        <f t="shared" ca="1" si="20"/>
        <v>14</v>
      </c>
      <c r="AC49" s="1">
        <f t="shared" ca="1" si="21"/>
        <v>6</v>
      </c>
      <c r="AD49" s="1">
        <f t="shared" ca="1" si="22"/>
        <v>2</v>
      </c>
      <c r="AE49" s="1">
        <f t="shared" ca="1" si="23"/>
        <v>8</v>
      </c>
      <c r="AL49" s="4" t="s">
        <v>110</v>
      </c>
      <c r="AM49" s="19">
        <v>5</v>
      </c>
      <c r="AN49" s="4" t="str">
        <f t="shared" si="8"/>
        <v>Q5</v>
      </c>
      <c r="AO49" s="4" t="str">
        <f t="shared" si="9"/>
        <v>Q10</v>
      </c>
      <c r="AP49" s="4" t="str">
        <f t="shared" si="10"/>
        <v>Q15</v>
      </c>
      <c r="AQ49" s="4" t="str">
        <f t="shared" si="11"/>
        <v>Q20</v>
      </c>
      <c r="AR49" s="4" t="str">
        <f t="shared" si="12"/>
        <v>Q25</v>
      </c>
      <c r="AS49" s="4" t="str">
        <f t="shared" si="13"/>
        <v>Q30</v>
      </c>
      <c r="AT49" s="4" t="str">
        <f t="shared" si="14"/>
        <v>Q35</v>
      </c>
      <c r="AU49" s="4" t="str">
        <f t="shared" si="15"/>
        <v>Q40</v>
      </c>
      <c r="AW49" s="160" t="s">
        <v>285</v>
      </c>
      <c r="AX49" s="156" t="s">
        <v>108</v>
      </c>
    </row>
    <row r="50" spans="23:52">
      <c r="W50" s="17" t="s">
        <v>72</v>
      </c>
      <c r="X50" s="1">
        <f t="shared" ca="1" si="16"/>
        <v>15</v>
      </c>
      <c r="Y50" s="1">
        <f t="shared" ca="1" si="17"/>
        <v>13</v>
      </c>
      <c r="Z50" s="1">
        <f t="shared" ca="1" si="18"/>
        <v>1</v>
      </c>
      <c r="AA50" s="1">
        <f t="shared" ca="1" si="19"/>
        <v>3</v>
      </c>
      <c r="AB50" s="1">
        <f t="shared" ca="1" si="20"/>
        <v>11</v>
      </c>
      <c r="AC50" s="1">
        <f t="shared" ca="1" si="21"/>
        <v>4</v>
      </c>
      <c r="AD50" s="1">
        <f t="shared" ca="1" si="22"/>
        <v>6</v>
      </c>
      <c r="AE50" s="1">
        <f t="shared" ca="1" si="23"/>
        <v>2</v>
      </c>
      <c r="AL50" s="4" t="s">
        <v>90</v>
      </c>
      <c r="AM50" s="19">
        <v>6</v>
      </c>
      <c r="AN50" s="4" t="str">
        <f t="shared" si="8"/>
        <v>B6</v>
      </c>
      <c r="AO50" s="4" t="str">
        <f t="shared" si="9"/>
        <v>B11</v>
      </c>
      <c r="AP50" s="4" t="str">
        <f t="shared" si="10"/>
        <v>B16</v>
      </c>
      <c r="AQ50" s="4" t="str">
        <f t="shared" si="11"/>
        <v>B21</v>
      </c>
      <c r="AR50" s="4" t="str">
        <f t="shared" si="12"/>
        <v>B26</v>
      </c>
      <c r="AS50" s="4" t="str">
        <f t="shared" si="13"/>
        <v>B31</v>
      </c>
      <c r="AT50" s="4" t="str">
        <f t="shared" si="14"/>
        <v>B36</v>
      </c>
      <c r="AU50" s="4" t="str">
        <f t="shared" si="15"/>
        <v>B41</v>
      </c>
      <c r="AW50" s="160" t="s">
        <v>370</v>
      </c>
      <c r="AX50" s="156" t="s">
        <v>109</v>
      </c>
    </row>
    <row r="51" spans="23:52">
      <c r="W51" s="17" t="s">
        <v>73</v>
      </c>
      <c r="X51" s="1">
        <f t="shared" ca="1" si="16"/>
        <v>12</v>
      </c>
      <c r="Y51" s="1">
        <f t="shared" ca="1" si="17"/>
        <v>8</v>
      </c>
      <c r="Z51" s="1">
        <f t="shared" ca="1" si="18"/>
        <v>10</v>
      </c>
      <c r="AA51" s="1">
        <f t="shared" ca="1" si="19"/>
        <v>15</v>
      </c>
      <c r="AB51" s="1">
        <f t="shared" ca="1" si="20"/>
        <v>8</v>
      </c>
      <c r="AC51" s="1">
        <f t="shared" ca="1" si="21"/>
        <v>3</v>
      </c>
      <c r="AD51" s="1">
        <f t="shared" ca="1" si="22"/>
        <v>11</v>
      </c>
      <c r="AE51" s="1">
        <f t="shared" ca="1" si="23"/>
        <v>1</v>
      </c>
      <c r="AL51" s="4" t="s">
        <v>89</v>
      </c>
      <c r="AM51" s="19">
        <v>6</v>
      </c>
      <c r="AN51" s="4" t="str">
        <f t="shared" si="8"/>
        <v>C6</v>
      </c>
      <c r="AO51" s="4" t="str">
        <f t="shared" si="9"/>
        <v>C11</v>
      </c>
      <c r="AP51" s="4" t="str">
        <f t="shared" si="10"/>
        <v>C16</v>
      </c>
      <c r="AQ51" s="4" t="str">
        <f t="shared" si="11"/>
        <v>C21</v>
      </c>
      <c r="AR51" s="4" t="str">
        <f t="shared" si="12"/>
        <v>C26</v>
      </c>
      <c r="AS51" s="4" t="str">
        <f t="shared" si="13"/>
        <v>C31</v>
      </c>
      <c r="AT51" s="4" t="str">
        <f t="shared" si="14"/>
        <v>C36</v>
      </c>
      <c r="AU51" s="4" t="str">
        <f t="shared" si="15"/>
        <v>C41</v>
      </c>
      <c r="AW51" s="160" t="s">
        <v>371</v>
      </c>
      <c r="AX51" s="156" t="s">
        <v>110</v>
      </c>
    </row>
    <row r="52" spans="23:52">
      <c r="W52" s="17" t="s">
        <v>74</v>
      </c>
      <c r="X52" s="1">
        <f t="shared" ca="1" si="16"/>
        <v>8</v>
      </c>
      <c r="Y52" s="1">
        <f t="shared" ca="1" si="17"/>
        <v>10</v>
      </c>
      <c r="Z52" s="1">
        <f t="shared" ca="1" si="18"/>
        <v>13</v>
      </c>
      <c r="AA52" s="1">
        <f t="shared" ca="1" si="19"/>
        <v>0</v>
      </c>
      <c r="AB52" s="1">
        <f t="shared" ca="1" si="20"/>
        <v>12</v>
      </c>
      <c r="AC52" s="1">
        <f t="shared" ca="1" si="21"/>
        <v>2</v>
      </c>
      <c r="AD52" s="1">
        <f t="shared" ca="1" si="22"/>
        <v>13</v>
      </c>
      <c r="AE52" s="1">
        <f t="shared" ca="1" si="23"/>
        <v>14</v>
      </c>
      <c r="AL52" s="4" t="s">
        <v>92</v>
      </c>
      <c r="AM52" s="19">
        <v>6</v>
      </c>
      <c r="AN52" s="4" t="str">
        <f t="shared" si="8"/>
        <v>D6</v>
      </c>
      <c r="AO52" s="4" t="str">
        <f t="shared" si="9"/>
        <v>D11</v>
      </c>
      <c r="AP52" s="4" t="str">
        <f t="shared" si="10"/>
        <v>D16</v>
      </c>
      <c r="AQ52" s="4" t="str">
        <f t="shared" si="11"/>
        <v>D21</v>
      </c>
      <c r="AR52" s="4" t="str">
        <f t="shared" si="12"/>
        <v>D26</v>
      </c>
      <c r="AS52" s="4" t="str">
        <f t="shared" si="13"/>
        <v>D31</v>
      </c>
      <c r="AT52" s="4" t="str">
        <f t="shared" si="14"/>
        <v>D36</v>
      </c>
      <c r="AU52" s="4" t="str">
        <f t="shared" si="15"/>
        <v>D41</v>
      </c>
      <c r="AW52" s="160" t="s">
        <v>372</v>
      </c>
      <c r="AX52" s="156" t="s">
        <v>149</v>
      </c>
    </row>
    <row r="53" spans="23:52">
      <c r="W53" s="17" t="s">
        <v>75</v>
      </c>
      <c r="X53" s="1">
        <f t="shared" ca="1" si="16"/>
        <v>2</v>
      </c>
      <c r="Y53" s="1">
        <f t="shared" ca="1" si="17"/>
        <v>1</v>
      </c>
      <c r="Z53" s="1">
        <f t="shared" ca="1" si="18"/>
        <v>0</v>
      </c>
      <c r="AA53" s="1">
        <f t="shared" ca="1" si="19"/>
        <v>6</v>
      </c>
      <c r="AB53" s="1">
        <f t="shared" ca="1" si="20"/>
        <v>7</v>
      </c>
      <c r="AC53" s="1">
        <f t="shared" ca="1" si="21"/>
        <v>12</v>
      </c>
      <c r="AD53" s="1">
        <f t="shared" ca="1" si="22"/>
        <v>8</v>
      </c>
      <c r="AE53" s="1">
        <f t="shared" ca="1" si="23"/>
        <v>7</v>
      </c>
      <c r="AL53" s="4" t="s">
        <v>98</v>
      </c>
      <c r="AM53" s="19">
        <v>6</v>
      </c>
      <c r="AN53" s="4" t="str">
        <f t="shared" si="8"/>
        <v>E6</v>
      </c>
      <c r="AO53" s="4" t="str">
        <f t="shared" si="9"/>
        <v>E11</v>
      </c>
      <c r="AP53" s="4" t="str">
        <f t="shared" si="10"/>
        <v>E16</v>
      </c>
      <c r="AQ53" s="4" t="str">
        <f t="shared" si="11"/>
        <v>E21</v>
      </c>
      <c r="AR53" s="4" t="str">
        <f t="shared" si="12"/>
        <v>E26</v>
      </c>
      <c r="AS53" s="4" t="str">
        <f t="shared" si="13"/>
        <v>E31</v>
      </c>
      <c r="AT53" s="4" t="str">
        <f t="shared" si="14"/>
        <v>E36</v>
      </c>
      <c r="AU53" s="4" t="str">
        <f t="shared" si="15"/>
        <v>E41</v>
      </c>
      <c r="AW53" s="160" t="s">
        <v>373</v>
      </c>
      <c r="AX53" s="156" t="s">
        <v>150</v>
      </c>
      <c r="AZ53" s="186"/>
    </row>
    <row r="54" spans="23:52">
      <c r="W54" s="17" t="s">
        <v>76</v>
      </c>
      <c r="X54" s="1">
        <f t="shared" ca="1" si="16"/>
        <v>4</v>
      </c>
      <c r="Y54" s="1">
        <f t="shared" ca="1" si="17"/>
        <v>3</v>
      </c>
      <c r="Z54" s="1">
        <f t="shared" ca="1" si="18"/>
        <v>6</v>
      </c>
      <c r="AA54" s="1">
        <f t="shared" ca="1" si="19"/>
        <v>10</v>
      </c>
      <c r="AB54" s="1">
        <f t="shared" ca="1" si="20"/>
        <v>1</v>
      </c>
      <c r="AC54" s="1">
        <f t="shared" ca="1" si="21"/>
        <v>9</v>
      </c>
      <c r="AD54" s="1">
        <f t="shared" ca="1" si="22"/>
        <v>1</v>
      </c>
      <c r="AE54" s="1">
        <f t="shared" ca="1" si="23"/>
        <v>4</v>
      </c>
      <c r="AL54" s="4" t="s">
        <v>93</v>
      </c>
      <c r="AM54" s="19">
        <v>6</v>
      </c>
      <c r="AN54" s="4" t="str">
        <f t="shared" si="8"/>
        <v>F6</v>
      </c>
      <c r="AO54" s="4" t="str">
        <f t="shared" si="9"/>
        <v>F11</v>
      </c>
      <c r="AP54" s="4" t="str">
        <f t="shared" si="10"/>
        <v>F16</v>
      </c>
      <c r="AQ54" s="4" t="str">
        <f t="shared" si="11"/>
        <v>F21</v>
      </c>
      <c r="AR54" s="4" t="str">
        <f t="shared" si="12"/>
        <v>F26</v>
      </c>
      <c r="AS54" s="4" t="str">
        <f t="shared" si="13"/>
        <v>F31</v>
      </c>
      <c r="AT54" s="4" t="str">
        <f t="shared" si="14"/>
        <v>F36</v>
      </c>
      <c r="AU54" s="4" t="str">
        <f t="shared" si="15"/>
        <v>F41</v>
      </c>
      <c r="AW54" s="160" t="s">
        <v>374</v>
      </c>
      <c r="AX54" s="156" t="s">
        <v>151</v>
      </c>
    </row>
    <row r="55" spans="23:52">
      <c r="W55" s="17" t="s">
        <v>77</v>
      </c>
      <c r="X55" s="1">
        <f t="shared" ca="1" si="16"/>
        <v>9</v>
      </c>
      <c r="Y55" s="1">
        <f t="shared" ca="1" si="17"/>
        <v>15</v>
      </c>
      <c r="Z55" s="1">
        <f t="shared" ca="1" si="18"/>
        <v>9</v>
      </c>
      <c r="AA55" s="1">
        <f t="shared" ca="1" si="19"/>
        <v>1</v>
      </c>
      <c r="AB55" s="1">
        <f t="shared" ca="1" si="20"/>
        <v>14</v>
      </c>
      <c r="AC55" s="1">
        <f t="shared" ca="1" si="21"/>
        <v>5</v>
      </c>
      <c r="AD55" s="1">
        <f t="shared" ca="1" si="22"/>
        <v>4</v>
      </c>
      <c r="AE55" s="1">
        <f t="shared" ca="1" si="23"/>
        <v>10</v>
      </c>
      <c r="AL55" s="4" t="s">
        <v>100</v>
      </c>
      <c r="AM55" s="19">
        <v>6</v>
      </c>
      <c r="AN55" s="4" t="str">
        <f t="shared" si="8"/>
        <v>G6</v>
      </c>
      <c r="AO55" s="4" t="str">
        <f t="shared" si="9"/>
        <v>G11</v>
      </c>
      <c r="AP55" s="4" t="str">
        <f t="shared" si="10"/>
        <v>G16</v>
      </c>
      <c r="AQ55" s="4" t="str">
        <f t="shared" si="11"/>
        <v>G21</v>
      </c>
      <c r="AR55" s="4" t="str">
        <f t="shared" si="12"/>
        <v>G26</v>
      </c>
      <c r="AS55" s="4" t="str">
        <f t="shared" si="13"/>
        <v>G31</v>
      </c>
      <c r="AT55" s="4" t="str">
        <f t="shared" si="14"/>
        <v>G36</v>
      </c>
      <c r="AU55" s="4" t="str">
        <f t="shared" si="15"/>
        <v>G41</v>
      </c>
      <c r="AW55" s="160" t="s">
        <v>375</v>
      </c>
      <c r="AX55" s="156" t="s">
        <v>152</v>
      </c>
    </row>
    <row r="56" spans="23:52">
      <c r="W56" s="17" t="s">
        <v>78</v>
      </c>
      <c r="X56" s="1">
        <f t="shared" ca="1" si="16"/>
        <v>1</v>
      </c>
      <c r="Y56" s="1">
        <f t="shared" ca="1" si="17"/>
        <v>4</v>
      </c>
      <c r="Z56" s="1">
        <f t="shared" ca="1" si="18"/>
        <v>8</v>
      </c>
      <c r="AA56" s="1">
        <f t="shared" ca="1" si="19"/>
        <v>13</v>
      </c>
      <c r="AB56" s="1">
        <f t="shared" ca="1" si="20"/>
        <v>2</v>
      </c>
      <c r="AC56" s="1">
        <f t="shared" ca="1" si="21"/>
        <v>15</v>
      </c>
      <c r="AD56" s="1">
        <f t="shared" ca="1" si="22"/>
        <v>10</v>
      </c>
      <c r="AE56" s="1">
        <f t="shared" ca="1" si="23"/>
        <v>8</v>
      </c>
      <c r="AL56" s="4" t="s">
        <v>101</v>
      </c>
      <c r="AM56" s="19">
        <v>6</v>
      </c>
      <c r="AN56" s="4" t="str">
        <f t="shared" si="8"/>
        <v>H6</v>
      </c>
      <c r="AO56" s="4" t="str">
        <f t="shared" si="9"/>
        <v>H11</v>
      </c>
      <c r="AP56" s="4" t="str">
        <f t="shared" si="10"/>
        <v>H16</v>
      </c>
      <c r="AQ56" s="4" t="str">
        <f t="shared" si="11"/>
        <v>H21</v>
      </c>
      <c r="AR56" s="4" t="str">
        <f t="shared" si="12"/>
        <v>H26</v>
      </c>
      <c r="AS56" s="4" t="str">
        <f t="shared" si="13"/>
        <v>H31</v>
      </c>
      <c r="AT56" s="4" t="str">
        <f t="shared" si="14"/>
        <v>H36</v>
      </c>
      <c r="AU56" s="4" t="str">
        <f t="shared" si="15"/>
        <v>H41</v>
      </c>
      <c r="AW56" s="160" t="s">
        <v>376</v>
      </c>
      <c r="AX56" s="156" t="s">
        <v>153</v>
      </c>
    </row>
    <row r="57" spans="23:52">
      <c r="W57" s="17" t="s">
        <v>79</v>
      </c>
      <c r="X57" s="1">
        <f t="shared" ca="1" si="16"/>
        <v>7</v>
      </c>
      <c r="Y57" s="1">
        <f t="shared" ca="1" si="17"/>
        <v>2</v>
      </c>
      <c r="Z57" s="1">
        <f t="shared" ca="1" si="18"/>
        <v>7</v>
      </c>
      <c r="AA57" s="1">
        <f t="shared" ca="1" si="19"/>
        <v>8</v>
      </c>
      <c r="AB57" s="1">
        <f t="shared" ca="1" si="20"/>
        <v>13</v>
      </c>
      <c r="AC57" s="1">
        <f t="shared" ca="1" si="21"/>
        <v>10</v>
      </c>
      <c r="AD57" s="1">
        <f t="shared" ca="1" si="22"/>
        <v>7</v>
      </c>
      <c r="AE57" s="1">
        <f t="shared" ca="1" si="23"/>
        <v>13</v>
      </c>
      <c r="AL57" s="4" t="s">
        <v>102</v>
      </c>
      <c r="AM57" s="19">
        <v>6</v>
      </c>
      <c r="AN57" s="4" t="str">
        <f t="shared" si="8"/>
        <v>I6</v>
      </c>
      <c r="AO57" s="4" t="str">
        <f t="shared" si="9"/>
        <v>I11</v>
      </c>
      <c r="AP57" s="4" t="str">
        <f t="shared" si="10"/>
        <v>I16</v>
      </c>
      <c r="AQ57" s="4" t="str">
        <f t="shared" si="11"/>
        <v>I21</v>
      </c>
      <c r="AR57" s="4" t="str">
        <f t="shared" si="12"/>
        <v>I26</v>
      </c>
      <c r="AS57" s="4" t="str">
        <f t="shared" si="13"/>
        <v>I31</v>
      </c>
      <c r="AT57" s="4" t="str">
        <f t="shared" si="14"/>
        <v>I36</v>
      </c>
      <c r="AU57" s="4" t="str">
        <f t="shared" si="15"/>
        <v>I41</v>
      </c>
      <c r="AW57" s="160" t="s">
        <v>377</v>
      </c>
      <c r="AX57" s="156" t="s">
        <v>154</v>
      </c>
    </row>
    <row r="58" spans="23:52">
      <c r="W58" s="17" t="s">
        <v>80</v>
      </c>
      <c r="X58" s="1">
        <f t="shared" ca="1" si="16"/>
        <v>5</v>
      </c>
      <c r="Y58" s="1">
        <f t="shared" ca="1" si="17"/>
        <v>11</v>
      </c>
      <c r="Z58" s="1">
        <f t="shared" ca="1" si="18"/>
        <v>4</v>
      </c>
      <c r="AA58" s="1">
        <f t="shared" ca="1" si="19"/>
        <v>9</v>
      </c>
      <c r="AB58" s="1">
        <f t="shared" ca="1" si="20"/>
        <v>6</v>
      </c>
      <c r="AC58" s="1">
        <f t="shared" ca="1" si="21"/>
        <v>11</v>
      </c>
      <c r="AD58" s="1">
        <f t="shared" ca="1" si="22"/>
        <v>9</v>
      </c>
      <c r="AE58" s="1">
        <f t="shared" ca="1" si="23"/>
        <v>15</v>
      </c>
      <c r="AL58" s="4" t="s">
        <v>103</v>
      </c>
      <c r="AM58" s="19">
        <v>6</v>
      </c>
      <c r="AN58" s="4" t="str">
        <f t="shared" si="8"/>
        <v>J6</v>
      </c>
      <c r="AO58" s="4" t="str">
        <f t="shared" si="9"/>
        <v>J11</v>
      </c>
      <c r="AP58" s="4" t="str">
        <f t="shared" si="10"/>
        <v>J16</v>
      </c>
      <c r="AQ58" s="4" t="str">
        <f t="shared" si="11"/>
        <v>J21</v>
      </c>
      <c r="AR58" s="4" t="str">
        <f t="shared" si="12"/>
        <v>J26</v>
      </c>
      <c r="AS58" s="4" t="str">
        <f t="shared" si="13"/>
        <v>J31</v>
      </c>
      <c r="AT58" s="4" t="str">
        <f t="shared" si="14"/>
        <v>J36</v>
      </c>
      <c r="AU58" s="4" t="str">
        <f t="shared" si="15"/>
        <v>J41</v>
      </c>
      <c r="AW58" s="160" t="s">
        <v>378</v>
      </c>
      <c r="AX58" s="156" t="s">
        <v>155</v>
      </c>
    </row>
    <row r="59" spans="23:52">
      <c r="W59" s="17" t="s">
        <v>81</v>
      </c>
      <c r="X59" s="1">
        <f t="shared" ca="1" si="16"/>
        <v>11</v>
      </c>
      <c r="Y59" s="1">
        <f t="shared" ca="1" si="17"/>
        <v>6</v>
      </c>
      <c r="Z59" s="1">
        <f t="shared" ca="1" si="18"/>
        <v>15</v>
      </c>
      <c r="AA59" s="1">
        <f t="shared" ca="1" si="19"/>
        <v>4</v>
      </c>
      <c r="AB59" s="1">
        <f t="shared" ca="1" si="20"/>
        <v>15</v>
      </c>
      <c r="AC59" s="1">
        <f t="shared" ca="1" si="21"/>
        <v>14</v>
      </c>
      <c r="AD59" s="1">
        <f t="shared" ca="1" si="22"/>
        <v>5</v>
      </c>
      <c r="AE59" s="1">
        <f t="shared" ca="1" si="23"/>
        <v>8</v>
      </c>
      <c r="AL59" s="4" t="s">
        <v>104</v>
      </c>
      <c r="AM59" s="19">
        <v>6</v>
      </c>
      <c r="AN59" s="4" t="str">
        <f t="shared" si="8"/>
        <v>K6</v>
      </c>
      <c r="AO59" s="4" t="str">
        <f t="shared" si="9"/>
        <v>K11</v>
      </c>
      <c r="AP59" s="4" t="str">
        <f t="shared" si="10"/>
        <v>K16</v>
      </c>
      <c r="AQ59" s="4" t="str">
        <f t="shared" si="11"/>
        <v>K21</v>
      </c>
      <c r="AR59" s="4" t="str">
        <f t="shared" si="12"/>
        <v>K26</v>
      </c>
      <c r="AS59" s="4" t="str">
        <f t="shared" si="13"/>
        <v>K31</v>
      </c>
      <c r="AT59" s="4" t="str">
        <f t="shared" si="14"/>
        <v>K36</v>
      </c>
      <c r="AU59" s="4" t="str">
        <f t="shared" si="15"/>
        <v>K41</v>
      </c>
      <c r="AW59" s="160" t="s">
        <v>379</v>
      </c>
      <c r="AX59" s="156" t="s">
        <v>156</v>
      </c>
    </row>
    <row r="60" spans="23:52">
      <c r="W60" s="17" t="s">
        <v>82</v>
      </c>
      <c r="X60" s="1">
        <f t="shared" ca="1" si="16"/>
        <v>3</v>
      </c>
      <c r="Y60" s="1">
        <f t="shared" ca="1" si="17"/>
        <v>7</v>
      </c>
      <c r="Z60" s="1">
        <f t="shared" ca="1" si="18"/>
        <v>14</v>
      </c>
      <c r="AA60" s="1">
        <f t="shared" ca="1" si="19"/>
        <v>5</v>
      </c>
      <c r="AB60" s="1">
        <f t="shared" ca="1" si="20"/>
        <v>0</v>
      </c>
      <c r="AC60" s="1">
        <f t="shared" ca="1" si="21"/>
        <v>1</v>
      </c>
      <c r="AD60" s="1">
        <f t="shared" ca="1" si="22"/>
        <v>0</v>
      </c>
      <c r="AE60" s="1">
        <f t="shared" ca="1" si="23"/>
        <v>9</v>
      </c>
      <c r="AL60" s="4" t="s">
        <v>105</v>
      </c>
      <c r="AM60" s="19">
        <v>6</v>
      </c>
      <c r="AN60" s="4" t="str">
        <f t="shared" si="8"/>
        <v>L6</v>
      </c>
      <c r="AO60" s="4" t="str">
        <f t="shared" si="9"/>
        <v>L11</v>
      </c>
      <c r="AP60" s="4" t="str">
        <f t="shared" si="10"/>
        <v>L16</v>
      </c>
      <c r="AQ60" s="4" t="str">
        <f t="shared" si="11"/>
        <v>L21</v>
      </c>
      <c r="AR60" s="4" t="str">
        <f t="shared" si="12"/>
        <v>L26</v>
      </c>
      <c r="AS60" s="4" t="str">
        <f t="shared" si="13"/>
        <v>L31</v>
      </c>
      <c r="AT60" s="4" t="str">
        <f t="shared" si="14"/>
        <v>L36</v>
      </c>
      <c r="AU60" s="4" t="str">
        <f t="shared" si="15"/>
        <v>L41</v>
      </c>
      <c r="AW60" s="160" t="s">
        <v>286</v>
      </c>
      <c r="AX60" s="156" t="s">
        <v>157</v>
      </c>
    </row>
    <row r="61" spans="23:52">
      <c r="W61" s="17" t="s">
        <v>83</v>
      </c>
      <c r="X61" s="1">
        <f t="shared" ca="1" si="16"/>
        <v>14</v>
      </c>
      <c r="Y61" s="1">
        <f t="shared" ca="1" si="17"/>
        <v>12</v>
      </c>
      <c r="Z61" s="1">
        <f t="shared" ca="1" si="18"/>
        <v>3</v>
      </c>
      <c r="AA61" s="1">
        <f t="shared" ca="1" si="19"/>
        <v>11</v>
      </c>
      <c r="AB61" s="1">
        <f t="shared" ca="1" si="20"/>
        <v>9</v>
      </c>
      <c r="AC61" s="1">
        <f t="shared" ca="1" si="21"/>
        <v>7</v>
      </c>
      <c r="AD61" s="1">
        <f t="shared" ca="1" si="22"/>
        <v>15</v>
      </c>
      <c r="AE61" s="1">
        <f t="shared" ca="1" si="23"/>
        <v>0</v>
      </c>
      <c r="AL61" s="4" t="s">
        <v>106</v>
      </c>
      <c r="AM61" s="19">
        <v>6</v>
      </c>
      <c r="AN61" s="4" t="str">
        <f t="shared" si="8"/>
        <v>M6</v>
      </c>
      <c r="AO61" s="4" t="str">
        <f t="shared" si="9"/>
        <v>M11</v>
      </c>
      <c r="AP61" s="4" t="str">
        <f t="shared" si="10"/>
        <v>M16</v>
      </c>
      <c r="AQ61" s="4" t="str">
        <f t="shared" si="11"/>
        <v>M21</v>
      </c>
      <c r="AR61" s="4" t="str">
        <f t="shared" si="12"/>
        <v>M26</v>
      </c>
      <c r="AS61" s="4" t="str">
        <f t="shared" si="13"/>
        <v>M31</v>
      </c>
      <c r="AT61" s="4" t="str">
        <f t="shared" si="14"/>
        <v>M36</v>
      </c>
      <c r="AU61" s="4" t="str">
        <f t="shared" si="15"/>
        <v>M41</v>
      </c>
      <c r="AW61" s="160" t="s">
        <v>287</v>
      </c>
      <c r="AX61" s="156" t="s">
        <v>288</v>
      </c>
    </row>
    <row r="62" spans="23:52">
      <c r="W62" s="17" t="s">
        <v>84</v>
      </c>
      <c r="X62" s="1">
        <f t="shared" ca="1" si="16"/>
        <v>10</v>
      </c>
      <c r="Y62" s="1">
        <f t="shared" ca="1" si="17"/>
        <v>0</v>
      </c>
      <c r="Z62" s="1">
        <f t="shared" ca="1" si="18"/>
        <v>11</v>
      </c>
      <c r="AA62" s="1">
        <f t="shared" ca="1" si="19"/>
        <v>12</v>
      </c>
      <c r="AB62" s="1">
        <f t="shared" ca="1" si="20"/>
        <v>10</v>
      </c>
      <c r="AC62" s="1">
        <f t="shared" ca="1" si="21"/>
        <v>6</v>
      </c>
      <c r="AD62" s="1">
        <f t="shared" ca="1" si="22"/>
        <v>14</v>
      </c>
      <c r="AE62" s="1">
        <f t="shared" ca="1" si="23"/>
        <v>3</v>
      </c>
      <c r="AL62" s="4" t="s">
        <v>107</v>
      </c>
      <c r="AM62" s="19">
        <v>6</v>
      </c>
      <c r="AN62" s="4" t="str">
        <f t="shared" si="8"/>
        <v>N6</v>
      </c>
      <c r="AO62" s="4" t="str">
        <f t="shared" si="9"/>
        <v>N11</v>
      </c>
      <c r="AP62" s="4" t="str">
        <f t="shared" si="10"/>
        <v>N16</v>
      </c>
      <c r="AQ62" s="4" t="str">
        <f t="shared" si="11"/>
        <v>N21</v>
      </c>
      <c r="AR62" s="4" t="str">
        <f t="shared" si="12"/>
        <v>N26</v>
      </c>
      <c r="AS62" s="4" t="str">
        <f t="shared" si="13"/>
        <v>N31</v>
      </c>
      <c r="AT62" s="4" t="str">
        <f t="shared" si="14"/>
        <v>N36</v>
      </c>
      <c r="AU62" s="4" t="str">
        <f t="shared" si="15"/>
        <v>N41</v>
      </c>
      <c r="AW62" s="160" t="s">
        <v>289</v>
      </c>
      <c r="AX62" s="156" t="s">
        <v>290</v>
      </c>
    </row>
    <row r="63" spans="23:52">
      <c r="W63" s="17" t="s">
        <v>85</v>
      </c>
      <c r="X63" s="1">
        <f t="shared" ca="1" si="16"/>
        <v>0</v>
      </c>
      <c r="Y63" s="1">
        <f t="shared" ca="1" si="17"/>
        <v>5</v>
      </c>
      <c r="Z63" s="1">
        <f t="shared" ca="1" si="18"/>
        <v>5</v>
      </c>
      <c r="AA63" s="1">
        <f t="shared" ca="1" si="19"/>
        <v>7</v>
      </c>
      <c r="AB63" s="1">
        <f t="shared" ca="1" si="20"/>
        <v>4</v>
      </c>
      <c r="AC63" s="1">
        <f t="shared" ca="1" si="21"/>
        <v>0</v>
      </c>
      <c r="AD63" s="1">
        <f t="shared" ca="1" si="22"/>
        <v>2</v>
      </c>
      <c r="AE63" s="1">
        <f t="shared" ca="1" si="23"/>
        <v>5</v>
      </c>
      <c r="AL63" s="4" t="s">
        <v>108</v>
      </c>
      <c r="AM63" s="19">
        <v>6</v>
      </c>
      <c r="AN63" s="4" t="str">
        <f t="shared" si="8"/>
        <v>O6</v>
      </c>
      <c r="AO63" s="4" t="str">
        <f t="shared" si="9"/>
        <v>O11</v>
      </c>
      <c r="AP63" s="4" t="str">
        <f t="shared" si="10"/>
        <v>O16</v>
      </c>
      <c r="AQ63" s="4" t="str">
        <f t="shared" si="11"/>
        <v>O21</v>
      </c>
      <c r="AR63" s="4" t="str">
        <f t="shared" si="12"/>
        <v>O26</v>
      </c>
      <c r="AS63" s="4" t="str">
        <f t="shared" si="13"/>
        <v>O31</v>
      </c>
      <c r="AT63" s="4" t="str">
        <f t="shared" si="14"/>
        <v>O36</v>
      </c>
      <c r="AU63" s="4" t="str">
        <f t="shared" si="15"/>
        <v>O41</v>
      </c>
      <c r="AW63" s="160" t="s">
        <v>291</v>
      </c>
      <c r="AX63" s="156" t="s">
        <v>292</v>
      </c>
    </row>
    <row r="64" spans="23:52">
      <c r="W64" s="17" t="s">
        <v>86</v>
      </c>
      <c r="X64" s="1">
        <f t="shared" ca="1" si="16"/>
        <v>6</v>
      </c>
      <c r="Y64" s="1">
        <f t="shared" ca="1" si="17"/>
        <v>14</v>
      </c>
      <c r="Z64" s="1">
        <f t="shared" ca="1" si="18"/>
        <v>2</v>
      </c>
      <c r="AA64" s="1">
        <f t="shared" ca="1" si="19"/>
        <v>2</v>
      </c>
      <c r="AB64" s="1">
        <f t="shared" ca="1" si="20"/>
        <v>5</v>
      </c>
      <c r="AC64" s="1">
        <f t="shared" ca="1" si="21"/>
        <v>8</v>
      </c>
      <c r="AD64" s="1">
        <f t="shared" ca="1" si="22"/>
        <v>3</v>
      </c>
      <c r="AE64" s="1">
        <f t="shared" ca="1" si="23"/>
        <v>6</v>
      </c>
      <c r="AL64" s="4" t="s">
        <v>109</v>
      </c>
      <c r="AM64" s="19">
        <v>6</v>
      </c>
      <c r="AN64" s="4" t="str">
        <f t="shared" si="8"/>
        <v>P6</v>
      </c>
      <c r="AO64" s="4" t="str">
        <f t="shared" si="9"/>
        <v>P11</v>
      </c>
      <c r="AP64" s="4" t="str">
        <f t="shared" si="10"/>
        <v>P16</v>
      </c>
      <c r="AQ64" s="4" t="str">
        <f t="shared" si="11"/>
        <v>P21</v>
      </c>
      <c r="AR64" s="4" t="str">
        <f t="shared" si="12"/>
        <v>P26</v>
      </c>
      <c r="AS64" s="4" t="str">
        <f t="shared" si="13"/>
        <v>P31</v>
      </c>
      <c r="AT64" s="4" t="str">
        <f t="shared" si="14"/>
        <v>P36</v>
      </c>
      <c r="AU64" s="4" t="str">
        <f t="shared" si="15"/>
        <v>P41</v>
      </c>
      <c r="AW64" s="160" t="s">
        <v>293</v>
      </c>
      <c r="AX64" s="156" t="s">
        <v>294</v>
      </c>
    </row>
    <row r="65" spans="23:50">
      <c r="W65" s="17" t="s">
        <v>87</v>
      </c>
      <c r="X65" s="1">
        <f t="shared" ca="1" si="16"/>
        <v>13</v>
      </c>
      <c r="Y65" s="1">
        <f t="shared" ca="1" si="17"/>
        <v>9</v>
      </c>
      <c r="Z65" s="1">
        <f t="shared" ca="1" si="18"/>
        <v>12</v>
      </c>
      <c r="AA65" s="1">
        <f t="shared" ca="1" si="19"/>
        <v>14</v>
      </c>
      <c r="AB65" s="1">
        <f t="shared" ca="1" si="20"/>
        <v>3</v>
      </c>
      <c r="AC65" s="1">
        <f t="shared" ca="1" si="21"/>
        <v>13</v>
      </c>
      <c r="AD65" s="1">
        <f t="shared" ca="1" si="22"/>
        <v>12</v>
      </c>
      <c r="AE65" s="1">
        <f t="shared" ca="1" si="23"/>
        <v>11</v>
      </c>
      <c r="AL65" s="4" t="s">
        <v>110</v>
      </c>
      <c r="AM65" s="19">
        <v>6</v>
      </c>
      <c r="AN65" s="4" t="str">
        <f t="shared" si="8"/>
        <v>Q6</v>
      </c>
      <c r="AO65" s="4" t="str">
        <f t="shared" si="9"/>
        <v>Q11</v>
      </c>
      <c r="AP65" s="4" t="str">
        <f t="shared" si="10"/>
        <v>Q16</v>
      </c>
      <c r="AQ65" s="4" t="str">
        <f t="shared" si="11"/>
        <v>Q21</v>
      </c>
      <c r="AR65" s="4" t="str">
        <f t="shared" si="12"/>
        <v>Q26</v>
      </c>
      <c r="AS65" s="4" t="str">
        <f t="shared" si="13"/>
        <v>Q31</v>
      </c>
      <c r="AT65" s="4" t="str">
        <f t="shared" si="14"/>
        <v>Q36</v>
      </c>
      <c r="AU65" s="4" t="str">
        <f t="shared" si="15"/>
        <v>Q41</v>
      </c>
      <c r="AW65" s="160" t="s">
        <v>295</v>
      </c>
      <c r="AX65" s="156" t="s">
        <v>296</v>
      </c>
    </row>
    <row r="66" spans="23:50">
      <c r="AW66" s="160" t="s">
        <v>380</v>
      </c>
      <c r="AX66" s="156" t="s">
        <v>297</v>
      </c>
    </row>
    <row r="67" spans="23:50">
      <c r="AW67" s="160" t="s">
        <v>381</v>
      </c>
      <c r="AX67" s="156" t="s">
        <v>298</v>
      </c>
    </row>
    <row r="68" spans="23:50">
      <c r="AW68" s="160" t="s">
        <v>382</v>
      </c>
      <c r="AX68" s="156" t="s">
        <v>299</v>
      </c>
    </row>
    <row r="69" spans="23:50">
      <c r="AW69" s="160" t="s">
        <v>383</v>
      </c>
      <c r="AX69" s="156" t="s">
        <v>300</v>
      </c>
    </row>
    <row r="70" spans="23:50">
      <c r="AW70" s="160" t="s">
        <v>384</v>
      </c>
      <c r="AX70" s="156" t="s">
        <v>301</v>
      </c>
    </row>
    <row r="71" spans="23:50">
      <c r="AW71" s="160" t="s">
        <v>385</v>
      </c>
      <c r="AX71" s="156" t="s">
        <v>302</v>
      </c>
    </row>
    <row r="72" spans="23:50">
      <c r="AW72" s="160" t="s">
        <v>386</v>
      </c>
      <c r="AX72" s="156" t="s">
        <v>303</v>
      </c>
    </row>
    <row r="73" spans="23:50">
      <c r="AW73" s="160" t="s">
        <v>387</v>
      </c>
      <c r="AX73" s="156" t="s">
        <v>304</v>
      </c>
    </row>
    <row r="74" spans="23:50">
      <c r="AW74" s="160" t="s">
        <v>388</v>
      </c>
      <c r="AX74" s="156" t="s">
        <v>305</v>
      </c>
    </row>
    <row r="75" spans="23:50">
      <c r="AW75" s="160" t="s">
        <v>389</v>
      </c>
      <c r="AX75" s="156" t="s">
        <v>306</v>
      </c>
    </row>
    <row r="76" spans="23:50">
      <c r="AW76" s="160" t="s">
        <v>307</v>
      </c>
      <c r="AX76" s="156" t="s">
        <v>308</v>
      </c>
    </row>
    <row r="77" spans="23:50">
      <c r="AW77" s="160" t="s">
        <v>309</v>
      </c>
      <c r="AX77" s="156" t="s">
        <v>310</v>
      </c>
    </row>
    <row r="78" spans="23:50">
      <c r="AW78" s="160" t="s">
        <v>311</v>
      </c>
      <c r="AX78" s="156" t="s">
        <v>312</v>
      </c>
    </row>
    <row r="79" spans="23:50">
      <c r="AW79" s="160" t="s">
        <v>313</v>
      </c>
      <c r="AX79" s="156" t="s">
        <v>314</v>
      </c>
    </row>
    <row r="80" spans="23:50">
      <c r="AW80" s="160" t="s">
        <v>315</v>
      </c>
      <c r="AX80" s="156" t="s">
        <v>316</v>
      </c>
    </row>
    <row r="81" spans="49:50">
      <c r="AW81" s="160" t="s">
        <v>317</v>
      </c>
      <c r="AX81" s="156" t="s">
        <v>318</v>
      </c>
    </row>
    <row r="82" spans="49:50">
      <c r="AW82" s="160" t="s">
        <v>390</v>
      </c>
      <c r="AX82" s="156" t="s">
        <v>319</v>
      </c>
    </row>
    <row r="83" spans="49:50">
      <c r="AW83" s="160" t="s">
        <v>391</v>
      </c>
      <c r="AX83" s="156" t="s">
        <v>320</v>
      </c>
    </row>
    <row r="84" spans="49:50">
      <c r="AW84" s="160" t="s">
        <v>392</v>
      </c>
      <c r="AX84" s="156" t="s">
        <v>321</v>
      </c>
    </row>
    <row r="85" spans="49:50">
      <c r="AW85" s="160" t="s">
        <v>393</v>
      </c>
      <c r="AX85" s="156" t="s">
        <v>322</v>
      </c>
    </row>
    <row r="86" spans="49:50">
      <c r="AW86" s="160" t="s">
        <v>394</v>
      </c>
      <c r="AX86" s="156" t="s">
        <v>323</v>
      </c>
    </row>
    <row r="87" spans="49:50">
      <c r="AW87" s="160" t="s">
        <v>395</v>
      </c>
      <c r="AX87" s="156" t="s">
        <v>324</v>
      </c>
    </row>
    <row r="88" spans="49:50">
      <c r="AW88" s="160" t="s">
        <v>396</v>
      </c>
      <c r="AX88" s="156" t="s">
        <v>325</v>
      </c>
    </row>
    <row r="89" spans="49:50">
      <c r="AW89" s="160" t="s">
        <v>397</v>
      </c>
      <c r="AX89" s="156" t="s">
        <v>326</v>
      </c>
    </row>
    <row r="90" spans="49:50">
      <c r="AW90" s="160" t="s">
        <v>398</v>
      </c>
      <c r="AX90" s="156" t="s">
        <v>327</v>
      </c>
    </row>
    <row r="91" spans="49:50">
      <c r="AW91" s="160" t="s">
        <v>399</v>
      </c>
      <c r="AX91" s="156" t="s">
        <v>328</v>
      </c>
    </row>
    <row r="92" spans="49:50">
      <c r="AW92" s="160" t="s">
        <v>329</v>
      </c>
      <c r="AX92" s="156" t="s">
        <v>330</v>
      </c>
    </row>
    <row r="93" spans="49:50">
      <c r="AW93" s="160" t="s">
        <v>331</v>
      </c>
      <c r="AX93" s="156" t="s">
        <v>332</v>
      </c>
    </row>
    <row r="94" spans="49:50">
      <c r="AW94" s="160" t="s">
        <v>333</v>
      </c>
      <c r="AX94" s="156" t="s">
        <v>334</v>
      </c>
    </row>
    <row r="95" spans="49:50">
      <c r="AW95" s="160" t="s">
        <v>335</v>
      </c>
      <c r="AX95" s="156" t="s">
        <v>336</v>
      </c>
    </row>
    <row r="96" spans="49:50">
      <c r="AW96" s="160" t="s">
        <v>337</v>
      </c>
      <c r="AX96" s="156" t="s">
        <v>338</v>
      </c>
    </row>
    <row r="97" spans="49:50">
      <c r="AW97" s="160" t="s">
        <v>401</v>
      </c>
      <c r="AX97" s="156" t="s">
        <v>402</v>
      </c>
    </row>
  </sheetData>
  <mergeCells count="8">
    <mergeCell ref="B2:Q2"/>
    <mergeCell ref="B37:Q37"/>
    <mergeCell ref="B7:Q7"/>
    <mergeCell ref="B12:Q12"/>
    <mergeCell ref="B17:Q17"/>
    <mergeCell ref="B22:Q22"/>
    <mergeCell ref="B27:Q27"/>
    <mergeCell ref="B32:Q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Y55"/>
  <sheetViews>
    <sheetView topLeftCell="CN3" workbookViewId="0">
      <selection activeCell="CU3" sqref="CU3:DY18"/>
    </sheetView>
  </sheetViews>
  <sheetFormatPr defaultRowHeight="15"/>
  <cols>
    <col min="1" max="1" width="9.28515625" bestFit="1" customWidth="1"/>
    <col min="2" max="129" width="2.7109375" customWidth="1"/>
  </cols>
  <sheetData>
    <row r="1" spans="1:129">
      <c r="A1" t="s">
        <v>423</v>
      </c>
      <c r="B1" s="42" t="s">
        <v>90</v>
      </c>
      <c r="C1" s="42" t="s">
        <v>89</v>
      </c>
      <c r="D1" s="43" t="s">
        <v>92</v>
      </c>
      <c r="E1" s="43" t="s">
        <v>98</v>
      </c>
      <c r="F1" s="43" t="s">
        <v>93</v>
      </c>
      <c r="G1" s="43" t="s">
        <v>100</v>
      </c>
      <c r="H1" s="43" t="s">
        <v>101</v>
      </c>
      <c r="I1" s="43" t="s">
        <v>102</v>
      </c>
      <c r="J1" s="43" t="s">
        <v>103</v>
      </c>
      <c r="K1" s="43" t="s">
        <v>104</v>
      </c>
      <c r="L1" s="43" t="s">
        <v>105</v>
      </c>
      <c r="M1" s="43" t="s">
        <v>106</v>
      </c>
      <c r="N1" s="43" t="s">
        <v>107</v>
      </c>
      <c r="O1" s="43" t="s">
        <v>108</v>
      </c>
      <c r="P1" s="43" t="s">
        <v>109</v>
      </c>
      <c r="Q1" s="43" t="s">
        <v>110</v>
      </c>
      <c r="R1" s="43" t="s">
        <v>149</v>
      </c>
      <c r="S1" s="43" t="s">
        <v>150</v>
      </c>
      <c r="T1" s="43" t="s">
        <v>151</v>
      </c>
      <c r="U1" s="43" t="s">
        <v>152</v>
      </c>
      <c r="V1" s="43" t="s">
        <v>153</v>
      </c>
      <c r="W1" s="43" t="s">
        <v>154</v>
      </c>
      <c r="X1" s="43" t="s">
        <v>155</v>
      </c>
      <c r="Y1" s="43" t="s">
        <v>156</v>
      </c>
      <c r="Z1" s="43" t="s">
        <v>157</v>
      </c>
      <c r="AA1" s="43" t="s">
        <v>158</v>
      </c>
      <c r="AB1" s="43" t="s">
        <v>159</v>
      </c>
      <c r="AC1" s="43" t="s">
        <v>160</v>
      </c>
      <c r="AD1" s="43" t="s">
        <v>161</v>
      </c>
      <c r="AE1" s="43" t="s">
        <v>162</v>
      </c>
      <c r="AF1" s="43" t="s">
        <v>163</v>
      </c>
      <c r="AG1" s="43" t="s">
        <v>164</v>
      </c>
      <c r="AH1" s="43" t="s">
        <v>166</v>
      </c>
      <c r="AI1" s="43" t="s">
        <v>89</v>
      </c>
      <c r="AJ1" s="43" t="s">
        <v>92</v>
      </c>
      <c r="AK1" s="43" t="s">
        <v>98</v>
      </c>
      <c r="AL1" s="43" t="s">
        <v>93</v>
      </c>
      <c r="AM1" s="43" t="s">
        <v>100</v>
      </c>
      <c r="AN1" s="43" t="s">
        <v>101</v>
      </c>
      <c r="AO1" s="43" t="s">
        <v>102</v>
      </c>
      <c r="AP1" s="43" t="s">
        <v>103</v>
      </c>
      <c r="AQ1" s="43" t="s">
        <v>104</v>
      </c>
      <c r="AR1" s="43" t="s">
        <v>105</v>
      </c>
      <c r="AS1" s="43" t="s">
        <v>106</v>
      </c>
      <c r="AT1" s="43" t="s">
        <v>107</v>
      </c>
      <c r="AU1" s="43" t="s">
        <v>108</v>
      </c>
      <c r="AV1" s="43" t="s">
        <v>109</v>
      </c>
      <c r="AW1" s="43" t="s">
        <v>110</v>
      </c>
      <c r="AX1" s="43" t="s">
        <v>149</v>
      </c>
      <c r="AY1" s="43" t="s">
        <v>150</v>
      </c>
      <c r="AZ1" s="43" t="s">
        <v>151</v>
      </c>
      <c r="BA1" s="43" t="s">
        <v>152</v>
      </c>
      <c r="BB1" s="43" t="s">
        <v>153</v>
      </c>
      <c r="BC1" s="43" t="s">
        <v>154</v>
      </c>
      <c r="BD1" s="43" t="s">
        <v>155</v>
      </c>
      <c r="BE1" s="43" t="s">
        <v>156</v>
      </c>
      <c r="BF1" s="43" t="s">
        <v>157</v>
      </c>
      <c r="BG1" s="43" t="s">
        <v>158</v>
      </c>
      <c r="BH1" s="43" t="s">
        <v>159</v>
      </c>
      <c r="BI1" s="43" t="s">
        <v>160</v>
      </c>
      <c r="BJ1" s="43" t="s">
        <v>161</v>
      </c>
      <c r="BK1" s="43" t="s">
        <v>162</v>
      </c>
      <c r="BL1" s="43" t="s">
        <v>163</v>
      </c>
      <c r="BM1" s="54" t="s">
        <v>164</v>
      </c>
      <c r="BN1" s="44" t="s">
        <v>90</v>
      </c>
      <c r="BO1" s="44" t="s">
        <v>89</v>
      </c>
      <c r="BP1" s="44" t="s">
        <v>92</v>
      </c>
      <c r="BQ1" s="44" t="s">
        <v>98</v>
      </c>
      <c r="BR1" s="44" t="s">
        <v>93</v>
      </c>
      <c r="BS1" s="44" t="s">
        <v>100</v>
      </c>
      <c r="BT1" s="44" t="s">
        <v>101</v>
      </c>
      <c r="BU1" s="44" t="s">
        <v>102</v>
      </c>
      <c r="BV1" s="44" t="s">
        <v>103</v>
      </c>
      <c r="BW1" s="44" t="s">
        <v>104</v>
      </c>
      <c r="BX1" s="44" t="s">
        <v>105</v>
      </c>
      <c r="BY1" s="44" t="s">
        <v>106</v>
      </c>
      <c r="BZ1" s="44" t="s">
        <v>107</v>
      </c>
      <c r="CA1" s="44" t="s">
        <v>108</v>
      </c>
      <c r="CB1" s="44" t="s">
        <v>109</v>
      </c>
      <c r="CC1" s="44" t="s">
        <v>110</v>
      </c>
      <c r="CD1" s="44" t="s">
        <v>149</v>
      </c>
      <c r="CE1" s="44" t="s">
        <v>150</v>
      </c>
      <c r="CF1" s="44" t="s">
        <v>151</v>
      </c>
      <c r="CG1" s="44" t="s">
        <v>152</v>
      </c>
      <c r="CH1" s="44" t="s">
        <v>153</v>
      </c>
      <c r="CI1" s="44" t="s">
        <v>154</v>
      </c>
      <c r="CJ1" s="44" t="s">
        <v>155</v>
      </c>
      <c r="CK1" s="44" t="s">
        <v>156</v>
      </c>
      <c r="CL1" s="44" t="s">
        <v>157</v>
      </c>
      <c r="CM1" s="44" t="s">
        <v>158</v>
      </c>
      <c r="CN1" s="44" t="s">
        <v>159</v>
      </c>
      <c r="CO1" s="44" t="s">
        <v>160</v>
      </c>
      <c r="CP1" s="44" t="s">
        <v>161</v>
      </c>
      <c r="CQ1" s="44" t="s">
        <v>162</v>
      </c>
      <c r="CR1" s="44" t="s">
        <v>163</v>
      </c>
      <c r="CS1" s="44" t="s">
        <v>164</v>
      </c>
      <c r="CT1" s="44" t="s">
        <v>166</v>
      </c>
      <c r="CU1" s="44" t="s">
        <v>89</v>
      </c>
      <c r="CV1" s="44" t="s">
        <v>92</v>
      </c>
      <c r="CW1" s="44" t="s">
        <v>98</v>
      </c>
      <c r="CX1" s="44" t="s">
        <v>93</v>
      </c>
      <c r="CY1" s="44" t="s">
        <v>100</v>
      </c>
      <c r="CZ1" s="44" t="s">
        <v>101</v>
      </c>
      <c r="DA1" s="44" t="s">
        <v>102</v>
      </c>
      <c r="DB1" s="44" t="s">
        <v>103</v>
      </c>
      <c r="DC1" s="44" t="s">
        <v>104</v>
      </c>
      <c r="DD1" s="44" t="s">
        <v>105</v>
      </c>
      <c r="DE1" s="44" t="s">
        <v>106</v>
      </c>
      <c r="DF1" s="44" t="s">
        <v>107</v>
      </c>
      <c r="DG1" s="44" t="s">
        <v>108</v>
      </c>
      <c r="DH1" s="44" t="s">
        <v>109</v>
      </c>
      <c r="DI1" s="44" t="s">
        <v>110</v>
      </c>
      <c r="DJ1" s="44" t="s">
        <v>149</v>
      </c>
      <c r="DK1" s="44" t="s">
        <v>150</v>
      </c>
      <c r="DL1" s="44" t="s">
        <v>151</v>
      </c>
      <c r="DM1" s="44" t="s">
        <v>152</v>
      </c>
      <c r="DN1" s="44" t="s">
        <v>153</v>
      </c>
      <c r="DO1" s="44" t="s">
        <v>154</v>
      </c>
      <c r="DP1" s="44" t="s">
        <v>155</v>
      </c>
      <c r="DQ1" s="44" t="s">
        <v>156</v>
      </c>
      <c r="DR1" s="44" t="s">
        <v>157</v>
      </c>
      <c r="DS1" s="44" t="s">
        <v>158</v>
      </c>
      <c r="DT1" s="44" t="s">
        <v>159</v>
      </c>
      <c r="DU1" s="44" t="s">
        <v>160</v>
      </c>
      <c r="DV1" s="44" t="s">
        <v>161</v>
      </c>
      <c r="DW1" s="44" t="s">
        <v>162</v>
      </c>
      <c r="DX1" s="44" t="s">
        <v>163</v>
      </c>
      <c r="DY1" s="45" t="s">
        <v>164</v>
      </c>
    </row>
    <row r="2" spans="1:129" ht="15.75" thickBot="1">
      <c r="A2" t="s">
        <v>419</v>
      </c>
      <c r="B2" s="46">
        <v>18</v>
      </c>
      <c r="C2" s="46">
        <v>18</v>
      </c>
      <c r="D2" s="46">
        <v>18</v>
      </c>
      <c r="E2" s="46">
        <v>18</v>
      </c>
      <c r="F2" s="46">
        <v>18</v>
      </c>
      <c r="G2" s="46">
        <v>18</v>
      </c>
      <c r="H2" s="46">
        <v>18</v>
      </c>
      <c r="I2" s="46">
        <v>18</v>
      </c>
      <c r="J2" s="46">
        <v>18</v>
      </c>
      <c r="K2" s="46">
        <v>18</v>
      </c>
      <c r="L2" s="46">
        <v>18</v>
      </c>
      <c r="M2" s="46">
        <v>18</v>
      </c>
      <c r="N2" s="46">
        <v>18</v>
      </c>
      <c r="O2" s="46">
        <v>18</v>
      </c>
      <c r="P2" s="46">
        <v>18</v>
      </c>
      <c r="Q2" s="46">
        <v>18</v>
      </c>
      <c r="R2" s="46">
        <v>18</v>
      </c>
      <c r="S2" s="46">
        <v>18</v>
      </c>
      <c r="T2" s="46">
        <v>18</v>
      </c>
      <c r="U2" s="46">
        <v>18</v>
      </c>
      <c r="V2" s="46">
        <v>18</v>
      </c>
      <c r="W2" s="46">
        <v>18</v>
      </c>
      <c r="X2" s="46">
        <v>18</v>
      </c>
      <c r="Y2" s="46">
        <v>18</v>
      </c>
      <c r="Z2" s="46">
        <v>18</v>
      </c>
      <c r="AA2" s="46">
        <v>18</v>
      </c>
      <c r="AB2" s="46">
        <v>18</v>
      </c>
      <c r="AC2" s="46">
        <v>18</v>
      </c>
      <c r="AD2" s="46">
        <v>18</v>
      </c>
      <c r="AE2" s="46">
        <v>18</v>
      </c>
      <c r="AF2" s="46">
        <v>18</v>
      </c>
      <c r="AG2" s="46">
        <v>18</v>
      </c>
      <c r="AH2" s="47">
        <v>11</v>
      </c>
      <c r="AI2" s="47">
        <v>11</v>
      </c>
      <c r="AJ2" s="47">
        <v>11</v>
      </c>
      <c r="AK2" s="47">
        <v>11</v>
      </c>
      <c r="AL2" s="47">
        <v>11</v>
      </c>
      <c r="AM2" s="47">
        <v>11</v>
      </c>
      <c r="AN2" s="47">
        <v>11</v>
      </c>
      <c r="AO2" s="47">
        <v>11</v>
      </c>
      <c r="AP2" s="47">
        <v>11</v>
      </c>
      <c r="AQ2" s="47">
        <v>11</v>
      </c>
      <c r="AR2" s="47">
        <v>11</v>
      </c>
      <c r="AS2" s="47">
        <v>11</v>
      </c>
      <c r="AT2" s="47">
        <v>11</v>
      </c>
      <c r="AU2" s="47">
        <v>11</v>
      </c>
      <c r="AV2" s="47">
        <v>11</v>
      </c>
      <c r="AW2" s="47">
        <v>11</v>
      </c>
      <c r="AX2" s="47">
        <v>11</v>
      </c>
      <c r="AY2" s="47">
        <v>11</v>
      </c>
      <c r="AZ2" s="47">
        <v>11</v>
      </c>
      <c r="BA2" s="47">
        <v>11</v>
      </c>
      <c r="BB2" s="47">
        <v>11</v>
      </c>
      <c r="BC2" s="47">
        <v>11</v>
      </c>
      <c r="BD2" s="47">
        <v>11</v>
      </c>
      <c r="BE2" s="47">
        <v>11</v>
      </c>
      <c r="BF2" s="47">
        <v>11</v>
      </c>
      <c r="BG2" s="47">
        <v>11</v>
      </c>
      <c r="BH2" s="47">
        <v>11</v>
      </c>
      <c r="BI2" s="47">
        <v>11</v>
      </c>
      <c r="BJ2" s="47">
        <v>11</v>
      </c>
      <c r="BK2" s="47">
        <v>11</v>
      </c>
      <c r="BL2" s="47">
        <v>11</v>
      </c>
      <c r="BM2" s="47">
        <v>11</v>
      </c>
      <c r="BN2" s="50">
        <v>123</v>
      </c>
      <c r="BO2" s="50">
        <v>123</v>
      </c>
      <c r="BP2" s="50">
        <v>123</v>
      </c>
      <c r="BQ2" s="50">
        <v>123</v>
      </c>
      <c r="BR2" s="50">
        <v>123</v>
      </c>
      <c r="BS2" s="50">
        <v>123</v>
      </c>
      <c r="BT2" s="50">
        <v>123</v>
      </c>
      <c r="BU2" s="50">
        <v>123</v>
      </c>
      <c r="BV2" s="50">
        <v>123</v>
      </c>
      <c r="BW2" s="50">
        <v>123</v>
      </c>
      <c r="BX2" s="50">
        <v>123</v>
      </c>
      <c r="BY2" s="50">
        <v>123</v>
      </c>
      <c r="BZ2" s="50">
        <v>123</v>
      </c>
      <c r="CA2" s="50">
        <v>123</v>
      </c>
      <c r="CB2" s="50">
        <v>123</v>
      </c>
      <c r="CC2" s="50">
        <v>123</v>
      </c>
      <c r="CD2" s="50">
        <v>123</v>
      </c>
      <c r="CE2" s="50">
        <v>123</v>
      </c>
      <c r="CF2" s="50">
        <v>123</v>
      </c>
      <c r="CG2" s="50">
        <v>123</v>
      </c>
      <c r="CH2" s="50">
        <v>123</v>
      </c>
      <c r="CI2" s="50">
        <v>123</v>
      </c>
      <c r="CJ2" s="50">
        <v>123</v>
      </c>
      <c r="CK2" s="50">
        <v>123</v>
      </c>
      <c r="CL2" s="50">
        <v>123</v>
      </c>
      <c r="CM2" s="50">
        <v>123</v>
      </c>
      <c r="CN2" s="50">
        <v>123</v>
      </c>
      <c r="CO2" s="50">
        <v>123</v>
      </c>
      <c r="CP2" s="50">
        <v>123</v>
      </c>
      <c r="CQ2" s="50">
        <v>123</v>
      </c>
      <c r="CR2" s="50">
        <v>123</v>
      </c>
      <c r="CS2" s="50">
        <v>123</v>
      </c>
      <c r="CT2" s="50">
        <v>123</v>
      </c>
      <c r="CU2" s="48">
        <v>130</v>
      </c>
      <c r="CV2" s="48">
        <v>130</v>
      </c>
      <c r="CW2" s="48">
        <v>130</v>
      </c>
      <c r="CX2" s="48">
        <v>130</v>
      </c>
      <c r="CY2" s="48">
        <v>130</v>
      </c>
      <c r="CZ2" s="48">
        <v>130</v>
      </c>
      <c r="DA2" s="48">
        <v>130</v>
      </c>
      <c r="DB2" s="48">
        <v>130</v>
      </c>
      <c r="DC2" s="48">
        <v>130</v>
      </c>
      <c r="DD2" s="48">
        <v>130</v>
      </c>
      <c r="DE2" s="48">
        <v>130</v>
      </c>
      <c r="DF2" s="48">
        <v>130</v>
      </c>
      <c r="DG2" s="48">
        <v>130</v>
      </c>
      <c r="DH2" s="48">
        <v>130</v>
      </c>
      <c r="DI2" s="48">
        <v>130</v>
      </c>
      <c r="DJ2" s="48">
        <v>130</v>
      </c>
      <c r="DK2" s="48">
        <v>130</v>
      </c>
      <c r="DL2" s="48">
        <v>130</v>
      </c>
      <c r="DM2" s="48">
        <v>130</v>
      </c>
      <c r="DN2" s="48">
        <v>130</v>
      </c>
      <c r="DO2" s="48">
        <v>130</v>
      </c>
      <c r="DP2" s="48">
        <v>130</v>
      </c>
      <c r="DQ2" s="48">
        <v>130</v>
      </c>
      <c r="DR2" s="48">
        <v>130</v>
      </c>
      <c r="DS2" s="48">
        <v>130</v>
      </c>
      <c r="DT2" s="48">
        <v>130</v>
      </c>
      <c r="DU2" s="48">
        <v>130</v>
      </c>
      <c r="DV2" s="48">
        <v>130</v>
      </c>
      <c r="DW2" s="48">
        <v>130</v>
      </c>
      <c r="DX2" s="48">
        <v>130</v>
      </c>
      <c r="DY2" s="48">
        <v>130</v>
      </c>
    </row>
    <row r="3" spans="1:129">
      <c r="B3" s="40" t="str">
        <f>CONCATENATE(B$1,B$2)</f>
        <v>B18</v>
      </c>
      <c r="C3" s="40" t="str">
        <f t="shared" ref="C3:BM3" si="0">CONCATENATE(C$1,C$2)</f>
        <v>C18</v>
      </c>
      <c r="D3" s="40" t="str">
        <f t="shared" si="0"/>
        <v>D18</v>
      </c>
      <c r="E3" s="40" t="str">
        <f t="shared" si="0"/>
        <v>E18</v>
      </c>
      <c r="F3" s="40" t="str">
        <f t="shared" si="0"/>
        <v>F18</v>
      </c>
      <c r="G3" s="40" t="str">
        <f t="shared" si="0"/>
        <v>G18</v>
      </c>
      <c r="H3" s="40" t="str">
        <f t="shared" si="0"/>
        <v>H18</v>
      </c>
      <c r="I3" s="40" t="str">
        <f t="shared" si="0"/>
        <v>I18</v>
      </c>
      <c r="J3" s="40" t="str">
        <f t="shared" si="0"/>
        <v>J18</v>
      </c>
      <c r="K3" s="40" t="str">
        <f t="shared" si="0"/>
        <v>K18</v>
      </c>
      <c r="L3" s="40" t="str">
        <f t="shared" si="0"/>
        <v>L18</v>
      </c>
      <c r="M3" s="40" t="str">
        <f t="shared" si="0"/>
        <v>M18</v>
      </c>
      <c r="N3" s="40" t="str">
        <f t="shared" si="0"/>
        <v>N18</v>
      </c>
      <c r="O3" s="40" t="str">
        <f t="shared" si="0"/>
        <v>O18</v>
      </c>
      <c r="P3" s="40" t="str">
        <f t="shared" si="0"/>
        <v>P18</v>
      </c>
      <c r="Q3" s="40" t="str">
        <f t="shared" si="0"/>
        <v>Q18</v>
      </c>
      <c r="R3" s="40" t="str">
        <f t="shared" si="0"/>
        <v>R18</v>
      </c>
      <c r="S3" s="40" t="str">
        <f t="shared" si="0"/>
        <v>S18</v>
      </c>
      <c r="T3" s="40" t="str">
        <f t="shared" si="0"/>
        <v>T18</v>
      </c>
      <c r="U3" s="40" t="str">
        <f t="shared" si="0"/>
        <v>U18</v>
      </c>
      <c r="V3" s="40" t="str">
        <f t="shared" si="0"/>
        <v>V18</v>
      </c>
      <c r="W3" s="40" t="str">
        <f t="shared" si="0"/>
        <v>W18</v>
      </c>
      <c r="X3" s="40" t="str">
        <f t="shared" si="0"/>
        <v>X18</v>
      </c>
      <c r="Y3" s="40" t="str">
        <f t="shared" si="0"/>
        <v>Y18</v>
      </c>
      <c r="Z3" s="40" t="str">
        <f t="shared" si="0"/>
        <v>Z18</v>
      </c>
      <c r="AA3" s="40" t="str">
        <f t="shared" si="0"/>
        <v>AA18</v>
      </c>
      <c r="AB3" s="40" t="str">
        <f t="shared" si="0"/>
        <v>AB18</v>
      </c>
      <c r="AC3" s="40" t="str">
        <f t="shared" si="0"/>
        <v>AC18</v>
      </c>
      <c r="AD3" s="40" t="str">
        <f t="shared" si="0"/>
        <v>AD18</v>
      </c>
      <c r="AE3" s="40" t="str">
        <f t="shared" si="0"/>
        <v>AE18</v>
      </c>
      <c r="AF3" s="40" t="str">
        <f t="shared" si="0"/>
        <v>AF18</v>
      </c>
      <c r="AG3" s="40" t="str">
        <f t="shared" si="0"/>
        <v>AG18</v>
      </c>
      <c r="AH3" s="40" t="str">
        <f t="shared" si="0"/>
        <v>AH11</v>
      </c>
      <c r="AI3" s="40" t="str">
        <f t="shared" si="0"/>
        <v>C11</v>
      </c>
      <c r="AJ3" s="40" t="str">
        <f t="shared" si="0"/>
        <v>D11</v>
      </c>
      <c r="AK3" s="40" t="str">
        <f t="shared" si="0"/>
        <v>E11</v>
      </c>
      <c r="AL3" s="40" t="str">
        <f t="shared" si="0"/>
        <v>F11</v>
      </c>
      <c r="AM3" s="40" t="str">
        <f t="shared" si="0"/>
        <v>G11</v>
      </c>
      <c r="AN3" s="40" t="str">
        <f t="shared" si="0"/>
        <v>H11</v>
      </c>
      <c r="AO3" s="40" t="str">
        <f t="shared" si="0"/>
        <v>I11</v>
      </c>
      <c r="AP3" s="40" t="str">
        <f t="shared" si="0"/>
        <v>J11</v>
      </c>
      <c r="AQ3" s="40" t="str">
        <f t="shared" si="0"/>
        <v>K11</v>
      </c>
      <c r="AR3" s="40" t="str">
        <f t="shared" si="0"/>
        <v>L11</v>
      </c>
      <c r="AS3" s="40" t="str">
        <f t="shared" si="0"/>
        <v>M11</v>
      </c>
      <c r="AT3" s="40" t="str">
        <f t="shared" si="0"/>
        <v>N11</v>
      </c>
      <c r="AU3" s="40" t="str">
        <f t="shared" si="0"/>
        <v>O11</v>
      </c>
      <c r="AV3" s="40" t="str">
        <f t="shared" si="0"/>
        <v>P11</v>
      </c>
      <c r="AW3" s="40" t="str">
        <f t="shared" si="0"/>
        <v>Q11</v>
      </c>
      <c r="AX3" s="40" t="str">
        <f t="shared" si="0"/>
        <v>R11</v>
      </c>
      <c r="AY3" s="40" t="str">
        <f t="shared" si="0"/>
        <v>S11</v>
      </c>
      <c r="AZ3" s="40" t="str">
        <f t="shared" si="0"/>
        <v>T11</v>
      </c>
      <c r="BA3" s="40" t="str">
        <f t="shared" si="0"/>
        <v>U11</v>
      </c>
      <c r="BB3" s="40" t="str">
        <f t="shared" si="0"/>
        <v>V11</v>
      </c>
      <c r="BC3" s="40" t="str">
        <f t="shared" si="0"/>
        <v>W11</v>
      </c>
      <c r="BD3" s="40" t="str">
        <f t="shared" si="0"/>
        <v>X11</v>
      </c>
      <c r="BE3" s="40" t="str">
        <f t="shared" si="0"/>
        <v>Y11</v>
      </c>
      <c r="BF3" s="40" t="str">
        <f t="shared" si="0"/>
        <v>Z11</v>
      </c>
      <c r="BG3" s="40" t="str">
        <f t="shared" si="0"/>
        <v>AA11</v>
      </c>
      <c r="BH3" s="40" t="str">
        <f t="shared" si="0"/>
        <v>AB11</v>
      </c>
      <c r="BI3" s="40" t="str">
        <f t="shared" si="0"/>
        <v>AC11</v>
      </c>
      <c r="BJ3" s="40" t="str">
        <f t="shared" si="0"/>
        <v>AD11</v>
      </c>
      <c r="BK3" s="40" t="str">
        <f t="shared" si="0"/>
        <v>AE11</v>
      </c>
      <c r="BL3" s="40" t="str">
        <f t="shared" si="0"/>
        <v>AF11</v>
      </c>
      <c r="BM3" s="40" t="str">
        <f t="shared" si="0"/>
        <v>AG11</v>
      </c>
      <c r="BN3" s="51" t="str">
        <f>CONCATENATE(BN$1,BN$2)</f>
        <v>B123</v>
      </c>
      <c r="BO3" s="51" t="str">
        <f t="shared" ref="BO3:DY3" si="1">CONCATENATE(BO$1,BO$2)</f>
        <v>C123</v>
      </c>
      <c r="BP3" s="51" t="str">
        <f t="shared" si="1"/>
        <v>D123</v>
      </c>
      <c r="BQ3" s="51" t="str">
        <f t="shared" si="1"/>
        <v>E123</v>
      </c>
      <c r="BR3" s="51" t="str">
        <f t="shared" si="1"/>
        <v>F123</v>
      </c>
      <c r="BS3" s="51" t="str">
        <f t="shared" si="1"/>
        <v>G123</v>
      </c>
      <c r="BT3" s="51" t="str">
        <f t="shared" si="1"/>
        <v>H123</v>
      </c>
      <c r="BU3" s="51" t="str">
        <f t="shared" si="1"/>
        <v>I123</v>
      </c>
      <c r="BV3" s="51" t="str">
        <f t="shared" si="1"/>
        <v>J123</v>
      </c>
      <c r="BW3" s="51" t="str">
        <f t="shared" si="1"/>
        <v>K123</v>
      </c>
      <c r="BX3" s="51" t="str">
        <f t="shared" si="1"/>
        <v>L123</v>
      </c>
      <c r="BY3" s="51" t="str">
        <f t="shared" si="1"/>
        <v>M123</v>
      </c>
      <c r="BZ3" s="51" t="str">
        <f t="shared" si="1"/>
        <v>N123</v>
      </c>
      <c r="CA3" s="51" t="str">
        <f t="shared" si="1"/>
        <v>O123</v>
      </c>
      <c r="CB3" s="51" t="str">
        <f t="shared" si="1"/>
        <v>P123</v>
      </c>
      <c r="CC3" s="51" t="str">
        <f t="shared" si="1"/>
        <v>Q123</v>
      </c>
      <c r="CD3" s="51" t="str">
        <f t="shared" si="1"/>
        <v>R123</v>
      </c>
      <c r="CE3" s="51" t="str">
        <f t="shared" si="1"/>
        <v>S123</v>
      </c>
      <c r="CF3" s="51" t="str">
        <f t="shared" si="1"/>
        <v>T123</v>
      </c>
      <c r="CG3" s="51" t="str">
        <f t="shared" si="1"/>
        <v>U123</v>
      </c>
      <c r="CH3" s="51" t="str">
        <f t="shared" si="1"/>
        <v>V123</v>
      </c>
      <c r="CI3" s="51" t="str">
        <f t="shared" si="1"/>
        <v>W123</v>
      </c>
      <c r="CJ3" s="51" t="str">
        <f t="shared" si="1"/>
        <v>X123</v>
      </c>
      <c r="CK3" s="51" t="str">
        <f t="shared" si="1"/>
        <v>Y123</v>
      </c>
      <c r="CL3" s="51" t="str">
        <f t="shared" si="1"/>
        <v>Z123</v>
      </c>
      <c r="CM3" s="51" t="str">
        <f t="shared" si="1"/>
        <v>AA123</v>
      </c>
      <c r="CN3" s="51" t="str">
        <f t="shared" si="1"/>
        <v>AB123</v>
      </c>
      <c r="CO3" s="51" t="str">
        <f t="shared" si="1"/>
        <v>AC123</v>
      </c>
      <c r="CP3" s="51" t="str">
        <f t="shared" si="1"/>
        <v>AD123</v>
      </c>
      <c r="CQ3" s="51" t="str">
        <f t="shared" si="1"/>
        <v>AE123</v>
      </c>
      <c r="CR3" s="51" t="str">
        <f t="shared" si="1"/>
        <v>AF123</v>
      </c>
      <c r="CS3" s="51" t="str">
        <f t="shared" si="1"/>
        <v>AG123</v>
      </c>
      <c r="CT3" s="51" t="str">
        <f t="shared" si="1"/>
        <v>AH123</v>
      </c>
      <c r="CU3" s="51" t="str">
        <f t="shared" si="1"/>
        <v>C130</v>
      </c>
      <c r="CV3" s="51" t="str">
        <f t="shared" si="1"/>
        <v>D130</v>
      </c>
      <c r="CW3" s="51" t="str">
        <f t="shared" si="1"/>
        <v>E130</v>
      </c>
      <c r="CX3" s="51" t="str">
        <f t="shared" si="1"/>
        <v>F130</v>
      </c>
      <c r="CY3" s="51" t="str">
        <f t="shared" si="1"/>
        <v>G130</v>
      </c>
      <c r="CZ3" s="51" t="str">
        <f t="shared" si="1"/>
        <v>H130</v>
      </c>
      <c r="DA3" s="51" t="str">
        <f t="shared" si="1"/>
        <v>I130</v>
      </c>
      <c r="DB3" s="51" t="str">
        <f t="shared" si="1"/>
        <v>J130</v>
      </c>
      <c r="DC3" s="51" t="str">
        <f t="shared" si="1"/>
        <v>K130</v>
      </c>
      <c r="DD3" s="51" t="str">
        <f t="shared" si="1"/>
        <v>L130</v>
      </c>
      <c r="DE3" s="51" t="str">
        <f t="shared" si="1"/>
        <v>M130</v>
      </c>
      <c r="DF3" s="51" t="str">
        <f t="shared" si="1"/>
        <v>N130</v>
      </c>
      <c r="DG3" s="51" t="str">
        <f t="shared" si="1"/>
        <v>O130</v>
      </c>
      <c r="DH3" s="51" t="str">
        <f t="shared" si="1"/>
        <v>P130</v>
      </c>
      <c r="DI3" s="51" t="str">
        <f t="shared" si="1"/>
        <v>Q130</v>
      </c>
      <c r="DJ3" s="51" t="str">
        <f t="shared" si="1"/>
        <v>R130</v>
      </c>
      <c r="DK3" s="51" t="str">
        <f t="shared" si="1"/>
        <v>S130</v>
      </c>
      <c r="DL3" s="51" t="str">
        <f t="shared" si="1"/>
        <v>T130</v>
      </c>
      <c r="DM3" s="51" t="str">
        <f t="shared" si="1"/>
        <v>U130</v>
      </c>
      <c r="DN3" s="51" t="str">
        <f t="shared" si="1"/>
        <v>V130</v>
      </c>
      <c r="DO3" s="51" t="str">
        <f t="shared" si="1"/>
        <v>W130</v>
      </c>
      <c r="DP3" s="51" t="str">
        <f t="shared" si="1"/>
        <v>X130</v>
      </c>
      <c r="DQ3" s="51" t="str">
        <f t="shared" si="1"/>
        <v>Y130</v>
      </c>
      <c r="DR3" s="51" t="str">
        <f t="shared" si="1"/>
        <v>Z130</v>
      </c>
      <c r="DS3" s="51" t="str">
        <f t="shared" si="1"/>
        <v>AA130</v>
      </c>
      <c r="DT3" s="51" t="str">
        <f t="shared" si="1"/>
        <v>AB130</v>
      </c>
      <c r="DU3" s="51" t="str">
        <f t="shared" si="1"/>
        <v>AC130</v>
      </c>
      <c r="DV3" s="51" t="str">
        <f t="shared" si="1"/>
        <v>AD130</v>
      </c>
      <c r="DW3" s="51" t="str">
        <f t="shared" si="1"/>
        <v>AE130</v>
      </c>
      <c r="DX3" s="51" t="str">
        <f t="shared" si="1"/>
        <v>AF130</v>
      </c>
      <c r="DY3" s="51" t="str">
        <f t="shared" si="1"/>
        <v>AG130</v>
      </c>
    </row>
    <row r="4" spans="1:129">
      <c r="B4" s="49" t="str">
        <f>CONCATENATE(B$1,B$2+8)</f>
        <v>B26</v>
      </c>
      <c r="C4" s="49" t="str">
        <f t="shared" ref="C4:BM4" si="2">CONCATENATE(C$1,C$2+8)</f>
        <v>C26</v>
      </c>
      <c r="D4" s="49" t="str">
        <f t="shared" si="2"/>
        <v>D26</v>
      </c>
      <c r="E4" s="49" t="str">
        <f t="shared" si="2"/>
        <v>E26</v>
      </c>
      <c r="F4" s="49" t="str">
        <f t="shared" si="2"/>
        <v>F26</v>
      </c>
      <c r="G4" s="49" t="str">
        <f t="shared" si="2"/>
        <v>G26</v>
      </c>
      <c r="H4" s="49" t="str">
        <f t="shared" si="2"/>
        <v>H26</v>
      </c>
      <c r="I4" s="49" t="str">
        <f t="shared" si="2"/>
        <v>I26</v>
      </c>
      <c r="J4" s="49" t="str">
        <f t="shared" si="2"/>
        <v>J26</v>
      </c>
      <c r="K4" s="49" t="str">
        <f t="shared" si="2"/>
        <v>K26</v>
      </c>
      <c r="L4" s="49" t="str">
        <f t="shared" si="2"/>
        <v>L26</v>
      </c>
      <c r="M4" s="49" t="str">
        <f t="shared" si="2"/>
        <v>M26</v>
      </c>
      <c r="N4" s="49" t="str">
        <f t="shared" si="2"/>
        <v>N26</v>
      </c>
      <c r="O4" s="49" t="str">
        <f t="shared" si="2"/>
        <v>O26</v>
      </c>
      <c r="P4" s="49" t="str">
        <f t="shared" si="2"/>
        <v>P26</v>
      </c>
      <c r="Q4" s="49" t="str">
        <f t="shared" si="2"/>
        <v>Q26</v>
      </c>
      <c r="R4" s="49" t="str">
        <f t="shared" si="2"/>
        <v>R26</v>
      </c>
      <c r="S4" s="49" t="str">
        <f t="shared" si="2"/>
        <v>S26</v>
      </c>
      <c r="T4" s="49" t="str">
        <f t="shared" si="2"/>
        <v>T26</v>
      </c>
      <c r="U4" s="49" t="str">
        <f t="shared" si="2"/>
        <v>U26</v>
      </c>
      <c r="V4" s="49" t="str">
        <f t="shared" si="2"/>
        <v>V26</v>
      </c>
      <c r="W4" s="49" t="str">
        <f t="shared" si="2"/>
        <v>W26</v>
      </c>
      <c r="X4" s="49" t="str">
        <f t="shared" si="2"/>
        <v>X26</v>
      </c>
      <c r="Y4" s="49" t="str">
        <f t="shared" si="2"/>
        <v>Y26</v>
      </c>
      <c r="Z4" s="49" t="str">
        <f t="shared" si="2"/>
        <v>Z26</v>
      </c>
      <c r="AA4" s="49" t="str">
        <f t="shared" si="2"/>
        <v>AA26</v>
      </c>
      <c r="AB4" s="49" t="str">
        <f t="shared" si="2"/>
        <v>AB26</v>
      </c>
      <c r="AC4" s="49" t="str">
        <f t="shared" si="2"/>
        <v>AC26</v>
      </c>
      <c r="AD4" s="49" t="str">
        <f t="shared" si="2"/>
        <v>AD26</v>
      </c>
      <c r="AE4" s="49" t="str">
        <f t="shared" si="2"/>
        <v>AE26</v>
      </c>
      <c r="AF4" s="49" t="str">
        <f t="shared" si="2"/>
        <v>AF26</v>
      </c>
      <c r="AG4" s="49" t="str">
        <f t="shared" si="2"/>
        <v>AG26</v>
      </c>
      <c r="AH4" s="49" t="str">
        <f t="shared" si="2"/>
        <v>AH19</v>
      </c>
      <c r="AI4" s="49" t="str">
        <f t="shared" si="2"/>
        <v>C19</v>
      </c>
      <c r="AJ4" s="49" t="str">
        <f t="shared" si="2"/>
        <v>D19</v>
      </c>
      <c r="AK4" s="49" t="str">
        <f t="shared" si="2"/>
        <v>E19</v>
      </c>
      <c r="AL4" s="49" t="str">
        <f t="shared" si="2"/>
        <v>F19</v>
      </c>
      <c r="AM4" s="49" t="str">
        <f t="shared" si="2"/>
        <v>G19</v>
      </c>
      <c r="AN4" s="49" t="str">
        <f t="shared" si="2"/>
        <v>H19</v>
      </c>
      <c r="AO4" s="49" t="str">
        <f t="shared" si="2"/>
        <v>I19</v>
      </c>
      <c r="AP4" s="49" t="str">
        <f t="shared" si="2"/>
        <v>J19</v>
      </c>
      <c r="AQ4" s="49" t="str">
        <f t="shared" si="2"/>
        <v>K19</v>
      </c>
      <c r="AR4" s="49" t="str">
        <f t="shared" si="2"/>
        <v>L19</v>
      </c>
      <c r="AS4" s="49" t="str">
        <f t="shared" si="2"/>
        <v>M19</v>
      </c>
      <c r="AT4" s="49" t="str">
        <f t="shared" si="2"/>
        <v>N19</v>
      </c>
      <c r="AU4" s="49" t="str">
        <f t="shared" si="2"/>
        <v>O19</v>
      </c>
      <c r="AV4" s="49" t="str">
        <f t="shared" si="2"/>
        <v>P19</v>
      </c>
      <c r="AW4" s="49" t="str">
        <f t="shared" si="2"/>
        <v>Q19</v>
      </c>
      <c r="AX4" s="49" t="str">
        <f t="shared" si="2"/>
        <v>R19</v>
      </c>
      <c r="AY4" s="49" t="str">
        <f t="shared" si="2"/>
        <v>S19</v>
      </c>
      <c r="AZ4" s="49" t="str">
        <f t="shared" si="2"/>
        <v>T19</v>
      </c>
      <c r="BA4" s="49" t="str">
        <f t="shared" si="2"/>
        <v>U19</v>
      </c>
      <c r="BB4" s="49" t="str">
        <f t="shared" si="2"/>
        <v>V19</v>
      </c>
      <c r="BC4" s="49" t="str">
        <f t="shared" si="2"/>
        <v>W19</v>
      </c>
      <c r="BD4" s="49" t="str">
        <f t="shared" si="2"/>
        <v>X19</v>
      </c>
      <c r="BE4" s="49" t="str">
        <f t="shared" si="2"/>
        <v>Y19</v>
      </c>
      <c r="BF4" s="49" t="str">
        <f t="shared" si="2"/>
        <v>Z19</v>
      </c>
      <c r="BG4" s="49" t="str">
        <f t="shared" si="2"/>
        <v>AA19</v>
      </c>
      <c r="BH4" s="49" t="str">
        <f t="shared" si="2"/>
        <v>AB19</v>
      </c>
      <c r="BI4" s="49" t="str">
        <f t="shared" si="2"/>
        <v>AC19</v>
      </c>
      <c r="BJ4" s="49" t="str">
        <f t="shared" si="2"/>
        <v>AD19</v>
      </c>
      <c r="BK4" s="49" t="str">
        <f t="shared" si="2"/>
        <v>AE19</v>
      </c>
      <c r="BL4" s="49" t="str">
        <f t="shared" si="2"/>
        <v>AF19</v>
      </c>
      <c r="BM4" s="49" t="str">
        <f t="shared" si="2"/>
        <v>AG19</v>
      </c>
      <c r="BN4" s="52" t="str">
        <f>CONCATENATE(BN$1,BN$2-8)</f>
        <v>B115</v>
      </c>
      <c r="BO4" s="52" t="str">
        <f t="shared" ref="BO4:DY4" si="3">CONCATENATE(BO$1,BO$2-8)</f>
        <v>C115</v>
      </c>
      <c r="BP4" s="52" t="str">
        <f t="shared" si="3"/>
        <v>D115</v>
      </c>
      <c r="BQ4" s="52" t="str">
        <f t="shared" si="3"/>
        <v>E115</v>
      </c>
      <c r="BR4" s="52" t="str">
        <f t="shared" si="3"/>
        <v>F115</v>
      </c>
      <c r="BS4" s="52" t="str">
        <f t="shared" si="3"/>
        <v>G115</v>
      </c>
      <c r="BT4" s="52" t="str">
        <f t="shared" si="3"/>
        <v>H115</v>
      </c>
      <c r="BU4" s="52" t="str">
        <f t="shared" si="3"/>
        <v>I115</v>
      </c>
      <c r="BV4" s="52" t="str">
        <f t="shared" si="3"/>
        <v>J115</v>
      </c>
      <c r="BW4" s="52" t="str">
        <f t="shared" si="3"/>
        <v>K115</v>
      </c>
      <c r="BX4" s="52" t="str">
        <f t="shared" si="3"/>
        <v>L115</v>
      </c>
      <c r="BY4" s="52" t="str">
        <f t="shared" si="3"/>
        <v>M115</v>
      </c>
      <c r="BZ4" s="52" t="str">
        <f t="shared" si="3"/>
        <v>N115</v>
      </c>
      <c r="CA4" s="52" t="str">
        <f t="shared" si="3"/>
        <v>O115</v>
      </c>
      <c r="CB4" s="52" t="str">
        <f t="shared" si="3"/>
        <v>P115</v>
      </c>
      <c r="CC4" s="52" t="str">
        <f t="shared" si="3"/>
        <v>Q115</v>
      </c>
      <c r="CD4" s="52" t="str">
        <f t="shared" si="3"/>
        <v>R115</v>
      </c>
      <c r="CE4" s="52" t="str">
        <f t="shared" si="3"/>
        <v>S115</v>
      </c>
      <c r="CF4" s="52" t="str">
        <f t="shared" si="3"/>
        <v>T115</v>
      </c>
      <c r="CG4" s="52" t="str">
        <f t="shared" si="3"/>
        <v>U115</v>
      </c>
      <c r="CH4" s="52" t="str">
        <f t="shared" si="3"/>
        <v>V115</v>
      </c>
      <c r="CI4" s="52" t="str">
        <f t="shared" si="3"/>
        <v>W115</v>
      </c>
      <c r="CJ4" s="52" t="str">
        <f t="shared" si="3"/>
        <v>X115</v>
      </c>
      <c r="CK4" s="52" t="str">
        <f t="shared" si="3"/>
        <v>Y115</v>
      </c>
      <c r="CL4" s="52" t="str">
        <f t="shared" si="3"/>
        <v>Z115</v>
      </c>
      <c r="CM4" s="52" t="str">
        <f t="shared" si="3"/>
        <v>AA115</v>
      </c>
      <c r="CN4" s="52" t="str">
        <f t="shared" si="3"/>
        <v>AB115</v>
      </c>
      <c r="CO4" s="52" t="str">
        <f t="shared" si="3"/>
        <v>AC115</v>
      </c>
      <c r="CP4" s="52" t="str">
        <f t="shared" si="3"/>
        <v>AD115</v>
      </c>
      <c r="CQ4" s="52" t="str">
        <f t="shared" si="3"/>
        <v>AE115</v>
      </c>
      <c r="CR4" s="52" t="str">
        <f t="shared" si="3"/>
        <v>AF115</v>
      </c>
      <c r="CS4" s="52" t="str">
        <f t="shared" si="3"/>
        <v>AG115</v>
      </c>
      <c r="CT4" s="52" t="str">
        <f t="shared" si="3"/>
        <v>AH115</v>
      </c>
      <c r="CU4" s="52" t="str">
        <f t="shared" si="3"/>
        <v>C122</v>
      </c>
      <c r="CV4" s="52" t="str">
        <f t="shared" si="3"/>
        <v>D122</v>
      </c>
      <c r="CW4" s="52" t="str">
        <f t="shared" si="3"/>
        <v>E122</v>
      </c>
      <c r="CX4" s="52" t="str">
        <f t="shared" si="3"/>
        <v>F122</v>
      </c>
      <c r="CY4" s="52" t="str">
        <f t="shared" si="3"/>
        <v>G122</v>
      </c>
      <c r="CZ4" s="52" t="str">
        <f t="shared" si="3"/>
        <v>H122</v>
      </c>
      <c r="DA4" s="52" t="str">
        <f t="shared" si="3"/>
        <v>I122</v>
      </c>
      <c r="DB4" s="52" t="str">
        <f t="shared" si="3"/>
        <v>J122</v>
      </c>
      <c r="DC4" s="52" t="str">
        <f t="shared" si="3"/>
        <v>K122</v>
      </c>
      <c r="DD4" s="52" t="str">
        <f t="shared" si="3"/>
        <v>L122</v>
      </c>
      <c r="DE4" s="52" t="str">
        <f t="shared" si="3"/>
        <v>M122</v>
      </c>
      <c r="DF4" s="52" t="str">
        <f t="shared" si="3"/>
        <v>N122</v>
      </c>
      <c r="DG4" s="52" t="str">
        <f t="shared" si="3"/>
        <v>O122</v>
      </c>
      <c r="DH4" s="52" t="str">
        <f t="shared" si="3"/>
        <v>P122</v>
      </c>
      <c r="DI4" s="52" t="str">
        <f t="shared" si="3"/>
        <v>Q122</v>
      </c>
      <c r="DJ4" s="52" t="str">
        <f t="shared" si="3"/>
        <v>R122</v>
      </c>
      <c r="DK4" s="52" t="str">
        <f t="shared" si="3"/>
        <v>S122</v>
      </c>
      <c r="DL4" s="52" t="str">
        <f t="shared" si="3"/>
        <v>T122</v>
      </c>
      <c r="DM4" s="52" t="str">
        <f t="shared" si="3"/>
        <v>U122</v>
      </c>
      <c r="DN4" s="52" t="str">
        <f t="shared" si="3"/>
        <v>V122</v>
      </c>
      <c r="DO4" s="52" t="str">
        <f t="shared" si="3"/>
        <v>W122</v>
      </c>
      <c r="DP4" s="52" t="str">
        <f t="shared" si="3"/>
        <v>X122</v>
      </c>
      <c r="DQ4" s="52" t="str">
        <f t="shared" si="3"/>
        <v>Y122</v>
      </c>
      <c r="DR4" s="52" t="str">
        <f t="shared" si="3"/>
        <v>Z122</v>
      </c>
      <c r="DS4" s="52" t="str">
        <f t="shared" si="3"/>
        <v>AA122</v>
      </c>
      <c r="DT4" s="52" t="str">
        <f t="shared" si="3"/>
        <v>AB122</v>
      </c>
      <c r="DU4" s="52" t="str">
        <f t="shared" si="3"/>
        <v>AC122</v>
      </c>
      <c r="DV4" s="52" t="str">
        <f t="shared" si="3"/>
        <v>AD122</v>
      </c>
      <c r="DW4" s="52" t="str">
        <f t="shared" si="3"/>
        <v>AE122</v>
      </c>
      <c r="DX4" s="52" t="str">
        <f t="shared" si="3"/>
        <v>AF122</v>
      </c>
      <c r="DY4" s="52" t="str">
        <f t="shared" si="3"/>
        <v>AG122</v>
      </c>
    </row>
    <row r="5" spans="1:129">
      <c r="B5" s="49" t="str">
        <f>CONCATENATE(B$1,B$2+16)</f>
        <v>B34</v>
      </c>
      <c r="C5" s="49" t="str">
        <f t="shared" ref="C5:BM5" si="4">CONCATENATE(C$1,C$2+16)</f>
        <v>C34</v>
      </c>
      <c r="D5" s="49" t="str">
        <f t="shared" si="4"/>
        <v>D34</v>
      </c>
      <c r="E5" s="49" t="str">
        <f t="shared" si="4"/>
        <v>E34</v>
      </c>
      <c r="F5" s="49" t="str">
        <f t="shared" si="4"/>
        <v>F34</v>
      </c>
      <c r="G5" s="49" t="str">
        <f t="shared" si="4"/>
        <v>G34</v>
      </c>
      <c r="H5" s="49" t="str">
        <f t="shared" si="4"/>
        <v>H34</v>
      </c>
      <c r="I5" s="49" t="str">
        <f t="shared" si="4"/>
        <v>I34</v>
      </c>
      <c r="J5" s="49" t="str">
        <f t="shared" si="4"/>
        <v>J34</v>
      </c>
      <c r="K5" s="49" t="str">
        <f t="shared" si="4"/>
        <v>K34</v>
      </c>
      <c r="L5" s="49" t="str">
        <f t="shared" si="4"/>
        <v>L34</v>
      </c>
      <c r="M5" s="49" t="str">
        <f t="shared" si="4"/>
        <v>M34</v>
      </c>
      <c r="N5" s="49" t="str">
        <f t="shared" si="4"/>
        <v>N34</v>
      </c>
      <c r="O5" s="49" t="str">
        <f t="shared" si="4"/>
        <v>O34</v>
      </c>
      <c r="P5" s="49" t="str">
        <f t="shared" si="4"/>
        <v>P34</v>
      </c>
      <c r="Q5" s="49" t="str">
        <f t="shared" si="4"/>
        <v>Q34</v>
      </c>
      <c r="R5" s="49" t="str">
        <f t="shared" si="4"/>
        <v>R34</v>
      </c>
      <c r="S5" s="49" t="str">
        <f t="shared" si="4"/>
        <v>S34</v>
      </c>
      <c r="T5" s="49" t="str">
        <f t="shared" si="4"/>
        <v>T34</v>
      </c>
      <c r="U5" s="49" t="str">
        <f t="shared" si="4"/>
        <v>U34</v>
      </c>
      <c r="V5" s="49" t="str">
        <f t="shared" si="4"/>
        <v>V34</v>
      </c>
      <c r="W5" s="49" t="str">
        <f t="shared" si="4"/>
        <v>W34</v>
      </c>
      <c r="X5" s="49" t="str">
        <f t="shared" si="4"/>
        <v>X34</v>
      </c>
      <c r="Y5" s="49" t="str">
        <f t="shared" si="4"/>
        <v>Y34</v>
      </c>
      <c r="Z5" s="49" t="str">
        <f t="shared" si="4"/>
        <v>Z34</v>
      </c>
      <c r="AA5" s="49" t="str">
        <f t="shared" si="4"/>
        <v>AA34</v>
      </c>
      <c r="AB5" s="49" t="str">
        <f t="shared" si="4"/>
        <v>AB34</v>
      </c>
      <c r="AC5" s="49" t="str">
        <f t="shared" si="4"/>
        <v>AC34</v>
      </c>
      <c r="AD5" s="49" t="str">
        <f t="shared" si="4"/>
        <v>AD34</v>
      </c>
      <c r="AE5" s="49" t="str">
        <f t="shared" si="4"/>
        <v>AE34</v>
      </c>
      <c r="AF5" s="49" t="str">
        <f t="shared" si="4"/>
        <v>AF34</v>
      </c>
      <c r="AG5" s="49" t="str">
        <f t="shared" si="4"/>
        <v>AG34</v>
      </c>
      <c r="AH5" s="49" t="str">
        <f t="shared" si="4"/>
        <v>AH27</v>
      </c>
      <c r="AI5" s="49" t="str">
        <f t="shared" si="4"/>
        <v>C27</v>
      </c>
      <c r="AJ5" s="49" t="str">
        <f t="shared" si="4"/>
        <v>D27</v>
      </c>
      <c r="AK5" s="49" t="str">
        <f t="shared" si="4"/>
        <v>E27</v>
      </c>
      <c r="AL5" s="49" t="str">
        <f t="shared" si="4"/>
        <v>F27</v>
      </c>
      <c r="AM5" s="49" t="str">
        <f t="shared" si="4"/>
        <v>G27</v>
      </c>
      <c r="AN5" s="49" t="str">
        <f t="shared" si="4"/>
        <v>H27</v>
      </c>
      <c r="AO5" s="49" t="str">
        <f t="shared" si="4"/>
        <v>I27</v>
      </c>
      <c r="AP5" s="49" t="str">
        <f t="shared" si="4"/>
        <v>J27</v>
      </c>
      <c r="AQ5" s="49" t="str">
        <f t="shared" si="4"/>
        <v>K27</v>
      </c>
      <c r="AR5" s="49" t="str">
        <f t="shared" si="4"/>
        <v>L27</v>
      </c>
      <c r="AS5" s="49" t="str">
        <f t="shared" si="4"/>
        <v>M27</v>
      </c>
      <c r="AT5" s="49" t="str">
        <f t="shared" si="4"/>
        <v>N27</v>
      </c>
      <c r="AU5" s="49" t="str">
        <f t="shared" si="4"/>
        <v>O27</v>
      </c>
      <c r="AV5" s="49" t="str">
        <f t="shared" si="4"/>
        <v>P27</v>
      </c>
      <c r="AW5" s="49" t="str">
        <f t="shared" si="4"/>
        <v>Q27</v>
      </c>
      <c r="AX5" s="49" t="str">
        <f t="shared" si="4"/>
        <v>R27</v>
      </c>
      <c r="AY5" s="49" t="str">
        <f t="shared" si="4"/>
        <v>S27</v>
      </c>
      <c r="AZ5" s="49" t="str">
        <f t="shared" si="4"/>
        <v>T27</v>
      </c>
      <c r="BA5" s="49" t="str">
        <f t="shared" si="4"/>
        <v>U27</v>
      </c>
      <c r="BB5" s="49" t="str">
        <f t="shared" si="4"/>
        <v>V27</v>
      </c>
      <c r="BC5" s="49" t="str">
        <f t="shared" si="4"/>
        <v>W27</v>
      </c>
      <c r="BD5" s="49" t="str">
        <f t="shared" si="4"/>
        <v>X27</v>
      </c>
      <c r="BE5" s="49" t="str">
        <f t="shared" si="4"/>
        <v>Y27</v>
      </c>
      <c r="BF5" s="49" t="str">
        <f t="shared" si="4"/>
        <v>Z27</v>
      </c>
      <c r="BG5" s="49" t="str">
        <f t="shared" si="4"/>
        <v>AA27</v>
      </c>
      <c r="BH5" s="49" t="str">
        <f t="shared" si="4"/>
        <v>AB27</v>
      </c>
      <c r="BI5" s="49" t="str">
        <f t="shared" si="4"/>
        <v>AC27</v>
      </c>
      <c r="BJ5" s="49" t="str">
        <f t="shared" si="4"/>
        <v>AD27</v>
      </c>
      <c r="BK5" s="49" t="str">
        <f t="shared" si="4"/>
        <v>AE27</v>
      </c>
      <c r="BL5" s="49" t="str">
        <f t="shared" si="4"/>
        <v>AF27</v>
      </c>
      <c r="BM5" s="49" t="str">
        <f t="shared" si="4"/>
        <v>AG27</v>
      </c>
      <c r="BN5" s="52" t="str">
        <f>CONCATENATE(BN$1,BN$2-16)</f>
        <v>B107</v>
      </c>
      <c r="BO5" s="52" t="str">
        <f t="shared" ref="BO5:DY5" si="5">CONCATENATE(BO$1,BO$2-16)</f>
        <v>C107</v>
      </c>
      <c r="BP5" s="52" t="str">
        <f t="shared" si="5"/>
        <v>D107</v>
      </c>
      <c r="BQ5" s="52" t="str">
        <f t="shared" si="5"/>
        <v>E107</v>
      </c>
      <c r="BR5" s="52" t="str">
        <f t="shared" si="5"/>
        <v>F107</v>
      </c>
      <c r="BS5" s="52" t="str">
        <f t="shared" si="5"/>
        <v>G107</v>
      </c>
      <c r="BT5" s="52" t="str">
        <f t="shared" si="5"/>
        <v>H107</v>
      </c>
      <c r="BU5" s="52" t="str">
        <f t="shared" si="5"/>
        <v>I107</v>
      </c>
      <c r="BV5" s="52" t="str">
        <f t="shared" si="5"/>
        <v>J107</v>
      </c>
      <c r="BW5" s="52" t="str">
        <f t="shared" si="5"/>
        <v>K107</v>
      </c>
      <c r="BX5" s="52" t="str">
        <f t="shared" si="5"/>
        <v>L107</v>
      </c>
      <c r="BY5" s="52" t="str">
        <f t="shared" si="5"/>
        <v>M107</v>
      </c>
      <c r="BZ5" s="52" t="str">
        <f t="shared" si="5"/>
        <v>N107</v>
      </c>
      <c r="CA5" s="52" t="str">
        <f t="shared" si="5"/>
        <v>O107</v>
      </c>
      <c r="CB5" s="52" t="str">
        <f t="shared" si="5"/>
        <v>P107</v>
      </c>
      <c r="CC5" s="52" t="str">
        <f t="shared" si="5"/>
        <v>Q107</v>
      </c>
      <c r="CD5" s="52" t="str">
        <f t="shared" si="5"/>
        <v>R107</v>
      </c>
      <c r="CE5" s="52" t="str">
        <f t="shared" si="5"/>
        <v>S107</v>
      </c>
      <c r="CF5" s="52" t="str">
        <f t="shared" si="5"/>
        <v>T107</v>
      </c>
      <c r="CG5" s="52" t="str">
        <f t="shared" si="5"/>
        <v>U107</v>
      </c>
      <c r="CH5" s="52" t="str">
        <f t="shared" si="5"/>
        <v>V107</v>
      </c>
      <c r="CI5" s="52" t="str">
        <f t="shared" si="5"/>
        <v>W107</v>
      </c>
      <c r="CJ5" s="52" t="str">
        <f t="shared" si="5"/>
        <v>X107</v>
      </c>
      <c r="CK5" s="52" t="str">
        <f t="shared" si="5"/>
        <v>Y107</v>
      </c>
      <c r="CL5" s="52" t="str">
        <f t="shared" si="5"/>
        <v>Z107</v>
      </c>
      <c r="CM5" s="52" t="str">
        <f t="shared" si="5"/>
        <v>AA107</v>
      </c>
      <c r="CN5" s="52" t="str">
        <f t="shared" si="5"/>
        <v>AB107</v>
      </c>
      <c r="CO5" s="52" t="str">
        <f t="shared" si="5"/>
        <v>AC107</v>
      </c>
      <c r="CP5" s="52" t="str">
        <f t="shared" si="5"/>
        <v>AD107</v>
      </c>
      <c r="CQ5" s="52" t="str">
        <f t="shared" si="5"/>
        <v>AE107</v>
      </c>
      <c r="CR5" s="52" t="str">
        <f t="shared" si="5"/>
        <v>AF107</v>
      </c>
      <c r="CS5" s="52" t="str">
        <f t="shared" si="5"/>
        <v>AG107</v>
      </c>
      <c r="CT5" s="52" t="str">
        <f t="shared" si="5"/>
        <v>AH107</v>
      </c>
      <c r="CU5" s="52" t="str">
        <f t="shared" si="5"/>
        <v>C114</v>
      </c>
      <c r="CV5" s="52" t="str">
        <f t="shared" si="5"/>
        <v>D114</v>
      </c>
      <c r="CW5" s="52" t="str">
        <f t="shared" si="5"/>
        <v>E114</v>
      </c>
      <c r="CX5" s="52" t="str">
        <f t="shared" si="5"/>
        <v>F114</v>
      </c>
      <c r="CY5" s="52" t="str">
        <f t="shared" si="5"/>
        <v>G114</v>
      </c>
      <c r="CZ5" s="52" t="str">
        <f t="shared" si="5"/>
        <v>H114</v>
      </c>
      <c r="DA5" s="52" t="str">
        <f t="shared" si="5"/>
        <v>I114</v>
      </c>
      <c r="DB5" s="52" t="str">
        <f t="shared" si="5"/>
        <v>J114</v>
      </c>
      <c r="DC5" s="52" t="str">
        <f t="shared" si="5"/>
        <v>K114</v>
      </c>
      <c r="DD5" s="52" t="str">
        <f t="shared" si="5"/>
        <v>L114</v>
      </c>
      <c r="DE5" s="52" t="str">
        <f t="shared" si="5"/>
        <v>M114</v>
      </c>
      <c r="DF5" s="52" t="str">
        <f t="shared" si="5"/>
        <v>N114</v>
      </c>
      <c r="DG5" s="52" t="str">
        <f t="shared" si="5"/>
        <v>O114</v>
      </c>
      <c r="DH5" s="52" t="str">
        <f t="shared" si="5"/>
        <v>P114</v>
      </c>
      <c r="DI5" s="52" t="str">
        <f t="shared" si="5"/>
        <v>Q114</v>
      </c>
      <c r="DJ5" s="52" t="str">
        <f t="shared" si="5"/>
        <v>R114</v>
      </c>
      <c r="DK5" s="52" t="str">
        <f t="shared" si="5"/>
        <v>S114</v>
      </c>
      <c r="DL5" s="52" t="str">
        <f t="shared" si="5"/>
        <v>T114</v>
      </c>
      <c r="DM5" s="52" t="str">
        <f t="shared" si="5"/>
        <v>U114</v>
      </c>
      <c r="DN5" s="52" t="str">
        <f t="shared" si="5"/>
        <v>V114</v>
      </c>
      <c r="DO5" s="52" t="str">
        <f t="shared" si="5"/>
        <v>W114</v>
      </c>
      <c r="DP5" s="52" t="str">
        <f t="shared" si="5"/>
        <v>X114</v>
      </c>
      <c r="DQ5" s="52" t="str">
        <f t="shared" si="5"/>
        <v>Y114</v>
      </c>
      <c r="DR5" s="52" t="str">
        <f t="shared" si="5"/>
        <v>Z114</v>
      </c>
      <c r="DS5" s="52" t="str">
        <f t="shared" si="5"/>
        <v>AA114</v>
      </c>
      <c r="DT5" s="52" t="str">
        <f t="shared" si="5"/>
        <v>AB114</v>
      </c>
      <c r="DU5" s="52" t="str">
        <f t="shared" si="5"/>
        <v>AC114</v>
      </c>
      <c r="DV5" s="52" t="str">
        <f t="shared" si="5"/>
        <v>AD114</v>
      </c>
      <c r="DW5" s="52" t="str">
        <f t="shared" si="5"/>
        <v>AE114</v>
      </c>
      <c r="DX5" s="52" t="str">
        <f t="shared" si="5"/>
        <v>AF114</v>
      </c>
      <c r="DY5" s="52" t="str">
        <f t="shared" si="5"/>
        <v>AG114</v>
      </c>
    </row>
    <row r="6" spans="1:129">
      <c r="B6" s="49" t="str">
        <f>CONCATENATE(B$1,B$2+24)</f>
        <v>B42</v>
      </c>
      <c r="C6" s="49" t="str">
        <f t="shared" ref="C6:BM6" si="6">CONCATENATE(C$1,C$2+24)</f>
        <v>C42</v>
      </c>
      <c r="D6" s="49" t="str">
        <f t="shared" si="6"/>
        <v>D42</v>
      </c>
      <c r="E6" s="49" t="str">
        <f t="shared" si="6"/>
        <v>E42</v>
      </c>
      <c r="F6" s="49" t="str">
        <f t="shared" si="6"/>
        <v>F42</v>
      </c>
      <c r="G6" s="49" t="str">
        <f t="shared" si="6"/>
        <v>G42</v>
      </c>
      <c r="H6" s="49" t="str">
        <f t="shared" si="6"/>
        <v>H42</v>
      </c>
      <c r="I6" s="49" t="str">
        <f t="shared" si="6"/>
        <v>I42</v>
      </c>
      <c r="J6" s="49" t="str">
        <f t="shared" si="6"/>
        <v>J42</v>
      </c>
      <c r="K6" s="49" t="str">
        <f t="shared" si="6"/>
        <v>K42</v>
      </c>
      <c r="L6" s="49" t="str">
        <f t="shared" si="6"/>
        <v>L42</v>
      </c>
      <c r="M6" s="49" t="str">
        <f t="shared" si="6"/>
        <v>M42</v>
      </c>
      <c r="N6" s="49" t="str">
        <f t="shared" si="6"/>
        <v>N42</v>
      </c>
      <c r="O6" s="49" t="str">
        <f t="shared" si="6"/>
        <v>O42</v>
      </c>
      <c r="P6" s="49" t="str">
        <f t="shared" si="6"/>
        <v>P42</v>
      </c>
      <c r="Q6" s="49" t="str">
        <f t="shared" si="6"/>
        <v>Q42</v>
      </c>
      <c r="R6" s="49" t="str">
        <f t="shared" si="6"/>
        <v>R42</v>
      </c>
      <c r="S6" s="49" t="str">
        <f t="shared" si="6"/>
        <v>S42</v>
      </c>
      <c r="T6" s="49" t="str">
        <f t="shared" si="6"/>
        <v>T42</v>
      </c>
      <c r="U6" s="49" t="str">
        <f t="shared" si="6"/>
        <v>U42</v>
      </c>
      <c r="V6" s="49" t="str">
        <f t="shared" si="6"/>
        <v>V42</v>
      </c>
      <c r="W6" s="49" t="str">
        <f t="shared" si="6"/>
        <v>W42</v>
      </c>
      <c r="X6" s="49" t="str">
        <f t="shared" si="6"/>
        <v>X42</v>
      </c>
      <c r="Y6" s="49" t="str">
        <f t="shared" si="6"/>
        <v>Y42</v>
      </c>
      <c r="Z6" s="49" t="str">
        <f t="shared" si="6"/>
        <v>Z42</v>
      </c>
      <c r="AA6" s="49" t="str">
        <f t="shared" si="6"/>
        <v>AA42</v>
      </c>
      <c r="AB6" s="49" t="str">
        <f t="shared" si="6"/>
        <v>AB42</v>
      </c>
      <c r="AC6" s="49" t="str">
        <f t="shared" si="6"/>
        <v>AC42</v>
      </c>
      <c r="AD6" s="49" t="str">
        <f t="shared" si="6"/>
        <v>AD42</v>
      </c>
      <c r="AE6" s="49" t="str">
        <f t="shared" si="6"/>
        <v>AE42</v>
      </c>
      <c r="AF6" s="49" t="str">
        <f t="shared" si="6"/>
        <v>AF42</v>
      </c>
      <c r="AG6" s="49" t="str">
        <f t="shared" si="6"/>
        <v>AG42</v>
      </c>
      <c r="AH6" s="49" t="str">
        <f t="shared" si="6"/>
        <v>AH35</v>
      </c>
      <c r="AI6" s="49" t="str">
        <f t="shared" si="6"/>
        <v>C35</v>
      </c>
      <c r="AJ6" s="49" t="str">
        <f t="shared" si="6"/>
        <v>D35</v>
      </c>
      <c r="AK6" s="49" t="str">
        <f t="shared" si="6"/>
        <v>E35</v>
      </c>
      <c r="AL6" s="49" t="str">
        <f t="shared" si="6"/>
        <v>F35</v>
      </c>
      <c r="AM6" s="49" t="str">
        <f t="shared" si="6"/>
        <v>G35</v>
      </c>
      <c r="AN6" s="49" t="str">
        <f t="shared" si="6"/>
        <v>H35</v>
      </c>
      <c r="AO6" s="49" t="str">
        <f t="shared" si="6"/>
        <v>I35</v>
      </c>
      <c r="AP6" s="49" t="str">
        <f t="shared" si="6"/>
        <v>J35</v>
      </c>
      <c r="AQ6" s="49" t="str">
        <f t="shared" si="6"/>
        <v>K35</v>
      </c>
      <c r="AR6" s="49" t="str">
        <f t="shared" si="6"/>
        <v>L35</v>
      </c>
      <c r="AS6" s="49" t="str">
        <f t="shared" si="6"/>
        <v>M35</v>
      </c>
      <c r="AT6" s="49" t="str">
        <f t="shared" si="6"/>
        <v>N35</v>
      </c>
      <c r="AU6" s="49" t="str">
        <f t="shared" si="6"/>
        <v>O35</v>
      </c>
      <c r="AV6" s="49" t="str">
        <f t="shared" si="6"/>
        <v>P35</v>
      </c>
      <c r="AW6" s="49" t="str">
        <f t="shared" si="6"/>
        <v>Q35</v>
      </c>
      <c r="AX6" s="49" t="str">
        <f t="shared" si="6"/>
        <v>R35</v>
      </c>
      <c r="AY6" s="49" t="str">
        <f t="shared" si="6"/>
        <v>S35</v>
      </c>
      <c r="AZ6" s="49" t="str">
        <f t="shared" si="6"/>
        <v>T35</v>
      </c>
      <c r="BA6" s="49" t="str">
        <f t="shared" si="6"/>
        <v>U35</v>
      </c>
      <c r="BB6" s="49" t="str">
        <f t="shared" si="6"/>
        <v>V35</v>
      </c>
      <c r="BC6" s="49" t="str">
        <f t="shared" si="6"/>
        <v>W35</v>
      </c>
      <c r="BD6" s="49" t="str">
        <f t="shared" si="6"/>
        <v>X35</v>
      </c>
      <c r="BE6" s="49" t="str">
        <f t="shared" si="6"/>
        <v>Y35</v>
      </c>
      <c r="BF6" s="49" t="str">
        <f t="shared" si="6"/>
        <v>Z35</v>
      </c>
      <c r="BG6" s="49" t="str">
        <f t="shared" si="6"/>
        <v>AA35</v>
      </c>
      <c r="BH6" s="49" t="str">
        <f t="shared" si="6"/>
        <v>AB35</v>
      </c>
      <c r="BI6" s="49" t="str">
        <f t="shared" si="6"/>
        <v>AC35</v>
      </c>
      <c r="BJ6" s="49" t="str">
        <f t="shared" si="6"/>
        <v>AD35</v>
      </c>
      <c r="BK6" s="49" t="str">
        <f t="shared" si="6"/>
        <v>AE35</v>
      </c>
      <c r="BL6" s="49" t="str">
        <f t="shared" si="6"/>
        <v>AF35</v>
      </c>
      <c r="BM6" s="49" t="str">
        <f t="shared" si="6"/>
        <v>AG35</v>
      </c>
      <c r="BN6" s="52" t="str">
        <f>CONCATENATE(BN$1,BN$2-24)</f>
        <v>B99</v>
      </c>
      <c r="BO6" s="52" t="str">
        <f t="shared" ref="BO6:DY6" si="7">CONCATENATE(BO$1,BO$2-24)</f>
        <v>C99</v>
      </c>
      <c r="BP6" s="52" t="str">
        <f t="shared" si="7"/>
        <v>D99</v>
      </c>
      <c r="BQ6" s="52" t="str">
        <f t="shared" si="7"/>
        <v>E99</v>
      </c>
      <c r="BR6" s="52" t="str">
        <f t="shared" si="7"/>
        <v>F99</v>
      </c>
      <c r="BS6" s="52" t="str">
        <f t="shared" si="7"/>
        <v>G99</v>
      </c>
      <c r="BT6" s="52" t="str">
        <f t="shared" si="7"/>
        <v>H99</v>
      </c>
      <c r="BU6" s="52" t="str">
        <f t="shared" si="7"/>
        <v>I99</v>
      </c>
      <c r="BV6" s="52" t="str">
        <f t="shared" si="7"/>
        <v>J99</v>
      </c>
      <c r="BW6" s="52" t="str">
        <f t="shared" si="7"/>
        <v>K99</v>
      </c>
      <c r="BX6" s="52" t="str">
        <f t="shared" si="7"/>
        <v>L99</v>
      </c>
      <c r="BY6" s="52" t="str">
        <f t="shared" si="7"/>
        <v>M99</v>
      </c>
      <c r="BZ6" s="52" t="str">
        <f t="shared" si="7"/>
        <v>N99</v>
      </c>
      <c r="CA6" s="52" t="str">
        <f t="shared" si="7"/>
        <v>O99</v>
      </c>
      <c r="CB6" s="52" t="str">
        <f t="shared" si="7"/>
        <v>P99</v>
      </c>
      <c r="CC6" s="52" t="str">
        <f t="shared" si="7"/>
        <v>Q99</v>
      </c>
      <c r="CD6" s="52" t="str">
        <f t="shared" si="7"/>
        <v>R99</v>
      </c>
      <c r="CE6" s="52" t="str">
        <f t="shared" si="7"/>
        <v>S99</v>
      </c>
      <c r="CF6" s="52" t="str">
        <f t="shared" si="7"/>
        <v>T99</v>
      </c>
      <c r="CG6" s="52" t="str">
        <f t="shared" si="7"/>
        <v>U99</v>
      </c>
      <c r="CH6" s="52" t="str">
        <f t="shared" si="7"/>
        <v>V99</v>
      </c>
      <c r="CI6" s="52" t="str">
        <f t="shared" si="7"/>
        <v>W99</v>
      </c>
      <c r="CJ6" s="52" t="str">
        <f t="shared" si="7"/>
        <v>X99</v>
      </c>
      <c r="CK6" s="52" t="str">
        <f t="shared" si="7"/>
        <v>Y99</v>
      </c>
      <c r="CL6" s="52" t="str">
        <f t="shared" si="7"/>
        <v>Z99</v>
      </c>
      <c r="CM6" s="52" t="str">
        <f t="shared" si="7"/>
        <v>AA99</v>
      </c>
      <c r="CN6" s="52" t="str">
        <f t="shared" si="7"/>
        <v>AB99</v>
      </c>
      <c r="CO6" s="52" t="str">
        <f t="shared" si="7"/>
        <v>AC99</v>
      </c>
      <c r="CP6" s="52" t="str">
        <f t="shared" si="7"/>
        <v>AD99</v>
      </c>
      <c r="CQ6" s="52" t="str">
        <f t="shared" si="7"/>
        <v>AE99</v>
      </c>
      <c r="CR6" s="52" t="str">
        <f t="shared" si="7"/>
        <v>AF99</v>
      </c>
      <c r="CS6" s="52" t="str">
        <f t="shared" si="7"/>
        <v>AG99</v>
      </c>
      <c r="CT6" s="52" t="str">
        <f t="shared" si="7"/>
        <v>AH99</v>
      </c>
      <c r="CU6" s="52" t="str">
        <f t="shared" si="7"/>
        <v>C106</v>
      </c>
      <c r="CV6" s="52" t="str">
        <f t="shared" si="7"/>
        <v>D106</v>
      </c>
      <c r="CW6" s="52" t="str">
        <f t="shared" si="7"/>
        <v>E106</v>
      </c>
      <c r="CX6" s="52" t="str">
        <f t="shared" si="7"/>
        <v>F106</v>
      </c>
      <c r="CY6" s="52" t="str">
        <f t="shared" si="7"/>
        <v>G106</v>
      </c>
      <c r="CZ6" s="52" t="str">
        <f t="shared" si="7"/>
        <v>H106</v>
      </c>
      <c r="DA6" s="52" t="str">
        <f t="shared" si="7"/>
        <v>I106</v>
      </c>
      <c r="DB6" s="52" t="str">
        <f t="shared" si="7"/>
        <v>J106</v>
      </c>
      <c r="DC6" s="52" t="str">
        <f t="shared" si="7"/>
        <v>K106</v>
      </c>
      <c r="DD6" s="52" t="str">
        <f t="shared" si="7"/>
        <v>L106</v>
      </c>
      <c r="DE6" s="52" t="str">
        <f t="shared" si="7"/>
        <v>M106</v>
      </c>
      <c r="DF6" s="52" t="str">
        <f t="shared" si="7"/>
        <v>N106</v>
      </c>
      <c r="DG6" s="52" t="str">
        <f t="shared" si="7"/>
        <v>O106</v>
      </c>
      <c r="DH6" s="52" t="str">
        <f t="shared" si="7"/>
        <v>P106</v>
      </c>
      <c r="DI6" s="52" t="str">
        <f t="shared" si="7"/>
        <v>Q106</v>
      </c>
      <c r="DJ6" s="52" t="str">
        <f t="shared" si="7"/>
        <v>R106</v>
      </c>
      <c r="DK6" s="52" t="str">
        <f t="shared" si="7"/>
        <v>S106</v>
      </c>
      <c r="DL6" s="52" t="str">
        <f t="shared" si="7"/>
        <v>T106</v>
      </c>
      <c r="DM6" s="52" t="str">
        <f t="shared" si="7"/>
        <v>U106</v>
      </c>
      <c r="DN6" s="52" t="str">
        <f t="shared" si="7"/>
        <v>V106</v>
      </c>
      <c r="DO6" s="52" t="str">
        <f t="shared" si="7"/>
        <v>W106</v>
      </c>
      <c r="DP6" s="52" t="str">
        <f t="shared" si="7"/>
        <v>X106</v>
      </c>
      <c r="DQ6" s="52" t="str">
        <f t="shared" si="7"/>
        <v>Y106</v>
      </c>
      <c r="DR6" s="52" t="str">
        <f t="shared" si="7"/>
        <v>Z106</v>
      </c>
      <c r="DS6" s="52" t="str">
        <f t="shared" si="7"/>
        <v>AA106</v>
      </c>
      <c r="DT6" s="52" t="str">
        <f t="shared" si="7"/>
        <v>AB106</v>
      </c>
      <c r="DU6" s="52" t="str">
        <f t="shared" si="7"/>
        <v>AC106</v>
      </c>
      <c r="DV6" s="52" t="str">
        <f t="shared" si="7"/>
        <v>AD106</v>
      </c>
      <c r="DW6" s="52" t="str">
        <f t="shared" si="7"/>
        <v>AE106</v>
      </c>
      <c r="DX6" s="52" t="str">
        <f t="shared" si="7"/>
        <v>AF106</v>
      </c>
      <c r="DY6" s="52" t="str">
        <f t="shared" si="7"/>
        <v>AG106</v>
      </c>
    </row>
    <row r="7" spans="1:129">
      <c r="B7" s="49" t="str">
        <f>CONCATENATE(B$1,B$2+32)</f>
        <v>B50</v>
      </c>
      <c r="C7" s="49" t="str">
        <f t="shared" ref="C7:BM7" si="8">CONCATENATE(C$1,C$2+32)</f>
        <v>C50</v>
      </c>
      <c r="D7" s="49" t="str">
        <f t="shared" si="8"/>
        <v>D50</v>
      </c>
      <c r="E7" s="49" t="str">
        <f t="shared" si="8"/>
        <v>E50</v>
      </c>
      <c r="F7" s="49" t="str">
        <f t="shared" si="8"/>
        <v>F50</v>
      </c>
      <c r="G7" s="49" t="str">
        <f t="shared" si="8"/>
        <v>G50</v>
      </c>
      <c r="H7" s="49" t="str">
        <f t="shared" si="8"/>
        <v>H50</v>
      </c>
      <c r="I7" s="49" t="str">
        <f t="shared" si="8"/>
        <v>I50</v>
      </c>
      <c r="J7" s="49" t="str">
        <f t="shared" si="8"/>
        <v>J50</v>
      </c>
      <c r="K7" s="49" t="str">
        <f t="shared" si="8"/>
        <v>K50</v>
      </c>
      <c r="L7" s="49" t="str">
        <f t="shared" si="8"/>
        <v>L50</v>
      </c>
      <c r="M7" s="49" t="str">
        <f t="shared" si="8"/>
        <v>M50</v>
      </c>
      <c r="N7" s="49" t="str">
        <f t="shared" si="8"/>
        <v>N50</v>
      </c>
      <c r="O7" s="49" t="str">
        <f t="shared" si="8"/>
        <v>O50</v>
      </c>
      <c r="P7" s="49" t="str">
        <f t="shared" si="8"/>
        <v>P50</v>
      </c>
      <c r="Q7" s="49" t="str">
        <f t="shared" si="8"/>
        <v>Q50</v>
      </c>
      <c r="R7" s="49" t="str">
        <f t="shared" si="8"/>
        <v>R50</v>
      </c>
      <c r="S7" s="49" t="str">
        <f t="shared" si="8"/>
        <v>S50</v>
      </c>
      <c r="T7" s="49" t="str">
        <f t="shared" si="8"/>
        <v>T50</v>
      </c>
      <c r="U7" s="49" t="str">
        <f t="shared" si="8"/>
        <v>U50</v>
      </c>
      <c r="V7" s="49" t="str">
        <f t="shared" si="8"/>
        <v>V50</v>
      </c>
      <c r="W7" s="49" t="str">
        <f t="shared" si="8"/>
        <v>W50</v>
      </c>
      <c r="X7" s="49" t="str">
        <f t="shared" si="8"/>
        <v>X50</v>
      </c>
      <c r="Y7" s="49" t="str">
        <f t="shared" si="8"/>
        <v>Y50</v>
      </c>
      <c r="Z7" s="49" t="str">
        <f t="shared" si="8"/>
        <v>Z50</v>
      </c>
      <c r="AA7" s="49" t="str">
        <f t="shared" si="8"/>
        <v>AA50</v>
      </c>
      <c r="AB7" s="49" t="str">
        <f t="shared" si="8"/>
        <v>AB50</v>
      </c>
      <c r="AC7" s="49" t="str">
        <f t="shared" si="8"/>
        <v>AC50</v>
      </c>
      <c r="AD7" s="49" t="str">
        <f t="shared" si="8"/>
        <v>AD50</v>
      </c>
      <c r="AE7" s="49" t="str">
        <f t="shared" si="8"/>
        <v>AE50</v>
      </c>
      <c r="AF7" s="49" t="str">
        <f t="shared" si="8"/>
        <v>AF50</v>
      </c>
      <c r="AG7" s="49" t="str">
        <f t="shared" si="8"/>
        <v>AG50</v>
      </c>
      <c r="AH7" s="49" t="str">
        <f t="shared" si="8"/>
        <v>AH43</v>
      </c>
      <c r="AI7" s="49" t="str">
        <f t="shared" si="8"/>
        <v>C43</v>
      </c>
      <c r="AJ7" s="49" t="str">
        <f t="shared" si="8"/>
        <v>D43</v>
      </c>
      <c r="AK7" s="49" t="str">
        <f t="shared" si="8"/>
        <v>E43</v>
      </c>
      <c r="AL7" s="49" t="str">
        <f t="shared" si="8"/>
        <v>F43</v>
      </c>
      <c r="AM7" s="49" t="str">
        <f t="shared" si="8"/>
        <v>G43</v>
      </c>
      <c r="AN7" s="49" t="str">
        <f t="shared" si="8"/>
        <v>H43</v>
      </c>
      <c r="AO7" s="49" t="str">
        <f t="shared" si="8"/>
        <v>I43</v>
      </c>
      <c r="AP7" s="49" t="str">
        <f t="shared" si="8"/>
        <v>J43</v>
      </c>
      <c r="AQ7" s="49" t="str">
        <f t="shared" si="8"/>
        <v>K43</v>
      </c>
      <c r="AR7" s="49" t="str">
        <f t="shared" si="8"/>
        <v>L43</v>
      </c>
      <c r="AS7" s="49" t="str">
        <f t="shared" si="8"/>
        <v>M43</v>
      </c>
      <c r="AT7" s="49" t="str">
        <f t="shared" si="8"/>
        <v>N43</v>
      </c>
      <c r="AU7" s="49" t="str">
        <f t="shared" si="8"/>
        <v>O43</v>
      </c>
      <c r="AV7" s="49" t="str">
        <f t="shared" si="8"/>
        <v>P43</v>
      </c>
      <c r="AW7" s="49" t="str">
        <f t="shared" si="8"/>
        <v>Q43</v>
      </c>
      <c r="AX7" s="49" t="str">
        <f t="shared" si="8"/>
        <v>R43</v>
      </c>
      <c r="AY7" s="49" t="str">
        <f t="shared" si="8"/>
        <v>S43</v>
      </c>
      <c r="AZ7" s="49" t="str">
        <f t="shared" si="8"/>
        <v>T43</v>
      </c>
      <c r="BA7" s="49" t="str">
        <f t="shared" si="8"/>
        <v>U43</v>
      </c>
      <c r="BB7" s="49" t="str">
        <f t="shared" si="8"/>
        <v>V43</v>
      </c>
      <c r="BC7" s="49" t="str">
        <f t="shared" si="8"/>
        <v>W43</v>
      </c>
      <c r="BD7" s="49" t="str">
        <f t="shared" si="8"/>
        <v>X43</v>
      </c>
      <c r="BE7" s="49" t="str">
        <f t="shared" si="8"/>
        <v>Y43</v>
      </c>
      <c r="BF7" s="49" t="str">
        <f t="shared" si="8"/>
        <v>Z43</v>
      </c>
      <c r="BG7" s="49" t="str">
        <f t="shared" si="8"/>
        <v>AA43</v>
      </c>
      <c r="BH7" s="49" t="str">
        <f t="shared" si="8"/>
        <v>AB43</v>
      </c>
      <c r="BI7" s="49" t="str">
        <f t="shared" si="8"/>
        <v>AC43</v>
      </c>
      <c r="BJ7" s="49" t="str">
        <f t="shared" si="8"/>
        <v>AD43</v>
      </c>
      <c r="BK7" s="49" t="str">
        <f t="shared" si="8"/>
        <v>AE43</v>
      </c>
      <c r="BL7" s="49" t="str">
        <f t="shared" si="8"/>
        <v>AF43</v>
      </c>
      <c r="BM7" s="49" t="str">
        <f t="shared" si="8"/>
        <v>AG43</v>
      </c>
      <c r="BN7" s="52" t="str">
        <f>CONCATENATE(BN$1,BN$2-32)</f>
        <v>B91</v>
      </c>
      <c r="BO7" s="52" t="str">
        <f t="shared" ref="BO7:DY7" si="9">CONCATENATE(BO$1,BO$2-32)</f>
        <v>C91</v>
      </c>
      <c r="BP7" s="52" t="str">
        <f t="shared" si="9"/>
        <v>D91</v>
      </c>
      <c r="BQ7" s="52" t="str">
        <f t="shared" si="9"/>
        <v>E91</v>
      </c>
      <c r="BR7" s="52" t="str">
        <f t="shared" si="9"/>
        <v>F91</v>
      </c>
      <c r="BS7" s="52" t="str">
        <f t="shared" si="9"/>
        <v>G91</v>
      </c>
      <c r="BT7" s="52" t="str">
        <f t="shared" si="9"/>
        <v>H91</v>
      </c>
      <c r="BU7" s="52" t="str">
        <f t="shared" si="9"/>
        <v>I91</v>
      </c>
      <c r="BV7" s="52" t="str">
        <f t="shared" si="9"/>
        <v>J91</v>
      </c>
      <c r="BW7" s="52" t="str">
        <f t="shared" si="9"/>
        <v>K91</v>
      </c>
      <c r="BX7" s="52" t="str">
        <f t="shared" si="9"/>
        <v>L91</v>
      </c>
      <c r="BY7" s="52" t="str">
        <f t="shared" si="9"/>
        <v>M91</v>
      </c>
      <c r="BZ7" s="52" t="str">
        <f t="shared" si="9"/>
        <v>N91</v>
      </c>
      <c r="CA7" s="52" t="str">
        <f t="shared" si="9"/>
        <v>O91</v>
      </c>
      <c r="CB7" s="52" t="str">
        <f t="shared" si="9"/>
        <v>P91</v>
      </c>
      <c r="CC7" s="52" t="str">
        <f t="shared" si="9"/>
        <v>Q91</v>
      </c>
      <c r="CD7" s="52" t="str">
        <f t="shared" si="9"/>
        <v>R91</v>
      </c>
      <c r="CE7" s="52" t="str">
        <f t="shared" si="9"/>
        <v>S91</v>
      </c>
      <c r="CF7" s="52" t="str">
        <f t="shared" si="9"/>
        <v>T91</v>
      </c>
      <c r="CG7" s="52" t="str">
        <f t="shared" si="9"/>
        <v>U91</v>
      </c>
      <c r="CH7" s="52" t="str">
        <f t="shared" si="9"/>
        <v>V91</v>
      </c>
      <c r="CI7" s="52" t="str">
        <f t="shared" si="9"/>
        <v>W91</v>
      </c>
      <c r="CJ7" s="52" t="str">
        <f t="shared" si="9"/>
        <v>X91</v>
      </c>
      <c r="CK7" s="52" t="str">
        <f t="shared" si="9"/>
        <v>Y91</v>
      </c>
      <c r="CL7" s="52" t="str">
        <f t="shared" si="9"/>
        <v>Z91</v>
      </c>
      <c r="CM7" s="52" t="str">
        <f t="shared" si="9"/>
        <v>AA91</v>
      </c>
      <c r="CN7" s="52" t="str">
        <f t="shared" si="9"/>
        <v>AB91</v>
      </c>
      <c r="CO7" s="52" t="str">
        <f t="shared" si="9"/>
        <v>AC91</v>
      </c>
      <c r="CP7" s="52" t="str">
        <f t="shared" si="9"/>
        <v>AD91</v>
      </c>
      <c r="CQ7" s="52" t="str">
        <f t="shared" si="9"/>
        <v>AE91</v>
      </c>
      <c r="CR7" s="52" t="str">
        <f t="shared" si="9"/>
        <v>AF91</v>
      </c>
      <c r="CS7" s="52" t="str">
        <f t="shared" si="9"/>
        <v>AG91</v>
      </c>
      <c r="CT7" s="52" t="str">
        <f t="shared" si="9"/>
        <v>AH91</v>
      </c>
      <c r="CU7" s="52" t="str">
        <f t="shared" si="9"/>
        <v>C98</v>
      </c>
      <c r="CV7" s="52" t="str">
        <f t="shared" si="9"/>
        <v>D98</v>
      </c>
      <c r="CW7" s="52" t="str">
        <f t="shared" si="9"/>
        <v>E98</v>
      </c>
      <c r="CX7" s="52" t="str">
        <f t="shared" si="9"/>
        <v>F98</v>
      </c>
      <c r="CY7" s="52" t="str">
        <f t="shared" si="9"/>
        <v>G98</v>
      </c>
      <c r="CZ7" s="52" t="str">
        <f t="shared" si="9"/>
        <v>H98</v>
      </c>
      <c r="DA7" s="52" t="str">
        <f t="shared" si="9"/>
        <v>I98</v>
      </c>
      <c r="DB7" s="52" t="str">
        <f t="shared" si="9"/>
        <v>J98</v>
      </c>
      <c r="DC7" s="52" t="str">
        <f t="shared" si="9"/>
        <v>K98</v>
      </c>
      <c r="DD7" s="52" t="str">
        <f t="shared" si="9"/>
        <v>L98</v>
      </c>
      <c r="DE7" s="52" t="str">
        <f t="shared" si="9"/>
        <v>M98</v>
      </c>
      <c r="DF7" s="52" t="str">
        <f t="shared" si="9"/>
        <v>N98</v>
      </c>
      <c r="DG7" s="52" t="str">
        <f t="shared" si="9"/>
        <v>O98</v>
      </c>
      <c r="DH7" s="52" t="str">
        <f t="shared" si="9"/>
        <v>P98</v>
      </c>
      <c r="DI7" s="52" t="str">
        <f t="shared" si="9"/>
        <v>Q98</v>
      </c>
      <c r="DJ7" s="52" t="str">
        <f t="shared" si="9"/>
        <v>R98</v>
      </c>
      <c r="DK7" s="52" t="str">
        <f t="shared" si="9"/>
        <v>S98</v>
      </c>
      <c r="DL7" s="52" t="str">
        <f t="shared" si="9"/>
        <v>T98</v>
      </c>
      <c r="DM7" s="52" t="str">
        <f t="shared" si="9"/>
        <v>U98</v>
      </c>
      <c r="DN7" s="52" t="str">
        <f t="shared" si="9"/>
        <v>V98</v>
      </c>
      <c r="DO7" s="52" t="str">
        <f t="shared" si="9"/>
        <v>W98</v>
      </c>
      <c r="DP7" s="52" t="str">
        <f t="shared" si="9"/>
        <v>X98</v>
      </c>
      <c r="DQ7" s="52" t="str">
        <f t="shared" si="9"/>
        <v>Y98</v>
      </c>
      <c r="DR7" s="52" t="str">
        <f t="shared" si="9"/>
        <v>Z98</v>
      </c>
      <c r="DS7" s="52" t="str">
        <f t="shared" si="9"/>
        <v>AA98</v>
      </c>
      <c r="DT7" s="52" t="str">
        <f t="shared" si="9"/>
        <v>AB98</v>
      </c>
      <c r="DU7" s="52" t="str">
        <f t="shared" si="9"/>
        <v>AC98</v>
      </c>
      <c r="DV7" s="52" t="str">
        <f t="shared" si="9"/>
        <v>AD98</v>
      </c>
      <c r="DW7" s="52" t="str">
        <f t="shared" si="9"/>
        <v>AE98</v>
      </c>
      <c r="DX7" s="52" t="str">
        <f t="shared" si="9"/>
        <v>AF98</v>
      </c>
      <c r="DY7" s="52" t="str">
        <f t="shared" si="9"/>
        <v>AG98</v>
      </c>
    </row>
    <row r="8" spans="1:129">
      <c r="B8" s="49" t="str">
        <f>CONCATENATE(B$1,B$2+40)</f>
        <v>B58</v>
      </c>
      <c r="C8" s="49" t="str">
        <f t="shared" ref="C8:BM8" si="10">CONCATENATE(C$1,C$2+40)</f>
        <v>C58</v>
      </c>
      <c r="D8" s="49" t="str">
        <f t="shared" si="10"/>
        <v>D58</v>
      </c>
      <c r="E8" s="49" t="str">
        <f t="shared" si="10"/>
        <v>E58</v>
      </c>
      <c r="F8" s="49" t="str">
        <f t="shared" si="10"/>
        <v>F58</v>
      </c>
      <c r="G8" s="49" t="str">
        <f t="shared" si="10"/>
        <v>G58</v>
      </c>
      <c r="H8" s="49" t="str">
        <f t="shared" si="10"/>
        <v>H58</v>
      </c>
      <c r="I8" s="49" t="str">
        <f t="shared" si="10"/>
        <v>I58</v>
      </c>
      <c r="J8" s="49" t="str">
        <f t="shared" si="10"/>
        <v>J58</v>
      </c>
      <c r="K8" s="49" t="str">
        <f t="shared" si="10"/>
        <v>K58</v>
      </c>
      <c r="L8" s="49" t="str">
        <f t="shared" si="10"/>
        <v>L58</v>
      </c>
      <c r="M8" s="49" t="str">
        <f t="shared" si="10"/>
        <v>M58</v>
      </c>
      <c r="N8" s="49" t="str">
        <f t="shared" si="10"/>
        <v>N58</v>
      </c>
      <c r="O8" s="49" t="str">
        <f t="shared" si="10"/>
        <v>O58</v>
      </c>
      <c r="P8" s="49" t="str">
        <f t="shared" si="10"/>
        <v>P58</v>
      </c>
      <c r="Q8" s="49" t="str">
        <f t="shared" si="10"/>
        <v>Q58</v>
      </c>
      <c r="R8" s="49" t="str">
        <f t="shared" si="10"/>
        <v>R58</v>
      </c>
      <c r="S8" s="49" t="str">
        <f t="shared" si="10"/>
        <v>S58</v>
      </c>
      <c r="T8" s="49" t="str">
        <f t="shared" si="10"/>
        <v>T58</v>
      </c>
      <c r="U8" s="49" t="str">
        <f t="shared" si="10"/>
        <v>U58</v>
      </c>
      <c r="V8" s="49" t="str">
        <f t="shared" si="10"/>
        <v>V58</v>
      </c>
      <c r="W8" s="49" t="str">
        <f t="shared" si="10"/>
        <v>W58</v>
      </c>
      <c r="X8" s="49" t="str">
        <f t="shared" si="10"/>
        <v>X58</v>
      </c>
      <c r="Y8" s="49" t="str">
        <f t="shared" si="10"/>
        <v>Y58</v>
      </c>
      <c r="Z8" s="49" t="str">
        <f t="shared" si="10"/>
        <v>Z58</v>
      </c>
      <c r="AA8" s="49" t="str">
        <f t="shared" si="10"/>
        <v>AA58</v>
      </c>
      <c r="AB8" s="49" t="str">
        <f t="shared" si="10"/>
        <v>AB58</v>
      </c>
      <c r="AC8" s="49" t="str">
        <f t="shared" si="10"/>
        <v>AC58</v>
      </c>
      <c r="AD8" s="49" t="str">
        <f t="shared" si="10"/>
        <v>AD58</v>
      </c>
      <c r="AE8" s="49" t="str">
        <f t="shared" si="10"/>
        <v>AE58</v>
      </c>
      <c r="AF8" s="49" t="str">
        <f t="shared" si="10"/>
        <v>AF58</v>
      </c>
      <c r="AG8" s="49" t="str">
        <f t="shared" si="10"/>
        <v>AG58</v>
      </c>
      <c r="AH8" s="49" t="str">
        <f t="shared" si="10"/>
        <v>AH51</v>
      </c>
      <c r="AI8" s="49" t="str">
        <f t="shared" si="10"/>
        <v>C51</v>
      </c>
      <c r="AJ8" s="49" t="str">
        <f t="shared" si="10"/>
        <v>D51</v>
      </c>
      <c r="AK8" s="49" t="str">
        <f t="shared" si="10"/>
        <v>E51</v>
      </c>
      <c r="AL8" s="49" t="str">
        <f t="shared" si="10"/>
        <v>F51</v>
      </c>
      <c r="AM8" s="49" t="str">
        <f t="shared" si="10"/>
        <v>G51</v>
      </c>
      <c r="AN8" s="49" t="str">
        <f t="shared" si="10"/>
        <v>H51</v>
      </c>
      <c r="AO8" s="49" t="str">
        <f t="shared" si="10"/>
        <v>I51</v>
      </c>
      <c r="AP8" s="49" t="str">
        <f t="shared" si="10"/>
        <v>J51</v>
      </c>
      <c r="AQ8" s="49" t="str">
        <f t="shared" si="10"/>
        <v>K51</v>
      </c>
      <c r="AR8" s="49" t="str">
        <f t="shared" si="10"/>
        <v>L51</v>
      </c>
      <c r="AS8" s="49" t="str">
        <f t="shared" si="10"/>
        <v>M51</v>
      </c>
      <c r="AT8" s="49" t="str">
        <f t="shared" si="10"/>
        <v>N51</v>
      </c>
      <c r="AU8" s="49" t="str">
        <f t="shared" si="10"/>
        <v>O51</v>
      </c>
      <c r="AV8" s="49" t="str">
        <f t="shared" si="10"/>
        <v>P51</v>
      </c>
      <c r="AW8" s="49" t="str">
        <f t="shared" si="10"/>
        <v>Q51</v>
      </c>
      <c r="AX8" s="49" t="str">
        <f t="shared" si="10"/>
        <v>R51</v>
      </c>
      <c r="AY8" s="49" t="str">
        <f t="shared" si="10"/>
        <v>S51</v>
      </c>
      <c r="AZ8" s="49" t="str">
        <f t="shared" si="10"/>
        <v>T51</v>
      </c>
      <c r="BA8" s="49" t="str">
        <f t="shared" si="10"/>
        <v>U51</v>
      </c>
      <c r="BB8" s="49" t="str">
        <f t="shared" si="10"/>
        <v>V51</v>
      </c>
      <c r="BC8" s="49" t="str">
        <f t="shared" si="10"/>
        <v>W51</v>
      </c>
      <c r="BD8" s="49" t="str">
        <f t="shared" si="10"/>
        <v>X51</v>
      </c>
      <c r="BE8" s="49" t="str">
        <f t="shared" si="10"/>
        <v>Y51</v>
      </c>
      <c r="BF8" s="49" t="str">
        <f t="shared" si="10"/>
        <v>Z51</v>
      </c>
      <c r="BG8" s="49" t="str">
        <f t="shared" si="10"/>
        <v>AA51</v>
      </c>
      <c r="BH8" s="49" t="str">
        <f t="shared" si="10"/>
        <v>AB51</v>
      </c>
      <c r="BI8" s="49" t="str">
        <f t="shared" si="10"/>
        <v>AC51</v>
      </c>
      <c r="BJ8" s="49" t="str">
        <f t="shared" si="10"/>
        <v>AD51</v>
      </c>
      <c r="BK8" s="49" t="str">
        <f t="shared" si="10"/>
        <v>AE51</v>
      </c>
      <c r="BL8" s="49" t="str">
        <f t="shared" si="10"/>
        <v>AF51</v>
      </c>
      <c r="BM8" s="49" t="str">
        <f t="shared" si="10"/>
        <v>AG51</v>
      </c>
      <c r="BN8" s="52" t="str">
        <f>CONCATENATE(BN$1,BN$2-40)</f>
        <v>B83</v>
      </c>
      <c r="BO8" s="52" t="str">
        <f t="shared" ref="BO8:DY8" si="11">CONCATENATE(BO$1,BO$2-40)</f>
        <v>C83</v>
      </c>
      <c r="BP8" s="52" t="str">
        <f t="shared" si="11"/>
        <v>D83</v>
      </c>
      <c r="BQ8" s="52" t="str">
        <f t="shared" si="11"/>
        <v>E83</v>
      </c>
      <c r="BR8" s="52" t="str">
        <f t="shared" si="11"/>
        <v>F83</v>
      </c>
      <c r="BS8" s="52" t="str">
        <f t="shared" si="11"/>
        <v>G83</v>
      </c>
      <c r="BT8" s="52" t="str">
        <f t="shared" si="11"/>
        <v>H83</v>
      </c>
      <c r="BU8" s="52" t="str">
        <f t="shared" si="11"/>
        <v>I83</v>
      </c>
      <c r="BV8" s="52" t="str">
        <f t="shared" si="11"/>
        <v>J83</v>
      </c>
      <c r="BW8" s="52" t="str">
        <f t="shared" si="11"/>
        <v>K83</v>
      </c>
      <c r="BX8" s="52" t="str">
        <f t="shared" si="11"/>
        <v>L83</v>
      </c>
      <c r="BY8" s="52" t="str">
        <f t="shared" si="11"/>
        <v>M83</v>
      </c>
      <c r="BZ8" s="52" t="str">
        <f t="shared" si="11"/>
        <v>N83</v>
      </c>
      <c r="CA8" s="52" t="str">
        <f t="shared" si="11"/>
        <v>O83</v>
      </c>
      <c r="CB8" s="52" t="str">
        <f t="shared" si="11"/>
        <v>P83</v>
      </c>
      <c r="CC8" s="52" t="str">
        <f t="shared" si="11"/>
        <v>Q83</v>
      </c>
      <c r="CD8" s="52" t="str">
        <f t="shared" si="11"/>
        <v>R83</v>
      </c>
      <c r="CE8" s="52" t="str">
        <f t="shared" si="11"/>
        <v>S83</v>
      </c>
      <c r="CF8" s="52" t="str">
        <f t="shared" si="11"/>
        <v>T83</v>
      </c>
      <c r="CG8" s="52" t="str">
        <f t="shared" si="11"/>
        <v>U83</v>
      </c>
      <c r="CH8" s="52" t="str">
        <f t="shared" si="11"/>
        <v>V83</v>
      </c>
      <c r="CI8" s="52" t="str">
        <f t="shared" si="11"/>
        <v>W83</v>
      </c>
      <c r="CJ8" s="52" t="str">
        <f t="shared" si="11"/>
        <v>X83</v>
      </c>
      <c r="CK8" s="52" t="str">
        <f t="shared" si="11"/>
        <v>Y83</v>
      </c>
      <c r="CL8" s="52" t="str">
        <f t="shared" si="11"/>
        <v>Z83</v>
      </c>
      <c r="CM8" s="52" t="str">
        <f t="shared" si="11"/>
        <v>AA83</v>
      </c>
      <c r="CN8" s="52" t="str">
        <f t="shared" si="11"/>
        <v>AB83</v>
      </c>
      <c r="CO8" s="52" t="str">
        <f t="shared" si="11"/>
        <v>AC83</v>
      </c>
      <c r="CP8" s="52" t="str">
        <f t="shared" si="11"/>
        <v>AD83</v>
      </c>
      <c r="CQ8" s="52" t="str">
        <f t="shared" si="11"/>
        <v>AE83</v>
      </c>
      <c r="CR8" s="52" t="str">
        <f t="shared" si="11"/>
        <v>AF83</v>
      </c>
      <c r="CS8" s="52" t="str">
        <f t="shared" si="11"/>
        <v>AG83</v>
      </c>
      <c r="CT8" s="52" t="str">
        <f t="shared" si="11"/>
        <v>AH83</v>
      </c>
      <c r="CU8" s="52" t="str">
        <f t="shared" si="11"/>
        <v>C90</v>
      </c>
      <c r="CV8" s="52" t="str">
        <f t="shared" si="11"/>
        <v>D90</v>
      </c>
      <c r="CW8" s="52" t="str">
        <f t="shared" si="11"/>
        <v>E90</v>
      </c>
      <c r="CX8" s="52" t="str">
        <f t="shared" si="11"/>
        <v>F90</v>
      </c>
      <c r="CY8" s="52" t="str">
        <f t="shared" si="11"/>
        <v>G90</v>
      </c>
      <c r="CZ8" s="52" t="str">
        <f t="shared" si="11"/>
        <v>H90</v>
      </c>
      <c r="DA8" s="52" t="str">
        <f t="shared" si="11"/>
        <v>I90</v>
      </c>
      <c r="DB8" s="52" t="str">
        <f t="shared" si="11"/>
        <v>J90</v>
      </c>
      <c r="DC8" s="52" t="str">
        <f t="shared" si="11"/>
        <v>K90</v>
      </c>
      <c r="DD8" s="52" t="str">
        <f t="shared" si="11"/>
        <v>L90</v>
      </c>
      <c r="DE8" s="52" t="str">
        <f t="shared" si="11"/>
        <v>M90</v>
      </c>
      <c r="DF8" s="52" t="str">
        <f t="shared" si="11"/>
        <v>N90</v>
      </c>
      <c r="DG8" s="52" t="str">
        <f t="shared" si="11"/>
        <v>O90</v>
      </c>
      <c r="DH8" s="52" t="str">
        <f t="shared" si="11"/>
        <v>P90</v>
      </c>
      <c r="DI8" s="52" t="str">
        <f t="shared" si="11"/>
        <v>Q90</v>
      </c>
      <c r="DJ8" s="52" t="str">
        <f t="shared" si="11"/>
        <v>R90</v>
      </c>
      <c r="DK8" s="52" t="str">
        <f t="shared" si="11"/>
        <v>S90</v>
      </c>
      <c r="DL8" s="52" t="str">
        <f t="shared" si="11"/>
        <v>T90</v>
      </c>
      <c r="DM8" s="52" t="str">
        <f t="shared" si="11"/>
        <v>U90</v>
      </c>
      <c r="DN8" s="52" t="str">
        <f t="shared" si="11"/>
        <v>V90</v>
      </c>
      <c r="DO8" s="52" t="str">
        <f t="shared" si="11"/>
        <v>W90</v>
      </c>
      <c r="DP8" s="52" t="str">
        <f t="shared" si="11"/>
        <v>X90</v>
      </c>
      <c r="DQ8" s="52" t="str">
        <f t="shared" si="11"/>
        <v>Y90</v>
      </c>
      <c r="DR8" s="52" t="str">
        <f t="shared" si="11"/>
        <v>Z90</v>
      </c>
      <c r="DS8" s="52" t="str">
        <f t="shared" si="11"/>
        <v>AA90</v>
      </c>
      <c r="DT8" s="52" t="str">
        <f t="shared" si="11"/>
        <v>AB90</v>
      </c>
      <c r="DU8" s="52" t="str">
        <f t="shared" si="11"/>
        <v>AC90</v>
      </c>
      <c r="DV8" s="52" t="str">
        <f t="shared" si="11"/>
        <v>AD90</v>
      </c>
      <c r="DW8" s="52" t="str">
        <f t="shared" si="11"/>
        <v>AE90</v>
      </c>
      <c r="DX8" s="52" t="str">
        <f t="shared" si="11"/>
        <v>AF90</v>
      </c>
      <c r="DY8" s="52" t="str">
        <f t="shared" si="11"/>
        <v>AG90</v>
      </c>
    </row>
    <row r="9" spans="1:129">
      <c r="B9" s="49" t="str">
        <f>CONCATENATE(B$1,B$2+48)</f>
        <v>B66</v>
      </c>
      <c r="C9" s="49" t="str">
        <f t="shared" ref="C9:BM9" si="12">CONCATENATE(C$1,C$2+48)</f>
        <v>C66</v>
      </c>
      <c r="D9" s="49" t="str">
        <f t="shared" si="12"/>
        <v>D66</v>
      </c>
      <c r="E9" s="49" t="str">
        <f t="shared" si="12"/>
        <v>E66</v>
      </c>
      <c r="F9" s="49" t="str">
        <f t="shared" si="12"/>
        <v>F66</v>
      </c>
      <c r="G9" s="49" t="str">
        <f t="shared" si="12"/>
        <v>G66</v>
      </c>
      <c r="H9" s="49" t="str">
        <f t="shared" si="12"/>
        <v>H66</v>
      </c>
      <c r="I9" s="49" t="str">
        <f t="shared" si="12"/>
        <v>I66</v>
      </c>
      <c r="J9" s="49" t="str">
        <f t="shared" si="12"/>
        <v>J66</v>
      </c>
      <c r="K9" s="49" t="str">
        <f t="shared" si="12"/>
        <v>K66</v>
      </c>
      <c r="L9" s="49" t="str">
        <f t="shared" si="12"/>
        <v>L66</v>
      </c>
      <c r="M9" s="49" t="str">
        <f t="shared" si="12"/>
        <v>M66</v>
      </c>
      <c r="N9" s="49" t="str">
        <f t="shared" si="12"/>
        <v>N66</v>
      </c>
      <c r="O9" s="49" t="str">
        <f t="shared" si="12"/>
        <v>O66</v>
      </c>
      <c r="P9" s="49" t="str">
        <f t="shared" si="12"/>
        <v>P66</v>
      </c>
      <c r="Q9" s="49" t="str">
        <f t="shared" si="12"/>
        <v>Q66</v>
      </c>
      <c r="R9" s="49" t="str">
        <f t="shared" si="12"/>
        <v>R66</v>
      </c>
      <c r="S9" s="49" t="str">
        <f t="shared" si="12"/>
        <v>S66</v>
      </c>
      <c r="T9" s="49" t="str">
        <f t="shared" si="12"/>
        <v>T66</v>
      </c>
      <c r="U9" s="49" t="str">
        <f t="shared" si="12"/>
        <v>U66</v>
      </c>
      <c r="V9" s="49" t="str">
        <f t="shared" si="12"/>
        <v>V66</v>
      </c>
      <c r="W9" s="49" t="str">
        <f t="shared" si="12"/>
        <v>W66</v>
      </c>
      <c r="X9" s="49" t="str">
        <f t="shared" si="12"/>
        <v>X66</v>
      </c>
      <c r="Y9" s="49" t="str">
        <f t="shared" si="12"/>
        <v>Y66</v>
      </c>
      <c r="Z9" s="49" t="str">
        <f t="shared" si="12"/>
        <v>Z66</v>
      </c>
      <c r="AA9" s="49" t="str">
        <f t="shared" si="12"/>
        <v>AA66</v>
      </c>
      <c r="AB9" s="49" t="str">
        <f t="shared" si="12"/>
        <v>AB66</v>
      </c>
      <c r="AC9" s="49" t="str">
        <f t="shared" si="12"/>
        <v>AC66</v>
      </c>
      <c r="AD9" s="49" t="str">
        <f t="shared" si="12"/>
        <v>AD66</v>
      </c>
      <c r="AE9" s="49" t="str">
        <f t="shared" si="12"/>
        <v>AE66</v>
      </c>
      <c r="AF9" s="49" t="str">
        <f t="shared" si="12"/>
        <v>AF66</v>
      </c>
      <c r="AG9" s="49" t="str">
        <f t="shared" si="12"/>
        <v>AG66</v>
      </c>
      <c r="AH9" s="49" t="str">
        <f t="shared" si="12"/>
        <v>AH59</v>
      </c>
      <c r="AI9" s="49" t="str">
        <f t="shared" si="12"/>
        <v>C59</v>
      </c>
      <c r="AJ9" s="49" t="str">
        <f t="shared" si="12"/>
        <v>D59</v>
      </c>
      <c r="AK9" s="49" t="str">
        <f t="shared" si="12"/>
        <v>E59</v>
      </c>
      <c r="AL9" s="49" t="str">
        <f t="shared" si="12"/>
        <v>F59</v>
      </c>
      <c r="AM9" s="49" t="str">
        <f t="shared" si="12"/>
        <v>G59</v>
      </c>
      <c r="AN9" s="49" t="str">
        <f t="shared" si="12"/>
        <v>H59</v>
      </c>
      <c r="AO9" s="49" t="str">
        <f t="shared" si="12"/>
        <v>I59</v>
      </c>
      <c r="AP9" s="49" t="str">
        <f t="shared" si="12"/>
        <v>J59</v>
      </c>
      <c r="AQ9" s="49" t="str">
        <f t="shared" si="12"/>
        <v>K59</v>
      </c>
      <c r="AR9" s="49" t="str">
        <f t="shared" si="12"/>
        <v>L59</v>
      </c>
      <c r="AS9" s="49" t="str">
        <f t="shared" si="12"/>
        <v>M59</v>
      </c>
      <c r="AT9" s="49" t="str">
        <f t="shared" si="12"/>
        <v>N59</v>
      </c>
      <c r="AU9" s="49" t="str">
        <f t="shared" si="12"/>
        <v>O59</v>
      </c>
      <c r="AV9" s="49" t="str">
        <f t="shared" si="12"/>
        <v>P59</v>
      </c>
      <c r="AW9" s="49" t="str">
        <f t="shared" si="12"/>
        <v>Q59</v>
      </c>
      <c r="AX9" s="49" t="str">
        <f t="shared" si="12"/>
        <v>R59</v>
      </c>
      <c r="AY9" s="49" t="str">
        <f t="shared" si="12"/>
        <v>S59</v>
      </c>
      <c r="AZ9" s="49" t="str">
        <f t="shared" si="12"/>
        <v>T59</v>
      </c>
      <c r="BA9" s="49" t="str">
        <f t="shared" si="12"/>
        <v>U59</v>
      </c>
      <c r="BB9" s="49" t="str">
        <f t="shared" si="12"/>
        <v>V59</v>
      </c>
      <c r="BC9" s="49" t="str">
        <f t="shared" si="12"/>
        <v>W59</v>
      </c>
      <c r="BD9" s="49" t="str">
        <f t="shared" si="12"/>
        <v>X59</v>
      </c>
      <c r="BE9" s="49" t="str">
        <f t="shared" si="12"/>
        <v>Y59</v>
      </c>
      <c r="BF9" s="49" t="str">
        <f t="shared" si="12"/>
        <v>Z59</v>
      </c>
      <c r="BG9" s="49" t="str">
        <f t="shared" si="12"/>
        <v>AA59</v>
      </c>
      <c r="BH9" s="49" t="str">
        <f t="shared" si="12"/>
        <v>AB59</v>
      </c>
      <c r="BI9" s="49" t="str">
        <f t="shared" si="12"/>
        <v>AC59</v>
      </c>
      <c r="BJ9" s="49" t="str">
        <f t="shared" si="12"/>
        <v>AD59</v>
      </c>
      <c r="BK9" s="49" t="str">
        <f t="shared" si="12"/>
        <v>AE59</v>
      </c>
      <c r="BL9" s="49" t="str">
        <f t="shared" si="12"/>
        <v>AF59</v>
      </c>
      <c r="BM9" s="49" t="str">
        <f t="shared" si="12"/>
        <v>AG59</v>
      </c>
      <c r="BN9" s="52" t="str">
        <f>CONCATENATE(BN$1,BN$2-48)</f>
        <v>B75</v>
      </c>
      <c r="BO9" s="52" t="str">
        <f t="shared" ref="BO9:DY9" si="13">CONCATENATE(BO$1,BO$2-48)</f>
        <v>C75</v>
      </c>
      <c r="BP9" s="52" t="str">
        <f t="shared" si="13"/>
        <v>D75</v>
      </c>
      <c r="BQ9" s="52" t="str">
        <f t="shared" si="13"/>
        <v>E75</v>
      </c>
      <c r="BR9" s="52" t="str">
        <f t="shared" si="13"/>
        <v>F75</v>
      </c>
      <c r="BS9" s="52" t="str">
        <f t="shared" si="13"/>
        <v>G75</v>
      </c>
      <c r="BT9" s="52" t="str">
        <f t="shared" si="13"/>
        <v>H75</v>
      </c>
      <c r="BU9" s="52" t="str">
        <f t="shared" si="13"/>
        <v>I75</v>
      </c>
      <c r="BV9" s="52" t="str">
        <f t="shared" si="13"/>
        <v>J75</v>
      </c>
      <c r="BW9" s="52" t="str">
        <f t="shared" si="13"/>
        <v>K75</v>
      </c>
      <c r="BX9" s="52" t="str">
        <f t="shared" si="13"/>
        <v>L75</v>
      </c>
      <c r="BY9" s="52" t="str">
        <f t="shared" si="13"/>
        <v>M75</v>
      </c>
      <c r="BZ9" s="52" t="str">
        <f t="shared" si="13"/>
        <v>N75</v>
      </c>
      <c r="CA9" s="52" t="str">
        <f t="shared" si="13"/>
        <v>O75</v>
      </c>
      <c r="CB9" s="52" t="str">
        <f t="shared" si="13"/>
        <v>P75</v>
      </c>
      <c r="CC9" s="52" t="str">
        <f t="shared" si="13"/>
        <v>Q75</v>
      </c>
      <c r="CD9" s="52" t="str">
        <f t="shared" si="13"/>
        <v>R75</v>
      </c>
      <c r="CE9" s="52" t="str">
        <f t="shared" si="13"/>
        <v>S75</v>
      </c>
      <c r="CF9" s="52" t="str">
        <f t="shared" si="13"/>
        <v>T75</v>
      </c>
      <c r="CG9" s="52" t="str">
        <f t="shared" si="13"/>
        <v>U75</v>
      </c>
      <c r="CH9" s="52" t="str">
        <f t="shared" si="13"/>
        <v>V75</v>
      </c>
      <c r="CI9" s="52" t="str">
        <f t="shared" si="13"/>
        <v>W75</v>
      </c>
      <c r="CJ9" s="52" t="str">
        <f t="shared" si="13"/>
        <v>X75</v>
      </c>
      <c r="CK9" s="52" t="str">
        <f t="shared" si="13"/>
        <v>Y75</v>
      </c>
      <c r="CL9" s="52" t="str">
        <f t="shared" si="13"/>
        <v>Z75</v>
      </c>
      <c r="CM9" s="52" t="str">
        <f t="shared" si="13"/>
        <v>AA75</v>
      </c>
      <c r="CN9" s="52" t="str">
        <f t="shared" si="13"/>
        <v>AB75</v>
      </c>
      <c r="CO9" s="52" t="str">
        <f t="shared" si="13"/>
        <v>AC75</v>
      </c>
      <c r="CP9" s="52" t="str">
        <f t="shared" si="13"/>
        <v>AD75</v>
      </c>
      <c r="CQ9" s="52" t="str">
        <f t="shared" si="13"/>
        <v>AE75</v>
      </c>
      <c r="CR9" s="52" t="str">
        <f t="shared" si="13"/>
        <v>AF75</v>
      </c>
      <c r="CS9" s="52" t="str">
        <f t="shared" si="13"/>
        <v>AG75</v>
      </c>
      <c r="CT9" s="52" t="str">
        <f t="shared" si="13"/>
        <v>AH75</v>
      </c>
      <c r="CU9" s="52" t="str">
        <f t="shared" si="13"/>
        <v>C82</v>
      </c>
      <c r="CV9" s="52" t="str">
        <f t="shared" si="13"/>
        <v>D82</v>
      </c>
      <c r="CW9" s="52" t="str">
        <f t="shared" si="13"/>
        <v>E82</v>
      </c>
      <c r="CX9" s="52" t="str">
        <f t="shared" si="13"/>
        <v>F82</v>
      </c>
      <c r="CY9" s="52" t="str">
        <f t="shared" si="13"/>
        <v>G82</v>
      </c>
      <c r="CZ9" s="52" t="str">
        <f t="shared" si="13"/>
        <v>H82</v>
      </c>
      <c r="DA9" s="52" t="str">
        <f t="shared" si="13"/>
        <v>I82</v>
      </c>
      <c r="DB9" s="52" t="str">
        <f t="shared" si="13"/>
        <v>J82</v>
      </c>
      <c r="DC9" s="52" t="str">
        <f t="shared" si="13"/>
        <v>K82</v>
      </c>
      <c r="DD9" s="52" t="str">
        <f t="shared" si="13"/>
        <v>L82</v>
      </c>
      <c r="DE9" s="52" t="str">
        <f t="shared" si="13"/>
        <v>M82</v>
      </c>
      <c r="DF9" s="52" t="str">
        <f t="shared" si="13"/>
        <v>N82</v>
      </c>
      <c r="DG9" s="52" t="str">
        <f t="shared" si="13"/>
        <v>O82</v>
      </c>
      <c r="DH9" s="52" t="str">
        <f t="shared" si="13"/>
        <v>P82</v>
      </c>
      <c r="DI9" s="52" t="str">
        <f t="shared" si="13"/>
        <v>Q82</v>
      </c>
      <c r="DJ9" s="52" t="str">
        <f t="shared" si="13"/>
        <v>R82</v>
      </c>
      <c r="DK9" s="52" t="str">
        <f t="shared" si="13"/>
        <v>S82</v>
      </c>
      <c r="DL9" s="52" t="str">
        <f t="shared" si="13"/>
        <v>T82</v>
      </c>
      <c r="DM9" s="52" t="str">
        <f t="shared" si="13"/>
        <v>U82</v>
      </c>
      <c r="DN9" s="52" t="str">
        <f t="shared" si="13"/>
        <v>V82</v>
      </c>
      <c r="DO9" s="52" t="str">
        <f t="shared" si="13"/>
        <v>W82</v>
      </c>
      <c r="DP9" s="52" t="str">
        <f t="shared" si="13"/>
        <v>X82</v>
      </c>
      <c r="DQ9" s="52" t="str">
        <f t="shared" si="13"/>
        <v>Y82</v>
      </c>
      <c r="DR9" s="52" t="str">
        <f t="shared" si="13"/>
        <v>Z82</v>
      </c>
      <c r="DS9" s="52" t="str">
        <f t="shared" si="13"/>
        <v>AA82</v>
      </c>
      <c r="DT9" s="52" t="str">
        <f t="shared" si="13"/>
        <v>AB82</v>
      </c>
      <c r="DU9" s="52" t="str">
        <f t="shared" si="13"/>
        <v>AC82</v>
      </c>
      <c r="DV9" s="52" t="str">
        <f t="shared" si="13"/>
        <v>AD82</v>
      </c>
      <c r="DW9" s="52" t="str">
        <f t="shared" si="13"/>
        <v>AE82</v>
      </c>
      <c r="DX9" s="52" t="str">
        <f t="shared" si="13"/>
        <v>AF82</v>
      </c>
      <c r="DY9" s="52" t="str">
        <f t="shared" si="13"/>
        <v>AG82</v>
      </c>
    </row>
    <row r="10" spans="1:129">
      <c r="B10" s="49" t="str">
        <f>CONCATENATE(B$1,B$2+56)</f>
        <v>B74</v>
      </c>
      <c r="C10" s="49" t="str">
        <f t="shared" ref="C10:BM10" si="14">CONCATENATE(C$1,C$2+56)</f>
        <v>C74</v>
      </c>
      <c r="D10" s="49" t="str">
        <f t="shared" si="14"/>
        <v>D74</v>
      </c>
      <c r="E10" s="49" t="str">
        <f t="shared" si="14"/>
        <v>E74</v>
      </c>
      <c r="F10" s="49" t="str">
        <f t="shared" si="14"/>
        <v>F74</v>
      </c>
      <c r="G10" s="49" t="str">
        <f t="shared" si="14"/>
        <v>G74</v>
      </c>
      <c r="H10" s="49" t="str">
        <f t="shared" si="14"/>
        <v>H74</v>
      </c>
      <c r="I10" s="49" t="str">
        <f t="shared" si="14"/>
        <v>I74</v>
      </c>
      <c r="J10" s="49" t="str">
        <f t="shared" si="14"/>
        <v>J74</v>
      </c>
      <c r="K10" s="49" t="str">
        <f t="shared" si="14"/>
        <v>K74</v>
      </c>
      <c r="L10" s="49" t="str">
        <f t="shared" si="14"/>
        <v>L74</v>
      </c>
      <c r="M10" s="49" t="str">
        <f t="shared" si="14"/>
        <v>M74</v>
      </c>
      <c r="N10" s="49" t="str">
        <f t="shared" si="14"/>
        <v>N74</v>
      </c>
      <c r="O10" s="49" t="str">
        <f t="shared" si="14"/>
        <v>O74</v>
      </c>
      <c r="P10" s="49" t="str">
        <f t="shared" si="14"/>
        <v>P74</v>
      </c>
      <c r="Q10" s="49" t="str">
        <f t="shared" si="14"/>
        <v>Q74</v>
      </c>
      <c r="R10" s="49" t="str">
        <f t="shared" si="14"/>
        <v>R74</v>
      </c>
      <c r="S10" s="49" t="str">
        <f t="shared" si="14"/>
        <v>S74</v>
      </c>
      <c r="T10" s="49" t="str">
        <f t="shared" si="14"/>
        <v>T74</v>
      </c>
      <c r="U10" s="49" t="str">
        <f t="shared" si="14"/>
        <v>U74</v>
      </c>
      <c r="V10" s="49" t="str">
        <f t="shared" si="14"/>
        <v>V74</v>
      </c>
      <c r="W10" s="49" t="str">
        <f t="shared" si="14"/>
        <v>W74</v>
      </c>
      <c r="X10" s="49" t="str">
        <f t="shared" si="14"/>
        <v>X74</v>
      </c>
      <c r="Y10" s="49" t="str">
        <f t="shared" si="14"/>
        <v>Y74</v>
      </c>
      <c r="Z10" s="49" t="str">
        <f t="shared" si="14"/>
        <v>Z74</v>
      </c>
      <c r="AA10" s="49" t="str">
        <f t="shared" si="14"/>
        <v>AA74</v>
      </c>
      <c r="AB10" s="49" t="str">
        <f t="shared" si="14"/>
        <v>AB74</v>
      </c>
      <c r="AC10" s="49" t="str">
        <f t="shared" si="14"/>
        <v>AC74</v>
      </c>
      <c r="AD10" s="49" t="str">
        <f t="shared" si="14"/>
        <v>AD74</v>
      </c>
      <c r="AE10" s="49" t="str">
        <f t="shared" si="14"/>
        <v>AE74</v>
      </c>
      <c r="AF10" s="49" t="str">
        <f t="shared" si="14"/>
        <v>AF74</v>
      </c>
      <c r="AG10" s="49" t="str">
        <f t="shared" si="14"/>
        <v>AG74</v>
      </c>
      <c r="AH10" s="49" t="str">
        <f t="shared" si="14"/>
        <v>AH67</v>
      </c>
      <c r="AI10" s="49" t="str">
        <f t="shared" si="14"/>
        <v>C67</v>
      </c>
      <c r="AJ10" s="49" t="str">
        <f t="shared" si="14"/>
        <v>D67</v>
      </c>
      <c r="AK10" s="49" t="str">
        <f t="shared" si="14"/>
        <v>E67</v>
      </c>
      <c r="AL10" s="49" t="str">
        <f t="shared" si="14"/>
        <v>F67</v>
      </c>
      <c r="AM10" s="49" t="str">
        <f t="shared" si="14"/>
        <v>G67</v>
      </c>
      <c r="AN10" s="49" t="str">
        <f t="shared" si="14"/>
        <v>H67</v>
      </c>
      <c r="AO10" s="49" t="str">
        <f t="shared" si="14"/>
        <v>I67</v>
      </c>
      <c r="AP10" s="49" t="str">
        <f t="shared" si="14"/>
        <v>J67</v>
      </c>
      <c r="AQ10" s="49" t="str">
        <f t="shared" si="14"/>
        <v>K67</v>
      </c>
      <c r="AR10" s="49" t="str">
        <f t="shared" si="14"/>
        <v>L67</v>
      </c>
      <c r="AS10" s="49" t="str">
        <f t="shared" si="14"/>
        <v>M67</v>
      </c>
      <c r="AT10" s="49" t="str">
        <f t="shared" si="14"/>
        <v>N67</v>
      </c>
      <c r="AU10" s="49" t="str">
        <f t="shared" si="14"/>
        <v>O67</v>
      </c>
      <c r="AV10" s="49" t="str">
        <f t="shared" si="14"/>
        <v>P67</v>
      </c>
      <c r="AW10" s="49" t="str">
        <f t="shared" si="14"/>
        <v>Q67</v>
      </c>
      <c r="AX10" s="49" t="str">
        <f t="shared" si="14"/>
        <v>R67</v>
      </c>
      <c r="AY10" s="49" t="str">
        <f t="shared" si="14"/>
        <v>S67</v>
      </c>
      <c r="AZ10" s="49" t="str">
        <f t="shared" si="14"/>
        <v>T67</v>
      </c>
      <c r="BA10" s="49" t="str">
        <f t="shared" si="14"/>
        <v>U67</v>
      </c>
      <c r="BB10" s="49" t="str">
        <f t="shared" si="14"/>
        <v>V67</v>
      </c>
      <c r="BC10" s="49" t="str">
        <f t="shared" si="14"/>
        <v>W67</v>
      </c>
      <c r="BD10" s="49" t="str">
        <f t="shared" si="14"/>
        <v>X67</v>
      </c>
      <c r="BE10" s="49" t="str">
        <f t="shared" si="14"/>
        <v>Y67</v>
      </c>
      <c r="BF10" s="49" t="str">
        <f t="shared" si="14"/>
        <v>Z67</v>
      </c>
      <c r="BG10" s="49" t="str">
        <f t="shared" si="14"/>
        <v>AA67</v>
      </c>
      <c r="BH10" s="49" t="str">
        <f t="shared" si="14"/>
        <v>AB67</v>
      </c>
      <c r="BI10" s="49" t="str">
        <f t="shared" si="14"/>
        <v>AC67</v>
      </c>
      <c r="BJ10" s="49" t="str">
        <f t="shared" si="14"/>
        <v>AD67</v>
      </c>
      <c r="BK10" s="49" t="str">
        <f t="shared" si="14"/>
        <v>AE67</v>
      </c>
      <c r="BL10" s="49" t="str">
        <f t="shared" si="14"/>
        <v>AF67</v>
      </c>
      <c r="BM10" s="49" t="str">
        <f t="shared" si="14"/>
        <v>AG67</v>
      </c>
      <c r="BN10" s="52" t="str">
        <f>CONCATENATE(BN$1,BN$2-56)</f>
        <v>B67</v>
      </c>
      <c r="BO10" s="52" t="str">
        <f t="shared" ref="BO10:DY10" si="15">CONCATENATE(BO$1,BO$2-56)</f>
        <v>C67</v>
      </c>
      <c r="BP10" s="52" t="str">
        <f t="shared" si="15"/>
        <v>D67</v>
      </c>
      <c r="BQ10" s="52" t="str">
        <f t="shared" si="15"/>
        <v>E67</v>
      </c>
      <c r="BR10" s="52" t="str">
        <f t="shared" si="15"/>
        <v>F67</v>
      </c>
      <c r="BS10" s="52" t="str">
        <f t="shared" si="15"/>
        <v>G67</v>
      </c>
      <c r="BT10" s="52" t="str">
        <f t="shared" si="15"/>
        <v>H67</v>
      </c>
      <c r="BU10" s="52" t="str">
        <f t="shared" si="15"/>
        <v>I67</v>
      </c>
      <c r="BV10" s="52" t="str">
        <f t="shared" si="15"/>
        <v>J67</v>
      </c>
      <c r="BW10" s="52" t="str">
        <f t="shared" si="15"/>
        <v>K67</v>
      </c>
      <c r="BX10" s="52" t="str">
        <f t="shared" si="15"/>
        <v>L67</v>
      </c>
      <c r="BY10" s="52" t="str">
        <f t="shared" si="15"/>
        <v>M67</v>
      </c>
      <c r="BZ10" s="52" t="str">
        <f t="shared" si="15"/>
        <v>N67</v>
      </c>
      <c r="CA10" s="52" t="str">
        <f t="shared" si="15"/>
        <v>O67</v>
      </c>
      <c r="CB10" s="52" t="str">
        <f t="shared" si="15"/>
        <v>P67</v>
      </c>
      <c r="CC10" s="52" t="str">
        <f t="shared" si="15"/>
        <v>Q67</v>
      </c>
      <c r="CD10" s="52" t="str">
        <f t="shared" si="15"/>
        <v>R67</v>
      </c>
      <c r="CE10" s="52" t="str">
        <f t="shared" si="15"/>
        <v>S67</v>
      </c>
      <c r="CF10" s="52" t="str">
        <f t="shared" si="15"/>
        <v>T67</v>
      </c>
      <c r="CG10" s="52" t="str">
        <f t="shared" si="15"/>
        <v>U67</v>
      </c>
      <c r="CH10" s="52" t="str">
        <f t="shared" si="15"/>
        <v>V67</v>
      </c>
      <c r="CI10" s="52" t="str">
        <f t="shared" si="15"/>
        <v>W67</v>
      </c>
      <c r="CJ10" s="52" t="str">
        <f t="shared" si="15"/>
        <v>X67</v>
      </c>
      <c r="CK10" s="52" t="str">
        <f t="shared" si="15"/>
        <v>Y67</v>
      </c>
      <c r="CL10" s="52" t="str">
        <f t="shared" si="15"/>
        <v>Z67</v>
      </c>
      <c r="CM10" s="52" t="str">
        <f t="shared" si="15"/>
        <v>AA67</v>
      </c>
      <c r="CN10" s="52" t="str">
        <f t="shared" si="15"/>
        <v>AB67</v>
      </c>
      <c r="CO10" s="52" t="str">
        <f t="shared" si="15"/>
        <v>AC67</v>
      </c>
      <c r="CP10" s="52" t="str">
        <f t="shared" si="15"/>
        <v>AD67</v>
      </c>
      <c r="CQ10" s="52" t="str">
        <f t="shared" si="15"/>
        <v>AE67</v>
      </c>
      <c r="CR10" s="52" t="str">
        <f t="shared" si="15"/>
        <v>AF67</v>
      </c>
      <c r="CS10" s="52" t="str">
        <f t="shared" si="15"/>
        <v>AG67</v>
      </c>
      <c r="CT10" s="52" t="str">
        <f t="shared" si="15"/>
        <v>AH67</v>
      </c>
      <c r="CU10" s="52" t="str">
        <f t="shared" si="15"/>
        <v>C74</v>
      </c>
      <c r="CV10" s="52" t="str">
        <f t="shared" si="15"/>
        <v>D74</v>
      </c>
      <c r="CW10" s="52" t="str">
        <f t="shared" si="15"/>
        <v>E74</v>
      </c>
      <c r="CX10" s="52" t="str">
        <f t="shared" si="15"/>
        <v>F74</v>
      </c>
      <c r="CY10" s="52" t="str">
        <f t="shared" si="15"/>
        <v>G74</v>
      </c>
      <c r="CZ10" s="52" t="str">
        <f t="shared" si="15"/>
        <v>H74</v>
      </c>
      <c r="DA10" s="52" t="str">
        <f t="shared" si="15"/>
        <v>I74</v>
      </c>
      <c r="DB10" s="52" t="str">
        <f t="shared" si="15"/>
        <v>J74</v>
      </c>
      <c r="DC10" s="52" t="str">
        <f t="shared" si="15"/>
        <v>K74</v>
      </c>
      <c r="DD10" s="52" t="str">
        <f t="shared" si="15"/>
        <v>L74</v>
      </c>
      <c r="DE10" s="52" t="str">
        <f t="shared" si="15"/>
        <v>M74</v>
      </c>
      <c r="DF10" s="52" t="str">
        <f t="shared" si="15"/>
        <v>N74</v>
      </c>
      <c r="DG10" s="52" t="str">
        <f t="shared" si="15"/>
        <v>O74</v>
      </c>
      <c r="DH10" s="52" t="str">
        <f t="shared" si="15"/>
        <v>P74</v>
      </c>
      <c r="DI10" s="52" t="str">
        <f t="shared" si="15"/>
        <v>Q74</v>
      </c>
      <c r="DJ10" s="52" t="str">
        <f t="shared" si="15"/>
        <v>R74</v>
      </c>
      <c r="DK10" s="52" t="str">
        <f t="shared" si="15"/>
        <v>S74</v>
      </c>
      <c r="DL10" s="52" t="str">
        <f t="shared" si="15"/>
        <v>T74</v>
      </c>
      <c r="DM10" s="52" t="str">
        <f t="shared" si="15"/>
        <v>U74</v>
      </c>
      <c r="DN10" s="52" t="str">
        <f t="shared" si="15"/>
        <v>V74</v>
      </c>
      <c r="DO10" s="52" t="str">
        <f t="shared" si="15"/>
        <v>W74</v>
      </c>
      <c r="DP10" s="52" t="str">
        <f t="shared" si="15"/>
        <v>X74</v>
      </c>
      <c r="DQ10" s="52" t="str">
        <f t="shared" si="15"/>
        <v>Y74</v>
      </c>
      <c r="DR10" s="52" t="str">
        <f t="shared" si="15"/>
        <v>Z74</v>
      </c>
      <c r="DS10" s="52" t="str">
        <f t="shared" si="15"/>
        <v>AA74</v>
      </c>
      <c r="DT10" s="52" t="str">
        <f t="shared" si="15"/>
        <v>AB74</v>
      </c>
      <c r="DU10" s="52" t="str">
        <f t="shared" si="15"/>
        <v>AC74</v>
      </c>
      <c r="DV10" s="52" t="str">
        <f t="shared" si="15"/>
        <v>AD74</v>
      </c>
      <c r="DW10" s="52" t="str">
        <f t="shared" si="15"/>
        <v>AE74</v>
      </c>
      <c r="DX10" s="52" t="str">
        <f t="shared" si="15"/>
        <v>AF74</v>
      </c>
      <c r="DY10" s="52" t="str">
        <f t="shared" si="15"/>
        <v>AG74</v>
      </c>
    </row>
    <row r="11" spans="1:129">
      <c r="B11" s="49" t="str">
        <f>CONCATENATE(B$1,B$2+64)</f>
        <v>B82</v>
      </c>
      <c r="C11" s="49" t="str">
        <f t="shared" ref="C11:BM11" si="16">CONCATENATE(C$1,C$2+64)</f>
        <v>C82</v>
      </c>
      <c r="D11" s="49" t="str">
        <f t="shared" si="16"/>
        <v>D82</v>
      </c>
      <c r="E11" s="49" t="str">
        <f t="shared" si="16"/>
        <v>E82</v>
      </c>
      <c r="F11" s="49" t="str">
        <f t="shared" si="16"/>
        <v>F82</v>
      </c>
      <c r="G11" s="49" t="str">
        <f t="shared" si="16"/>
        <v>G82</v>
      </c>
      <c r="H11" s="49" t="str">
        <f t="shared" si="16"/>
        <v>H82</v>
      </c>
      <c r="I11" s="49" t="str">
        <f t="shared" si="16"/>
        <v>I82</v>
      </c>
      <c r="J11" s="49" t="str">
        <f t="shared" si="16"/>
        <v>J82</v>
      </c>
      <c r="K11" s="49" t="str">
        <f t="shared" si="16"/>
        <v>K82</v>
      </c>
      <c r="L11" s="49" t="str">
        <f t="shared" si="16"/>
        <v>L82</v>
      </c>
      <c r="M11" s="49" t="str">
        <f t="shared" si="16"/>
        <v>M82</v>
      </c>
      <c r="N11" s="49" t="str">
        <f t="shared" si="16"/>
        <v>N82</v>
      </c>
      <c r="O11" s="49" t="str">
        <f t="shared" si="16"/>
        <v>O82</v>
      </c>
      <c r="P11" s="49" t="str">
        <f t="shared" si="16"/>
        <v>P82</v>
      </c>
      <c r="Q11" s="49" t="str">
        <f t="shared" si="16"/>
        <v>Q82</v>
      </c>
      <c r="R11" s="49" t="str">
        <f t="shared" si="16"/>
        <v>R82</v>
      </c>
      <c r="S11" s="49" t="str">
        <f t="shared" si="16"/>
        <v>S82</v>
      </c>
      <c r="T11" s="49" t="str">
        <f t="shared" si="16"/>
        <v>T82</v>
      </c>
      <c r="U11" s="49" t="str">
        <f t="shared" si="16"/>
        <v>U82</v>
      </c>
      <c r="V11" s="49" t="str">
        <f t="shared" si="16"/>
        <v>V82</v>
      </c>
      <c r="W11" s="49" t="str">
        <f t="shared" si="16"/>
        <v>W82</v>
      </c>
      <c r="X11" s="49" t="str">
        <f t="shared" si="16"/>
        <v>X82</v>
      </c>
      <c r="Y11" s="49" t="str">
        <f t="shared" si="16"/>
        <v>Y82</v>
      </c>
      <c r="Z11" s="49" t="str">
        <f t="shared" si="16"/>
        <v>Z82</v>
      </c>
      <c r="AA11" s="49" t="str">
        <f t="shared" si="16"/>
        <v>AA82</v>
      </c>
      <c r="AB11" s="49" t="str">
        <f t="shared" si="16"/>
        <v>AB82</v>
      </c>
      <c r="AC11" s="49" t="str">
        <f t="shared" si="16"/>
        <v>AC82</v>
      </c>
      <c r="AD11" s="49" t="str">
        <f t="shared" si="16"/>
        <v>AD82</v>
      </c>
      <c r="AE11" s="49" t="str">
        <f t="shared" si="16"/>
        <v>AE82</v>
      </c>
      <c r="AF11" s="49" t="str">
        <f t="shared" si="16"/>
        <v>AF82</v>
      </c>
      <c r="AG11" s="49" t="str">
        <f t="shared" si="16"/>
        <v>AG82</v>
      </c>
      <c r="AH11" s="49" t="str">
        <f t="shared" si="16"/>
        <v>AH75</v>
      </c>
      <c r="AI11" s="49" t="str">
        <f t="shared" si="16"/>
        <v>C75</v>
      </c>
      <c r="AJ11" s="49" t="str">
        <f t="shared" si="16"/>
        <v>D75</v>
      </c>
      <c r="AK11" s="49" t="str">
        <f t="shared" si="16"/>
        <v>E75</v>
      </c>
      <c r="AL11" s="49" t="str">
        <f t="shared" si="16"/>
        <v>F75</v>
      </c>
      <c r="AM11" s="49" t="str">
        <f t="shared" si="16"/>
        <v>G75</v>
      </c>
      <c r="AN11" s="49" t="str">
        <f t="shared" si="16"/>
        <v>H75</v>
      </c>
      <c r="AO11" s="49" t="str">
        <f t="shared" si="16"/>
        <v>I75</v>
      </c>
      <c r="AP11" s="49" t="str">
        <f t="shared" si="16"/>
        <v>J75</v>
      </c>
      <c r="AQ11" s="49" t="str">
        <f t="shared" si="16"/>
        <v>K75</v>
      </c>
      <c r="AR11" s="49" t="str">
        <f t="shared" si="16"/>
        <v>L75</v>
      </c>
      <c r="AS11" s="49" t="str">
        <f t="shared" si="16"/>
        <v>M75</v>
      </c>
      <c r="AT11" s="49" t="str">
        <f t="shared" si="16"/>
        <v>N75</v>
      </c>
      <c r="AU11" s="49" t="str">
        <f t="shared" si="16"/>
        <v>O75</v>
      </c>
      <c r="AV11" s="49" t="str">
        <f t="shared" si="16"/>
        <v>P75</v>
      </c>
      <c r="AW11" s="49" t="str">
        <f t="shared" si="16"/>
        <v>Q75</v>
      </c>
      <c r="AX11" s="49" t="str">
        <f t="shared" si="16"/>
        <v>R75</v>
      </c>
      <c r="AY11" s="49" t="str">
        <f t="shared" si="16"/>
        <v>S75</v>
      </c>
      <c r="AZ11" s="49" t="str">
        <f t="shared" si="16"/>
        <v>T75</v>
      </c>
      <c r="BA11" s="49" t="str">
        <f t="shared" si="16"/>
        <v>U75</v>
      </c>
      <c r="BB11" s="49" t="str">
        <f t="shared" si="16"/>
        <v>V75</v>
      </c>
      <c r="BC11" s="49" t="str">
        <f t="shared" si="16"/>
        <v>W75</v>
      </c>
      <c r="BD11" s="49" t="str">
        <f t="shared" si="16"/>
        <v>X75</v>
      </c>
      <c r="BE11" s="49" t="str">
        <f t="shared" si="16"/>
        <v>Y75</v>
      </c>
      <c r="BF11" s="49" t="str">
        <f t="shared" si="16"/>
        <v>Z75</v>
      </c>
      <c r="BG11" s="49" t="str">
        <f t="shared" si="16"/>
        <v>AA75</v>
      </c>
      <c r="BH11" s="49" t="str">
        <f t="shared" si="16"/>
        <v>AB75</v>
      </c>
      <c r="BI11" s="49" t="str">
        <f t="shared" si="16"/>
        <v>AC75</v>
      </c>
      <c r="BJ11" s="49" t="str">
        <f t="shared" si="16"/>
        <v>AD75</v>
      </c>
      <c r="BK11" s="49" t="str">
        <f t="shared" si="16"/>
        <v>AE75</v>
      </c>
      <c r="BL11" s="49" t="str">
        <f t="shared" si="16"/>
        <v>AF75</v>
      </c>
      <c r="BM11" s="49" t="str">
        <f t="shared" si="16"/>
        <v>AG75</v>
      </c>
      <c r="BN11" s="52" t="str">
        <f>CONCATENATE(BN$1,BN$2-64)</f>
        <v>B59</v>
      </c>
      <c r="BO11" s="52" t="str">
        <f t="shared" ref="BO11:DY11" si="17">CONCATENATE(BO$1,BO$2-64)</f>
        <v>C59</v>
      </c>
      <c r="BP11" s="52" t="str">
        <f t="shared" si="17"/>
        <v>D59</v>
      </c>
      <c r="BQ11" s="52" t="str">
        <f t="shared" si="17"/>
        <v>E59</v>
      </c>
      <c r="BR11" s="52" t="str">
        <f t="shared" si="17"/>
        <v>F59</v>
      </c>
      <c r="BS11" s="52" t="str">
        <f t="shared" si="17"/>
        <v>G59</v>
      </c>
      <c r="BT11" s="52" t="str">
        <f t="shared" si="17"/>
        <v>H59</v>
      </c>
      <c r="BU11" s="52" t="str">
        <f t="shared" si="17"/>
        <v>I59</v>
      </c>
      <c r="BV11" s="52" t="str">
        <f t="shared" si="17"/>
        <v>J59</v>
      </c>
      <c r="BW11" s="52" t="str">
        <f t="shared" si="17"/>
        <v>K59</v>
      </c>
      <c r="BX11" s="52" t="str">
        <f t="shared" si="17"/>
        <v>L59</v>
      </c>
      <c r="BY11" s="52" t="str">
        <f t="shared" si="17"/>
        <v>M59</v>
      </c>
      <c r="BZ11" s="52" t="str">
        <f t="shared" si="17"/>
        <v>N59</v>
      </c>
      <c r="CA11" s="52" t="str">
        <f t="shared" si="17"/>
        <v>O59</v>
      </c>
      <c r="CB11" s="52" t="str">
        <f t="shared" si="17"/>
        <v>P59</v>
      </c>
      <c r="CC11" s="52" t="str">
        <f t="shared" si="17"/>
        <v>Q59</v>
      </c>
      <c r="CD11" s="52" t="str">
        <f t="shared" si="17"/>
        <v>R59</v>
      </c>
      <c r="CE11" s="52" t="str">
        <f t="shared" si="17"/>
        <v>S59</v>
      </c>
      <c r="CF11" s="52" t="str">
        <f t="shared" si="17"/>
        <v>T59</v>
      </c>
      <c r="CG11" s="52" t="str">
        <f t="shared" si="17"/>
        <v>U59</v>
      </c>
      <c r="CH11" s="52" t="str">
        <f t="shared" si="17"/>
        <v>V59</v>
      </c>
      <c r="CI11" s="52" t="str">
        <f t="shared" si="17"/>
        <v>W59</v>
      </c>
      <c r="CJ11" s="52" t="str">
        <f t="shared" si="17"/>
        <v>X59</v>
      </c>
      <c r="CK11" s="52" t="str">
        <f t="shared" si="17"/>
        <v>Y59</v>
      </c>
      <c r="CL11" s="52" t="str">
        <f t="shared" si="17"/>
        <v>Z59</v>
      </c>
      <c r="CM11" s="52" t="str">
        <f t="shared" si="17"/>
        <v>AA59</v>
      </c>
      <c r="CN11" s="52" t="str">
        <f t="shared" si="17"/>
        <v>AB59</v>
      </c>
      <c r="CO11" s="52" t="str">
        <f t="shared" si="17"/>
        <v>AC59</v>
      </c>
      <c r="CP11" s="52" t="str">
        <f t="shared" si="17"/>
        <v>AD59</v>
      </c>
      <c r="CQ11" s="52" t="str">
        <f t="shared" si="17"/>
        <v>AE59</v>
      </c>
      <c r="CR11" s="52" t="str">
        <f t="shared" si="17"/>
        <v>AF59</v>
      </c>
      <c r="CS11" s="52" t="str">
        <f t="shared" si="17"/>
        <v>AG59</v>
      </c>
      <c r="CT11" s="52" t="str">
        <f t="shared" si="17"/>
        <v>AH59</v>
      </c>
      <c r="CU11" s="52" t="str">
        <f t="shared" si="17"/>
        <v>C66</v>
      </c>
      <c r="CV11" s="52" t="str">
        <f t="shared" si="17"/>
        <v>D66</v>
      </c>
      <c r="CW11" s="52" t="str">
        <f t="shared" si="17"/>
        <v>E66</v>
      </c>
      <c r="CX11" s="52" t="str">
        <f t="shared" si="17"/>
        <v>F66</v>
      </c>
      <c r="CY11" s="52" t="str">
        <f t="shared" si="17"/>
        <v>G66</v>
      </c>
      <c r="CZ11" s="52" t="str">
        <f t="shared" si="17"/>
        <v>H66</v>
      </c>
      <c r="DA11" s="52" t="str">
        <f t="shared" si="17"/>
        <v>I66</v>
      </c>
      <c r="DB11" s="52" t="str">
        <f t="shared" si="17"/>
        <v>J66</v>
      </c>
      <c r="DC11" s="52" t="str">
        <f t="shared" si="17"/>
        <v>K66</v>
      </c>
      <c r="DD11" s="52" t="str">
        <f t="shared" si="17"/>
        <v>L66</v>
      </c>
      <c r="DE11" s="52" t="str">
        <f t="shared" si="17"/>
        <v>M66</v>
      </c>
      <c r="DF11" s="52" t="str">
        <f t="shared" si="17"/>
        <v>N66</v>
      </c>
      <c r="DG11" s="52" t="str">
        <f t="shared" si="17"/>
        <v>O66</v>
      </c>
      <c r="DH11" s="52" t="str">
        <f t="shared" si="17"/>
        <v>P66</v>
      </c>
      <c r="DI11" s="52" t="str">
        <f t="shared" si="17"/>
        <v>Q66</v>
      </c>
      <c r="DJ11" s="52" t="str">
        <f t="shared" si="17"/>
        <v>R66</v>
      </c>
      <c r="DK11" s="52" t="str">
        <f t="shared" si="17"/>
        <v>S66</v>
      </c>
      <c r="DL11" s="52" t="str">
        <f t="shared" si="17"/>
        <v>T66</v>
      </c>
      <c r="DM11" s="52" t="str">
        <f t="shared" si="17"/>
        <v>U66</v>
      </c>
      <c r="DN11" s="52" t="str">
        <f t="shared" si="17"/>
        <v>V66</v>
      </c>
      <c r="DO11" s="52" t="str">
        <f t="shared" si="17"/>
        <v>W66</v>
      </c>
      <c r="DP11" s="52" t="str">
        <f t="shared" si="17"/>
        <v>X66</v>
      </c>
      <c r="DQ11" s="52" t="str">
        <f t="shared" si="17"/>
        <v>Y66</v>
      </c>
      <c r="DR11" s="52" t="str">
        <f t="shared" si="17"/>
        <v>Z66</v>
      </c>
      <c r="DS11" s="52" t="str">
        <f t="shared" si="17"/>
        <v>AA66</v>
      </c>
      <c r="DT11" s="52" t="str">
        <f t="shared" si="17"/>
        <v>AB66</v>
      </c>
      <c r="DU11" s="52" t="str">
        <f t="shared" si="17"/>
        <v>AC66</v>
      </c>
      <c r="DV11" s="52" t="str">
        <f t="shared" si="17"/>
        <v>AD66</v>
      </c>
      <c r="DW11" s="52" t="str">
        <f t="shared" si="17"/>
        <v>AE66</v>
      </c>
      <c r="DX11" s="52" t="str">
        <f t="shared" si="17"/>
        <v>AF66</v>
      </c>
      <c r="DY11" s="52" t="str">
        <f t="shared" si="17"/>
        <v>AG66</v>
      </c>
    </row>
    <row r="12" spans="1:129">
      <c r="B12" s="49" t="str">
        <f>CONCATENATE(B$1,B$2+72)</f>
        <v>B90</v>
      </c>
      <c r="C12" s="49" t="str">
        <f t="shared" ref="C12:BM12" si="18">CONCATENATE(C$1,C$2+72)</f>
        <v>C90</v>
      </c>
      <c r="D12" s="49" t="str">
        <f t="shared" si="18"/>
        <v>D90</v>
      </c>
      <c r="E12" s="49" t="str">
        <f t="shared" si="18"/>
        <v>E90</v>
      </c>
      <c r="F12" s="49" t="str">
        <f t="shared" si="18"/>
        <v>F90</v>
      </c>
      <c r="G12" s="49" t="str">
        <f t="shared" si="18"/>
        <v>G90</v>
      </c>
      <c r="H12" s="49" t="str">
        <f t="shared" si="18"/>
        <v>H90</v>
      </c>
      <c r="I12" s="49" t="str">
        <f t="shared" si="18"/>
        <v>I90</v>
      </c>
      <c r="J12" s="49" t="str">
        <f t="shared" si="18"/>
        <v>J90</v>
      </c>
      <c r="K12" s="49" t="str">
        <f t="shared" si="18"/>
        <v>K90</v>
      </c>
      <c r="L12" s="49" t="str">
        <f t="shared" si="18"/>
        <v>L90</v>
      </c>
      <c r="M12" s="49" t="str">
        <f t="shared" si="18"/>
        <v>M90</v>
      </c>
      <c r="N12" s="49" t="str">
        <f t="shared" si="18"/>
        <v>N90</v>
      </c>
      <c r="O12" s="49" t="str">
        <f t="shared" si="18"/>
        <v>O90</v>
      </c>
      <c r="P12" s="49" t="str">
        <f t="shared" si="18"/>
        <v>P90</v>
      </c>
      <c r="Q12" s="49" t="str">
        <f t="shared" si="18"/>
        <v>Q90</v>
      </c>
      <c r="R12" s="49" t="str">
        <f t="shared" si="18"/>
        <v>R90</v>
      </c>
      <c r="S12" s="49" t="str">
        <f t="shared" si="18"/>
        <v>S90</v>
      </c>
      <c r="T12" s="49" t="str">
        <f t="shared" si="18"/>
        <v>T90</v>
      </c>
      <c r="U12" s="49" t="str">
        <f t="shared" si="18"/>
        <v>U90</v>
      </c>
      <c r="V12" s="49" t="str">
        <f t="shared" si="18"/>
        <v>V90</v>
      </c>
      <c r="W12" s="49" t="str">
        <f t="shared" si="18"/>
        <v>W90</v>
      </c>
      <c r="X12" s="49" t="str">
        <f t="shared" si="18"/>
        <v>X90</v>
      </c>
      <c r="Y12" s="49" t="str">
        <f t="shared" si="18"/>
        <v>Y90</v>
      </c>
      <c r="Z12" s="49" t="str">
        <f t="shared" si="18"/>
        <v>Z90</v>
      </c>
      <c r="AA12" s="49" t="str">
        <f t="shared" si="18"/>
        <v>AA90</v>
      </c>
      <c r="AB12" s="49" t="str">
        <f t="shared" si="18"/>
        <v>AB90</v>
      </c>
      <c r="AC12" s="49" t="str">
        <f t="shared" si="18"/>
        <v>AC90</v>
      </c>
      <c r="AD12" s="49" t="str">
        <f t="shared" si="18"/>
        <v>AD90</v>
      </c>
      <c r="AE12" s="49" t="str">
        <f t="shared" si="18"/>
        <v>AE90</v>
      </c>
      <c r="AF12" s="49" t="str">
        <f t="shared" si="18"/>
        <v>AF90</v>
      </c>
      <c r="AG12" s="49" t="str">
        <f t="shared" si="18"/>
        <v>AG90</v>
      </c>
      <c r="AH12" s="49" t="str">
        <f t="shared" si="18"/>
        <v>AH83</v>
      </c>
      <c r="AI12" s="49" t="str">
        <f t="shared" si="18"/>
        <v>C83</v>
      </c>
      <c r="AJ12" s="49" t="str">
        <f t="shared" si="18"/>
        <v>D83</v>
      </c>
      <c r="AK12" s="49" t="str">
        <f t="shared" si="18"/>
        <v>E83</v>
      </c>
      <c r="AL12" s="49" t="str">
        <f t="shared" si="18"/>
        <v>F83</v>
      </c>
      <c r="AM12" s="49" t="str">
        <f t="shared" si="18"/>
        <v>G83</v>
      </c>
      <c r="AN12" s="49" t="str">
        <f t="shared" si="18"/>
        <v>H83</v>
      </c>
      <c r="AO12" s="49" t="str">
        <f t="shared" si="18"/>
        <v>I83</v>
      </c>
      <c r="AP12" s="49" t="str">
        <f t="shared" si="18"/>
        <v>J83</v>
      </c>
      <c r="AQ12" s="49" t="str">
        <f t="shared" si="18"/>
        <v>K83</v>
      </c>
      <c r="AR12" s="49" t="str">
        <f t="shared" si="18"/>
        <v>L83</v>
      </c>
      <c r="AS12" s="49" t="str">
        <f t="shared" si="18"/>
        <v>M83</v>
      </c>
      <c r="AT12" s="49" t="str">
        <f t="shared" si="18"/>
        <v>N83</v>
      </c>
      <c r="AU12" s="49" t="str">
        <f t="shared" si="18"/>
        <v>O83</v>
      </c>
      <c r="AV12" s="49" t="str">
        <f t="shared" si="18"/>
        <v>P83</v>
      </c>
      <c r="AW12" s="49" t="str">
        <f t="shared" si="18"/>
        <v>Q83</v>
      </c>
      <c r="AX12" s="49" t="str">
        <f t="shared" si="18"/>
        <v>R83</v>
      </c>
      <c r="AY12" s="49" t="str">
        <f t="shared" si="18"/>
        <v>S83</v>
      </c>
      <c r="AZ12" s="49" t="str">
        <f t="shared" si="18"/>
        <v>T83</v>
      </c>
      <c r="BA12" s="49" t="str">
        <f t="shared" si="18"/>
        <v>U83</v>
      </c>
      <c r="BB12" s="49" t="str">
        <f t="shared" si="18"/>
        <v>V83</v>
      </c>
      <c r="BC12" s="49" t="str">
        <f t="shared" si="18"/>
        <v>W83</v>
      </c>
      <c r="BD12" s="49" t="str">
        <f t="shared" si="18"/>
        <v>X83</v>
      </c>
      <c r="BE12" s="49" t="str">
        <f t="shared" si="18"/>
        <v>Y83</v>
      </c>
      <c r="BF12" s="49" t="str">
        <f t="shared" si="18"/>
        <v>Z83</v>
      </c>
      <c r="BG12" s="49" t="str">
        <f t="shared" si="18"/>
        <v>AA83</v>
      </c>
      <c r="BH12" s="49" t="str">
        <f t="shared" si="18"/>
        <v>AB83</v>
      </c>
      <c r="BI12" s="49" t="str">
        <f t="shared" si="18"/>
        <v>AC83</v>
      </c>
      <c r="BJ12" s="49" t="str">
        <f t="shared" si="18"/>
        <v>AD83</v>
      </c>
      <c r="BK12" s="49" t="str">
        <f t="shared" si="18"/>
        <v>AE83</v>
      </c>
      <c r="BL12" s="49" t="str">
        <f t="shared" si="18"/>
        <v>AF83</v>
      </c>
      <c r="BM12" s="49" t="str">
        <f t="shared" si="18"/>
        <v>AG83</v>
      </c>
      <c r="BN12" s="52" t="str">
        <f>CONCATENATE(BN$1,BN$2-72)</f>
        <v>B51</v>
      </c>
      <c r="BO12" s="52" t="str">
        <f t="shared" ref="BO12:DY12" si="19">CONCATENATE(BO$1,BO$2-72)</f>
        <v>C51</v>
      </c>
      <c r="BP12" s="52" t="str">
        <f t="shared" si="19"/>
        <v>D51</v>
      </c>
      <c r="BQ12" s="52" t="str">
        <f t="shared" si="19"/>
        <v>E51</v>
      </c>
      <c r="BR12" s="52" t="str">
        <f t="shared" si="19"/>
        <v>F51</v>
      </c>
      <c r="BS12" s="52" t="str">
        <f t="shared" si="19"/>
        <v>G51</v>
      </c>
      <c r="BT12" s="52" t="str">
        <f t="shared" si="19"/>
        <v>H51</v>
      </c>
      <c r="BU12" s="52" t="str">
        <f t="shared" si="19"/>
        <v>I51</v>
      </c>
      <c r="BV12" s="52" t="str">
        <f t="shared" si="19"/>
        <v>J51</v>
      </c>
      <c r="BW12" s="52" t="str">
        <f t="shared" si="19"/>
        <v>K51</v>
      </c>
      <c r="BX12" s="52" t="str">
        <f t="shared" si="19"/>
        <v>L51</v>
      </c>
      <c r="BY12" s="52" t="str">
        <f t="shared" si="19"/>
        <v>M51</v>
      </c>
      <c r="BZ12" s="52" t="str">
        <f t="shared" si="19"/>
        <v>N51</v>
      </c>
      <c r="CA12" s="52" t="str">
        <f t="shared" si="19"/>
        <v>O51</v>
      </c>
      <c r="CB12" s="52" t="str">
        <f t="shared" si="19"/>
        <v>P51</v>
      </c>
      <c r="CC12" s="52" t="str">
        <f t="shared" si="19"/>
        <v>Q51</v>
      </c>
      <c r="CD12" s="52" t="str">
        <f t="shared" si="19"/>
        <v>R51</v>
      </c>
      <c r="CE12" s="52" t="str">
        <f t="shared" si="19"/>
        <v>S51</v>
      </c>
      <c r="CF12" s="52" t="str">
        <f t="shared" si="19"/>
        <v>T51</v>
      </c>
      <c r="CG12" s="52" t="str">
        <f t="shared" si="19"/>
        <v>U51</v>
      </c>
      <c r="CH12" s="52" t="str">
        <f t="shared" si="19"/>
        <v>V51</v>
      </c>
      <c r="CI12" s="52" t="str">
        <f t="shared" si="19"/>
        <v>W51</v>
      </c>
      <c r="CJ12" s="52" t="str">
        <f t="shared" si="19"/>
        <v>X51</v>
      </c>
      <c r="CK12" s="52" t="str">
        <f t="shared" si="19"/>
        <v>Y51</v>
      </c>
      <c r="CL12" s="52" t="str">
        <f t="shared" si="19"/>
        <v>Z51</v>
      </c>
      <c r="CM12" s="52" t="str">
        <f t="shared" si="19"/>
        <v>AA51</v>
      </c>
      <c r="CN12" s="52" t="str">
        <f t="shared" si="19"/>
        <v>AB51</v>
      </c>
      <c r="CO12" s="52" t="str">
        <f t="shared" si="19"/>
        <v>AC51</v>
      </c>
      <c r="CP12" s="52" t="str">
        <f t="shared" si="19"/>
        <v>AD51</v>
      </c>
      <c r="CQ12" s="52" t="str">
        <f t="shared" si="19"/>
        <v>AE51</v>
      </c>
      <c r="CR12" s="52" t="str">
        <f t="shared" si="19"/>
        <v>AF51</v>
      </c>
      <c r="CS12" s="52" t="str">
        <f t="shared" si="19"/>
        <v>AG51</v>
      </c>
      <c r="CT12" s="52" t="str">
        <f t="shared" si="19"/>
        <v>AH51</v>
      </c>
      <c r="CU12" s="52" t="str">
        <f t="shared" si="19"/>
        <v>C58</v>
      </c>
      <c r="CV12" s="52" t="str">
        <f t="shared" si="19"/>
        <v>D58</v>
      </c>
      <c r="CW12" s="52" t="str">
        <f t="shared" si="19"/>
        <v>E58</v>
      </c>
      <c r="CX12" s="52" t="str">
        <f t="shared" si="19"/>
        <v>F58</v>
      </c>
      <c r="CY12" s="52" t="str">
        <f t="shared" si="19"/>
        <v>G58</v>
      </c>
      <c r="CZ12" s="52" t="str">
        <f t="shared" si="19"/>
        <v>H58</v>
      </c>
      <c r="DA12" s="52" t="str">
        <f t="shared" si="19"/>
        <v>I58</v>
      </c>
      <c r="DB12" s="52" t="str">
        <f t="shared" si="19"/>
        <v>J58</v>
      </c>
      <c r="DC12" s="52" t="str">
        <f t="shared" si="19"/>
        <v>K58</v>
      </c>
      <c r="DD12" s="52" t="str">
        <f t="shared" si="19"/>
        <v>L58</v>
      </c>
      <c r="DE12" s="52" t="str">
        <f t="shared" si="19"/>
        <v>M58</v>
      </c>
      <c r="DF12" s="52" t="str">
        <f t="shared" si="19"/>
        <v>N58</v>
      </c>
      <c r="DG12" s="52" t="str">
        <f t="shared" si="19"/>
        <v>O58</v>
      </c>
      <c r="DH12" s="52" t="str">
        <f t="shared" si="19"/>
        <v>P58</v>
      </c>
      <c r="DI12" s="52" t="str">
        <f t="shared" si="19"/>
        <v>Q58</v>
      </c>
      <c r="DJ12" s="52" t="str">
        <f t="shared" si="19"/>
        <v>R58</v>
      </c>
      <c r="DK12" s="52" t="str">
        <f t="shared" si="19"/>
        <v>S58</v>
      </c>
      <c r="DL12" s="52" t="str">
        <f t="shared" si="19"/>
        <v>T58</v>
      </c>
      <c r="DM12" s="52" t="str">
        <f t="shared" si="19"/>
        <v>U58</v>
      </c>
      <c r="DN12" s="52" t="str">
        <f t="shared" si="19"/>
        <v>V58</v>
      </c>
      <c r="DO12" s="52" t="str">
        <f t="shared" si="19"/>
        <v>W58</v>
      </c>
      <c r="DP12" s="52" t="str">
        <f t="shared" si="19"/>
        <v>X58</v>
      </c>
      <c r="DQ12" s="52" t="str">
        <f t="shared" si="19"/>
        <v>Y58</v>
      </c>
      <c r="DR12" s="52" t="str">
        <f t="shared" si="19"/>
        <v>Z58</v>
      </c>
      <c r="DS12" s="52" t="str">
        <f t="shared" si="19"/>
        <v>AA58</v>
      </c>
      <c r="DT12" s="52" t="str">
        <f t="shared" si="19"/>
        <v>AB58</v>
      </c>
      <c r="DU12" s="52" t="str">
        <f t="shared" si="19"/>
        <v>AC58</v>
      </c>
      <c r="DV12" s="52" t="str">
        <f t="shared" si="19"/>
        <v>AD58</v>
      </c>
      <c r="DW12" s="52" t="str">
        <f t="shared" si="19"/>
        <v>AE58</v>
      </c>
      <c r="DX12" s="52" t="str">
        <f t="shared" si="19"/>
        <v>AF58</v>
      </c>
      <c r="DY12" s="52" t="str">
        <f t="shared" si="19"/>
        <v>AG58</v>
      </c>
    </row>
    <row r="13" spans="1:129">
      <c r="B13" s="49" t="str">
        <f>CONCATENATE(B$1,B$2+80)</f>
        <v>B98</v>
      </c>
      <c r="C13" s="49" t="str">
        <f t="shared" ref="C13:BM13" si="20">CONCATENATE(C$1,C$2+80)</f>
        <v>C98</v>
      </c>
      <c r="D13" s="49" t="str">
        <f t="shared" si="20"/>
        <v>D98</v>
      </c>
      <c r="E13" s="49" t="str">
        <f t="shared" si="20"/>
        <v>E98</v>
      </c>
      <c r="F13" s="49" t="str">
        <f t="shared" si="20"/>
        <v>F98</v>
      </c>
      <c r="G13" s="49" t="str">
        <f t="shared" si="20"/>
        <v>G98</v>
      </c>
      <c r="H13" s="49" t="str">
        <f t="shared" si="20"/>
        <v>H98</v>
      </c>
      <c r="I13" s="49" t="str">
        <f t="shared" si="20"/>
        <v>I98</v>
      </c>
      <c r="J13" s="49" t="str">
        <f t="shared" si="20"/>
        <v>J98</v>
      </c>
      <c r="K13" s="49" t="str">
        <f t="shared" si="20"/>
        <v>K98</v>
      </c>
      <c r="L13" s="49" t="str">
        <f t="shared" si="20"/>
        <v>L98</v>
      </c>
      <c r="M13" s="49" t="str">
        <f t="shared" si="20"/>
        <v>M98</v>
      </c>
      <c r="N13" s="49" t="str">
        <f t="shared" si="20"/>
        <v>N98</v>
      </c>
      <c r="O13" s="49" t="str">
        <f t="shared" si="20"/>
        <v>O98</v>
      </c>
      <c r="P13" s="49" t="str">
        <f t="shared" si="20"/>
        <v>P98</v>
      </c>
      <c r="Q13" s="49" t="str">
        <f t="shared" si="20"/>
        <v>Q98</v>
      </c>
      <c r="R13" s="49" t="str">
        <f t="shared" si="20"/>
        <v>R98</v>
      </c>
      <c r="S13" s="49" t="str">
        <f t="shared" si="20"/>
        <v>S98</v>
      </c>
      <c r="T13" s="49" t="str">
        <f t="shared" si="20"/>
        <v>T98</v>
      </c>
      <c r="U13" s="49" t="str">
        <f t="shared" si="20"/>
        <v>U98</v>
      </c>
      <c r="V13" s="49" t="str">
        <f t="shared" si="20"/>
        <v>V98</v>
      </c>
      <c r="W13" s="49" t="str">
        <f t="shared" si="20"/>
        <v>W98</v>
      </c>
      <c r="X13" s="49" t="str">
        <f t="shared" si="20"/>
        <v>X98</v>
      </c>
      <c r="Y13" s="49" t="str">
        <f t="shared" si="20"/>
        <v>Y98</v>
      </c>
      <c r="Z13" s="49" t="str">
        <f t="shared" si="20"/>
        <v>Z98</v>
      </c>
      <c r="AA13" s="49" t="str">
        <f t="shared" si="20"/>
        <v>AA98</v>
      </c>
      <c r="AB13" s="49" t="str">
        <f t="shared" si="20"/>
        <v>AB98</v>
      </c>
      <c r="AC13" s="49" t="str">
        <f t="shared" si="20"/>
        <v>AC98</v>
      </c>
      <c r="AD13" s="49" t="str">
        <f t="shared" si="20"/>
        <v>AD98</v>
      </c>
      <c r="AE13" s="49" t="str">
        <f t="shared" si="20"/>
        <v>AE98</v>
      </c>
      <c r="AF13" s="49" t="str">
        <f t="shared" si="20"/>
        <v>AF98</v>
      </c>
      <c r="AG13" s="49" t="str">
        <f t="shared" si="20"/>
        <v>AG98</v>
      </c>
      <c r="AH13" s="49" t="str">
        <f t="shared" si="20"/>
        <v>AH91</v>
      </c>
      <c r="AI13" s="49" t="str">
        <f t="shared" si="20"/>
        <v>C91</v>
      </c>
      <c r="AJ13" s="49" t="str">
        <f t="shared" si="20"/>
        <v>D91</v>
      </c>
      <c r="AK13" s="49" t="str">
        <f t="shared" si="20"/>
        <v>E91</v>
      </c>
      <c r="AL13" s="49" t="str">
        <f t="shared" si="20"/>
        <v>F91</v>
      </c>
      <c r="AM13" s="49" t="str">
        <f t="shared" si="20"/>
        <v>G91</v>
      </c>
      <c r="AN13" s="49" t="str">
        <f t="shared" si="20"/>
        <v>H91</v>
      </c>
      <c r="AO13" s="49" t="str">
        <f t="shared" si="20"/>
        <v>I91</v>
      </c>
      <c r="AP13" s="49" t="str">
        <f t="shared" si="20"/>
        <v>J91</v>
      </c>
      <c r="AQ13" s="49" t="str">
        <f t="shared" si="20"/>
        <v>K91</v>
      </c>
      <c r="AR13" s="49" t="str">
        <f t="shared" si="20"/>
        <v>L91</v>
      </c>
      <c r="AS13" s="49" t="str">
        <f t="shared" si="20"/>
        <v>M91</v>
      </c>
      <c r="AT13" s="49" t="str">
        <f t="shared" si="20"/>
        <v>N91</v>
      </c>
      <c r="AU13" s="49" t="str">
        <f t="shared" si="20"/>
        <v>O91</v>
      </c>
      <c r="AV13" s="49" t="str">
        <f t="shared" si="20"/>
        <v>P91</v>
      </c>
      <c r="AW13" s="49" t="str">
        <f t="shared" si="20"/>
        <v>Q91</v>
      </c>
      <c r="AX13" s="49" t="str">
        <f t="shared" si="20"/>
        <v>R91</v>
      </c>
      <c r="AY13" s="49" t="str">
        <f t="shared" si="20"/>
        <v>S91</v>
      </c>
      <c r="AZ13" s="49" t="str">
        <f t="shared" si="20"/>
        <v>T91</v>
      </c>
      <c r="BA13" s="49" t="str">
        <f t="shared" si="20"/>
        <v>U91</v>
      </c>
      <c r="BB13" s="49" t="str">
        <f t="shared" si="20"/>
        <v>V91</v>
      </c>
      <c r="BC13" s="49" t="str">
        <f t="shared" si="20"/>
        <v>W91</v>
      </c>
      <c r="BD13" s="49" t="str">
        <f t="shared" si="20"/>
        <v>X91</v>
      </c>
      <c r="BE13" s="49" t="str">
        <f t="shared" si="20"/>
        <v>Y91</v>
      </c>
      <c r="BF13" s="49" t="str">
        <f t="shared" si="20"/>
        <v>Z91</v>
      </c>
      <c r="BG13" s="49" t="str">
        <f t="shared" si="20"/>
        <v>AA91</v>
      </c>
      <c r="BH13" s="49" t="str">
        <f t="shared" si="20"/>
        <v>AB91</v>
      </c>
      <c r="BI13" s="49" t="str">
        <f t="shared" si="20"/>
        <v>AC91</v>
      </c>
      <c r="BJ13" s="49" t="str">
        <f t="shared" si="20"/>
        <v>AD91</v>
      </c>
      <c r="BK13" s="49" t="str">
        <f t="shared" si="20"/>
        <v>AE91</v>
      </c>
      <c r="BL13" s="49" t="str">
        <f t="shared" si="20"/>
        <v>AF91</v>
      </c>
      <c r="BM13" s="49" t="str">
        <f t="shared" si="20"/>
        <v>AG91</v>
      </c>
      <c r="BN13" s="52" t="str">
        <f>CONCATENATE(BN$1,BN$2-80)</f>
        <v>B43</v>
      </c>
      <c r="BO13" s="52" t="str">
        <f t="shared" ref="BO13:DY13" si="21">CONCATENATE(BO$1,BO$2-80)</f>
        <v>C43</v>
      </c>
      <c r="BP13" s="52" t="str">
        <f t="shared" si="21"/>
        <v>D43</v>
      </c>
      <c r="BQ13" s="52" t="str">
        <f t="shared" si="21"/>
        <v>E43</v>
      </c>
      <c r="BR13" s="52" t="str">
        <f t="shared" si="21"/>
        <v>F43</v>
      </c>
      <c r="BS13" s="52" t="str">
        <f t="shared" si="21"/>
        <v>G43</v>
      </c>
      <c r="BT13" s="52" t="str">
        <f t="shared" si="21"/>
        <v>H43</v>
      </c>
      <c r="BU13" s="52" t="str">
        <f t="shared" si="21"/>
        <v>I43</v>
      </c>
      <c r="BV13" s="52" t="str">
        <f t="shared" si="21"/>
        <v>J43</v>
      </c>
      <c r="BW13" s="52" t="str">
        <f t="shared" si="21"/>
        <v>K43</v>
      </c>
      <c r="BX13" s="52" t="str">
        <f t="shared" si="21"/>
        <v>L43</v>
      </c>
      <c r="BY13" s="52" t="str">
        <f t="shared" si="21"/>
        <v>M43</v>
      </c>
      <c r="BZ13" s="52" t="str">
        <f t="shared" si="21"/>
        <v>N43</v>
      </c>
      <c r="CA13" s="52" t="str">
        <f t="shared" si="21"/>
        <v>O43</v>
      </c>
      <c r="CB13" s="52" t="str">
        <f t="shared" si="21"/>
        <v>P43</v>
      </c>
      <c r="CC13" s="52" t="str">
        <f t="shared" si="21"/>
        <v>Q43</v>
      </c>
      <c r="CD13" s="52" t="str">
        <f t="shared" si="21"/>
        <v>R43</v>
      </c>
      <c r="CE13" s="52" t="str">
        <f t="shared" si="21"/>
        <v>S43</v>
      </c>
      <c r="CF13" s="52" t="str">
        <f t="shared" si="21"/>
        <v>T43</v>
      </c>
      <c r="CG13" s="52" t="str">
        <f t="shared" si="21"/>
        <v>U43</v>
      </c>
      <c r="CH13" s="52" t="str">
        <f t="shared" si="21"/>
        <v>V43</v>
      </c>
      <c r="CI13" s="52" t="str">
        <f t="shared" si="21"/>
        <v>W43</v>
      </c>
      <c r="CJ13" s="52" t="str">
        <f t="shared" si="21"/>
        <v>X43</v>
      </c>
      <c r="CK13" s="52" t="str">
        <f t="shared" si="21"/>
        <v>Y43</v>
      </c>
      <c r="CL13" s="52" t="str">
        <f t="shared" si="21"/>
        <v>Z43</v>
      </c>
      <c r="CM13" s="52" t="str">
        <f t="shared" si="21"/>
        <v>AA43</v>
      </c>
      <c r="CN13" s="52" t="str">
        <f t="shared" si="21"/>
        <v>AB43</v>
      </c>
      <c r="CO13" s="52" t="str">
        <f t="shared" si="21"/>
        <v>AC43</v>
      </c>
      <c r="CP13" s="52" t="str">
        <f t="shared" si="21"/>
        <v>AD43</v>
      </c>
      <c r="CQ13" s="52" t="str">
        <f t="shared" si="21"/>
        <v>AE43</v>
      </c>
      <c r="CR13" s="52" t="str">
        <f t="shared" si="21"/>
        <v>AF43</v>
      </c>
      <c r="CS13" s="52" t="str">
        <f t="shared" si="21"/>
        <v>AG43</v>
      </c>
      <c r="CT13" s="52" t="str">
        <f t="shared" si="21"/>
        <v>AH43</v>
      </c>
      <c r="CU13" s="52" t="str">
        <f t="shared" si="21"/>
        <v>C50</v>
      </c>
      <c r="CV13" s="52" t="str">
        <f t="shared" si="21"/>
        <v>D50</v>
      </c>
      <c r="CW13" s="52" t="str">
        <f t="shared" si="21"/>
        <v>E50</v>
      </c>
      <c r="CX13" s="52" t="str">
        <f t="shared" si="21"/>
        <v>F50</v>
      </c>
      <c r="CY13" s="52" t="str">
        <f t="shared" si="21"/>
        <v>G50</v>
      </c>
      <c r="CZ13" s="52" t="str">
        <f t="shared" si="21"/>
        <v>H50</v>
      </c>
      <c r="DA13" s="52" t="str">
        <f t="shared" si="21"/>
        <v>I50</v>
      </c>
      <c r="DB13" s="52" t="str">
        <f t="shared" si="21"/>
        <v>J50</v>
      </c>
      <c r="DC13" s="52" t="str">
        <f t="shared" si="21"/>
        <v>K50</v>
      </c>
      <c r="DD13" s="52" t="str">
        <f t="shared" si="21"/>
        <v>L50</v>
      </c>
      <c r="DE13" s="52" t="str">
        <f t="shared" si="21"/>
        <v>M50</v>
      </c>
      <c r="DF13" s="52" t="str">
        <f t="shared" si="21"/>
        <v>N50</v>
      </c>
      <c r="DG13" s="52" t="str">
        <f t="shared" si="21"/>
        <v>O50</v>
      </c>
      <c r="DH13" s="52" t="str">
        <f t="shared" si="21"/>
        <v>P50</v>
      </c>
      <c r="DI13" s="52" t="str">
        <f t="shared" si="21"/>
        <v>Q50</v>
      </c>
      <c r="DJ13" s="52" t="str">
        <f t="shared" si="21"/>
        <v>R50</v>
      </c>
      <c r="DK13" s="52" t="str">
        <f t="shared" si="21"/>
        <v>S50</v>
      </c>
      <c r="DL13" s="52" t="str">
        <f t="shared" si="21"/>
        <v>T50</v>
      </c>
      <c r="DM13" s="52" t="str">
        <f t="shared" si="21"/>
        <v>U50</v>
      </c>
      <c r="DN13" s="52" t="str">
        <f t="shared" si="21"/>
        <v>V50</v>
      </c>
      <c r="DO13" s="52" t="str">
        <f t="shared" si="21"/>
        <v>W50</v>
      </c>
      <c r="DP13" s="52" t="str">
        <f t="shared" si="21"/>
        <v>X50</v>
      </c>
      <c r="DQ13" s="52" t="str">
        <f t="shared" si="21"/>
        <v>Y50</v>
      </c>
      <c r="DR13" s="52" t="str">
        <f t="shared" si="21"/>
        <v>Z50</v>
      </c>
      <c r="DS13" s="52" t="str">
        <f t="shared" si="21"/>
        <v>AA50</v>
      </c>
      <c r="DT13" s="52" t="str">
        <f t="shared" si="21"/>
        <v>AB50</v>
      </c>
      <c r="DU13" s="52" t="str">
        <f t="shared" si="21"/>
        <v>AC50</v>
      </c>
      <c r="DV13" s="52" t="str">
        <f t="shared" si="21"/>
        <v>AD50</v>
      </c>
      <c r="DW13" s="52" t="str">
        <f t="shared" si="21"/>
        <v>AE50</v>
      </c>
      <c r="DX13" s="52" t="str">
        <f t="shared" si="21"/>
        <v>AF50</v>
      </c>
      <c r="DY13" s="52" t="str">
        <f t="shared" si="21"/>
        <v>AG50</v>
      </c>
    </row>
    <row r="14" spans="1:129">
      <c r="B14" s="49" t="str">
        <f>CONCATENATE(B$1,B$2+88)</f>
        <v>B106</v>
      </c>
      <c r="C14" s="49" t="str">
        <f t="shared" ref="C14:BM14" si="22">CONCATENATE(C$1,C$2+88)</f>
        <v>C106</v>
      </c>
      <c r="D14" s="49" t="str">
        <f t="shared" si="22"/>
        <v>D106</v>
      </c>
      <c r="E14" s="49" t="str">
        <f t="shared" si="22"/>
        <v>E106</v>
      </c>
      <c r="F14" s="49" t="str">
        <f t="shared" si="22"/>
        <v>F106</v>
      </c>
      <c r="G14" s="49" t="str">
        <f t="shared" si="22"/>
        <v>G106</v>
      </c>
      <c r="H14" s="49" t="str">
        <f t="shared" si="22"/>
        <v>H106</v>
      </c>
      <c r="I14" s="49" t="str">
        <f t="shared" si="22"/>
        <v>I106</v>
      </c>
      <c r="J14" s="49" t="str">
        <f t="shared" si="22"/>
        <v>J106</v>
      </c>
      <c r="K14" s="49" t="str">
        <f t="shared" si="22"/>
        <v>K106</v>
      </c>
      <c r="L14" s="49" t="str">
        <f t="shared" si="22"/>
        <v>L106</v>
      </c>
      <c r="M14" s="49" t="str">
        <f t="shared" si="22"/>
        <v>M106</v>
      </c>
      <c r="N14" s="49" t="str">
        <f t="shared" si="22"/>
        <v>N106</v>
      </c>
      <c r="O14" s="49" t="str">
        <f t="shared" si="22"/>
        <v>O106</v>
      </c>
      <c r="P14" s="49" t="str">
        <f t="shared" si="22"/>
        <v>P106</v>
      </c>
      <c r="Q14" s="49" t="str">
        <f t="shared" si="22"/>
        <v>Q106</v>
      </c>
      <c r="R14" s="49" t="str">
        <f t="shared" si="22"/>
        <v>R106</v>
      </c>
      <c r="S14" s="49" t="str">
        <f t="shared" si="22"/>
        <v>S106</v>
      </c>
      <c r="T14" s="49" t="str">
        <f t="shared" si="22"/>
        <v>T106</v>
      </c>
      <c r="U14" s="49" t="str">
        <f t="shared" si="22"/>
        <v>U106</v>
      </c>
      <c r="V14" s="49" t="str">
        <f t="shared" si="22"/>
        <v>V106</v>
      </c>
      <c r="W14" s="49" t="str">
        <f t="shared" si="22"/>
        <v>W106</v>
      </c>
      <c r="X14" s="49" t="str">
        <f t="shared" si="22"/>
        <v>X106</v>
      </c>
      <c r="Y14" s="49" t="str">
        <f t="shared" si="22"/>
        <v>Y106</v>
      </c>
      <c r="Z14" s="49" t="str">
        <f t="shared" si="22"/>
        <v>Z106</v>
      </c>
      <c r="AA14" s="49" t="str">
        <f t="shared" si="22"/>
        <v>AA106</v>
      </c>
      <c r="AB14" s="49" t="str">
        <f t="shared" si="22"/>
        <v>AB106</v>
      </c>
      <c r="AC14" s="49" t="str">
        <f t="shared" si="22"/>
        <v>AC106</v>
      </c>
      <c r="AD14" s="49" t="str">
        <f t="shared" si="22"/>
        <v>AD106</v>
      </c>
      <c r="AE14" s="49" t="str">
        <f t="shared" si="22"/>
        <v>AE106</v>
      </c>
      <c r="AF14" s="49" t="str">
        <f t="shared" si="22"/>
        <v>AF106</v>
      </c>
      <c r="AG14" s="49" t="str">
        <f t="shared" si="22"/>
        <v>AG106</v>
      </c>
      <c r="AH14" s="49" t="str">
        <f t="shared" si="22"/>
        <v>AH99</v>
      </c>
      <c r="AI14" s="49" t="str">
        <f t="shared" si="22"/>
        <v>C99</v>
      </c>
      <c r="AJ14" s="49" t="str">
        <f t="shared" si="22"/>
        <v>D99</v>
      </c>
      <c r="AK14" s="49" t="str">
        <f t="shared" si="22"/>
        <v>E99</v>
      </c>
      <c r="AL14" s="49" t="str">
        <f t="shared" si="22"/>
        <v>F99</v>
      </c>
      <c r="AM14" s="49" t="str">
        <f t="shared" si="22"/>
        <v>G99</v>
      </c>
      <c r="AN14" s="49" t="str">
        <f t="shared" si="22"/>
        <v>H99</v>
      </c>
      <c r="AO14" s="49" t="str">
        <f t="shared" si="22"/>
        <v>I99</v>
      </c>
      <c r="AP14" s="49" t="str">
        <f t="shared" si="22"/>
        <v>J99</v>
      </c>
      <c r="AQ14" s="49" t="str">
        <f t="shared" si="22"/>
        <v>K99</v>
      </c>
      <c r="AR14" s="49" t="str">
        <f t="shared" si="22"/>
        <v>L99</v>
      </c>
      <c r="AS14" s="49" t="str">
        <f t="shared" si="22"/>
        <v>M99</v>
      </c>
      <c r="AT14" s="49" t="str">
        <f t="shared" si="22"/>
        <v>N99</v>
      </c>
      <c r="AU14" s="49" t="str">
        <f t="shared" si="22"/>
        <v>O99</v>
      </c>
      <c r="AV14" s="49" t="str">
        <f t="shared" si="22"/>
        <v>P99</v>
      </c>
      <c r="AW14" s="49" t="str">
        <f t="shared" si="22"/>
        <v>Q99</v>
      </c>
      <c r="AX14" s="49" t="str">
        <f t="shared" si="22"/>
        <v>R99</v>
      </c>
      <c r="AY14" s="49" t="str">
        <f t="shared" si="22"/>
        <v>S99</v>
      </c>
      <c r="AZ14" s="49" t="str">
        <f t="shared" si="22"/>
        <v>T99</v>
      </c>
      <c r="BA14" s="49" t="str">
        <f t="shared" si="22"/>
        <v>U99</v>
      </c>
      <c r="BB14" s="49" t="str">
        <f t="shared" si="22"/>
        <v>V99</v>
      </c>
      <c r="BC14" s="49" t="str">
        <f t="shared" si="22"/>
        <v>W99</v>
      </c>
      <c r="BD14" s="49" t="str">
        <f t="shared" si="22"/>
        <v>X99</v>
      </c>
      <c r="BE14" s="49" t="str">
        <f t="shared" si="22"/>
        <v>Y99</v>
      </c>
      <c r="BF14" s="49" t="str">
        <f t="shared" si="22"/>
        <v>Z99</v>
      </c>
      <c r="BG14" s="49" t="str">
        <f t="shared" si="22"/>
        <v>AA99</v>
      </c>
      <c r="BH14" s="49" t="str">
        <f t="shared" si="22"/>
        <v>AB99</v>
      </c>
      <c r="BI14" s="49" t="str">
        <f t="shared" si="22"/>
        <v>AC99</v>
      </c>
      <c r="BJ14" s="49" t="str">
        <f t="shared" si="22"/>
        <v>AD99</v>
      </c>
      <c r="BK14" s="49" t="str">
        <f t="shared" si="22"/>
        <v>AE99</v>
      </c>
      <c r="BL14" s="49" t="str">
        <f t="shared" si="22"/>
        <v>AF99</v>
      </c>
      <c r="BM14" s="49" t="str">
        <f t="shared" si="22"/>
        <v>AG99</v>
      </c>
      <c r="BN14" s="52" t="str">
        <f>CONCATENATE(BN$1,BN$2-88)</f>
        <v>B35</v>
      </c>
      <c r="BO14" s="52" t="str">
        <f t="shared" ref="BO14:DY14" si="23">CONCATENATE(BO$1,BO$2-88)</f>
        <v>C35</v>
      </c>
      <c r="BP14" s="52" t="str">
        <f t="shared" si="23"/>
        <v>D35</v>
      </c>
      <c r="BQ14" s="52" t="str">
        <f t="shared" si="23"/>
        <v>E35</v>
      </c>
      <c r="BR14" s="52" t="str">
        <f t="shared" si="23"/>
        <v>F35</v>
      </c>
      <c r="BS14" s="52" t="str">
        <f t="shared" si="23"/>
        <v>G35</v>
      </c>
      <c r="BT14" s="52" t="str">
        <f t="shared" si="23"/>
        <v>H35</v>
      </c>
      <c r="BU14" s="52" t="str">
        <f t="shared" si="23"/>
        <v>I35</v>
      </c>
      <c r="BV14" s="52" t="str">
        <f t="shared" si="23"/>
        <v>J35</v>
      </c>
      <c r="BW14" s="52" t="str">
        <f t="shared" si="23"/>
        <v>K35</v>
      </c>
      <c r="BX14" s="52" t="str">
        <f t="shared" si="23"/>
        <v>L35</v>
      </c>
      <c r="BY14" s="52" t="str">
        <f t="shared" si="23"/>
        <v>M35</v>
      </c>
      <c r="BZ14" s="52" t="str">
        <f t="shared" si="23"/>
        <v>N35</v>
      </c>
      <c r="CA14" s="52" t="str">
        <f t="shared" si="23"/>
        <v>O35</v>
      </c>
      <c r="CB14" s="52" t="str">
        <f t="shared" si="23"/>
        <v>P35</v>
      </c>
      <c r="CC14" s="52" t="str">
        <f t="shared" si="23"/>
        <v>Q35</v>
      </c>
      <c r="CD14" s="52" t="str">
        <f t="shared" si="23"/>
        <v>R35</v>
      </c>
      <c r="CE14" s="52" t="str">
        <f t="shared" si="23"/>
        <v>S35</v>
      </c>
      <c r="CF14" s="52" t="str">
        <f t="shared" si="23"/>
        <v>T35</v>
      </c>
      <c r="CG14" s="52" t="str">
        <f t="shared" si="23"/>
        <v>U35</v>
      </c>
      <c r="CH14" s="52" t="str">
        <f t="shared" si="23"/>
        <v>V35</v>
      </c>
      <c r="CI14" s="52" t="str">
        <f t="shared" si="23"/>
        <v>W35</v>
      </c>
      <c r="CJ14" s="52" t="str">
        <f t="shared" si="23"/>
        <v>X35</v>
      </c>
      <c r="CK14" s="52" t="str">
        <f t="shared" si="23"/>
        <v>Y35</v>
      </c>
      <c r="CL14" s="52" t="str">
        <f t="shared" si="23"/>
        <v>Z35</v>
      </c>
      <c r="CM14" s="52" t="str">
        <f t="shared" si="23"/>
        <v>AA35</v>
      </c>
      <c r="CN14" s="52" t="str">
        <f t="shared" si="23"/>
        <v>AB35</v>
      </c>
      <c r="CO14" s="52" t="str">
        <f t="shared" si="23"/>
        <v>AC35</v>
      </c>
      <c r="CP14" s="52" t="str">
        <f t="shared" si="23"/>
        <v>AD35</v>
      </c>
      <c r="CQ14" s="52" t="str">
        <f t="shared" si="23"/>
        <v>AE35</v>
      </c>
      <c r="CR14" s="52" t="str">
        <f t="shared" si="23"/>
        <v>AF35</v>
      </c>
      <c r="CS14" s="52" t="str">
        <f t="shared" si="23"/>
        <v>AG35</v>
      </c>
      <c r="CT14" s="52" t="str">
        <f t="shared" si="23"/>
        <v>AH35</v>
      </c>
      <c r="CU14" s="52" t="str">
        <f t="shared" si="23"/>
        <v>C42</v>
      </c>
      <c r="CV14" s="52" t="str">
        <f t="shared" si="23"/>
        <v>D42</v>
      </c>
      <c r="CW14" s="52" t="str">
        <f t="shared" si="23"/>
        <v>E42</v>
      </c>
      <c r="CX14" s="52" t="str">
        <f t="shared" si="23"/>
        <v>F42</v>
      </c>
      <c r="CY14" s="52" t="str">
        <f t="shared" si="23"/>
        <v>G42</v>
      </c>
      <c r="CZ14" s="52" t="str">
        <f t="shared" si="23"/>
        <v>H42</v>
      </c>
      <c r="DA14" s="52" t="str">
        <f t="shared" si="23"/>
        <v>I42</v>
      </c>
      <c r="DB14" s="52" t="str">
        <f t="shared" si="23"/>
        <v>J42</v>
      </c>
      <c r="DC14" s="52" t="str">
        <f t="shared" si="23"/>
        <v>K42</v>
      </c>
      <c r="DD14" s="52" t="str">
        <f t="shared" si="23"/>
        <v>L42</v>
      </c>
      <c r="DE14" s="52" t="str">
        <f t="shared" si="23"/>
        <v>M42</v>
      </c>
      <c r="DF14" s="52" t="str">
        <f t="shared" si="23"/>
        <v>N42</v>
      </c>
      <c r="DG14" s="52" t="str">
        <f t="shared" si="23"/>
        <v>O42</v>
      </c>
      <c r="DH14" s="52" t="str">
        <f t="shared" si="23"/>
        <v>P42</v>
      </c>
      <c r="DI14" s="52" t="str">
        <f t="shared" si="23"/>
        <v>Q42</v>
      </c>
      <c r="DJ14" s="52" t="str">
        <f t="shared" si="23"/>
        <v>R42</v>
      </c>
      <c r="DK14" s="52" t="str">
        <f t="shared" si="23"/>
        <v>S42</v>
      </c>
      <c r="DL14" s="52" t="str">
        <f t="shared" si="23"/>
        <v>T42</v>
      </c>
      <c r="DM14" s="52" t="str">
        <f t="shared" si="23"/>
        <v>U42</v>
      </c>
      <c r="DN14" s="52" t="str">
        <f t="shared" si="23"/>
        <v>V42</v>
      </c>
      <c r="DO14" s="52" t="str">
        <f t="shared" si="23"/>
        <v>W42</v>
      </c>
      <c r="DP14" s="52" t="str">
        <f t="shared" si="23"/>
        <v>X42</v>
      </c>
      <c r="DQ14" s="52" t="str">
        <f t="shared" si="23"/>
        <v>Y42</v>
      </c>
      <c r="DR14" s="52" t="str">
        <f t="shared" si="23"/>
        <v>Z42</v>
      </c>
      <c r="DS14" s="52" t="str">
        <f t="shared" si="23"/>
        <v>AA42</v>
      </c>
      <c r="DT14" s="52" t="str">
        <f t="shared" si="23"/>
        <v>AB42</v>
      </c>
      <c r="DU14" s="52" t="str">
        <f t="shared" si="23"/>
        <v>AC42</v>
      </c>
      <c r="DV14" s="52" t="str">
        <f t="shared" si="23"/>
        <v>AD42</v>
      </c>
      <c r="DW14" s="52" t="str">
        <f t="shared" si="23"/>
        <v>AE42</v>
      </c>
      <c r="DX14" s="52" t="str">
        <f t="shared" si="23"/>
        <v>AF42</v>
      </c>
      <c r="DY14" s="52" t="str">
        <f t="shared" si="23"/>
        <v>AG42</v>
      </c>
    </row>
    <row r="15" spans="1:129">
      <c r="B15" s="49" t="str">
        <f>CONCATENATE(B$1,B$2+96)</f>
        <v>B114</v>
      </c>
      <c r="C15" s="49" t="str">
        <f t="shared" ref="C15:BM15" si="24">CONCATENATE(C$1,C$2+96)</f>
        <v>C114</v>
      </c>
      <c r="D15" s="49" t="str">
        <f t="shared" si="24"/>
        <v>D114</v>
      </c>
      <c r="E15" s="49" t="str">
        <f t="shared" si="24"/>
        <v>E114</v>
      </c>
      <c r="F15" s="49" t="str">
        <f t="shared" si="24"/>
        <v>F114</v>
      </c>
      <c r="G15" s="49" t="str">
        <f t="shared" si="24"/>
        <v>G114</v>
      </c>
      <c r="H15" s="49" t="str">
        <f t="shared" si="24"/>
        <v>H114</v>
      </c>
      <c r="I15" s="49" t="str">
        <f t="shared" si="24"/>
        <v>I114</v>
      </c>
      <c r="J15" s="49" t="str">
        <f t="shared" si="24"/>
        <v>J114</v>
      </c>
      <c r="K15" s="49" t="str">
        <f t="shared" si="24"/>
        <v>K114</v>
      </c>
      <c r="L15" s="49" t="str">
        <f t="shared" si="24"/>
        <v>L114</v>
      </c>
      <c r="M15" s="49" t="str">
        <f t="shared" si="24"/>
        <v>M114</v>
      </c>
      <c r="N15" s="49" t="str">
        <f t="shared" si="24"/>
        <v>N114</v>
      </c>
      <c r="O15" s="49" t="str">
        <f t="shared" si="24"/>
        <v>O114</v>
      </c>
      <c r="P15" s="49" t="str">
        <f t="shared" si="24"/>
        <v>P114</v>
      </c>
      <c r="Q15" s="49" t="str">
        <f t="shared" si="24"/>
        <v>Q114</v>
      </c>
      <c r="R15" s="49" t="str">
        <f t="shared" si="24"/>
        <v>R114</v>
      </c>
      <c r="S15" s="49" t="str">
        <f t="shared" si="24"/>
        <v>S114</v>
      </c>
      <c r="T15" s="49" t="str">
        <f t="shared" si="24"/>
        <v>T114</v>
      </c>
      <c r="U15" s="49" t="str">
        <f t="shared" si="24"/>
        <v>U114</v>
      </c>
      <c r="V15" s="49" t="str">
        <f t="shared" si="24"/>
        <v>V114</v>
      </c>
      <c r="W15" s="49" t="str">
        <f t="shared" si="24"/>
        <v>W114</v>
      </c>
      <c r="X15" s="49" t="str">
        <f t="shared" si="24"/>
        <v>X114</v>
      </c>
      <c r="Y15" s="49" t="str">
        <f t="shared" si="24"/>
        <v>Y114</v>
      </c>
      <c r="Z15" s="49" t="str">
        <f t="shared" si="24"/>
        <v>Z114</v>
      </c>
      <c r="AA15" s="49" t="str">
        <f t="shared" si="24"/>
        <v>AA114</v>
      </c>
      <c r="AB15" s="49" t="str">
        <f t="shared" si="24"/>
        <v>AB114</v>
      </c>
      <c r="AC15" s="49" t="str">
        <f t="shared" si="24"/>
        <v>AC114</v>
      </c>
      <c r="AD15" s="49" t="str">
        <f t="shared" si="24"/>
        <v>AD114</v>
      </c>
      <c r="AE15" s="49" t="str">
        <f t="shared" si="24"/>
        <v>AE114</v>
      </c>
      <c r="AF15" s="49" t="str">
        <f t="shared" si="24"/>
        <v>AF114</v>
      </c>
      <c r="AG15" s="49" t="str">
        <f t="shared" si="24"/>
        <v>AG114</v>
      </c>
      <c r="AH15" s="49" t="str">
        <f t="shared" si="24"/>
        <v>AH107</v>
      </c>
      <c r="AI15" s="49" t="str">
        <f t="shared" si="24"/>
        <v>C107</v>
      </c>
      <c r="AJ15" s="49" t="str">
        <f t="shared" si="24"/>
        <v>D107</v>
      </c>
      <c r="AK15" s="49" t="str">
        <f t="shared" si="24"/>
        <v>E107</v>
      </c>
      <c r="AL15" s="49" t="str">
        <f t="shared" si="24"/>
        <v>F107</v>
      </c>
      <c r="AM15" s="49" t="str">
        <f t="shared" si="24"/>
        <v>G107</v>
      </c>
      <c r="AN15" s="49" t="str">
        <f t="shared" si="24"/>
        <v>H107</v>
      </c>
      <c r="AO15" s="49" t="str">
        <f t="shared" si="24"/>
        <v>I107</v>
      </c>
      <c r="AP15" s="49" t="str">
        <f t="shared" si="24"/>
        <v>J107</v>
      </c>
      <c r="AQ15" s="49" t="str">
        <f t="shared" si="24"/>
        <v>K107</v>
      </c>
      <c r="AR15" s="49" t="str">
        <f t="shared" si="24"/>
        <v>L107</v>
      </c>
      <c r="AS15" s="49" t="str">
        <f t="shared" si="24"/>
        <v>M107</v>
      </c>
      <c r="AT15" s="49" t="str">
        <f t="shared" si="24"/>
        <v>N107</v>
      </c>
      <c r="AU15" s="49" t="str">
        <f t="shared" si="24"/>
        <v>O107</v>
      </c>
      <c r="AV15" s="49" t="str">
        <f t="shared" si="24"/>
        <v>P107</v>
      </c>
      <c r="AW15" s="49" t="str">
        <f t="shared" si="24"/>
        <v>Q107</v>
      </c>
      <c r="AX15" s="49" t="str">
        <f t="shared" si="24"/>
        <v>R107</v>
      </c>
      <c r="AY15" s="49" t="str">
        <f t="shared" si="24"/>
        <v>S107</v>
      </c>
      <c r="AZ15" s="49" t="str">
        <f t="shared" si="24"/>
        <v>T107</v>
      </c>
      <c r="BA15" s="49" t="str">
        <f t="shared" si="24"/>
        <v>U107</v>
      </c>
      <c r="BB15" s="49" t="str">
        <f t="shared" si="24"/>
        <v>V107</v>
      </c>
      <c r="BC15" s="49" t="str">
        <f t="shared" si="24"/>
        <v>W107</v>
      </c>
      <c r="BD15" s="49" t="str">
        <f t="shared" si="24"/>
        <v>X107</v>
      </c>
      <c r="BE15" s="49" t="str">
        <f t="shared" si="24"/>
        <v>Y107</v>
      </c>
      <c r="BF15" s="49" t="str">
        <f t="shared" si="24"/>
        <v>Z107</v>
      </c>
      <c r="BG15" s="49" t="str">
        <f t="shared" si="24"/>
        <v>AA107</v>
      </c>
      <c r="BH15" s="49" t="str">
        <f t="shared" si="24"/>
        <v>AB107</v>
      </c>
      <c r="BI15" s="49" t="str">
        <f t="shared" si="24"/>
        <v>AC107</v>
      </c>
      <c r="BJ15" s="49" t="str">
        <f t="shared" si="24"/>
        <v>AD107</v>
      </c>
      <c r="BK15" s="49" t="str">
        <f t="shared" si="24"/>
        <v>AE107</v>
      </c>
      <c r="BL15" s="49" t="str">
        <f t="shared" si="24"/>
        <v>AF107</v>
      </c>
      <c r="BM15" s="49" t="str">
        <f t="shared" si="24"/>
        <v>AG107</v>
      </c>
      <c r="BN15" s="52" t="str">
        <f>CONCATENATE(BN$1,BN$2-96)</f>
        <v>B27</v>
      </c>
      <c r="BO15" s="52" t="str">
        <f t="shared" ref="BO15:DY15" si="25">CONCATENATE(BO$1,BO$2-96)</f>
        <v>C27</v>
      </c>
      <c r="BP15" s="52" t="str">
        <f t="shared" si="25"/>
        <v>D27</v>
      </c>
      <c r="BQ15" s="52" t="str">
        <f t="shared" si="25"/>
        <v>E27</v>
      </c>
      <c r="BR15" s="52" t="str">
        <f t="shared" si="25"/>
        <v>F27</v>
      </c>
      <c r="BS15" s="52" t="str">
        <f t="shared" si="25"/>
        <v>G27</v>
      </c>
      <c r="BT15" s="52" t="str">
        <f t="shared" si="25"/>
        <v>H27</v>
      </c>
      <c r="BU15" s="52" t="str">
        <f t="shared" si="25"/>
        <v>I27</v>
      </c>
      <c r="BV15" s="52" t="str">
        <f t="shared" si="25"/>
        <v>J27</v>
      </c>
      <c r="BW15" s="52" t="str">
        <f t="shared" si="25"/>
        <v>K27</v>
      </c>
      <c r="BX15" s="52" t="str">
        <f t="shared" si="25"/>
        <v>L27</v>
      </c>
      <c r="BY15" s="52" t="str">
        <f t="shared" si="25"/>
        <v>M27</v>
      </c>
      <c r="BZ15" s="52" t="str">
        <f t="shared" si="25"/>
        <v>N27</v>
      </c>
      <c r="CA15" s="52" t="str">
        <f t="shared" si="25"/>
        <v>O27</v>
      </c>
      <c r="CB15" s="52" t="str">
        <f t="shared" si="25"/>
        <v>P27</v>
      </c>
      <c r="CC15" s="52" t="str">
        <f t="shared" si="25"/>
        <v>Q27</v>
      </c>
      <c r="CD15" s="52" t="str">
        <f t="shared" si="25"/>
        <v>R27</v>
      </c>
      <c r="CE15" s="52" t="str">
        <f t="shared" si="25"/>
        <v>S27</v>
      </c>
      <c r="CF15" s="52" t="str">
        <f t="shared" si="25"/>
        <v>T27</v>
      </c>
      <c r="CG15" s="52" t="str">
        <f t="shared" si="25"/>
        <v>U27</v>
      </c>
      <c r="CH15" s="52" t="str">
        <f t="shared" si="25"/>
        <v>V27</v>
      </c>
      <c r="CI15" s="52" t="str">
        <f t="shared" si="25"/>
        <v>W27</v>
      </c>
      <c r="CJ15" s="52" t="str">
        <f t="shared" si="25"/>
        <v>X27</v>
      </c>
      <c r="CK15" s="52" t="str">
        <f t="shared" si="25"/>
        <v>Y27</v>
      </c>
      <c r="CL15" s="52" t="str">
        <f t="shared" si="25"/>
        <v>Z27</v>
      </c>
      <c r="CM15" s="52" t="str">
        <f t="shared" si="25"/>
        <v>AA27</v>
      </c>
      <c r="CN15" s="52" t="str">
        <f t="shared" si="25"/>
        <v>AB27</v>
      </c>
      <c r="CO15" s="52" t="str">
        <f t="shared" si="25"/>
        <v>AC27</v>
      </c>
      <c r="CP15" s="52" t="str">
        <f t="shared" si="25"/>
        <v>AD27</v>
      </c>
      <c r="CQ15" s="52" t="str">
        <f t="shared" si="25"/>
        <v>AE27</v>
      </c>
      <c r="CR15" s="52" t="str">
        <f t="shared" si="25"/>
        <v>AF27</v>
      </c>
      <c r="CS15" s="52" t="str">
        <f t="shared" si="25"/>
        <v>AG27</v>
      </c>
      <c r="CT15" s="52" t="str">
        <f t="shared" si="25"/>
        <v>AH27</v>
      </c>
      <c r="CU15" s="52" t="str">
        <f t="shared" si="25"/>
        <v>C34</v>
      </c>
      <c r="CV15" s="52" t="str">
        <f t="shared" si="25"/>
        <v>D34</v>
      </c>
      <c r="CW15" s="52" t="str">
        <f t="shared" si="25"/>
        <v>E34</v>
      </c>
      <c r="CX15" s="52" t="str">
        <f t="shared" si="25"/>
        <v>F34</v>
      </c>
      <c r="CY15" s="52" t="str">
        <f t="shared" si="25"/>
        <v>G34</v>
      </c>
      <c r="CZ15" s="52" t="str">
        <f t="shared" si="25"/>
        <v>H34</v>
      </c>
      <c r="DA15" s="52" t="str">
        <f t="shared" si="25"/>
        <v>I34</v>
      </c>
      <c r="DB15" s="52" t="str">
        <f t="shared" si="25"/>
        <v>J34</v>
      </c>
      <c r="DC15" s="52" t="str">
        <f t="shared" si="25"/>
        <v>K34</v>
      </c>
      <c r="DD15" s="52" t="str">
        <f t="shared" si="25"/>
        <v>L34</v>
      </c>
      <c r="DE15" s="52" t="str">
        <f t="shared" si="25"/>
        <v>M34</v>
      </c>
      <c r="DF15" s="52" t="str">
        <f t="shared" si="25"/>
        <v>N34</v>
      </c>
      <c r="DG15" s="52" t="str">
        <f t="shared" si="25"/>
        <v>O34</v>
      </c>
      <c r="DH15" s="52" t="str">
        <f t="shared" si="25"/>
        <v>P34</v>
      </c>
      <c r="DI15" s="52" t="str">
        <f t="shared" si="25"/>
        <v>Q34</v>
      </c>
      <c r="DJ15" s="52" t="str">
        <f t="shared" si="25"/>
        <v>R34</v>
      </c>
      <c r="DK15" s="52" t="str">
        <f t="shared" si="25"/>
        <v>S34</v>
      </c>
      <c r="DL15" s="52" t="str">
        <f t="shared" si="25"/>
        <v>T34</v>
      </c>
      <c r="DM15" s="52" t="str">
        <f t="shared" si="25"/>
        <v>U34</v>
      </c>
      <c r="DN15" s="52" t="str">
        <f t="shared" si="25"/>
        <v>V34</v>
      </c>
      <c r="DO15" s="52" t="str">
        <f t="shared" si="25"/>
        <v>W34</v>
      </c>
      <c r="DP15" s="52" t="str">
        <f t="shared" si="25"/>
        <v>X34</v>
      </c>
      <c r="DQ15" s="52" t="str">
        <f t="shared" si="25"/>
        <v>Y34</v>
      </c>
      <c r="DR15" s="52" t="str">
        <f t="shared" si="25"/>
        <v>Z34</v>
      </c>
      <c r="DS15" s="52" t="str">
        <f t="shared" si="25"/>
        <v>AA34</v>
      </c>
      <c r="DT15" s="52" t="str">
        <f t="shared" si="25"/>
        <v>AB34</v>
      </c>
      <c r="DU15" s="52" t="str">
        <f t="shared" si="25"/>
        <v>AC34</v>
      </c>
      <c r="DV15" s="52" t="str">
        <f t="shared" si="25"/>
        <v>AD34</v>
      </c>
      <c r="DW15" s="52" t="str">
        <f t="shared" si="25"/>
        <v>AE34</v>
      </c>
      <c r="DX15" s="52" t="str">
        <f t="shared" si="25"/>
        <v>AF34</v>
      </c>
      <c r="DY15" s="52" t="str">
        <f t="shared" si="25"/>
        <v>AG34</v>
      </c>
    </row>
    <row r="16" spans="1:129">
      <c r="B16" s="49" t="str">
        <f>CONCATENATE(B$1,B$2+104)</f>
        <v>B122</v>
      </c>
      <c r="C16" s="49" t="str">
        <f t="shared" ref="C16:BM16" si="26">CONCATENATE(C$1,C$2+104)</f>
        <v>C122</v>
      </c>
      <c r="D16" s="49" t="str">
        <f t="shared" si="26"/>
        <v>D122</v>
      </c>
      <c r="E16" s="49" t="str">
        <f t="shared" si="26"/>
        <v>E122</v>
      </c>
      <c r="F16" s="49" t="str">
        <f t="shared" si="26"/>
        <v>F122</v>
      </c>
      <c r="G16" s="49" t="str">
        <f t="shared" si="26"/>
        <v>G122</v>
      </c>
      <c r="H16" s="49" t="str">
        <f t="shared" si="26"/>
        <v>H122</v>
      </c>
      <c r="I16" s="49" t="str">
        <f t="shared" si="26"/>
        <v>I122</v>
      </c>
      <c r="J16" s="49" t="str">
        <f t="shared" si="26"/>
        <v>J122</v>
      </c>
      <c r="K16" s="49" t="str">
        <f t="shared" si="26"/>
        <v>K122</v>
      </c>
      <c r="L16" s="49" t="str">
        <f t="shared" si="26"/>
        <v>L122</v>
      </c>
      <c r="M16" s="49" t="str">
        <f t="shared" si="26"/>
        <v>M122</v>
      </c>
      <c r="N16" s="49" t="str">
        <f t="shared" si="26"/>
        <v>N122</v>
      </c>
      <c r="O16" s="49" t="str">
        <f t="shared" si="26"/>
        <v>O122</v>
      </c>
      <c r="P16" s="49" t="str">
        <f t="shared" si="26"/>
        <v>P122</v>
      </c>
      <c r="Q16" s="49" t="str">
        <f t="shared" si="26"/>
        <v>Q122</v>
      </c>
      <c r="R16" s="49" t="str">
        <f t="shared" si="26"/>
        <v>R122</v>
      </c>
      <c r="S16" s="49" t="str">
        <f t="shared" si="26"/>
        <v>S122</v>
      </c>
      <c r="T16" s="49" t="str">
        <f t="shared" si="26"/>
        <v>T122</v>
      </c>
      <c r="U16" s="49" t="str">
        <f t="shared" si="26"/>
        <v>U122</v>
      </c>
      <c r="V16" s="49" t="str">
        <f t="shared" si="26"/>
        <v>V122</v>
      </c>
      <c r="W16" s="49" t="str">
        <f t="shared" si="26"/>
        <v>W122</v>
      </c>
      <c r="X16" s="49" t="str">
        <f t="shared" si="26"/>
        <v>X122</v>
      </c>
      <c r="Y16" s="49" t="str">
        <f t="shared" si="26"/>
        <v>Y122</v>
      </c>
      <c r="Z16" s="49" t="str">
        <f t="shared" si="26"/>
        <v>Z122</v>
      </c>
      <c r="AA16" s="49" t="str">
        <f t="shared" si="26"/>
        <v>AA122</v>
      </c>
      <c r="AB16" s="49" t="str">
        <f t="shared" si="26"/>
        <v>AB122</v>
      </c>
      <c r="AC16" s="49" t="str">
        <f t="shared" si="26"/>
        <v>AC122</v>
      </c>
      <c r="AD16" s="49" t="str">
        <f t="shared" si="26"/>
        <v>AD122</v>
      </c>
      <c r="AE16" s="49" t="str">
        <f t="shared" si="26"/>
        <v>AE122</v>
      </c>
      <c r="AF16" s="49" t="str">
        <f t="shared" si="26"/>
        <v>AF122</v>
      </c>
      <c r="AG16" s="49" t="str">
        <f t="shared" si="26"/>
        <v>AG122</v>
      </c>
      <c r="AH16" s="49" t="str">
        <f t="shared" si="26"/>
        <v>AH115</v>
      </c>
      <c r="AI16" s="49" t="str">
        <f t="shared" si="26"/>
        <v>C115</v>
      </c>
      <c r="AJ16" s="49" t="str">
        <f t="shared" si="26"/>
        <v>D115</v>
      </c>
      <c r="AK16" s="49" t="str">
        <f t="shared" si="26"/>
        <v>E115</v>
      </c>
      <c r="AL16" s="49" t="str">
        <f t="shared" si="26"/>
        <v>F115</v>
      </c>
      <c r="AM16" s="49" t="str">
        <f t="shared" si="26"/>
        <v>G115</v>
      </c>
      <c r="AN16" s="49" t="str">
        <f t="shared" si="26"/>
        <v>H115</v>
      </c>
      <c r="AO16" s="49" t="str">
        <f t="shared" si="26"/>
        <v>I115</v>
      </c>
      <c r="AP16" s="49" t="str">
        <f t="shared" si="26"/>
        <v>J115</v>
      </c>
      <c r="AQ16" s="49" t="str">
        <f t="shared" si="26"/>
        <v>K115</v>
      </c>
      <c r="AR16" s="49" t="str">
        <f t="shared" si="26"/>
        <v>L115</v>
      </c>
      <c r="AS16" s="49" t="str">
        <f t="shared" si="26"/>
        <v>M115</v>
      </c>
      <c r="AT16" s="49" t="str">
        <f t="shared" si="26"/>
        <v>N115</v>
      </c>
      <c r="AU16" s="49" t="str">
        <f t="shared" si="26"/>
        <v>O115</v>
      </c>
      <c r="AV16" s="49" t="str">
        <f t="shared" si="26"/>
        <v>P115</v>
      </c>
      <c r="AW16" s="49" t="str">
        <f t="shared" si="26"/>
        <v>Q115</v>
      </c>
      <c r="AX16" s="49" t="str">
        <f t="shared" si="26"/>
        <v>R115</v>
      </c>
      <c r="AY16" s="49" t="str">
        <f t="shared" si="26"/>
        <v>S115</v>
      </c>
      <c r="AZ16" s="49" t="str">
        <f t="shared" si="26"/>
        <v>T115</v>
      </c>
      <c r="BA16" s="49" t="str">
        <f t="shared" si="26"/>
        <v>U115</v>
      </c>
      <c r="BB16" s="49" t="str">
        <f t="shared" si="26"/>
        <v>V115</v>
      </c>
      <c r="BC16" s="49" t="str">
        <f t="shared" si="26"/>
        <v>W115</v>
      </c>
      <c r="BD16" s="49" t="str">
        <f t="shared" si="26"/>
        <v>X115</v>
      </c>
      <c r="BE16" s="49" t="str">
        <f t="shared" si="26"/>
        <v>Y115</v>
      </c>
      <c r="BF16" s="49" t="str">
        <f t="shared" si="26"/>
        <v>Z115</v>
      </c>
      <c r="BG16" s="49" t="str">
        <f t="shared" si="26"/>
        <v>AA115</v>
      </c>
      <c r="BH16" s="49" t="str">
        <f t="shared" si="26"/>
        <v>AB115</v>
      </c>
      <c r="BI16" s="49" t="str">
        <f t="shared" si="26"/>
        <v>AC115</v>
      </c>
      <c r="BJ16" s="49" t="str">
        <f t="shared" si="26"/>
        <v>AD115</v>
      </c>
      <c r="BK16" s="49" t="str">
        <f t="shared" si="26"/>
        <v>AE115</v>
      </c>
      <c r="BL16" s="49" t="str">
        <f t="shared" si="26"/>
        <v>AF115</v>
      </c>
      <c r="BM16" s="49" t="str">
        <f t="shared" si="26"/>
        <v>AG115</v>
      </c>
      <c r="BN16" s="52" t="str">
        <f>CONCATENATE(BN$1,BN$2-104)</f>
        <v>B19</v>
      </c>
      <c r="BO16" s="52" t="str">
        <f t="shared" ref="BO16:DY16" si="27">CONCATENATE(BO$1,BO$2-104)</f>
        <v>C19</v>
      </c>
      <c r="BP16" s="52" t="str">
        <f t="shared" si="27"/>
        <v>D19</v>
      </c>
      <c r="BQ16" s="52" t="str">
        <f t="shared" si="27"/>
        <v>E19</v>
      </c>
      <c r="BR16" s="52" t="str">
        <f t="shared" si="27"/>
        <v>F19</v>
      </c>
      <c r="BS16" s="52" t="str">
        <f t="shared" si="27"/>
        <v>G19</v>
      </c>
      <c r="BT16" s="52" t="str">
        <f t="shared" si="27"/>
        <v>H19</v>
      </c>
      <c r="BU16" s="52" t="str">
        <f t="shared" si="27"/>
        <v>I19</v>
      </c>
      <c r="BV16" s="52" t="str">
        <f t="shared" si="27"/>
        <v>J19</v>
      </c>
      <c r="BW16" s="52" t="str">
        <f t="shared" si="27"/>
        <v>K19</v>
      </c>
      <c r="BX16" s="52" t="str">
        <f t="shared" si="27"/>
        <v>L19</v>
      </c>
      <c r="BY16" s="52" t="str">
        <f t="shared" si="27"/>
        <v>M19</v>
      </c>
      <c r="BZ16" s="52" t="str">
        <f t="shared" si="27"/>
        <v>N19</v>
      </c>
      <c r="CA16" s="52" t="str">
        <f t="shared" si="27"/>
        <v>O19</v>
      </c>
      <c r="CB16" s="52" t="str">
        <f t="shared" si="27"/>
        <v>P19</v>
      </c>
      <c r="CC16" s="52" t="str">
        <f t="shared" si="27"/>
        <v>Q19</v>
      </c>
      <c r="CD16" s="52" t="str">
        <f t="shared" si="27"/>
        <v>R19</v>
      </c>
      <c r="CE16" s="52" t="str">
        <f t="shared" si="27"/>
        <v>S19</v>
      </c>
      <c r="CF16" s="52" t="str">
        <f t="shared" si="27"/>
        <v>T19</v>
      </c>
      <c r="CG16" s="52" t="str">
        <f t="shared" si="27"/>
        <v>U19</v>
      </c>
      <c r="CH16" s="52" t="str">
        <f t="shared" si="27"/>
        <v>V19</v>
      </c>
      <c r="CI16" s="52" t="str">
        <f t="shared" si="27"/>
        <v>W19</v>
      </c>
      <c r="CJ16" s="52" t="str">
        <f t="shared" si="27"/>
        <v>X19</v>
      </c>
      <c r="CK16" s="52" t="str">
        <f t="shared" si="27"/>
        <v>Y19</v>
      </c>
      <c r="CL16" s="52" t="str">
        <f t="shared" si="27"/>
        <v>Z19</v>
      </c>
      <c r="CM16" s="52" t="str">
        <f t="shared" si="27"/>
        <v>AA19</v>
      </c>
      <c r="CN16" s="52" t="str">
        <f t="shared" si="27"/>
        <v>AB19</v>
      </c>
      <c r="CO16" s="52" t="str">
        <f t="shared" si="27"/>
        <v>AC19</v>
      </c>
      <c r="CP16" s="52" t="str">
        <f t="shared" si="27"/>
        <v>AD19</v>
      </c>
      <c r="CQ16" s="52" t="str">
        <f t="shared" si="27"/>
        <v>AE19</v>
      </c>
      <c r="CR16" s="52" t="str">
        <f t="shared" si="27"/>
        <v>AF19</v>
      </c>
      <c r="CS16" s="52" t="str">
        <f t="shared" si="27"/>
        <v>AG19</v>
      </c>
      <c r="CT16" s="52" t="str">
        <f t="shared" si="27"/>
        <v>AH19</v>
      </c>
      <c r="CU16" s="52" t="str">
        <f t="shared" si="27"/>
        <v>C26</v>
      </c>
      <c r="CV16" s="52" t="str">
        <f t="shared" si="27"/>
        <v>D26</v>
      </c>
      <c r="CW16" s="52" t="str">
        <f t="shared" si="27"/>
        <v>E26</v>
      </c>
      <c r="CX16" s="52" t="str">
        <f t="shared" si="27"/>
        <v>F26</v>
      </c>
      <c r="CY16" s="52" t="str">
        <f t="shared" si="27"/>
        <v>G26</v>
      </c>
      <c r="CZ16" s="52" t="str">
        <f t="shared" si="27"/>
        <v>H26</v>
      </c>
      <c r="DA16" s="52" t="str">
        <f t="shared" si="27"/>
        <v>I26</v>
      </c>
      <c r="DB16" s="52" t="str">
        <f t="shared" si="27"/>
        <v>J26</v>
      </c>
      <c r="DC16" s="52" t="str">
        <f t="shared" si="27"/>
        <v>K26</v>
      </c>
      <c r="DD16" s="52" t="str">
        <f t="shared" si="27"/>
        <v>L26</v>
      </c>
      <c r="DE16" s="52" t="str">
        <f t="shared" si="27"/>
        <v>M26</v>
      </c>
      <c r="DF16" s="52" t="str">
        <f t="shared" si="27"/>
        <v>N26</v>
      </c>
      <c r="DG16" s="52" t="str">
        <f t="shared" si="27"/>
        <v>O26</v>
      </c>
      <c r="DH16" s="52" t="str">
        <f t="shared" si="27"/>
        <v>P26</v>
      </c>
      <c r="DI16" s="52" t="str">
        <f t="shared" si="27"/>
        <v>Q26</v>
      </c>
      <c r="DJ16" s="52" t="str">
        <f t="shared" si="27"/>
        <v>R26</v>
      </c>
      <c r="DK16" s="52" t="str">
        <f t="shared" si="27"/>
        <v>S26</v>
      </c>
      <c r="DL16" s="52" t="str">
        <f t="shared" si="27"/>
        <v>T26</v>
      </c>
      <c r="DM16" s="52" t="str">
        <f t="shared" si="27"/>
        <v>U26</v>
      </c>
      <c r="DN16" s="52" t="str">
        <f t="shared" si="27"/>
        <v>V26</v>
      </c>
      <c r="DO16" s="52" t="str">
        <f t="shared" si="27"/>
        <v>W26</v>
      </c>
      <c r="DP16" s="52" t="str">
        <f t="shared" si="27"/>
        <v>X26</v>
      </c>
      <c r="DQ16" s="52" t="str">
        <f t="shared" si="27"/>
        <v>Y26</v>
      </c>
      <c r="DR16" s="52" t="str">
        <f t="shared" si="27"/>
        <v>Z26</v>
      </c>
      <c r="DS16" s="52" t="str">
        <f t="shared" si="27"/>
        <v>AA26</v>
      </c>
      <c r="DT16" s="52" t="str">
        <f t="shared" si="27"/>
        <v>AB26</v>
      </c>
      <c r="DU16" s="52" t="str">
        <f t="shared" si="27"/>
        <v>AC26</v>
      </c>
      <c r="DV16" s="52" t="str">
        <f t="shared" si="27"/>
        <v>AD26</v>
      </c>
      <c r="DW16" s="52" t="str">
        <f t="shared" si="27"/>
        <v>AE26</v>
      </c>
      <c r="DX16" s="52" t="str">
        <f t="shared" si="27"/>
        <v>AF26</v>
      </c>
      <c r="DY16" s="52" t="str">
        <f t="shared" si="27"/>
        <v>AG26</v>
      </c>
    </row>
    <row r="17" spans="1:129">
      <c r="B17" s="49" t="str">
        <f>CONCATENATE(B$1,B$2+112)</f>
        <v>B130</v>
      </c>
      <c r="C17" s="49" t="str">
        <f t="shared" ref="C17:BM17" si="28">CONCATENATE(C$1,C$2+112)</f>
        <v>C130</v>
      </c>
      <c r="D17" s="49" t="str">
        <f t="shared" si="28"/>
        <v>D130</v>
      </c>
      <c r="E17" s="49" t="str">
        <f t="shared" si="28"/>
        <v>E130</v>
      </c>
      <c r="F17" s="49" t="str">
        <f t="shared" si="28"/>
        <v>F130</v>
      </c>
      <c r="G17" s="49" t="str">
        <f t="shared" si="28"/>
        <v>G130</v>
      </c>
      <c r="H17" s="49" t="str">
        <f t="shared" si="28"/>
        <v>H130</v>
      </c>
      <c r="I17" s="49" t="str">
        <f t="shared" si="28"/>
        <v>I130</v>
      </c>
      <c r="J17" s="49" t="str">
        <f t="shared" si="28"/>
        <v>J130</v>
      </c>
      <c r="K17" s="49" t="str">
        <f t="shared" si="28"/>
        <v>K130</v>
      </c>
      <c r="L17" s="49" t="str">
        <f t="shared" si="28"/>
        <v>L130</v>
      </c>
      <c r="M17" s="49" t="str">
        <f t="shared" si="28"/>
        <v>M130</v>
      </c>
      <c r="N17" s="49" t="str">
        <f t="shared" si="28"/>
        <v>N130</v>
      </c>
      <c r="O17" s="49" t="str">
        <f t="shared" si="28"/>
        <v>O130</v>
      </c>
      <c r="P17" s="49" t="str">
        <f t="shared" si="28"/>
        <v>P130</v>
      </c>
      <c r="Q17" s="49" t="str">
        <f t="shared" si="28"/>
        <v>Q130</v>
      </c>
      <c r="R17" s="49" t="str">
        <f t="shared" si="28"/>
        <v>R130</v>
      </c>
      <c r="S17" s="49" t="str">
        <f t="shared" si="28"/>
        <v>S130</v>
      </c>
      <c r="T17" s="49" t="str">
        <f t="shared" si="28"/>
        <v>T130</v>
      </c>
      <c r="U17" s="49" t="str">
        <f t="shared" si="28"/>
        <v>U130</v>
      </c>
      <c r="V17" s="49" t="str">
        <f t="shared" si="28"/>
        <v>V130</v>
      </c>
      <c r="W17" s="49" t="str">
        <f t="shared" si="28"/>
        <v>W130</v>
      </c>
      <c r="X17" s="49" t="str">
        <f t="shared" si="28"/>
        <v>X130</v>
      </c>
      <c r="Y17" s="49" t="str">
        <f t="shared" si="28"/>
        <v>Y130</v>
      </c>
      <c r="Z17" s="49" t="str">
        <f t="shared" si="28"/>
        <v>Z130</v>
      </c>
      <c r="AA17" s="49" t="str">
        <f t="shared" si="28"/>
        <v>AA130</v>
      </c>
      <c r="AB17" s="49" t="str">
        <f t="shared" si="28"/>
        <v>AB130</v>
      </c>
      <c r="AC17" s="49" t="str">
        <f t="shared" si="28"/>
        <v>AC130</v>
      </c>
      <c r="AD17" s="49" t="str">
        <f t="shared" si="28"/>
        <v>AD130</v>
      </c>
      <c r="AE17" s="49" t="str">
        <f t="shared" si="28"/>
        <v>AE130</v>
      </c>
      <c r="AF17" s="49" t="str">
        <f t="shared" si="28"/>
        <v>AF130</v>
      </c>
      <c r="AG17" s="49" t="str">
        <f t="shared" si="28"/>
        <v>AG130</v>
      </c>
      <c r="AH17" s="49" t="str">
        <f t="shared" si="28"/>
        <v>AH123</v>
      </c>
      <c r="AI17" s="49" t="str">
        <f t="shared" si="28"/>
        <v>C123</v>
      </c>
      <c r="AJ17" s="49" t="str">
        <f t="shared" si="28"/>
        <v>D123</v>
      </c>
      <c r="AK17" s="49" t="str">
        <f t="shared" si="28"/>
        <v>E123</v>
      </c>
      <c r="AL17" s="49" t="str">
        <f t="shared" si="28"/>
        <v>F123</v>
      </c>
      <c r="AM17" s="49" t="str">
        <f t="shared" si="28"/>
        <v>G123</v>
      </c>
      <c r="AN17" s="49" t="str">
        <f t="shared" si="28"/>
        <v>H123</v>
      </c>
      <c r="AO17" s="49" t="str">
        <f t="shared" si="28"/>
        <v>I123</v>
      </c>
      <c r="AP17" s="49" t="str">
        <f t="shared" si="28"/>
        <v>J123</v>
      </c>
      <c r="AQ17" s="49" t="str">
        <f t="shared" si="28"/>
        <v>K123</v>
      </c>
      <c r="AR17" s="49" t="str">
        <f t="shared" si="28"/>
        <v>L123</v>
      </c>
      <c r="AS17" s="49" t="str">
        <f t="shared" si="28"/>
        <v>M123</v>
      </c>
      <c r="AT17" s="49" t="str">
        <f t="shared" si="28"/>
        <v>N123</v>
      </c>
      <c r="AU17" s="49" t="str">
        <f t="shared" si="28"/>
        <v>O123</v>
      </c>
      <c r="AV17" s="49" t="str">
        <f t="shared" si="28"/>
        <v>P123</v>
      </c>
      <c r="AW17" s="49" t="str">
        <f t="shared" si="28"/>
        <v>Q123</v>
      </c>
      <c r="AX17" s="49" t="str">
        <f t="shared" si="28"/>
        <v>R123</v>
      </c>
      <c r="AY17" s="49" t="str">
        <f t="shared" si="28"/>
        <v>S123</v>
      </c>
      <c r="AZ17" s="49" t="str">
        <f t="shared" si="28"/>
        <v>T123</v>
      </c>
      <c r="BA17" s="49" t="str">
        <f t="shared" si="28"/>
        <v>U123</v>
      </c>
      <c r="BB17" s="49" t="str">
        <f t="shared" si="28"/>
        <v>V123</v>
      </c>
      <c r="BC17" s="49" t="str">
        <f t="shared" si="28"/>
        <v>W123</v>
      </c>
      <c r="BD17" s="49" t="str">
        <f t="shared" si="28"/>
        <v>X123</v>
      </c>
      <c r="BE17" s="49" t="str">
        <f t="shared" si="28"/>
        <v>Y123</v>
      </c>
      <c r="BF17" s="49" t="str">
        <f t="shared" si="28"/>
        <v>Z123</v>
      </c>
      <c r="BG17" s="49" t="str">
        <f t="shared" si="28"/>
        <v>AA123</v>
      </c>
      <c r="BH17" s="49" t="str">
        <f t="shared" si="28"/>
        <v>AB123</v>
      </c>
      <c r="BI17" s="49" t="str">
        <f t="shared" si="28"/>
        <v>AC123</v>
      </c>
      <c r="BJ17" s="49" t="str">
        <f t="shared" si="28"/>
        <v>AD123</v>
      </c>
      <c r="BK17" s="49" t="str">
        <f t="shared" si="28"/>
        <v>AE123</v>
      </c>
      <c r="BL17" s="49" t="str">
        <f t="shared" si="28"/>
        <v>AF123</v>
      </c>
      <c r="BM17" s="49" t="str">
        <f t="shared" si="28"/>
        <v>AG123</v>
      </c>
      <c r="BN17" s="52" t="str">
        <f>CONCATENATE(BN$1,BN$2-112)</f>
        <v>B11</v>
      </c>
      <c r="BO17" s="52" t="str">
        <f t="shared" ref="BO17:DY17" si="29">CONCATENATE(BO$1,BO$2-112)</f>
        <v>C11</v>
      </c>
      <c r="BP17" s="52" t="str">
        <f t="shared" si="29"/>
        <v>D11</v>
      </c>
      <c r="BQ17" s="52" t="str">
        <f t="shared" si="29"/>
        <v>E11</v>
      </c>
      <c r="BR17" s="52" t="str">
        <f t="shared" si="29"/>
        <v>F11</v>
      </c>
      <c r="BS17" s="52" t="str">
        <f t="shared" si="29"/>
        <v>G11</v>
      </c>
      <c r="BT17" s="52" t="str">
        <f t="shared" si="29"/>
        <v>H11</v>
      </c>
      <c r="BU17" s="52" t="str">
        <f t="shared" si="29"/>
        <v>I11</v>
      </c>
      <c r="BV17" s="52" t="str">
        <f t="shared" si="29"/>
        <v>J11</v>
      </c>
      <c r="BW17" s="52" t="str">
        <f t="shared" si="29"/>
        <v>K11</v>
      </c>
      <c r="BX17" s="52" t="str">
        <f t="shared" si="29"/>
        <v>L11</v>
      </c>
      <c r="BY17" s="52" t="str">
        <f t="shared" si="29"/>
        <v>M11</v>
      </c>
      <c r="BZ17" s="52" t="str">
        <f t="shared" si="29"/>
        <v>N11</v>
      </c>
      <c r="CA17" s="52" t="str">
        <f t="shared" si="29"/>
        <v>O11</v>
      </c>
      <c r="CB17" s="52" t="str">
        <f t="shared" si="29"/>
        <v>P11</v>
      </c>
      <c r="CC17" s="52" t="str">
        <f t="shared" si="29"/>
        <v>Q11</v>
      </c>
      <c r="CD17" s="52" t="str">
        <f t="shared" si="29"/>
        <v>R11</v>
      </c>
      <c r="CE17" s="52" t="str">
        <f t="shared" si="29"/>
        <v>S11</v>
      </c>
      <c r="CF17" s="52" t="str">
        <f t="shared" si="29"/>
        <v>T11</v>
      </c>
      <c r="CG17" s="52" t="str">
        <f t="shared" si="29"/>
        <v>U11</v>
      </c>
      <c r="CH17" s="52" t="str">
        <f t="shared" si="29"/>
        <v>V11</v>
      </c>
      <c r="CI17" s="52" t="str">
        <f t="shared" si="29"/>
        <v>W11</v>
      </c>
      <c r="CJ17" s="52" t="str">
        <f t="shared" si="29"/>
        <v>X11</v>
      </c>
      <c r="CK17" s="52" t="str">
        <f t="shared" si="29"/>
        <v>Y11</v>
      </c>
      <c r="CL17" s="52" t="str">
        <f t="shared" si="29"/>
        <v>Z11</v>
      </c>
      <c r="CM17" s="52" t="str">
        <f t="shared" si="29"/>
        <v>AA11</v>
      </c>
      <c r="CN17" s="52" t="str">
        <f t="shared" si="29"/>
        <v>AB11</v>
      </c>
      <c r="CO17" s="52" t="str">
        <f t="shared" si="29"/>
        <v>AC11</v>
      </c>
      <c r="CP17" s="52" t="str">
        <f t="shared" si="29"/>
        <v>AD11</v>
      </c>
      <c r="CQ17" s="52" t="str">
        <f t="shared" si="29"/>
        <v>AE11</v>
      </c>
      <c r="CR17" s="52" t="str">
        <f t="shared" si="29"/>
        <v>AF11</v>
      </c>
      <c r="CS17" s="52" t="str">
        <f t="shared" si="29"/>
        <v>AG11</v>
      </c>
      <c r="CT17" s="52" t="str">
        <f t="shared" si="29"/>
        <v>AH11</v>
      </c>
      <c r="CU17" s="52" t="str">
        <f t="shared" si="29"/>
        <v>C18</v>
      </c>
      <c r="CV17" s="52" t="str">
        <f t="shared" si="29"/>
        <v>D18</v>
      </c>
      <c r="CW17" s="52" t="str">
        <f t="shared" si="29"/>
        <v>E18</v>
      </c>
      <c r="CX17" s="52" t="str">
        <f t="shared" si="29"/>
        <v>F18</v>
      </c>
      <c r="CY17" s="52" t="str">
        <f t="shared" si="29"/>
        <v>G18</v>
      </c>
      <c r="CZ17" s="52" t="str">
        <f t="shared" si="29"/>
        <v>H18</v>
      </c>
      <c r="DA17" s="52" t="str">
        <f t="shared" si="29"/>
        <v>I18</v>
      </c>
      <c r="DB17" s="52" t="str">
        <f t="shared" si="29"/>
        <v>J18</v>
      </c>
      <c r="DC17" s="52" t="str">
        <f t="shared" si="29"/>
        <v>K18</v>
      </c>
      <c r="DD17" s="52" t="str">
        <f t="shared" si="29"/>
        <v>L18</v>
      </c>
      <c r="DE17" s="52" t="str">
        <f t="shared" si="29"/>
        <v>M18</v>
      </c>
      <c r="DF17" s="52" t="str">
        <f t="shared" si="29"/>
        <v>N18</v>
      </c>
      <c r="DG17" s="52" t="str">
        <f t="shared" si="29"/>
        <v>O18</v>
      </c>
      <c r="DH17" s="52" t="str">
        <f t="shared" si="29"/>
        <v>P18</v>
      </c>
      <c r="DI17" s="52" t="str">
        <f t="shared" si="29"/>
        <v>Q18</v>
      </c>
      <c r="DJ17" s="52" t="str">
        <f t="shared" si="29"/>
        <v>R18</v>
      </c>
      <c r="DK17" s="52" t="str">
        <f t="shared" si="29"/>
        <v>S18</v>
      </c>
      <c r="DL17" s="52" t="str">
        <f t="shared" si="29"/>
        <v>T18</v>
      </c>
      <c r="DM17" s="52" t="str">
        <f t="shared" si="29"/>
        <v>U18</v>
      </c>
      <c r="DN17" s="52" t="str">
        <f t="shared" si="29"/>
        <v>V18</v>
      </c>
      <c r="DO17" s="52" t="str">
        <f t="shared" si="29"/>
        <v>W18</v>
      </c>
      <c r="DP17" s="52" t="str">
        <f t="shared" si="29"/>
        <v>X18</v>
      </c>
      <c r="DQ17" s="52" t="str">
        <f t="shared" si="29"/>
        <v>Y18</v>
      </c>
      <c r="DR17" s="52" t="str">
        <f t="shared" si="29"/>
        <v>Z18</v>
      </c>
      <c r="DS17" s="52" t="str">
        <f t="shared" si="29"/>
        <v>AA18</v>
      </c>
      <c r="DT17" s="52" t="str">
        <f t="shared" si="29"/>
        <v>AB18</v>
      </c>
      <c r="DU17" s="52" t="str">
        <f t="shared" si="29"/>
        <v>AC18</v>
      </c>
      <c r="DV17" s="52" t="str">
        <f t="shared" si="29"/>
        <v>AD18</v>
      </c>
      <c r="DW17" s="52" t="str">
        <f t="shared" si="29"/>
        <v>AE18</v>
      </c>
      <c r="DX17" s="52" t="str">
        <f t="shared" si="29"/>
        <v>AF18</v>
      </c>
      <c r="DY17" s="52" t="str">
        <f t="shared" si="29"/>
        <v>AG18</v>
      </c>
    </row>
    <row r="18" spans="1:129" ht="15.75" thickBot="1">
      <c r="B18" s="41" t="str">
        <f>CONCATENATE(B$1,B$2+120)</f>
        <v>B138</v>
      </c>
      <c r="C18" s="41" t="str">
        <f t="shared" ref="C18:BM18" si="30">CONCATENATE(C$1,C$2+120)</f>
        <v>C138</v>
      </c>
      <c r="D18" s="41" t="str">
        <f t="shared" si="30"/>
        <v>D138</v>
      </c>
      <c r="E18" s="41" t="str">
        <f t="shared" si="30"/>
        <v>E138</v>
      </c>
      <c r="F18" s="41" t="str">
        <f t="shared" si="30"/>
        <v>F138</v>
      </c>
      <c r="G18" s="41" t="str">
        <f t="shared" si="30"/>
        <v>G138</v>
      </c>
      <c r="H18" s="41" t="str">
        <f t="shared" si="30"/>
        <v>H138</v>
      </c>
      <c r="I18" s="41" t="str">
        <f t="shared" si="30"/>
        <v>I138</v>
      </c>
      <c r="J18" s="41" t="str">
        <f t="shared" si="30"/>
        <v>J138</v>
      </c>
      <c r="K18" s="41" t="str">
        <f t="shared" si="30"/>
        <v>K138</v>
      </c>
      <c r="L18" s="41" t="str">
        <f t="shared" si="30"/>
        <v>L138</v>
      </c>
      <c r="M18" s="41" t="str">
        <f t="shared" si="30"/>
        <v>M138</v>
      </c>
      <c r="N18" s="41" t="str">
        <f t="shared" si="30"/>
        <v>N138</v>
      </c>
      <c r="O18" s="41" t="str">
        <f t="shared" si="30"/>
        <v>O138</v>
      </c>
      <c r="P18" s="41" t="str">
        <f t="shared" si="30"/>
        <v>P138</v>
      </c>
      <c r="Q18" s="41" t="str">
        <f t="shared" si="30"/>
        <v>Q138</v>
      </c>
      <c r="R18" s="41" t="str">
        <f t="shared" si="30"/>
        <v>R138</v>
      </c>
      <c r="S18" s="41" t="str">
        <f t="shared" si="30"/>
        <v>S138</v>
      </c>
      <c r="T18" s="41" t="str">
        <f t="shared" si="30"/>
        <v>T138</v>
      </c>
      <c r="U18" s="41" t="str">
        <f t="shared" si="30"/>
        <v>U138</v>
      </c>
      <c r="V18" s="41" t="str">
        <f t="shared" si="30"/>
        <v>V138</v>
      </c>
      <c r="W18" s="41" t="str">
        <f t="shared" si="30"/>
        <v>W138</v>
      </c>
      <c r="X18" s="41" t="str">
        <f t="shared" si="30"/>
        <v>X138</v>
      </c>
      <c r="Y18" s="41" t="str">
        <f t="shared" si="30"/>
        <v>Y138</v>
      </c>
      <c r="Z18" s="41" t="str">
        <f t="shared" si="30"/>
        <v>Z138</v>
      </c>
      <c r="AA18" s="41" t="str">
        <f t="shared" si="30"/>
        <v>AA138</v>
      </c>
      <c r="AB18" s="41" t="str">
        <f t="shared" si="30"/>
        <v>AB138</v>
      </c>
      <c r="AC18" s="41" t="str">
        <f t="shared" si="30"/>
        <v>AC138</v>
      </c>
      <c r="AD18" s="41" t="str">
        <f t="shared" si="30"/>
        <v>AD138</v>
      </c>
      <c r="AE18" s="41" t="str">
        <f t="shared" si="30"/>
        <v>AE138</v>
      </c>
      <c r="AF18" s="41" t="str">
        <f t="shared" si="30"/>
        <v>AF138</v>
      </c>
      <c r="AG18" s="41" t="str">
        <f t="shared" si="30"/>
        <v>AG138</v>
      </c>
      <c r="AH18" s="41" t="str">
        <f t="shared" si="30"/>
        <v>AH131</v>
      </c>
      <c r="AI18" s="41" t="str">
        <f t="shared" si="30"/>
        <v>C131</v>
      </c>
      <c r="AJ18" s="41" t="str">
        <f t="shared" si="30"/>
        <v>D131</v>
      </c>
      <c r="AK18" s="41" t="str">
        <f t="shared" si="30"/>
        <v>E131</v>
      </c>
      <c r="AL18" s="41" t="str">
        <f t="shared" si="30"/>
        <v>F131</v>
      </c>
      <c r="AM18" s="41" t="str">
        <f t="shared" si="30"/>
        <v>G131</v>
      </c>
      <c r="AN18" s="41" t="str">
        <f t="shared" si="30"/>
        <v>H131</v>
      </c>
      <c r="AO18" s="41" t="str">
        <f t="shared" si="30"/>
        <v>I131</v>
      </c>
      <c r="AP18" s="41" t="str">
        <f t="shared" si="30"/>
        <v>J131</v>
      </c>
      <c r="AQ18" s="41" t="str">
        <f t="shared" si="30"/>
        <v>K131</v>
      </c>
      <c r="AR18" s="41" t="str">
        <f t="shared" si="30"/>
        <v>L131</v>
      </c>
      <c r="AS18" s="41" t="str">
        <f t="shared" si="30"/>
        <v>M131</v>
      </c>
      <c r="AT18" s="41" t="str">
        <f t="shared" si="30"/>
        <v>N131</v>
      </c>
      <c r="AU18" s="41" t="str">
        <f t="shared" si="30"/>
        <v>O131</v>
      </c>
      <c r="AV18" s="41" t="str">
        <f t="shared" si="30"/>
        <v>P131</v>
      </c>
      <c r="AW18" s="41" t="str">
        <f t="shared" si="30"/>
        <v>Q131</v>
      </c>
      <c r="AX18" s="41" t="str">
        <f t="shared" si="30"/>
        <v>R131</v>
      </c>
      <c r="AY18" s="41" t="str">
        <f t="shared" si="30"/>
        <v>S131</v>
      </c>
      <c r="AZ18" s="41" t="str">
        <f t="shared" si="30"/>
        <v>T131</v>
      </c>
      <c r="BA18" s="41" t="str">
        <f t="shared" si="30"/>
        <v>U131</v>
      </c>
      <c r="BB18" s="41" t="str">
        <f t="shared" si="30"/>
        <v>V131</v>
      </c>
      <c r="BC18" s="41" t="str">
        <f t="shared" si="30"/>
        <v>W131</v>
      </c>
      <c r="BD18" s="41" t="str">
        <f t="shared" si="30"/>
        <v>X131</v>
      </c>
      <c r="BE18" s="41" t="str">
        <f t="shared" si="30"/>
        <v>Y131</v>
      </c>
      <c r="BF18" s="41" t="str">
        <f t="shared" si="30"/>
        <v>Z131</v>
      </c>
      <c r="BG18" s="41" t="str">
        <f t="shared" si="30"/>
        <v>AA131</v>
      </c>
      <c r="BH18" s="41" t="str">
        <f t="shared" si="30"/>
        <v>AB131</v>
      </c>
      <c r="BI18" s="41" t="str">
        <f t="shared" si="30"/>
        <v>AC131</v>
      </c>
      <c r="BJ18" s="41" t="str">
        <f t="shared" si="30"/>
        <v>AD131</v>
      </c>
      <c r="BK18" s="41" t="str">
        <f t="shared" si="30"/>
        <v>AE131</v>
      </c>
      <c r="BL18" s="41" t="str">
        <f t="shared" si="30"/>
        <v>AF131</v>
      </c>
      <c r="BM18" s="41" t="str">
        <f t="shared" si="30"/>
        <v>AG131</v>
      </c>
      <c r="BN18" s="53" t="str">
        <f>CONCATENATE(BN$1,BN$2-120)</f>
        <v>B3</v>
      </c>
      <c r="BO18" s="53" t="str">
        <f t="shared" ref="BO18:DY18" si="31">CONCATENATE(BO$1,BO$2-120)</f>
        <v>C3</v>
      </c>
      <c r="BP18" s="53" t="str">
        <f t="shared" si="31"/>
        <v>D3</v>
      </c>
      <c r="BQ18" s="53" t="str">
        <f t="shared" si="31"/>
        <v>E3</v>
      </c>
      <c r="BR18" s="53" t="str">
        <f t="shared" si="31"/>
        <v>F3</v>
      </c>
      <c r="BS18" s="53" t="str">
        <f t="shared" si="31"/>
        <v>G3</v>
      </c>
      <c r="BT18" s="53" t="str">
        <f t="shared" si="31"/>
        <v>H3</v>
      </c>
      <c r="BU18" s="53" t="str">
        <f t="shared" si="31"/>
        <v>I3</v>
      </c>
      <c r="BV18" s="53" t="str">
        <f t="shared" si="31"/>
        <v>J3</v>
      </c>
      <c r="BW18" s="53" t="str">
        <f t="shared" si="31"/>
        <v>K3</v>
      </c>
      <c r="BX18" s="53" t="str">
        <f t="shared" si="31"/>
        <v>L3</v>
      </c>
      <c r="BY18" s="53" t="str">
        <f t="shared" si="31"/>
        <v>M3</v>
      </c>
      <c r="BZ18" s="53" t="str">
        <f t="shared" si="31"/>
        <v>N3</v>
      </c>
      <c r="CA18" s="53" t="str">
        <f t="shared" si="31"/>
        <v>O3</v>
      </c>
      <c r="CB18" s="53" t="str">
        <f t="shared" si="31"/>
        <v>P3</v>
      </c>
      <c r="CC18" s="53" t="str">
        <f t="shared" si="31"/>
        <v>Q3</v>
      </c>
      <c r="CD18" s="53" t="str">
        <f t="shared" si="31"/>
        <v>R3</v>
      </c>
      <c r="CE18" s="53" t="str">
        <f t="shared" si="31"/>
        <v>S3</v>
      </c>
      <c r="CF18" s="53" t="str">
        <f t="shared" si="31"/>
        <v>T3</v>
      </c>
      <c r="CG18" s="53" t="str">
        <f t="shared" si="31"/>
        <v>U3</v>
      </c>
      <c r="CH18" s="53" t="str">
        <f t="shared" si="31"/>
        <v>V3</v>
      </c>
      <c r="CI18" s="53" t="str">
        <f t="shared" si="31"/>
        <v>W3</v>
      </c>
      <c r="CJ18" s="53" t="str">
        <f t="shared" si="31"/>
        <v>X3</v>
      </c>
      <c r="CK18" s="53" t="str">
        <f t="shared" si="31"/>
        <v>Y3</v>
      </c>
      <c r="CL18" s="53" t="str">
        <f t="shared" si="31"/>
        <v>Z3</v>
      </c>
      <c r="CM18" s="53" t="str">
        <f t="shared" si="31"/>
        <v>AA3</v>
      </c>
      <c r="CN18" s="53" t="str">
        <f t="shared" si="31"/>
        <v>AB3</v>
      </c>
      <c r="CO18" s="53" t="str">
        <f t="shared" si="31"/>
        <v>AC3</v>
      </c>
      <c r="CP18" s="53" t="str">
        <f t="shared" si="31"/>
        <v>AD3</v>
      </c>
      <c r="CQ18" s="53" t="str">
        <f t="shared" si="31"/>
        <v>AE3</v>
      </c>
      <c r="CR18" s="53" t="str">
        <f t="shared" si="31"/>
        <v>AF3</v>
      </c>
      <c r="CS18" s="53" t="str">
        <f t="shared" si="31"/>
        <v>AG3</v>
      </c>
      <c r="CT18" s="53" t="str">
        <f t="shared" si="31"/>
        <v>AH3</v>
      </c>
      <c r="CU18" s="53" t="str">
        <f t="shared" si="31"/>
        <v>C10</v>
      </c>
      <c r="CV18" s="53" t="str">
        <f t="shared" si="31"/>
        <v>D10</v>
      </c>
      <c r="CW18" s="53" t="str">
        <f t="shared" si="31"/>
        <v>E10</v>
      </c>
      <c r="CX18" s="53" t="str">
        <f t="shared" si="31"/>
        <v>F10</v>
      </c>
      <c r="CY18" s="53" t="str">
        <f t="shared" si="31"/>
        <v>G10</v>
      </c>
      <c r="CZ18" s="53" t="str">
        <f t="shared" si="31"/>
        <v>H10</v>
      </c>
      <c r="DA18" s="53" t="str">
        <f t="shared" si="31"/>
        <v>I10</v>
      </c>
      <c r="DB18" s="53" t="str">
        <f t="shared" si="31"/>
        <v>J10</v>
      </c>
      <c r="DC18" s="53" t="str">
        <f t="shared" si="31"/>
        <v>K10</v>
      </c>
      <c r="DD18" s="53" t="str">
        <f t="shared" si="31"/>
        <v>L10</v>
      </c>
      <c r="DE18" s="53" t="str">
        <f t="shared" si="31"/>
        <v>M10</v>
      </c>
      <c r="DF18" s="53" t="str">
        <f t="shared" si="31"/>
        <v>N10</v>
      </c>
      <c r="DG18" s="53" t="str">
        <f t="shared" si="31"/>
        <v>O10</v>
      </c>
      <c r="DH18" s="53" t="str">
        <f t="shared" si="31"/>
        <v>P10</v>
      </c>
      <c r="DI18" s="53" t="str">
        <f t="shared" si="31"/>
        <v>Q10</v>
      </c>
      <c r="DJ18" s="53" t="str">
        <f t="shared" si="31"/>
        <v>R10</v>
      </c>
      <c r="DK18" s="53" t="str">
        <f t="shared" si="31"/>
        <v>S10</v>
      </c>
      <c r="DL18" s="53" t="str">
        <f t="shared" si="31"/>
        <v>T10</v>
      </c>
      <c r="DM18" s="53" t="str">
        <f t="shared" si="31"/>
        <v>U10</v>
      </c>
      <c r="DN18" s="53" t="str">
        <f t="shared" si="31"/>
        <v>V10</v>
      </c>
      <c r="DO18" s="53" t="str">
        <f t="shared" si="31"/>
        <v>W10</v>
      </c>
      <c r="DP18" s="53" t="str">
        <f t="shared" si="31"/>
        <v>X10</v>
      </c>
      <c r="DQ18" s="53" t="str">
        <f t="shared" si="31"/>
        <v>Y10</v>
      </c>
      <c r="DR18" s="53" t="str">
        <f t="shared" si="31"/>
        <v>Z10</v>
      </c>
      <c r="DS18" s="53" t="str">
        <f t="shared" si="31"/>
        <v>AA10</v>
      </c>
      <c r="DT18" s="53" t="str">
        <f t="shared" si="31"/>
        <v>AB10</v>
      </c>
      <c r="DU18" s="53" t="str">
        <f t="shared" si="31"/>
        <v>AC10</v>
      </c>
      <c r="DV18" s="53" t="str">
        <f t="shared" si="31"/>
        <v>AD10</v>
      </c>
      <c r="DW18" s="53" t="str">
        <f t="shared" si="31"/>
        <v>AE10</v>
      </c>
      <c r="DX18" s="53" t="str">
        <f t="shared" si="31"/>
        <v>AF10</v>
      </c>
      <c r="DY18" s="53" t="str">
        <f t="shared" si="31"/>
        <v>AG10</v>
      </c>
    </row>
    <row r="20" spans="1:129" ht="15.75" thickBot="1"/>
    <row r="21" spans="1:129">
      <c r="A21" s="39" t="s">
        <v>117</v>
      </c>
      <c r="B21" s="242">
        <f t="shared" ref="B21:AG21" ca="1" si="32">INDIRECT("'" &amp; $A$1 &amp; "'!" &amp;B3)</f>
        <v>0</v>
      </c>
      <c r="C21" s="239">
        <f t="shared" ca="1" si="32"/>
        <v>1</v>
      </c>
      <c r="D21" s="239">
        <f t="shared" ca="1" si="32"/>
        <v>0</v>
      </c>
      <c r="E21" s="239">
        <f t="shared" ca="1" si="32"/>
        <v>1</v>
      </c>
      <c r="F21" s="240">
        <f t="shared" ca="1" si="32"/>
        <v>1</v>
      </c>
      <c r="G21" s="240">
        <f t="shared" ca="1" si="32"/>
        <v>0</v>
      </c>
      <c r="H21" s="240">
        <f t="shared" ca="1" si="32"/>
        <v>1</v>
      </c>
      <c r="I21" s="240">
        <f t="shared" ca="1" si="32"/>
        <v>0</v>
      </c>
      <c r="J21" s="239">
        <f t="shared" ca="1" si="32"/>
        <v>0</v>
      </c>
      <c r="K21" s="239">
        <f t="shared" ca="1" si="32"/>
        <v>1</v>
      </c>
      <c r="L21" s="239">
        <f t="shared" ca="1" si="32"/>
        <v>1</v>
      </c>
      <c r="M21" s="239">
        <f t="shared" ca="1" si="32"/>
        <v>1</v>
      </c>
      <c r="N21" s="240">
        <f t="shared" ca="1" si="32"/>
        <v>1</v>
      </c>
      <c r="O21" s="240">
        <f t="shared" ca="1" si="32"/>
        <v>0</v>
      </c>
      <c r="P21" s="240">
        <f t="shared" ca="1" si="32"/>
        <v>0</v>
      </c>
      <c r="Q21" s="240">
        <f t="shared" ca="1" si="32"/>
        <v>0</v>
      </c>
      <c r="R21" s="239">
        <f t="shared" ca="1" si="32"/>
        <v>1</v>
      </c>
      <c r="S21" s="239">
        <f t="shared" ca="1" si="32"/>
        <v>1</v>
      </c>
      <c r="T21" s="239">
        <f t="shared" ca="1" si="32"/>
        <v>1</v>
      </c>
      <c r="U21" s="239">
        <f t="shared" ca="1" si="32"/>
        <v>0</v>
      </c>
      <c r="V21" s="240">
        <f t="shared" ca="1" si="32"/>
        <v>0</v>
      </c>
      <c r="W21" s="240">
        <f t="shared" ca="1" si="32"/>
        <v>0</v>
      </c>
      <c r="X21" s="240">
        <f t="shared" ca="1" si="32"/>
        <v>1</v>
      </c>
      <c r="Y21" s="240">
        <f t="shared" ca="1" si="32"/>
        <v>1</v>
      </c>
      <c r="Z21" s="239">
        <f t="shared" ca="1" si="32"/>
        <v>1</v>
      </c>
      <c r="AA21" s="239">
        <f t="shared" ca="1" si="32"/>
        <v>0</v>
      </c>
      <c r="AB21" s="239">
        <f t="shared" ca="1" si="32"/>
        <v>0</v>
      </c>
      <c r="AC21" s="239">
        <f t="shared" ca="1" si="32"/>
        <v>1</v>
      </c>
      <c r="AD21" s="240">
        <f t="shared" ca="1" si="32"/>
        <v>0</v>
      </c>
      <c r="AE21" s="240">
        <f t="shared" ca="1" si="32"/>
        <v>1</v>
      </c>
      <c r="AF21" s="240">
        <f t="shared" ca="1" si="32"/>
        <v>0</v>
      </c>
      <c r="AG21" s="240">
        <f t="shared" ca="1" si="32"/>
        <v>0</v>
      </c>
      <c r="AH21" s="239">
        <f t="shared" ref="AH21:BM21" ca="1" si="33">INDIRECT("'" &amp; $A$1 &amp; "'!" &amp;AH3)</f>
        <v>0</v>
      </c>
      <c r="AI21" s="239" t="str">
        <f t="shared" ca="1" si="33"/>
        <v>0</v>
      </c>
      <c r="AJ21" s="239" t="str">
        <f t="shared" ca="1" si="33"/>
        <v>0</v>
      </c>
      <c r="AK21" s="239" t="str">
        <f t="shared" ca="1" si="33"/>
        <v>1</v>
      </c>
      <c r="AL21" s="240" t="str">
        <f t="shared" ca="1" si="33"/>
        <v>1</v>
      </c>
      <c r="AM21" s="240" t="str">
        <f t="shared" ca="1" si="33"/>
        <v>0</v>
      </c>
      <c r="AN21" s="240" t="str">
        <f t="shared" ca="1" si="33"/>
        <v>0</v>
      </c>
      <c r="AO21" s="240" t="str">
        <f t="shared" ca="1" si="33"/>
        <v>0</v>
      </c>
      <c r="AP21" s="239" t="str">
        <f t="shared" ca="1" si="33"/>
        <v>1</v>
      </c>
      <c r="AQ21" s="239" t="str">
        <f t="shared" ca="1" si="33"/>
        <v>1</v>
      </c>
      <c r="AR21" s="239" t="str">
        <f t="shared" ca="1" si="33"/>
        <v>0</v>
      </c>
      <c r="AS21" s="239" t="str">
        <f t="shared" ca="1" si="33"/>
        <v>0</v>
      </c>
      <c r="AT21" s="240" t="str">
        <f t="shared" ca="1" si="33"/>
        <v>1</v>
      </c>
      <c r="AU21" s="240" t="str">
        <f t="shared" ca="1" si="33"/>
        <v>0</v>
      </c>
      <c r="AV21" s="240" t="str">
        <f t="shared" ca="1" si="33"/>
        <v>1</v>
      </c>
      <c r="AW21" s="240" t="str">
        <f t="shared" ca="1" si="33"/>
        <v>0</v>
      </c>
      <c r="AX21" s="239" t="str">
        <f t="shared" ca="1" si="33"/>
        <v>0</v>
      </c>
      <c r="AY21" s="239" t="str">
        <f t="shared" ca="1" si="33"/>
        <v>0</v>
      </c>
      <c r="AZ21" s="239" t="str">
        <f t="shared" ca="1" si="33"/>
        <v>0</v>
      </c>
      <c r="BA21" s="239" t="str">
        <f t="shared" ca="1" si="33"/>
        <v>1</v>
      </c>
      <c r="BB21" s="240" t="str">
        <f t="shared" ca="1" si="33"/>
        <v>1</v>
      </c>
      <c r="BC21" s="240" t="str">
        <f t="shared" ca="1" si="33"/>
        <v>0</v>
      </c>
      <c r="BD21" s="240" t="str">
        <f t="shared" ca="1" si="33"/>
        <v>0</v>
      </c>
      <c r="BE21" s="240" t="str">
        <f t="shared" ca="1" si="33"/>
        <v>0</v>
      </c>
      <c r="BF21" s="239" t="str">
        <f t="shared" ca="1" si="33"/>
        <v>1</v>
      </c>
      <c r="BG21" s="239" t="str">
        <f t="shared" ca="1" si="33"/>
        <v>0</v>
      </c>
      <c r="BH21" s="239" t="str">
        <f t="shared" ca="1" si="33"/>
        <v>1</v>
      </c>
      <c r="BI21" s="239" t="str">
        <f t="shared" ca="1" si="33"/>
        <v>0</v>
      </c>
      <c r="BJ21" s="240" t="str">
        <f t="shared" ca="1" si="33"/>
        <v>1</v>
      </c>
      <c r="BK21" s="240" t="str">
        <f t="shared" ca="1" si="33"/>
        <v>1</v>
      </c>
      <c r="BL21" s="240" t="str">
        <f t="shared" ca="1" si="33"/>
        <v>0</v>
      </c>
      <c r="BM21" s="241" t="str">
        <f t="shared" ca="1" si="33"/>
        <v>1</v>
      </c>
    </row>
    <row r="22" spans="1:129">
      <c r="A22" s="338" t="s">
        <v>118</v>
      </c>
      <c r="B22" s="343">
        <f ca="1">INDIRECT("'" &amp; $A$2 &amp; "'!" &amp;BN3)</f>
        <v>0</v>
      </c>
      <c r="C22" s="22">
        <f ca="1">INDIRECT("'" &amp; $A$2 &amp; "'!" &amp;BO3)</f>
        <v>1</v>
      </c>
      <c r="D22" s="22">
        <f ca="1">INDIRECT("'" &amp; $A$2 &amp; "'!" &amp;BP3)</f>
        <v>0</v>
      </c>
      <c r="E22" s="22">
        <f ca="1">INDIRECT("'" &amp; $A$2 &amp; "'!" &amp;BQ3)</f>
        <v>1</v>
      </c>
      <c r="F22" s="335">
        <f ca="1">INDIRECT("'" &amp; $A$2 &amp; "'!" &amp;BR3)</f>
        <v>1</v>
      </c>
      <c r="G22" s="335">
        <f ca="1">INDIRECT("'" &amp; $A$2&amp; "'!" &amp;BS3)</f>
        <v>0</v>
      </c>
      <c r="H22" s="335">
        <f ca="1">INDIRECT("'" &amp; $A$2 &amp; "'!" &amp;BT3)</f>
        <v>1</v>
      </c>
      <c r="I22" s="335">
        <f ca="1">INDIRECT("'" &amp; $A$2&amp; "'!" &amp;BU3)</f>
        <v>0</v>
      </c>
      <c r="J22" s="22">
        <f ca="1">INDIRECT("'" &amp; $A$2 &amp; "'!" &amp;BV3)</f>
        <v>0</v>
      </c>
      <c r="K22" s="22">
        <f ca="1">INDIRECT("'" &amp; $A$2 &amp; "'!" &amp;BW3)</f>
        <v>1</v>
      </c>
      <c r="L22" s="22">
        <f ca="1">INDIRECT("'" &amp; $A$2&amp; "'!" &amp;BX3)</f>
        <v>1</v>
      </c>
      <c r="M22" s="22">
        <f ca="1">INDIRECT("'" &amp; $A$2 &amp; "'!" &amp;BY3)</f>
        <v>1</v>
      </c>
      <c r="N22" s="335">
        <f ca="1">INDIRECT("'" &amp; $A$2 &amp; "'!" &amp;BZ3)</f>
        <v>1</v>
      </c>
      <c r="O22" s="335">
        <f ca="1">INDIRECT("'" &amp; $A$2 &amp; "'!" &amp;CA3)</f>
        <v>0</v>
      </c>
      <c r="P22" s="335">
        <f ca="1">INDIRECT("'" &amp; $A$2&amp; "'!" &amp;CB3)</f>
        <v>0</v>
      </c>
      <c r="Q22" s="335">
        <f ca="1">INDIRECT("'" &amp; $A$2 &amp; "'!" &amp;CC3)</f>
        <v>0</v>
      </c>
      <c r="R22" s="22">
        <f ca="1">INDIRECT("'" &amp; $A$2 &amp; "'!" &amp;CD3)</f>
        <v>1</v>
      </c>
      <c r="S22" s="22">
        <f ca="1">INDIRECT("'" &amp; $A$2&amp; "'!" &amp;CE3)</f>
        <v>1</v>
      </c>
      <c r="T22" s="22">
        <f t="shared" ref="T22:BM22" ca="1" si="34">INDIRECT("'" &amp; $A$2 &amp; "'!" &amp;CF3)</f>
        <v>1</v>
      </c>
      <c r="U22" s="22">
        <f t="shared" ca="1" si="34"/>
        <v>0</v>
      </c>
      <c r="V22" s="335">
        <f t="shared" ca="1" si="34"/>
        <v>0</v>
      </c>
      <c r="W22" s="335">
        <f t="shared" ca="1" si="34"/>
        <v>0</v>
      </c>
      <c r="X22" s="335">
        <f t="shared" ca="1" si="34"/>
        <v>1</v>
      </c>
      <c r="Y22" s="335">
        <f t="shared" ca="1" si="34"/>
        <v>1</v>
      </c>
      <c r="Z22" s="22">
        <f t="shared" ca="1" si="34"/>
        <v>1</v>
      </c>
      <c r="AA22" s="22">
        <f t="shared" ca="1" si="34"/>
        <v>0</v>
      </c>
      <c r="AB22" s="22">
        <f t="shared" ca="1" si="34"/>
        <v>0</v>
      </c>
      <c r="AC22" s="22">
        <f t="shared" ca="1" si="34"/>
        <v>1</v>
      </c>
      <c r="AD22" s="335">
        <f t="shared" ca="1" si="34"/>
        <v>0</v>
      </c>
      <c r="AE22" s="335">
        <f t="shared" ca="1" si="34"/>
        <v>1</v>
      </c>
      <c r="AF22" s="335">
        <f t="shared" ca="1" si="34"/>
        <v>0</v>
      </c>
      <c r="AG22" s="335">
        <f t="shared" ca="1" si="34"/>
        <v>0</v>
      </c>
      <c r="AH22" s="22">
        <f t="shared" ca="1" si="34"/>
        <v>5</v>
      </c>
      <c r="AI22" s="22">
        <f t="shared" ca="1" si="34"/>
        <v>0</v>
      </c>
      <c r="AJ22" s="22">
        <f t="shared" ca="1" si="34"/>
        <v>0</v>
      </c>
      <c r="AK22" s="22">
        <f t="shared" ca="1" si="34"/>
        <v>1</v>
      </c>
      <c r="AL22" s="335">
        <f t="shared" ca="1" si="34"/>
        <v>1</v>
      </c>
      <c r="AM22" s="335">
        <f t="shared" ca="1" si="34"/>
        <v>0</v>
      </c>
      <c r="AN22" s="335">
        <f t="shared" ca="1" si="34"/>
        <v>0</v>
      </c>
      <c r="AO22" s="335">
        <f t="shared" ca="1" si="34"/>
        <v>0</v>
      </c>
      <c r="AP22" s="22">
        <f t="shared" ca="1" si="34"/>
        <v>1</v>
      </c>
      <c r="AQ22" s="22">
        <f t="shared" ca="1" si="34"/>
        <v>1</v>
      </c>
      <c r="AR22" s="22">
        <f t="shared" ca="1" si="34"/>
        <v>0</v>
      </c>
      <c r="AS22" s="22">
        <f t="shared" ca="1" si="34"/>
        <v>0</v>
      </c>
      <c r="AT22" s="335">
        <f t="shared" ca="1" si="34"/>
        <v>1</v>
      </c>
      <c r="AU22" s="335">
        <f t="shared" ca="1" si="34"/>
        <v>0</v>
      </c>
      <c r="AV22" s="335">
        <f t="shared" ca="1" si="34"/>
        <v>1</v>
      </c>
      <c r="AW22" s="335">
        <f t="shared" ca="1" si="34"/>
        <v>0</v>
      </c>
      <c r="AX22" s="22">
        <f t="shared" ca="1" si="34"/>
        <v>0</v>
      </c>
      <c r="AY22" s="22">
        <f t="shared" ca="1" si="34"/>
        <v>0</v>
      </c>
      <c r="AZ22" s="22">
        <f t="shared" ca="1" si="34"/>
        <v>0</v>
      </c>
      <c r="BA22" s="22">
        <f t="shared" ca="1" si="34"/>
        <v>1</v>
      </c>
      <c r="BB22" s="335">
        <f t="shared" ca="1" si="34"/>
        <v>1</v>
      </c>
      <c r="BC22" s="335">
        <f t="shared" ca="1" si="34"/>
        <v>0</v>
      </c>
      <c r="BD22" s="335">
        <f t="shared" ca="1" si="34"/>
        <v>0</v>
      </c>
      <c r="BE22" s="335">
        <f t="shared" ca="1" si="34"/>
        <v>0</v>
      </c>
      <c r="BF22" s="22">
        <f t="shared" ca="1" si="34"/>
        <v>1</v>
      </c>
      <c r="BG22" s="22">
        <f t="shared" ca="1" si="34"/>
        <v>0</v>
      </c>
      <c r="BH22" s="22">
        <f t="shared" ca="1" si="34"/>
        <v>1</v>
      </c>
      <c r="BI22" s="22">
        <f t="shared" ca="1" si="34"/>
        <v>0</v>
      </c>
      <c r="BJ22" s="335">
        <f t="shared" ca="1" si="34"/>
        <v>1</v>
      </c>
      <c r="BK22" s="335">
        <f t="shared" ca="1" si="34"/>
        <v>1</v>
      </c>
      <c r="BL22" s="335">
        <f t="shared" ca="1" si="34"/>
        <v>0</v>
      </c>
      <c r="BM22" s="344">
        <f t="shared" ca="1" si="34"/>
        <v>1</v>
      </c>
    </row>
    <row r="23" spans="1:129">
      <c r="A23" s="339" t="s">
        <v>119</v>
      </c>
      <c r="B23" s="345">
        <f t="shared" ref="B23:AG23" ca="1" si="35">INDIRECT("'" &amp; $A$1 &amp; "'!" &amp;B4)</f>
        <v>0</v>
      </c>
      <c r="C23" s="336">
        <f t="shared" ca="1" si="35"/>
        <v>1</v>
      </c>
      <c r="D23" s="336">
        <f t="shared" ca="1" si="35"/>
        <v>0</v>
      </c>
      <c r="E23" s="336">
        <f t="shared" ca="1" si="35"/>
        <v>0</v>
      </c>
      <c r="F23" s="337">
        <f t="shared" ca="1" si="35"/>
        <v>1</v>
      </c>
      <c r="G23" s="337">
        <f t="shared" ca="1" si="35"/>
        <v>0</v>
      </c>
      <c r="H23" s="337">
        <f t="shared" ca="1" si="35"/>
        <v>1</v>
      </c>
      <c r="I23" s="337">
        <f t="shared" ca="1" si="35"/>
        <v>0</v>
      </c>
      <c r="J23" s="336">
        <f t="shared" ca="1" si="35"/>
        <v>0</v>
      </c>
      <c r="K23" s="336">
        <f t="shared" ca="1" si="35"/>
        <v>0</v>
      </c>
      <c r="L23" s="336">
        <f t="shared" ca="1" si="35"/>
        <v>0</v>
      </c>
      <c r="M23" s="336">
        <f t="shared" ca="1" si="35"/>
        <v>1</v>
      </c>
      <c r="N23" s="337">
        <f t="shared" ca="1" si="35"/>
        <v>0</v>
      </c>
      <c r="O23" s="337">
        <f t="shared" ca="1" si="35"/>
        <v>0</v>
      </c>
      <c r="P23" s="337">
        <f t="shared" ca="1" si="35"/>
        <v>1</v>
      </c>
      <c r="Q23" s="337">
        <f t="shared" ca="1" si="35"/>
        <v>0</v>
      </c>
      <c r="R23" s="336">
        <f t="shared" ca="1" si="35"/>
        <v>0</v>
      </c>
      <c r="S23" s="336">
        <f t="shared" ca="1" si="35"/>
        <v>0</v>
      </c>
      <c r="T23" s="336">
        <f t="shared" ca="1" si="35"/>
        <v>0</v>
      </c>
      <c r="U23" s="336">
        <f t="shared" ca="1" si="35"/>
        <v>1</v>
      </c>
      <c r="V23" s="337">
        <f t="shared" ca="1" si="35"/>
        <v>0</v>
      </c>
      <c r="W23" s="337">
        <f t="shared" ca="1" si="35"/>
        <v>0</v>
      </c>
      <c r="X23" s="337">
        <f t="shared" ca="1" si="35"/>
        <v>0</v>
      </c>
      <c r="Y23" s="337">
        <f t="shared" ca="1" si="35"/>
        <v>0</v>
      </c>
      <c r="Z23" s="336">
        <f t="shared" ca="1" si="35"/>
        <v>1</v>
      </c>
      <c r="AA23" s="336">
        <f t="shared" ca="1" si="35"/>
        <v>1</v>
      </c>
      <c r="AB23" s="336">
        <f t="shared" ca="1" si="35"/>
        <v>1</v>
      </c>
      <c r="AC23" s="336">
        <f t="shared" ca="1" si="35"/>
        <v>1</v>
      </c>
      <c r="AD23" s="337">
        <f t="shared" ca="1" si="35"/>
        <v>0</v>
      </c>
      <c r="AE23" s="337">
        <f t="shared" ca="1" si="35"/>
        <v>1</v>
      </c>
      <c r="AF23" s="337">
        <f t="shared" ca="1" si="35"/>
        <v>1</v>
      </c>
      <c r="AG23" s="337">
        <f t="shared" ca="1" si="35"/>
        <v>0</v>
      </c>
      <c r="AH23" s="336">
        <f t="shared" ref="AH23:BM23" ca="1" si="36">INDIRECT("'" &amp; $A$1 &amp; "'!" &amp;AH4)</f>
        <v>0</v>
      </c>
      <c r="AI23" s="336">
        <f t="shared" ca="1" si="36"/>
        <v>1</v>
      </c>
      <c r="AJ23" s="336">
        <f t="shared" ca="1" si="36"/>
        <v>0</v>
      </c>
      <c r="AK23" s="336">
        <f t="shared" ca="1" si="36"/>
        <v>1</v>
      </c>
      <c r="AL23" s="337">
        <f t="shared" ca="1" si="36"/>
        <v>1</v>
      </c>
      <c r="AM23" s="337">
        <f t="shared" ca="1" si="36"/>
        <v>0</v>
      </c>
      <c r="AN23" s="337">
        <f t="shared" ca="1" si="36"/>
        <v>1</v>
      </c>
      <c r="AO23" s="337">
        <f t="shared" ca="1" si="36"/>
        <v>0</v>
      </c>
      <c r="AP23" s="336">
        <f t="shared" ca="1" si="36"/>
        <v>0</v>
      </c>
      <c r="AQ23" s="336">
        <f t="shared" ca="1" si="36"/>
        <v>1</v>
      </c>
      <c r="AR23" s="336">
        <f t="shared" ca="1" si="36"/>
        <v>1</v>
      </c>
      <c r="AS23" s="336">
        <f t="shared" ca="1" si="36"/>
        <v>1</v>
      </c>
      <c r="AT23" s="337">
        <f t="shared" ca="1" si="36"/>
        <v>1</v>
      </c>
      <c r="AU23" s="337">
        <f t="shared" ca="1" si="36"/>
        <v>0</v>
      </c>
      <c r="AV23" s="337">
        <f t="shared" ca="1" si="36"/>
        <v>0</v>
      </c>
      <c r="AW23" s="337">
        <f t="shared" ca="1" si="36"/>
        <v>0</v>
      </c>
      <c r="AX23" s="336">
        <f t="shared" ca="1" si="36"/>
        <v>1</v>
      </c>
      <c r="AY23" s="336">
        <f t="shared" ca="1" si="36"/>
        <v>1</v>
      </c>
      <c r="AZ23" s="336">
        <f t="shared" ca="1" si="36"/>
        <v>1</v>
      </c>
      <c r="BA23" s="336">
        <f t="shared" ca="1" si="36"/>
        <v>0</v>
      </c>
      <c r="BB23" s="337">
        <f t="shared" ca="1" si="36"/>
        <v>0</v>
      </c>
      <c r="BC23" s="337">
        <f t="shared" ca="1" si="36"/>
        <v>0</v>
      </c>
      <c r="BD23" s="337">
        <f t="shared" ca="1" si="36"/>
        <v>1</v>
      </c>
      <c r="BE23" s="337">
        <f t="shared" ca="1" si="36"/>
        <v>1</v>
      </c>
      <c r="BF23" s="336">
        <f t="shared" ca="1" si="36"/>
        <v>1</v>
      </c>
      <c r="BG23" s="336">
        <f t="shared" ca="1" si="36"/>
        <v>0</v>
      </c>
      <c r="BH23" s="336">
        <f t="shared" ca="1" si="36"/>
        <v>0</v>
      </c>
      <c r="BI23" s="336">
        <f t="shared" ca="1" si="36"/>
        <v>1</v>
      </c>
      <c r="BJ23" s="337">
        <f t="shared" ca="1" si="36"/>
        <v>0</v>
      </c>
      <c r="BK23" s="337">
        <f t="shared" ca="1" si="36"/>
        <v>1</v>
      </c>
      <c r="BL23" s="337">
        <f t="shared" ca="1" si="36"/>
        <v>0</v>
      </c>
      <c r="BM23" s="346">
        <f t="shared" ca="1" si="36"/>
        <v>0</v>
      </c>
    </row>
    <row r="24" spans="1:129">
      <c r="A24" s="340" t="s">
        <v>120</v>
      </c>
      <c r="B24" s="347">
        <f t="shared" ref="B24:AG24" ca="1" si="37">INDIRECT("'" &amp; $A$2 &amp; "'!" &amp;BN4)</f>
        <v>0</v>
      </c>
      <c r="C24" s="337">
        <f t="shared" ca="1" si="37"/>
        <v>1</v>
      </c>
      <c r="D24" s="337">
        <f t="shared" ca="1" si="37"/>
        <v>0</v>
      </c>
      <c r="E24" s="337">
        <f t="shared" ca="1" si="37"/>
        <v>0</v>
      </c>
      <c r="F24" s="336">
        <f t="shared" ca="1" si="37"/>
        <v>1</v>
      </c>
      <c r="G24" s="336">
        <f t="shared" ca="1" si="37"/>
        <v>0</v>
      </c>
      <c r="H24" s="336">
        <f t="shared" ca="1" si="37"/>
        <v>1</v>
      </c>
      <c r="I24" s="336">
        <f t="shared" ca="1" si="37"/>
        <v>0</v>
      </c>
      <c r="J24" s="337">
        <f t="shared" ca="1" si="37"/>
        <v>0</v>
      </c>
      <c r="K24" s="337">
        <f t="shared" ca="1" si="37"/>
        <v>0</v>
      </c>
      <c r="L24" s="337">
        <f t="shared" ca="1" si="37"/>
        <v>0</v>
      </c>
      <c r="M24" s="337">
        <f t="shared" ca="1" si="37"/>
        <v>1</v>
      </c>
      <c r="N24" s="336">
        <f t="shared" ca="1" si="37"/>
        <v>0</v>
      </c>
      <c r="O24" s="336">
        <f t="shared" ca="1" si="37"/>
        <v>0</v>
      </c>
      <c r="P24" s="336">
        <f t="shared" ca="1" si="37"/>
        <v>1</v>
      </c>
      <c r="Q24" s="336">
        <f t="shared" ca="1" si="37"/>
        <v>0</v>
      </c>
      <c r="R24" s="337">
        <f t="shared" ca="1" si="37"/>
        <v>0</v>
      </c>
      <c r="S24" s="337">
        <f t="shared" ca="1" si="37"/>
        <v>0</v>
      </c>
      <c r="T24" s="337">
        <f t="shared" ca="1" si="37"/>
        <v>0</v>
      </c>
      <c r="U24" s="337">
        <f t="shared" ca="1" si="37"/>
        <v>1</v>
      </c>
      <c r="V24" s="336">
        <f t="shared" ca="1" si="37"/>
        <v>0</v>
      </c>
      <c r="W24" s="336">
        <f t="shared" ca="1" si="37"/>
        <v>0</v>
      </c>
      <c r="X24" s="336">
        <f t="shared" ca="1" si="37"/>
        <v>0</v>
      </c>
      <c r="Y24" s="336">
        <f t="shared" ca="1" si="37"/>
        <v>0</v>
      </c>
      <c r="Z24" s="337">
        <f t="shared" ca="1" si="37"/>
        <v>1</v>
      </c>
      <c r="AA24" s="337">
        <f t="shared" ca="1" si="37"/>
        <v>1</v>
      </c>
      <c r="AB24" s="337">
        <f t="shared" ca="1" si="37"/>
        <v>1</v>
      </c>
      <c r="AC24" s="337">
        <f t="shared" ca="1" si="37"/>
        <v>1</v>
      </c>
      <c r="AD24" s="336">
        <f t="shared" ca="1" si="37"/>
        <v>0</v>
      </c>
      <c r="AE24" s="336">
        <f t="shared" ca="1" si="37"/>
        <v>1</v>
      </c>
      <c r="AF24" s="336">
        <f t="shared" ca="1" si="37"/>
        <v>1</v>
      </c>
      <c r="AG24" s="336">
        <f t="shared" ca="1" si="37"/>
        <v>0</v>
      </c>
      <c r="AH24" s="337">
        <f t="shared" ref="AH24:BM24" ca="1" si="38">INDIRECT("'" &amp; $A$2 &amp; "'!" &amp;CT4)</f>
        <v>4</v>
      </c>
      <c r="AI24" s="337">
        <f t="shared" ca="1" si="38"/>
        <v>1</v>
      </c>
      <c r="AJ24" s="337">
        <f t="shared" ca="1" si="38"/>
        <v>0</v>
      </c>
      <c r="AK24" s="337">
        <f t="shared" ca="1" si="38"/>
        <v>1</v>
      </c>
      <c r="AL24" s="336">
        <f t="shared" ca="1" si="38"/>
        <v>1</v>
      </c>
      <c r="AM24" s="336">
        <f t="shared" ca="1" si="38"/>
        <v>0</v>
      </c>
      <c r="AN24" s="336">
        <f t="shared" ca="1" si="38"/>
        <v>1</v>
      </c>
      <c r="AO24" s="336">
        <f t="shared" ca="1" si="38"/>
        <v>0</v>
      </c>
      <c r="AP24" s="337">
        <f t="shared" ca="1" si="38"/>
        <v>0</v>
      </c>
      <c r="AQ24" s="337">
        <f t="shared" ca="1" si="38"/>
        <v>1</v>
      </c>
      <c r="AR24" s="337">
        <f t="shared" ca="1" si="38"/>
        <v>1</v>
      </c>
      <c r="AS24" s="337">
        <f t="shared" ca="1" si="38"/>
        <v>1</v>
      </c>
      <c r="AT24" s="336">
        <f t="shared" ca="1" si="38"/>
        <v>1</v>
      </c>
      <c r="AU24" s="336">
        <f t="shared" ca="1" si="38"/>
        <v>0</v>
      </c>
      <c r="AV24" s="336">
        <f t="shared" ca="1" si="38"/>
        <v>0</v>
      </c>
      <c r="AW24" s="336">
        <f t="shared" ca="1" si="38"/>
        <v>0</v>
      </c>
      <c r="AX24" s="337">
        <f t="shared" ca="1" si="38"/>
        <v>1</v>
      </c>
      <c r="AY24" s="337">
        <f t="shared" ca="1" si="38"/>
        <v>1</v>
      </c>
      <c r="AZ24" s="337">
        <f t="shared" ca="1" si="38"/>
        <v>1</v>
      </c>
      <c r="BA24" s="337">
        <f t="shared" ca="1" si="38"/>
        <v>0</v>
      </c>
      <c r="BB24" s="336">
        <f t="shared" ca="1" si="38"/>
        <v>0</v>
      </c>
      <c r="BC24" s="336">
        <f t="shared" ca="1" si="38"/>
        <v>0</v>
      </c>
      <c r="BD24" s="336">
        <f t="shared" ca="1" si="38"/>
        <v>1</v>
      </c>
      <c r="BE24" s="336">
        <f t="shared" ca="1" si="38"/>
        <v>1</v>
      </c>
      <c r="BF24" s="337">
        <f t="shared" ca="1" si="38"/>
        <v>1</v>
      </c>
      <c r="BG24" s="337">
        <f t="shared" ca="1" si="38"/>
        <v>0</v>
      </c>
      <c r="BH24" s="337">
        <f t="shared" ca="1" si="38"/>
        <v>0</v>
      </c>
      <c r="BI24" s="337">
        <f t="shared" ca="1" si="38"/>
        <v>1</v>
      </c>
      <c r="BJ24" s="336">
        <f t="shared" ca="1" si="38"/>
        <v>0</v>
      </c>
      <c r="BK24" s="336">
        <f t="shared" ca="1" si="38"/>
        <v>1</v>
      </c>
      <c r="BL24" s="336">
        <f t="shared" ca="1" si="38"/>
        <v>0</v>
      </c>
      <c r="BM24" s="336">
        <f t="shared" ca="1" si="38"/>
        <v>0</v>
      </c>
    </row>
    <row r="25" spans="1:129">
      <c r="A25" s="341" t="s">
        <v>121</v>
      </c>
      <c r="B25" s="348">
        <f t="shared" ref="B25:AG25" ca="1" si="39">INDIRECT("'" &amp; $A$1 &amp; "'!" &amp;B5)</f>
        <v>1</v>
      </c>
      <c r="C25" s="335">
        <f t="shared" ca="1" si="39"/>
        <v>0</v>
      </c>
      <c r="D25" s="335">
        <f t="shared" ca="1" si="39"/>
        <v>1</v>
      </c>
      <c r="E25" s="335">
        <f t="shared" ca="1" si="39"/>
        <v>1</v>
      </c>
      <c r="F25" s="22">
        <f t="shared" ca="1" si="39"/>
        <v>1</v>
      </c>
      <c r="G25" s="22">
        <f t="shared" ca="1" si="39"/>
        <v>0</v>
      </c>
      <c r="H25" s="22">
        <f t="shared" ca="1" si="39"/>
        <v>0</v>
      </c>
      <c r="I25" s="22">
        <f t="shared" ca="1" si="39"/>
        <v>0</v>
      </c>
      <c r="J25" s="335">
        <f t="shared" ca="1" si="39"/>
        <v>0</v>
      </c>
      <c r="K25" s="335">
        <f t="shared" ca="1" si="39"/>
        <v>0</v>
      </c>
      <c r="L25" s="335">
        <f t="shared" ca="1" si="39"/>
        <v>0</v>
      </c>
      <c r="M25" s="335">
        <f t="shared" ca="1" si="39"/>
        <v>0</v>
      </c>
      <c r="N25" s="22">
        <f t="shared" ca="1" si="39"/>
        <v>1</v>
      </c>
      <c r="O25" s="22">
        <f t="shared" ca="1" si="39"/>
        <v>0</v>
      </c>
      <c r="P25" s="22">
        <f t="shared" ca="1" si="39"/>
        <v>0</v>
      </c>
      <c r="Q25" s="22">
        <f t="shared" ca="1" si="39"/>
        <v>0</v>
      </c>
      <c r="R25" s="335">
        <f t="shared" ca="1" si="39"/>
        <v>1</v>
      </c>
      <c r="S25" s="335">
        <f t="shared" ca="1" si="39"/>
        <v>0</v>
      </c>
      <c r="T25" s="335">
        <f t="shared" ca="1" si="39"/>
        <v>0</v>
      </c>
      <c r="U25" s="335">
        <f t="shared" ca="1" si="39"/>
        <v>1</v>
      </c>
      <c r="V25" s="22">
        <f t="shared" ca="1" si="39"/>
        <v>0</v>
      </c>
      <c r="W25" s="22">
        <f t="shared" ca="1" si="39"/>
        <v>1</v>
      </c>
      <c r="X25" s="22">
        <f t="shared" ca="1" si="39"/>
        <v>0</v>
      </c>
      <c r="Y25" s="22">
        <f t="shared" ca="1" si="39"/>
        <v>1</v>
      </c>
      <c r="Z25" s="335">
        <f t="shared" ca="1" si="39"/>
        <v>1</v>
      </c>
      <c r="AA25" s="335">
        <f t="shared" ca="1" si="39"/>
        <v>0</v>
      </c>
      <c r="AB25" s="335">
        <f t="shared" ca="1" si="39"/>
        <v>0</v>
      </c>
      <c r="AC25" s="335">
        <f t="shared" ca="1" si="39"/>
        <v>1</v>
      </c>
      <c r="AD25" s="22">
        <f t="shared" ca="1" si="39"/>
        <v>0</v>
      </c>
      <c r="AE25" s="22">
        <f t="shared" ca="1" si="39"/>
        <v>0</v>
      </c>
      <c r="AF25" s="22">
        <f t="shared" ca="1" si="39"/>
        <v>0</v>
      </c>
      <c r="AG25" s="22">
        <f t="shared" ca="1" si="39"/>
        <v>1</v>
      </c>
      <c r="AH25" s="335">
        <f t="shared" ref="AH25:BM25" ca="1" si="40">INDIRECT("'" &amp; $A$1 &amp; "'!" &amp;AH5)</f>
        <v>0</v>
      </c>
      <c r="AI25" s="335">
        <f t="shared" ca="1" si="40"/>
        <v>1</v>
      </c>
      <c r="AJ25" s="335">
        <f t="shared" ca="1" si="40"/>
        <v>0</v>
      </c>
      <c r="AK25" s="335">
        <f t="shared" ca="1" si="40"/>
        <v>0</v>
      </c>
      <c r="AL25" s="22">
        <f t="shared" ca="1" si="40"/>
        <v>1</v>
      </c>
      <c r="AM25" s="22">
        <f t="shared" ca="1" si="40"/>
        <v>0</v>
      </c>
      <c r="AN25" s="22">
        <f t="shared" ca="1" si="40"/>
        <v>1</v>
      </c>
      <c r="AO25" s="22">
        <f t="shared" ca="1" si="40"/>
        <v>0</v>
      </c>
      <c r="AP25" s="335">
        <f t="shared" ca="1" si="40"/>
        <v>0</v>
      </c>
      <c r="AQ25" s="335">
        <f t="shared" ca="1" si="40"/>
        <v>0</v>
      </c>
      <c r="AR25" s="335">
        <f t="shared" ca="1" si="40"/>
        <v>0</v>
      </c>
      <c r="AS25" s="335">
        <f t="shared" ca="1" si="40"/>
        <v>1</v>
      </c>
      <c r="AT25" s="22">
        <f t="shared" ca="1" si="40"/>
        <v>0</v>
      </c>
      <c r="AU25" s="22">
        <f t="shared" ca="1" si="40"/>
        <v>0</v>
      </c>
      <c r="AV25" s="22">
        <f t="shared" ca="1" si="40"/>
        <v>1</v>
      </c>
      <c r="AW25" s="22">
        <f t="shared" ca="1" si="40"/>
        <v>0</v>
      </c>
      <c r="AX25" s="335">
        <f t="shared" ca="1" si="40"/>
        <v>0</v>
      </c>
      <c r="AY25" s="335">
        <f t="shared" ca="1" si="40"/>
        <v>0</v>
      </c>
      <c r="AZ25" s="335">
        <f t="shared" ca="1" si="40"/>
        <v>0</v>
      </c>
      <c r="BA25" s="335">
        <f t="shared" ca="1" si="40"/>
        <v>1</v>
      </c>
      <c r="BB25" s="22">
        <f t="shared" ca="1" si="40"/>
        <v>0</v>
      </c>
      <c r="BC25" s="22">
        <f t="shared" ca="1" si="40"/>
        <v>0</v>
      </c>
      <c r="BD25" s="22">
        <f t="shared" ca="1" si="40"/>
        <v>0</v>
      </c>
      <c r="BE25" s="22">
        <f t="shared" ca="1" si="40"/>
        <v>0</v>
      </c>
      <c r="BF25" s="335">
        <f t="shared" ca="1" si="40"/>
        <v>1</v>
      </c>
      <c r="BG25" s="335">
        <f t="shared" ca="1" si="40"/>
        <v>1</v>
      </c>
      <c r="BH25" s="335">
        <f t="shared" ca="1" si="40"/>
        <v>1</v>
      </c>
      <c r="BI25" s="335">
        <f t="shared" ca="1" si="40"/>
        <v>1</v>
      </c>
      <c r="BJ25" s="22">
        <f t="shared" ca="1" si="40"/>
        <v>0</v>
      </c>
      <c r="BK25" s="22">
        <f t="shared" ca="1" si="40"/>
        <v>1</v>
      </c>
      <c r="BL25" s="22">
        <f t="shared" ca="1" si="40"/>
        <v>1</v>
      </c>
      <c r="BM25" s="349">
        <f t="shared" ca="1" si="40"/>
        <v>0</v>
      </c>
    </row>
    <row r="26" spans="1:129">
      <c r="A26" s="338" t="s">
        <v>122</v>
      </c>
      <c r="B26" s="343">
        <f t="shared" ref="B26:AG26" ca="1" si="41">INDIRECT("'" &amp; $A$2 &amp; "'!" &amp;BN5)</f>
        <v>1</v>
      </c>
      <c r="C26" s="22">
        <f t="shared" ca="1" si="41"/>
        <v>0</v>
      </c>
      <c r="D26" s="22">
        <f t="shared" ca="1" si="41"/>
        <v>1</v>
      </c>
      <c r="E26" s="22">
        <f t="shared" ca="1" si="41"/>
        <v>1</v>
      </c>
      <c r="F26" s="335">
        <f t="shared" ca="1" si="41"/>
        <v>1</v>
      </c>
      <c r="G26" s="335">
        <f t="shared" ca="1" si="41"/>
        <v>0</v>
      </c>
      <c r="H26" s="335">
        <f t="shared" ca="1" si="41"/>
        <v>0</v>
      </c>
      <c r="I26" s="335">
        <f t="shared" ca="1" si="41"/>
        <v>0</v>
      </c>
      <c r="J26" s="22">
        <f t="shared" ca="1" si="41"/>
        <v>0</v>
      </c>
      <c r="K26" s="22">
        <f t="shared" ca="1" si="41"/>
        <v>0</v>
      </c>
      <c r="L26" s="22">
        <f t="shared" ca="1" si="41"/>
        <v>0</v>
      </c>
      <c r="M26" s="22">
        <f t="shared" ca="1" si="41"/>
        <v>0</v>
      </c>
      <c r="N26" s="335">
        <f t="shared" ca="1" si="41"/>
        <v>1</v>
      </c>
      <c r="O26" s="335">
        <f t="shared" ca="1" si="41"/>
        <v>0</v>
      </c>
      <c r="P26" s="335">
        <f t="shared" ca="1" si="41"/>
        <v>0</v>
      </c>
      <c r="Q26" s="335">
        <f t="shared" ca="1" si="41"/>
        <v>0</v>
      </c>
      <c r="R26" s="22">
        <f t="shared" ca="1" si="41"/>
        <v>1</v>
      </c>
      <c r="S26" s="22">
        <f t="shared" ca="1" si="41"/>
        <v>0</v>
      </c>
      <c r="T26" s="22">
        <f t="shared" ca="1" si="41"/>
        <v>0</v>
      </c>
      <c r="U26" s="22">
        <f t="shared" ca="1" si="41"/>
        <v>1</v>
      </c>
      <c r="V26" s="335">
        <f t="shared" ca="1" si="41"/>
        <v>0</v>
      </c>
      <c r="W26" s="335">
        <f t="shared" ca="1" si="41"/>
        <v>1</v>
      </c>
      <c r="X26" s="335">
        <f t="shared" ca="1" si="41"/>
        <v>0</v>
      </c>
      <c r="Y26" s="335">
        <f t="shared" ca="1" si="41"/>
        <v>1</v>
      </c>
      <c r="Z26" s="22">
        <f t="shared" ca="1" si="41"/>
        <v>1</v>
      </c>
      <c r="AA26" s="22">
        <f t="shared" ca="1" si="41"/>
        <v>0</v>
      </c>
      <c r="AB26" s="22">
        <f t="shared" ca="1" si="41"/>
        <v>0</v>
      </c>
      <c r="AC26" s="22">
        <f t="shared" ca="1" si="41"/>
        <v>1</v>
      </c>
      <c r="AD26" s="335">
        <f t="shared" ca="1" si="41"/>
        <v>0</v>
      </c>
      <c r="AE26" s="335">
        <f t="shared" ca="1" si="41"/>
        <v>0</v>
      </c>
      <c r="AF26" s="335">
        <f t="shared" ca="1" si="41"/>
        <v>0</v>
      </c>
      <c r="AG26" s="335">
        <f t="shared" ca="1" si="41"/>
        <v>1</v>
      </c>
      <c r="AH26" s="22" t="str">
        <f t="shared" ref="AH26:BM26" ca="1" si="42">INDIRECT("'" &amp; $A$2 &amp; "'!" &amp;CT5)</f>
        <v>B</v>
      </c>
      <c r="AI26" s="22">
        <f t="shared" ca="1" si="42"/>
        <v>1</v>
      </c>
      <c r="AJ26" s="22">
        <f t="shared" ca="1" si="42"/>
        <v>0</v>
      </c>
      <c r="AK26" s="22">
        <f t="shared" ca="1" si="42"/>
        <v>0</v>
      </c>
      <c r="AL26" s="335">
        <f t="shared" ca="1" si="42"/>
        <v>1</v>
      </c>
      <c r="AM26" s="335">
        <f t="shared" ca="1" si="42"/>
        <v>0</v>
      </c>
      <c r="AN26" s="335">
        <f t="shared" ca="1" si="42"/>
        <v>1</v>
      </c>
      <c r="AO26" s="335">
        <f t="shared" ca="1" si="42"/>
        <v>0</v>
      </c>
      <c r="AP26" s="22">
        <f t="shared" ca="1" si="42"/>
        <v>0</v>
      </c>
      <c r="AQ26" s="22">
        <f t="shared" ca="1" si="42"/>
        <v>0</v>
      </c>
      <c r="AR26" s="22">
        <f t="shared" ca="1" si="42"/>
        <v>0</v>
      </c>
      <c r="AS26" s="22">
        <f t="shared" ca="1" si="42"/>
        <v>1</v>
      </c>
      <c r="AT26" s="335">
        <f t="shared" ca="1" si="42"/>
        <v>0</v>
      </c>
      <c r="AU26" s="335">
        <f t="shared" ca="1" si="42"/>
        <v>0</v>
      </c>
      <c r="AV26" s="335">
        <f t="shared" ca="1" si="42"/>
        <v>1</v>
      </c>
      <c r="AW26" s="335">
        <f t="shared" ca="1" si="42"/>
        <v>0</v>
      </c>
      <c r="AX26" s="22">
        <f t="shared" ca="1" si="42"/>
        <v>0</v>
      </c>
      <c r="AY26" s="22">
        <f t="shared" ca="1" si="42"/>
        <v>0</v>
      </c>
      <c r="AZ26" s="22">
        <f t="shared" ca="1" si="42"/>
        <v>0</v>
      </c>
      <c r="BA26" s="22">
        <f t="shared" ca="1" si="42"/>
        <v>1</v>
      </c>
      <c r="BB26" s="335">
        <f t="shared" ca="1" si="42"/>
        <v>0</v>
      </c>
      <c r="BC26" s="335">
        <f t="shared" ca="1" si="42"/>
        <v>0</v>
      </c>
      <c r="BD26" s="335">
        <f t="shared" ca="1" si="42"/>
        <v>0</v>
      </c>
      <c r="BE26" s="335">
        <f t="shared" ca="1" si="42"/>
        <v>0</v>
      </c>
      <c r="BF26" s="22">
        <f t="shared" ca="1" si="42"/>
        <v>1</v>
      </c>
      <c r="BG26" s="22">
        <f t="shared" ca="1" si="42"/>
        <v>1</v>
      </c>
      <c r="BH26" s="22">
        <f t="shared" ca="1" si="42"/>
        <v>1</v>
      </c>
      <c r="BI26" s="22">
        <f t="shared" ca="1" si="42"/>
        <v>1</v>
      </c>
      <c r="BJ26" s="335">
        <f t="shared" ca="1" si="42"/>
        <v>0</v>
      </c>
      <c r="BK26" s="335">
        <f t="shared" ca="1" si="42"/>
        <v>1</v>
      </c>
      <c r="BL26" s="335">
        <f t="shared" ca="1" si="42"/>
        <v>1</v>
      </c>
      <c r="BM26" s="344">
        <f t="shared" ca="1" si="42"/>
        <v>0</v>
      </c>
    </row>
    <row r="27" spans="1:129">
      <c r="A27" s="339" t="s">
        <v>123</v>
      </c>
      <c r="B27" s="345">
        <f t="shared" ref="B27:AG27" ca="1" si="43">INDIRECT("'" &amp; $A$1 &amp; "'!" &amp;B6)</f>
        <v>0</v>
      </c>
      <c r="C27" s="336">
        <f t="shared" ca="1" si="43"/>
        <v>0</v>
      </c>
      <c r="D27" s="336">
        <f t="shared" ca="1" si="43"/>
        <v>1</v>
      </c>
      <c r="E27" s="336">
        <f t="shared" ca="1" si="43"/>
        <v>0</v>
      </c>
      <c r="F27" s="337">
        <f t="shared" ca="1" si="43"/>
        <v>0</v>
      </c>
      <c r="G27" s="337">
        <f t="shared" ca="1" si="43"/>
        <v>0</v>
      </c>
      <c r="H27" s="337">
        <f t="shared" ca="1" si="43"/>
        <v>1</v>
      </c>
      <c r="I27" s="337">
        <f t="shared" ca="1" si="43"/>
        <v>1</v>
      </c>
      <c r="J27" s="336">
        <f t="shared" ca="1" si="43"/>
        <v>0</v>
      </c>
      <c r="K27" s="336">
        <f t="shared" ca="1" si="43"/>
        <v>1</v>
      </c>
      <c r="L27" s="336">
        <f t="shared" ca="1" si="43"/>
        <v>1</v>
      </c>
      <c r="M27" s="336">
        <f t="shared" ca="1" si="43"/>
        <v>0</v>
      </c>
      <c r="N27" s="337">
        <f t="shared" ca="1" si="43"/>
        <v>0</v>
      </c>
      <c r="O27" s="337">
        <f t="shared" ca="1" si="43"/>
        <v>1</v>
      </c>
      <c r="P27" s="337">
        <f t="shared" ca="1" si="43"/>
        <v>1</v>
      </c>
      <c r="Q27" s="337">
        <f t="shared" ca="1" si="43"/>
        <v>1</v>
      </c>
      <c r="R27" s="336">
        <f t="shared" ca="1" si="43"/>
        <v>0</v>
      </c>
      <c r="S27" s="336">
        <f t="shared" ca="1" si="43"/>
        <v>1</v>
      </c>
      <c r="T27" s="336">
        <f t="shared" ca="1" si="43"/>
        <v>1</v>
      </c>
      <c r="U27" s="336">
        <f t="shared" ca="1" si="43"/>
        <v>1</v>
      </c>
      <c r="V27" s="337">
        <f t="shared" ca="1" si="43"/>
        <v>1</v>
      </c>
      <c r="W27" s="337">
        <f t="shared" ca="1" si="43"/>
        <v>0</v>
      </c>
      <c r="X27" s="337">
        <f t="shared" ca="1" si="43"/>
        <v>0</v>
      </c>
      <c r="Y27" s="337">
        <f t="shared" ca="1" si="43"/>
        <v>1</v>
      </c>
      <c r="Z27" s="336">
        <f t="shared" ca="1" si="43"/>
        <v>1</v>
      </c>
      <c r="AA27" s="336">
        <f t="shared" ca="1" si="43"/>
        <v>1</v>
      </c>
      <c r="AB27" s="336">
        <f t="shared" ca="1" si="43"/>
        <v>0</v>
      </c>
      <c r="AC27" s="336">
        <f t="shared" ca="1" si="43"/>
        <v>0</v>
      </c>
      <c r="AD27" s="337">
        <f t="shared" ca="1" si="43"/>
        <v>0</v>
      </c>
      <c r="AE27" s="337">
        <f t="shared" ca="1" si="43"/>
        <v>0</v>
      </c>
      <c r="AF27" s="337">
        <f t="shared" ca="1" si="43"/>
        <v>1</v>
      </c>
      <c r="AG27" s="337">
        <f t="shared" ca="1" si="43"/>
        <v>0</v>
      </c>
      <c r="AH27" s="336">
        <f t="shared" ref="AH27:BM27" ca="1" si="44">INDIRECT("'" &amp; $A$1 &amp; "'!" &amp;AH6)</f>
        <v>0</v>
      </c>
      <c r="AI27" s="336">
        <f t="shared" ca="1" si="44"/>
        <v>0</v>
      </c>
      <c r="AJ27" s="336">
        <f t="shared" ca="1" si="44"/>
        <v>1</v>
      </c>
      <c r="AK27" s="336">
        <f t="shared" ca="1" si="44"/>
        <v>1</v>
      </c>
      <c r="AL27" s="337">
        <f t="shared" ca="1" si="44"/>
        <v>1</v>
      </c>
      <c r="AM27" s="337">
        <f t="shared" ca="1" si="44"/>
        <v>0</v>
      </c>
      <c r="AN27" s="337">
        <f t="shared" ca="1" si="44"/>
        <v>0</v>
      </c>
      <c r="AO27" s="337">
        <f t="shared" ca="1" si="44"/>
        <v>0</v>
      </c>
      <c r="AP27" s="336">
        <f t="shared" ca="1" si="44"/>
        <v>0</v>
      </c>
      <c r="AQ27" s="336">
        <f t="shared" ca="1" si="44"/>
        <v>0</v>
      </c>
      <c r="AR27" s="336">
        <f t="shared" ca="1" si="44"/>
        <v>0</v>
      </c>
      <c r="AS27" s="336">
        <f t="shared" ca="1" si="44"/>
        <v>0</v>
      </c>
      <c r="AT27" s="337">
        <f t="shared" ca="1" si="44"/>
        <v>1</v>
      </c>
      <c r="AU27" s="337">
        <f t="shared" ca="1" si="44"/>
        <v>0</v>
      </c>
      <c r="AV27" s="337">
        <f t="shared" ca="1" si="44"/>
        <v>0</v>
      </c>
      <c r="AW27" s="337">
        <f t="shared" ca="1" si="44"/>
        <v>0</v>
      </c>
      <c r="AX27" s="336">
        <f t="shared" ca="1" si="44"/>
        <v>1</v>
      </c>
      <c r="AY27" s="336">
        <f t="shared" ca="1" si="44"/>
        <v>0</v>
      </c>
      <c r="AZ27" s="336">
        <f t="shared" ca="1" si="44"/>
        <v>0</v>
      </c>
      <c r="BA27" s="336">
        <f t="shared" ca="1" si="44"/>
        <v>1</v>
      </c>
      <c r="BB27" s="337">
        <f t="shared" ca="1" si="44"/>
        <v>0</v>
      </c>
      <c r="BC27" s="337">
        <f t="shared" ca="1" si="44"/>
        <v>1</v>
      </c>
      <c r="BD27" s="337">
        <f t="shared" ca="1" si="44"/>
        <v>0</v>
      </c>
      <c r="BE27" s="337">
        <f t="shared" ca="1" si="44"/>
        <v>1</v>
      </c>
      <c r="BF27" s="336">
        <f t="shared" ca="1" si="44"/>
        <v>1</v>
      </c>
      <c r="BG27" s="336">
        <f t="shared" ca="1" si="44"/>
        <v>0</v>
      </c>
      <c r="BH27" s="336">
        <f t="shared" ca="1" si="44"/>
        <v>0</v>
      </c>
      <c r="BI27" s="336">
        <f t="shared" ca="1" si="44"/>
        <v>1</v>
      </c>
      <c r="BJ27" s="337">
        <f t="shared" ca="1" si="44"/>
        <v>0</v>
      </c>
      <c r="BK27" s="337">
        <f t="shared" ca="1" si="44"/>
        <v>0</v>
      </c>
      <c r="BL27" s="337">
        <f t="shared" ca="1" si="44"/>
        <v>0</v>
      </c>
      <c r="BM27" s="346">
        <f t="shared" ca="1" si="44"/>
        <v>1</v>
      </c>
    </row>
    <row r="28" spans="1:129">
      <c r="A28" s="340" t="s">
        <v>124</v>
      </c>
      <c r="B28" s="347">
        <f t="shared" ref="B28:AG28" ca="1" si="45">INDIRECT("'" &amp; $A$2 &amp; "'!" &amp;BN6)</f>
        <v>0</v>
      </c>
      <c r="C28" s="337">
        <f t="shared" ca="1" si="45"/>
        <v>0</v>
      </c>
      <c r="D28" s="337">
        <f t="shared" ca="1" si="45"/>
        <v>1</v>
      </c>
      <c r="E28" s="337">
        <f t="shared" ca="1" si="45"/>
        <v>0</v>
      </c>
      <c r="F28" s="336">
        <f t="shared" ca="1" si="45"/>
        <v>0</v>
      </c>
      <c r="G28" s="336">
        <f t="shared" ca="1" si="45"/>
        <v>0</v>
      </c>
      <c r="H28" s="336">
        <f t="shared" ca="1" si="45"/>
        <v>1</v>
      </c>
      <c r="I28" s="336">
        <f t="shared" ca="1" si="45"/>
        <v>1</v>
      </c>
      <c r="J28" s="337">
        <f t="shared" ca="1" si="45"/>
        <v>0</v>
      </c>
      <c r="K28" s="337">
        <f t="shared" ca="1" si="45"/>
        <v>1</v>
      </c>
      <c r="L28" s="337">
        <f t="shared" ca="1" si="45"/>
        <v>1</v>
      </c>
      <c r="M28" s="337">
        <f t="shared" ca="1" si="45"/>
        <v>0</v>
      </c>
      <c r="N28" s="336">
        <f t="shared" ca="1" si="45"/>
        <v>0</v>
      </c>
      <c r="O28" s="336">
        <f t="shared" ca="1" si="45"/>
        <v>1</v>
      </c>
      <c r="P28" s="336">
        <f t="shared" ca="1" si="45"/>
        <v>1</v>
      </c>
      <c r="Q28" s="336">
        <f t="shared" ca="1" si="45"/>
        <v>1</v>
      </c>
      <c r="R28" s="337">
        <f t="shared" ca="1" si="45"/>
        <v>0</v>
      </c>
      <c r="S28" s="337">
        <f t="shared" ca="1" si="45"/>
        <v>1</v>
      </c>
      <c r="T28" s="337">
        <f t="shared" ca="1" si="45"/>
        <v>1</v>
      </c>
      <c r="U28" s="337">
        <f t="shared" ca="1" si="45"/>
        <v>1</v>
      </c>
      <c r="V28" s="336">
        <f t="shared" ca="1" si="45"/>
        <v>1</v>
      </c>
      <c r="W28" s="336">
        <f t="shared" ca="1" si="45"/>
        <v>0</v>
      </c>
      <c r="X28" s="336">
        <f t="shared" ca="1" si="45"/>
        <v>0</v>
      </c>
      <c r="Y28" s="336">
        <f t="shared" ca="1" si="45"/>
        <v>1</v>
      </c>
      <c r="Z28" s="337">
        <f t="shared" ca="1" si="45"/>
        <v>1</v>
      </c>
      <c r="AA28" s="337">
        <f t="shared" ca="1" si="45"/>
        <v>1</v>
      </c>
      <c r="AB28" s="337">
        <f t="shared" ca="1" si="45"/>
        <v>0</v>
      </c>
      <c r="AC28" s="337">
        <f t="shared" ca="1" si="45"/>
        <v>0</v>
      </c>
      <c r="AD28" s="336">
        <f t="shared" ca="1" si="45"/>
        <v>0</v>
      </c>
      <c r="AE28" s="336">
        <f t="shared" ca="1" si="45"/>
        <v>0</v>
      </c>
      <c r="AF28" s="336">
        <f t="shared" ca="1" si="45"/>
        <v>1</v>
      </c>
      <c r="AG28" s="336">
        <f t="shared" ca="1" si="45"/>
        <v>0</v>
      </c>
      <c r="AH28" s="337">
        <f t="shared" ref="AH28:BM28" ca="1" si="46">INDIRECT("'" &amp; $A$2 &amp; "'!" &amp;CT6)</f>
        <v>2</v>
      </c>
      <c r="AI28" s="337">
        <f t="shared" ca="1" si="46"/>
        <v>0</v>
      </c>
      <c r="AJ28" s="337">
        <f t="shared" ca="1" si="46"/>
        <v>1</v>
      </c>
      <c r="AK28" s="337">
        <f t="shared" ca="1" si="46"/>
        <v>1</v>
      </c>
      <c r="AL28" s="336">
        <f t="shared" ca="1" si="46"/>
        <v>1</v>
      </c>
      <c r="AM28" s="336">
        <f t="shared" ca="1" si="46"/>
        <v>0</v>
      </c>
      <c r="AN28" s="336">
        <f t="shared" ca="1" si="46"/>
        <v>0</v>
      </c>
      <c r="AO28" s="336">
        <f t="shared" ca="1" si="46"/>
        <v>0</v>
      </c>
      <c r="AP28" s="337">
        <f t="shared" ca="1" si="46"/>
        <v>0</v>
      </c>
      <c r="AQ28" s="337">
        <f t="shared" ca="1" si="46"/>
        <v>0</v>
      </c>
      <c r="AR28" s="337">
        <f t="shared" ca="1" si="46"/>
        <v>0</v>
      </c>
      <c r="AS28" s="337">
        <f t="shared" ca="1" si="46"/>
        <v>0</v>
      </c>
      <c r="AT28" s="336">
        <f t="shared" ca="1" si="46"/>
        <v>1</v>
      </c>
      <c r="AU28" s="336">
        <f t="shared" ca="1" si="46"/>
        <v>0</v>
      </c>
      <c r="AV28" s="336">
        <f t="shared" ca="1" si="46"/>
        <v>0</v>
      </c>
      <c r="AW28" s="336">
        <f t="shared" ca="1" si="46"/>
        <v>0</v>
      </c>
      <c r="AX28" s="337">
        <f t="shared" ca="1" si="46"/>
        <v>1</v>
      </c>
      <c r="AY28" s="337">
        <f t="shared" ca="1" si="46"/>
        <v>0</v>
      </c>
      <c r="AZ28" s="337">
        <f t="shared" ca="1" si="46"/>
        <v>0</v>
      </c>
      <c r="BA28" s="337">
        <f t="shared" ca="1" si="46"/>
        <v>1</v>
      </c>
      <c r="BB28" s="336">
        <f t="shared" ca="1" si="46"/>
        <v>0</v>
      </c>
      <c r="BC28" s="336">
        <f t="shared" ca="1" si="46"/>
        <v>1</v>
      </c>
      <c r="BD28" s="336">
        <f t="shared" ca="1" si="46"/>
        <v>0</v>
      </c>
      <c r="BE28" s="336">
        <f t="shared" ca="1" si="46"/>
        <v>1</v>
      </c>
      <c r="BF28" s="337">
        <f t="shared" ca="1" si="46"/>
        <v>1</v>
      </c>
      <c r="BG28" s="337">
        <f t="shared" ca="1" si="46"/>
        <v>0</v>
      </c>
      <c r="BH28" s="337">
        <f t="shared" ca="1" si="46"/>
        <v>0</v>
      </c>
      <c r="BI28" s="337">
        <f t="shared" ca="1" si="46"/>
        <v>1</v>
      </c>
      <c r="BJ28" s="336">
        <f t="shared" ca="1" si="46"/>
        <v>0</v>
      </c>
      <c r="BK28" s="336">
        <f t="shared" ca="1" si="46"/>
        <v>0</v>
      </c>
      <c r="BL28" s="336">
        <f t="shared" ca="1" si="46"/>
        <v>0</v>
      </c>
      <c r="BM28" s="336">
        <f t="shared" ca="1" si="46"/>
        <v>1</v>
      </c>
    </row>
    <row r="29" spans="1:129">
      <c r="A29" s="341" t="s">
        <v>125</v>
      </c>
      <c r="B29" s="348">
        <f t="shared" ref="B29:AG29" ca="1" si="47">INDIRECT("'" &amp; $A$1 &amp; "'!" &amp;B7)</f>
        <v>1</v>
      </c>
      <c r="C29" s="335">
        <f t="shared" ca="1" si="47"/>
        <v>0</v>
      </c>
      <c r="D29" s="335">
        <f t="shared" ca="1" si="47"/>
        <v>1</v>
      </c>
      <c r="E29" s="335">
        <f t="shared" ca="1" si="47"/>
        <v>0</v>
      </c>
      <c r="F29" s="22">
        <f t="shared" ca="1" si="47"/>
        <v>0</v>
      </c>
      <c r="G29" s="22">
        <f t="shared" ca="1" si="47"/>
        <v>0</v>
      </c>
      <c r="H29" s="22">
        <f t="shared" ca="1" si="47"/>
        <v>0</v>
      </c>
      <c r="I29" s="22">
        <f t="shared" ca="1" si="47"/>
        <v>1</v>
      </c>
      <c r="J29" s="335">
        <f t="shared" ca="1" si="47"/>
        <v>0</v>
      </c>
      <c r="K29" s="335">
        <f t="shared" ca="1" si="47"/>
        <v>1</v>
      </c>
      <c r="L29" s="335">
        <f t="shared" ca="1" si="47"/>
        <v>0</v>
      </c>
      <c r="M29" s="335">
        <f t="shared" ca="1" si="47"/>
        <v>1</v>
      </c>
      <c r="N29" s="22">
        <f t="shared" ca="1" si="47"/>
        <v>1</v>
      </c>
      <c r="O29" s="22">
        <f t="shared" ca="1" si="47"/>
        <v>0</v>
      </c>
      <c r="P29" s="22">
        <f t="shared" ca="1" si="47"/>
        <v>1</v>
      </c>
      <c r="Q29" s="22">
        <f t="shared" ca="1" si="47"/>
        <v>0</v>
      </c>
      <c r="R29" s="335">
        <f t="shared" ca="1" si="47"/>
        <v>0</v>
      </c>
      <c r="S29" s="335">
        <f t="shared" ca="1" si="47"/>
        <v>1</v>
      </c>
      <c r="T29" s="335">
        <f t="shared" ca="1" si="47"/>
        <v>0</v>
      </c>
      <c r="U29" s="335">
        <f t="shared" ca="1" si="47"/>
        <v>0</v>
      </c>
      <c r="V29" s="22">
        <f t="shared" ca="1" si="47"/>
        <v>1</v>
      </c>
      <c r="W29" s="22">
        <f t="shared" ca="1" si="47"/>
        <v>0</v>
      </c>
      <c r="X29" s="22">
        <f t="shared" ca="1" si="47"/>
        <v>1</v>
      </c>
      <c r="Y29" s="22">
        <f t="shared" ca="1" si="47"/>
        <v>1</v>
      </c>
      <c r="Z29" s="335">
        <f t="shared" ca="1" si="47"/>
        <v>1</v>
      </c>
      <c r="AA29" s="335">
        <f t="shared" ca="1" si="47"/>
        <v>0</v>
      </c>
      <c r="AB29" s="335">
        <f t="shared" ca="1" si="47"/>
        <v>0</v>
      </c>
      <c r="AC29" s="335">
        <f t="shared" ca="1" si="47"/>
        <v>0</v>
      </c>
      <c r="AD29" s="22">
        <f t="shared" ca="1" si="47"/>
        <v>0</v>
      </c>
      <c r="AE29" s="22">
        <f t="shared" ca="1" si="47"/>
        <v>1</v>
      </c>
      <c r="AF29" s="22">
        <f t="shared" ca="1" si="47"/>
        <v>1</v>
      </c>
      <c r="AG29" s="22">
        <f t="shared" ca="1" si="47"/>
        <v>1</v>
      </c>
      <c r="AH29" s="335">
        <f t="shared" ref="AH29:BM29" ca="1" si="48">INDIRECT("'" &amp; $A$1 &amp; "'!" &amp;AH7)</f>
        <v>0</v>
      </c>
      <c r="AI29" s="335">
        <f t="shared" ca="1" si="48"/>
        <v>0</v>
      </c>
      <c r="AJ29" s="335">
        <f t="shared" ca="1" si="48"/>
        <v>1</v>
      </c>
      <c r="AK29" s="335">
        <f t="shared" ca="1" si="48"/>
        <v>0</v>
      </c>
      <c r="AL29" s="22">
        <f t="shared" ca="1" si="48"/>
        <v>0</v>
      </c>
      <c r="AM29" s="22">
        <f t="shared" ca="1" si="48"/>
        <v>0</v>
      </c>
      <c r="AN29" s="22">
        <f t="shared" ca="1" si="48"/>
        <v>1</v>
      </c>
      <c r="AO29" s="22">
        <f t="shared" ca="1" si="48"/>
        <v>1</v>
      </c>
      <c r="AP29" s="335">
        <f t="shared" ca="1" si="48"/>
        <v>0</v>
      </c>
      <c r="AQ29" s="335">
        <f t="shared" ca="1" si="48"/>
        <v>1</v>
      </c>
      <c r="AR29" s="335">
        <f t="shared" ca="1" si="48"/>
        <v>1</v>
      </c>
      <c r="AS29" s="335">
        <f t="shared" ca="1" si="48"/>
        <v>0</v>
      </c>
      <c r="AT29" s="22">
        <f t="shared" ca="1" si="48"/>
        <v>0</v>
      </c>
      <c r="AU29" s="22">
        <f t="shared" ca="1" si="48"/>
        <v>1</v>
      </c>
      <c r="AV29" s="22">
        <f t="shared" ca="1" si="48"/>
        <v>1</v>
      </c>
      <c r="AW29" s="22">
        <f t="shared" ca="1" si="48"/>
        <v>1</v>
      </c>
      <c r="AX29" s="335">
        <f t="shared" ca="1" si="48"/>
        <v>0</v>
      </c>
      <c r="AY29" s="335">
        <f t="shared" ca="1" si="48"/>
        <v>1</v>
      </c>
      <c r="AZ29" s="335">
        <f t="shared" ca="1" si="48"/>
        <v>1</v>
      </c>
      <c r="BA29" s="335">
        <f t="shared" ca="1" si="48"/>
        <v>1</v>
      </c>
      <c r="BB29" s="22">
        <f t="shared" ca="1" si="48"/>
        <v>1</v>
      </c>
      <c r="BC29" s="22">
        <f t="shared" ca="1" si="48"/>
        <v>0</v>
      </c>
      <c r="BD29" s="22">
        <f t="shared" ca="1" si="48"/>
        <v>0</v>
      </c>
      <c r="BE29" s="22">
        <f t="shared" ca="1" si="48"/>
        <v>1</v>
      </c>
      <c r="BF29" s="335">
        <f t="shared" ca="1" si="48"/>
        <v>1</v>
      </c>
      <c r="BG29" s="335">
        <f t="shared" ca="1" si="48"/>
        <v>1</v>
      </c>
      <c r="BH29" s="335">
        <f t="shared" ca="1" si="48"/>
        <v>0</v>
      </c>
      <c r="BI29" s="335">
        <f t="shared" ca="1" si="48"/>
        <v>0</v>
      </c>
      <c r="BJ29" s="22">
        <f t="shared" ca="1" si="48"/>
        <v>0</v>
      </c>
      <c r="BK29" s="22">
        <f t="shared" ca="1" si="48"/>
        <v>0</v>
      </c>
      <c r="BL29" s="22">
        <f t="shared" ca="1" si="48"/>
        <v>1</v>
      </c>
      <c r="BM29" s="349">
        <f t="shared" ca="1" si="48"/>
        <v>0</v>
      </c>
    </row>
    <row r="30" spans="1:129">
      <c r="A30" s="338" t="s">
        <v>126</v>
      </c>
      <c r="B30" s="343">
        <f t="shared" ref="B30:AG30" ca="1" si="49">INDIRECT("'" &amp; $A$2 &amp; "'!" &amp;BN7)</f>
        <v>1</v>
      </c>
      <c r="C30" s="22">
        <f t="shared" ca="1" si="49"/>
        <v>0</v>
      </c>
      <c r="D30" s="22">
        <f t="shared" ca="1" si="49"/>
        <v>1</v>
      </c>
      <c r="E30" s="22">
        <f t="shared" ca="1" si="49"/>
        <v>0</v>
      </c>
      <c r="F30" s="335">
        <f t="shared" ca="1" si="49"/>
        <v>0</v>
      </c>
      <c r="G30" s="335">
        <f t="shared" ca="1" si="49"/>
        <v>0</v>
      </c>
      <c r="H30" s="335">
        <f t="shared" ca="1" si="49"/>
        <v>0</v>
      </c>
      <c r="I30" s="335">
        <f t="shared" ca="1" si="49"/>
        <v>1</v>
      </c>
      <c r="J30" s="22">
        <f t="shared" ca="1" si="49"/>
        <v>0</v>
      </c>
      <c r="K30" s="22">
        <f t="shared" ca="1" si="49"/>
        <v>1</v>
      </c>
      <c r="L30" s="22">
        <f t="shared" ca="1" si="49"/>
        <v>0</v>
      </c>
      <c r="M30" s="22">
        <f t="shared" ca="1" si="49"/>
        <v>1</v>
      </c>
      <c r="N30" s="335">
        <f t="shared" ca="1" si="49"/>
        <v>1</v>
      </c>
      <c r="O30" s="335">
        <f t="shared" ca="1" si="49"/>
        <v>0</v>
      </c>
      <c r="P30" s="335">
        <f t="shared" ca="1" si="49"/>
        <v>1</v>
      </c>
      <c r="Q30" s="335">
        <f t="shared" ca="1" si="49"/>
        <v>0</v>
      </c>
      <c r="R30" s="22">
        <f t="shared" ca="1" si="49"/>
        <v>0</v>
      </c>
      <c r="S30" s="22">
        <f t="shared" ca="1" si="49"/>
        <v>1</v>
      </c>
      <c r="T30" s="22">
        <f t="shared" ca="1" si="49"/>
        <v>0</v>
      </c>
      <c r="U30" s="22">
        <f t="shared" ca="1" si="49"/>
        <v>0</v>
      </c>
      <c r="V30" s="335">
        <f t="shared" ca="1" si="49"/>
        <v>1</v>
      </c>
      <c r="W30" s="335">
        <f t="shared" ca="1" si="49"/>
        <v>0</v>
      </c>
      <c r="X30" s="335">
        <f t="shared" ca="1" si="49"/>
        <v>1</v>
      </c>
      <c r="Y30" s="335">
        <f t="shared" ca="1" si="49"/>
        <v>1</v>
      </c>
      <c r="Z30" s="22">
        <f t="shared" ca="1" si="49"/>
        <v>1</v>
      </c>
      <c r="AA30" s="22">
        <f t="shared" ca="1" si="49"/>
        <v>0</v>
      </c>
      <c r="AB30" s="22">
        <f t="shared" ca="1" si="49"/>
        <v>0</v>
      </c>
      <c r="AC30" s="22">
        <f t="shared" ca="1" si="49"/>
        <v>0</v>
      </c>
      <c r="AD30" s="335">
        <f t="shared" ca="1" si="49"/>
        <v>0</v>
      </c>
      <c r="AE30" s="335">
        <f t="shared" ca="1" si="49"/>
        <v>1</v>
      </c>
      <c r="AF30" s="335">
        <f t="shared" ca="1" si="49"/>
        <v>1</v>
      </c>
      <c r="AG30" s="335">
        <f t="shared" ca="1" si="49"/>
        <v>1</v>
      </c>
      <c r="AH30" s="22" t="str">
        <f t="shared" ref="AH30:BM30" ca="1" si="50">INDIRECT("'" &amp; $A$2 &amp; "'!" &amp;CT7)</f>
        <v>A</v>
      </c>
      <c r="AI30" s="22">
        <f t="shared" ca="1" si="50"/>
        <v>0</v>
      </c>
      <c r="AJ30" s="22">
        <f t="shared" ca="1" si="50"/>
        <v>1</v>
      </c>
      <c r="AK30" s="22">
        <f t="shared" ca="1" si="50"/>
        <v>0</v>
      </c>
      <c r="AL30" s="335">
        <f t="shared" ca="1" si="50"/>
        <v>0</v>
      </c>
      <c r="AM30" s="335">
        <f t="shared" ca="1" si="50"/>
        <v>0</v>
      </c>
      <c r="AN30" s="335">
        <f t="shared" ca="1" si="50"/>
        <v>1</v>
      </c>
      <c r="AO30" s="335">
        <f t="shared" ca="1" si="50"/>
        <v>1</v>
      </c>
      <c r="AP30" s="22">
        <f t="shared" ca="1" si="50"/>
        <v>0</v>
      </c>
      <c r="AQ30" s="22">
        <f t="shared" ca="1" si="50"/>
        <v>1</v>
      </c>
      <c r="AR30" s="22">
        <f t="shared" ca="1" si="50"/>
        <v>1</v>
      </c>
      <c r="AS30" s="22">
        <f t="shared" ca="1" si="50"/>
        <v>0</v>
      </c>
      <c r="AT30" s="335">
        <f t="shared" ca="1" si="50"/>
        <v>0</v>
      </c>
      <c r="AU30" s="335">
        <f t="shared" ca="1" si="50"/>
        <v>1</v>
      </c>
      <c r="AV30" s="335">
        <f t="shared" ca="1" si="50"/>
        <v>1</v>
      </c>
      <c r="AW30" s="335">
        <f t="shared" ca="1" si="50"/>
        <v>1</v>
      </c>
      <c r="AX30" s="22">
        <f t="shared" ca="1" si="50"/>
        <v>0</v>
      </c>
      <c r="AY30" s="22">
        <f t="shared" ca="1" si="50"/>
        <v>1</v>
      </c>
      <c r="AZ30" s="22">
        <f t="shared" ca="1" si="50"/>
        <v>1</v>
      </c>
      <c r="BA30" s="22">
        <f t="shared" ca="1" si="50"/>
        <v>1</v>
      </c>
      <c r="BB30" s="335">
        <f t="shared" ca="1" si="50"/>
        <v>1</v>
      </c>
      <c r="BC30" s="335">
        <f t="shared" ca="1" si="50"/>
        <v>0</v>
      </c>
      <c r="BD30" s="335">
        <f t="shared" ca="1" si="50"/>
        <v>0</v>
      </c>
      <c r="BE30" s="335">
        <f t="shared" ca="1" si="50"/>
        <v>1</v>
      </c>
      <c r="BF30" s="22">
        <f t="shared" ca="1" si="50"/>
        <v>1</v>
      </c>
      <c r="BG30" s="22">
        <f t="shared" ca="1" si="50"/>
        <v>1</v>
      </c>
      <c r="BH30" s="22">
        <f t="shared" ca="1" si="50"/>
        <v>0</v>
      </c>
      <c r="BI30" s="22">
        <f t="shared" ca="1" si="50"/>
        <v>0</v>
      </c>
      <c r="BJ30" s="335">
        <f t="shared" ca="1" si="50"/>
        <v>0</v>
      </c>
      <c r="BK30" s="335">
        <f t="shared" ca="1" si="50"/>
        <v>0</v>
      </c>
      <c r="BL30" s="335">
        <f t="shared" ca="1" si="50"/>
        <v>1</v>
      </c>
      <c r="BM30" s="344">
        <f t="shared" ca="1" si="50"/>
        <v>0</v>
      </c>
    </row>
    <row r="31" spans="1:129">
      <c r="A31" s="339" t="s">
        <v>127</v>
      </c>
      <c r="B31" s="345">
        <f t="shared" ref="B31:AG31" ca="1" si="51">INDIRECT("'" &amp; $A$1 &amp; "'!" &amp;B8)</f>
        <v>0</v>
      </c>
      <c r="C31" s="336">
        <f t="shared" ca="1" si="51"/>
        <v>0</v>
      </c>
      <c r="D31" s="336">
        <f t="shared" ca="1" si="51"/>
        <v>1</v>
      </c>
      <c r="E31" s="336">
        <f t="shared" ca="1" si="51"/>
        <v>0</v>
      </c>
      <c r="F31" s="337">
        <f t="shared" ca="1" si="51"/>
        <v>1</v>
      </c>
      <c r="G31" s="337">
        <f t="shared" ca="1" si="51"/>
        <v>1</v>
      </c>
      <c r="H31" s="337">
        <f t="shared" ca="1" si="51"/>
        <v>1</v>
      </c>
      <c r="I31" s="337">
        <f t="shared" ca="1" si="51"/>
        <v>0</v>
      </c>
      <c r="J31" s="336">
        <f t="shared" ca="1" si="51"/>
        <v>1</v>
      </c>
      <c r="K31" s="336">
        <f t="shared" ca="1" si="51"/>
        <v>0</v>
      </c>
      <c r="L31" s="336">
        <f t="shared" ca="1" si="51"/>
        <v>0</v>
      </c>
      <c r="M31" s="336">
        <f t="shared" ca="1" si="51"/>
        <v>0</v>
      </c>
      <c r="N31" s="337">
        <f t="shared" ca="1" si="51"/>
        <v>1</v>
      </c>
      <c r="O31" s="337">
        <f t="shared" ca="1" si="51"/>
        <v>1</v>
      </c>
      <c r="P31" s="337">
        <f t="shared" ca="1" si="51"/>
        <v>1</v>
      </c>
      <c r="Q31" s="337">
        <f t="shared" ca="1" si="51"/>
        <v>1</v>
      </c>
      <c r="R31" s="336">
        <f t="shared" ca="1" si="51"/>
        <v>1</v>
      </c>
      <c r="S31" s="336">
        <f t="shared" ca="1" si="51"/>
        <v>0</v>
      </c>
      <c r="T31" s="336">
        <f t="shared" ca="1" si="51"/>
        <v>0</v>
      </c>
      <c r="U31" s="336">
        <f t="shared" ca="1" si="51"/>
        <v>1</v>
      </c>
      <c r="V31" s="337">
        <f t="shared" ca="1" si="51"/>
        <v>1</v>
      </c>
      <c r="W31" s="337">
        <f t="shared" ca="1" si="51"/>
        <v>1</v>
      </c>
      <c r="X31" s="337">
        <f t="shared" ca="1" si="51"/>
        <v>0</v>
      </c>
      <c r="Y31" s="337">
        <f t="shared" ca="1" si="51"/>
        <v>0</v>
      </c>
      <c r="Z31" s="336">
        <f t="shared" ca="1" si="51"/>
        <v>0</v>
      </c>
      <c r="AA31" s="336">
        <f t="shared" ca="1" si="51"/>
        <v>1</v>
      </c>
      <c r="AB31" s="336">
        <f t="shared" ca="1" si="51"/>
        <v>1</v>
      </c>
      <c r="AC31" s="336">
        <f t="shared" ca="1" si="51"/>
        <v>0</v>
      </c>
      <c r="AD31" s="337">
        <f t="shared" ca="1" si="51"/>
        <v>0</v>
      </c>
      <c r="AE31" s="337">
        <f t="shared" ca="1" si="51"/>
        <v>1</v>
      </c>
      <c r="AF31" s="337">
        <f t="shared" ca="1" si="51"/>
        <v>0</v>
      </c>
      <c r="AG31" s="337">
        <f t="shared" ca="1" si="51"/>
        <v>1</v>
      </c>
      <c r="AH31" s="336">
        <f t="shared" ref="AH31:BM31" ca="1" si="52">INDIRECT("'" &amp; $A$1 &amp; "'!" &amp;AH8)</f>
        <v>0</v>
      </c>
      <c r="AI31" s="336">
        <f t="shared" ca="1" si="52"/>
        <v>0</v>
      </c>
      <c r="AJ31" s="336">
        <f t="shared" ca="1" si="52"/>
        <v>1</v>
      </c>
      <c r="AK31" s="336">
        <f t="shared" ca="1" si="52"/>
        <v>0</v>
      </c>
      <c r="AL31" s="337">
        <f t="shared" ca="1" si="52"/>
        <v>0</v>
      </c>
      <c r="AM31" s="337">
        <f t="shared" ca="1" si="52"/>
        <v>0</v>
      </c>
      <c r="AN31" s="337">
        <f t="shared" ca="1" si="52"/>
        <v>0</v>
      </c>
      <c r="AO31" s="337">
        <f t="shared" ca="1" si="52"/>
        <v>1</v>
      </c>
      <c r="AP31" s="336">
        <f t="shared" ca="1" si="52"/>
        <v>0</v>
      </c>
      <c r="AQ31" s="336">
        <f t="shared" ca="1" si="52"/>
        <v>1</v>
      </c>
      <c r="AR31" s="336">
        <f t="shared" ca="1" si="52"/>
        <v>0</v>
      </c>
      <c r="AS31" s="336">
        <f t="shared" ca="1" si="52"/>
        <v>1</v>
      </c>
      <c r="AT31" s="337">
        <f t="shared" ca="1" si="52"/>
        <v>1</v>
      </c>
      <c r="AU31" s="337">
        <f t="shared" ca="1" si="52"/>
        <v>0</v>
      </c>
      <c r="AV31" s="337">
        <f t="shared" ca="1" si="52"/>
        <v>1</v>
      </c>
      <c r="AW31" s="337">
        <f t="shared" ca="1" si="52"/>
        <v>0</v>
      </c>
      <c r="AX31" s="336">
        <f t="shared" ca="1" si="52"/>
        <v>0</v>
      </c>
      <c r="AY31" s="336">
        <f t="shared" ca="1" si="52"/>
        <v>1</v>
      </c>
      <c r="AZ31" s="336">
        <f t="shared" ca="1" si="52"/>
        <v>0</v>
      </c>
      <c r="BA31" s="336">
        <f t="shared" ca="1" si="52"/>
        <v>0</v>
      </c>
      <c r="BB31" s="337">
        <f t="shared" ca="1" si="52"/>
        <v>1</v>
      </c>
      <c r="BC31" s="337">
        <f t="shared" ca="1" si="52"/>
        <v>0</v>
      </c>
      <c r="BD31" s="337">
        <f t="shared" ca="1" si="52"/>
        <v>1</v>
      </c>
      <c r="BE31" s="337">
        <f t="shared" ca="1" si="52"/>
        <v>1</v>
      </c>
      <c r="BF31" s="336">
        <f t="shared" ca="1" si="52"/>
        <v>1</v>
      </c>
      <c r="BG31" s="336">
        <f t="shared" ca="1" si="52"/>
        <v>0</v>
      </c>
      <c r="BH31" s="336">
        <f t="shared" ca="1" si="52"/>
        <v>0</v>
      </c>
      <c r="BI31" s="336">
        <f t="shared" ca="1" si="52"/>
        <v>0</v>
      </c>
      <c r="BJ31" s="337">
        <f t="shared" ca="1" si="52"/>
        <v>0</v>
      </c>
      <c r="BK31" s="337">
        <f t="shared" ca="1" si="52"/>
        <v>1</v>
      </c>
      <c r="BL31" s="337">
        <f t="shared" ca="1" si="52"/>
        <v>1</v>
      </c>
      <c r="BM31" s="346">
        <f t="shared" ca="1" si="52"/>
        <v>1</v>
      </c>
    </row>
    <row r="32" spans="1:129">
      <c r="A32" s="340" t="s">
        <v>128</v>
      </c>
      <c r="B32" s="347">
        <f t="shared" ref="B32:AG32" ca="1" si="53">INDIRECT("'" &amp; $A$2 &amp; "'!" &amp;BN8)</f>
        <v>0</v>
      </c>
      <c r="C32" s="337">
        <f t="shared" ca="1" si="53"/>
        <v>0</v>
      </c>
      <c r="D32" s="337">
        <f t="shared" ca="1" si="53"/>
        <v>1</v>
      </c>
      <c r="E32" s="337">
        <f t="shared" ca="1" si="53"/>
        <v>0</v>
      </c>
      <c r="F32" s="336">
        <f t="shared" ca="1" si="53"/>
        <v>1</v>
      </c>
      <c r="G32" s="336">
        <f t="shared" ca="1" si="53"/>
        <v>1</v>
      </c>
      <c r="H32" s="336">
        <f t="shared" ca="1" si="53"/>
        <v>1</v>
      </c>
      <c r="I32" s="336">
        <f t="shared" ca="1" si="53"/>
        <v>0</v>
      </c>
      <c r="J32" s="337">
        <f t="shared" ca="1" si="53"/>
        <v>1</v>
      </c>
      <c r="K32" s="337">
        <f t="shared" ca="1" si="53"/>
        <v>0</v>
      </c>
      <c r="L32" s="337">
        <f t="shared" ca="1" si="53"/>
        <v>0</v>
      </c>
      <c r="M32" s="337">
        <f t="shared" ca="1" si="53"/>
        <v>0</v>
      </c>
      <c r="N32" s="336">
        <f t="shared" ca="1" si="53"/>
        <v>1</v>
      </c>
      <c r="O32" s="336">
        <f t="shared" ca="1" si="53"/>
        <v>1</v>
      </c>
      <c r="P32" s="336">
        <f t="shared" ca="1" si="53"/>
        <v>1</v>
      </c>
      <c r="Q32" s="336">
        <f t="shared" ca="1" si="53"/>
        <v>1</v>
      </c>
      <c r="R32" s="337">
        <f t="shared" ca="1" si="53"/>
        <v>1</v>
      </c>
      <c r="S32" s="337">
        <f t="shared" ca="1" si="53"/>
        <v>0</v>
      </c>
      <c r="T32" s="337">
        <f t="shared" ca="1" si="53"/>
        <v>0</v>
      </c>
      <c r="U32" s="337">
        <f t="shared" ca="1" si="53"/>
        <v>1</v>
      </c>
      <c r="V32" s="336">
        <f t="shared" ca="1" si="53"/>
        <v>1</v>
      </c>
      <c r="W32" s="336">
        <f t="shared" ca="1" si="53"/>
        <v>1</v>
      </c>
      <c r="X32" s="336">
        <f t="shared" ca="1" si="53"/>
        <v>0</v>
      </c>
      <c r="Y32" s="336">
        <f t="shared" ca="1" si="53"/>
        <v>0</v>
      </c>
      <c r="Z32" s="337">
        <f t="shared" ca="1" si="53"/>
        <v>0</v>
      </c>
      <c r="AA32" s="337">
        <f t="shared" ca="1" si="53"/>
        <v>1</v>
      </c>
      <c r="AB32" s="337">
        <f t="shared" ca="1" si="53"/>
        <v>1</v>
      </c>
      <c r="AC32" s="337">
        <f t="shared" ca="1" si="53"/>
        <v>0</v>
      </c>
      <c r="AD32" s="336">
        <f t="shared" ca="1" si="53"/>
        <v>0</v>
      </c>
      <c r="AE32" s="336">
        <f t="shared" ca="1" si="53"/>
        <v>1</v>
      </c>
      <c r="AF32" s="336">
        <f t="shared" ca="1" si="53"/>
        <v>0</v>
      </c>
      <c r="AG32" s="336">
        <f t="shared" ca="1" si="53"/>
        <v>1</v>
      </c>
      <c r="AH32" s="337">
        <f t="shared" ref="AH32:BM32" ca="1" si="54">INDIRECT("'" &amp; $A$2 &amp; "'!" &amp;CT8)</f>
        <v>2</v>
      </c>
      <c r="AI32" s="337">
        <f t="shared" ca="1" si="54"/>
        <v>0</v>
      </c>
      <c r="AJ32" s="337">
        <f t="shared" ca="1" si="54"/>
        <v>1</v>
      </c>
      <c r="AK32" s="337">
        <f t="shared" ca="1" si="54"/>
        <v>0</v>
      </c>
      <c r="AL32" s="336">
        <f t="shared" ca="1" si="54"/>
        <v>0</v>
      </c>
      <c r="AM32" s="336">
        <f t="shared" ca="1" si="54"/>
        <v>0</v>
      </c>
      <c r="AN32" s="336">
        <f t="shared" ca="1" si="54"/>
        <v>0</v>
      </c>
      <c r="AO32" s="336">
        <f t="shared" ca="1" si="54"/>
        <v>1</v>
      </c>
      <c r="AP32" s="337">
        <f t="shared" ca="1" si="54"/>
        <v>0</v>
      </c>
      <c r="AQ32" s="337">
        <f t="shared" ca="1" si="54"/>
        <v>1</v>
      </c>
      <c r="AR32" s="337">
        <f t="shared" ca="1" si="54"/>
        <v>0</v>
      </c>
      <c r="AS32" s="337">
        <f t="shared" ca="1" si="54"/>
        <v>1</v>
      </c>
      <c r="AT32" s="336">
        <f t="shared" ca="1" si="54"/>
        <v>1</v>
      </c>
      <c r="AU32" s="336">
        <f t="shared" ca="1" si="54"/>
        <v>0</v>
      </c>
      <c r="AV32" s="336">
        <f t="shared" ca="1" si="54"/>
        <v>1</v>
      </c>
      <c r="AW32" s="336">
        <f t="shared" ca="1" si="54"/>
        <v>0</v>
      </c>
      <c r="AX32" s="337">
        <f t="shared" ca="1" si="54"/>
        <v>0</v>
      </c>
      <c r="AY32" s="337">
        <f t="shared" ca="1" si="54"/>
        <v>1</v>
      </c>
      <c r="AZ32" s="337">
        <f t="shared" ca="1" si="54"/>
        <v>0</v>
      </c>
      <c r="BA32" s="337">
        <f t="shared" ca="1" si="54"/>
        <v>0</v>
      </c>
      <c r="BB32" s="336">
        <f t="shared" ca="1" si="54"/>
        <v>1</v>
      </c>
      <c r="BC32" s="336">
        <f t="shared" ca="1" si="54"/>
        <v>0</v>
      </c>
      <c r="BD32" s="336">
        <f t="shared" ca="1" si="54"/>
        <v>1</v>
      </c>
      <c r="BE32" s="336">
        <f t="shared" ca="1" si="54"/>
        <v>1</v>
      </c>
      <c r="BF32" s="337">
        <f t="shared" ca="1" si="54"/>
        <v>1</v>
      </c>
      <c r="BG32" s="337">
        <f t="shared" ca="1" si="54"/>
        <v>0</v>
      </c>
      <c r="BH32" s="337">
        <f t="shared" ca="1" si="54"/>
        <v>0</v>
      </c>
      <c r="BI32" s="337">
        <f t="shared" ca="1" si="54"/>
        <v>0</v>
      </c>
      <c r="BJ32" s="336">
        <f t="shared" ca="1" si="54"/>
        <v>0</v>
      </c>
      <c r="BK32" s="336">
        <f t="shared" ca="1" si="54"/>
        <v>1</v>
      </c>
      <c r="BL32" s="336">
        <f t="shared" ca="1" si="54"/>
        <v>1</v>
      </c>
      <c r="BM32" s="336">
        <f t="shared" ca="1" si="54"/>
        <v>1</v>
      </c>
      <c r="BN32" s="25"/>
      <c r="BO32" s="25"/>
      <c r="BP32" s="25"/>
      <c r="BQ32" s="25"/>
      <c r="BR32" s="25"/>
    </row>
    <row r="33" spans="1:70">
      <c r="A33" s="341" t="s">
        <v>129</v>
      </c>
      <c r="B33" s="348">
        <f t="shared" ref="B33:AG33" ca="1" si="55">INDIRECT("'" &amp; $A$1 &amp; "'!" &amp;B9)</f>
        <v>1</v>
      </c>
      <c r="C33" s="335">
        <f t="shared" ca="1" si="55"/>
        <v>0</v>
      </c>
      <c r="D33" s="335">
        <f t="shared" ca="1" si="55"/>
        <v>1</v>
      </c>
      <c r="E33" s="335">
        <f t="shared" ca="1" si="55"/>
        <v>0</v>
      </c>
      <c r="F33" s="22">
        <f t="shared" ca="1" si="55"/>
        <v>1</v>
      </c>
      <c r="G33" s="22">
        <f t="shared" ca="1" si="55"/>
        <v>0</v>
      </c>
      <c r="H33" s="22">
        <f t="shared" ca="1" si="55"/>
        <v>0</v>
      </c>
      <c r="I33" s="22">
        <f t="shared" ca="1" si="55"/>
        <v>1</v>
      </c>
      <c r="J33" s="335">
        <f t="shared" ca="1" si="55"/>
        <v>1</v>
      </c>
      <c r="K33" s="335">
        <f t="shared" ca="1" si="55"/>
        <v>1</v>
      </c>
      <c r="L33" s="335">
        <f t="shared" ca="1" si="55"/>
        <v>1</v>
      </c>
      <c r="M33" s="335">
        <f t="shared" ca="1" si="55"/>
        <v>1</v>
      </c>
      <c r="N33" s="22">
        <f t="shared" ca="1" si="55"/>
        <v>1</v>
      </c>
      <c r="O33" s="22">
        <f t="shared" ca="1" si="55"/>
        <v>1</v>
      </c>
      <c r="P33" s="22">
        <f t="shared" ca="1" si="55"/>
        <v>0</v>
      </c>
      <c r="Q33" s="22">
        <f t="shared" ca="1" si="55"/>
        <v>0</v>
      </c>
      <c r="R33" s="335">
        <f t="shared" ca="1" si="55"/>
        <v>0</v>
      </c>
      <c r="S33" s="335">
        <f t="shared" ca="1" si="55"/>
        <v>0</v>
      </c>
      <c r="T33" s="335">
        <f t="shared" ca="1" si="55"/>
        <v>1</v>
      </c>
      <c r="U33" s="335">
        <f t="shared" ca="1" si="55"/>
        <v>0</v>
      </c>
      <c r="V33" s="22">
        <f t="shared" ca="1" si="55"/>
        <v>0</v>
      </c>
      <c r="W33" s="22">
        <f t="shared" ca="1" si="55"/>
        <v>0</v>
      </c>
      <c r="X33" s="22">
        <f t="shared" ca="1" si="55"/>
        <v>0</v>
      </c>
      <c r="Y33" s="22">
        <f t="shared" ca="1" si="55"/>
        <v>0</v>
      </c>
      <c r="Z33" s="335">
        <f t="shared" ca="1" si="55"/>
        <v>1</v>
      </c>
      <c r="AA33" s="335">
        <f t="shared" ca="1" si="55"/>
        <v>0</v>
      </c>
      <c r="AB33" s="335">
        <f t="shared" ca="1" si="55"/>
        <v>1</v>
      </c>
      <c r="AC33" s="335">
        <f t="shared" ca="1" si="55"/>
        <v>0</v>
      </c>
      <c r="AD33" s="22">
        <f t="shared" ca="1" si="55"/>
        <v>0</v>
      </c>
      <c r="AE33" s="22">
        <f t="shared" ca="1" si="55"/>
        <v>0</v>
      </c>
      <c r="AF33" s="22">
        <f t="shared" ca="1" si="55"/>
        <v>1</v>
      </c>
      <c r="AG33" s="22">
        <f t="shared" ca="1" si="55"/>
        <v>1</v>
      </c>
      <c r="AH33" s="335">
        <f t="shared" ref="AH33:BM33" ca="1" si="56">INDIRECT("'" &amp; $A$1 &amp; "'!" &amp;AH9)</f>
        <v>0</v>
      </c>
      <c r="AI33" s="335">
        <f t="shared" ca="1" si="56"/>
        <v>0</v>
      </c>
      <c r="AJ33" s="335">
        <f t="shared" ca="1" si="56"/>
        <v>1</v>
      </c>
      <c r="AK33" s="335">
        <f t="shared" ca="1" si="56"/>
        <v>0</v>
      </c>
      <c r="AL33" s="22">
        <f t="shared" ca="1" si="56"/>
        <v>1</v>
      </c>
      <c r="AM33" s="22">
        <f t="shared" ca="1" si="56"/>
        <v>1</v>
      </c>
      <c r="AN33" s="22">
        <f t="shared" ca="1" si="56"/>
        <v>1</v>
      </c>
      <c r="AO33" s="22">
        <f t="shared" ca="1" si="56"/>
        <v>0</v>
      </c>
      <c r="AP33" s="335">
        <f t="shared" ca="1" si="56"/>
        <v>1</v>
      </c>
      <c r="AQ33" s="335">
        <f t="shared" ca="1" si="56"/>
        <v>0</v>
      </c>
      <c r="AR33" s="335">
        <f t="shared" ca="1" si="56"/>
        <v>0</v>
      </c>
      <c r="AS33" s="335">
        <f t="shared" ca="1" si="56"/>
        <v>0</v>
      </c>
      <c r="AT33" s="22">
        <f t="shared" ca="1" si="56"/>
        <v>1</v>
      </c>
      <c r="AU33" s="22">
        <f t="shared" ca="1" si="56"/>
        <v>1</v>
      </c>
      <c r="AV33" s="22">
        <f t="shared" ca="1" si="56"/>
        <v>1</v>
      </c>
      <c r="AW33" s="22">
        <f t="shared" ca="1" si="56"/>
        <v>1</v>
      </c>
      <c r="AX33" s="335">
        <f t="shared" ca="1" si="56"/>
        <v>1</v>
      </c>
      <c r="AY33" s="335">
        <f t="shared" ca="1" si="56"/>
        <v>0</v>
      </c>
      <c r="AZ33" s="335">
        <f t="shared" ca="1" si="56"/>
        <v>0</v>
      </c>
      <c r="BA33" s="335">
        <f t="shared" ca="1" si="56"/>
        <v>1</v>
      </c>
      <c r="BB33" s="22">
        <f t="shared" ca="1" si="56"/>
        <v>1</v>
      </c>
      <c r="BC33" s="22">
        <f t="shared" ca="1" si="56"/>
        <v>1</v>
      </c>
      <c r="BD33" s="22">
        <f t="shared" ca="1" si="56"/>
        <v>0</v>
      </c>
      <c r="BE33" s="22">
        <f t="shared" ca="1" si="56"/>
        <v>0</v>
      </c>
      <c r="BF33" s="335">
        <f t="shared" ca="1" si="56"/>
        <v>0</v>
      </c>
      <c r="BG33" s="335">
        <f t="shared" ca="1" si="56"/>
        <v>1</v>
      </c>
      <c r="BH33" s="335">
        <f t="shared" ca="1" si="56"/>
        <v>1</v>
      </c>
      <c r="BI33" s="335">
        <f t="shared" ca="1" si="56"/>
        <v>0</v>
      </c>
      <c r="BJ33" s="22">
        <f t="shared" ca="1" si="56"/>
        <v>0</v>
      </c>
      <c r="BK33" s="22">
        <f t="shared" ca="1" si="56"/>
        <v>1</v>
      </c>
      <c r="BL33" s="22">
        <f t="shared" ca="1" si="56"/>
        <v>0</v>
      </c>
      <c r="BM33" s="349">
        <f t="shared" ca="1" si="56"/>
        <v>1</v>
      </c>
      <c r="BN33" s="25"/>
      <c r="BO33" s="25"/>
      <c r="BP33" s="25"/>
      <c r="BQ33" s="25"/>
      <c r="BR33" s="25"/>
    </row>
    <row r="34" spans="1:70">
      <c r="A34" s="338" t="s">
        <v>130</v>
      </c>
      <c r="B34" s="343">
        <f t="shared" ref="B34:AG34" ca="1" si="57">INDIRECT("'" &amp; $A$2 &amp; "'!" &amp;BN9)</f>
        <v>1</v>
      </c>
      <c r="C34" s="22">
        <f t="shared" ca="1" si="57"/>
        <v>0</v>
      </c>
      <c r="D34" s="22">
        <f t="shared" ca="1" si="57"/>
        <v>1</v>
      </c>
      <c r="E34" s="22">
        <f t="shared" ca="1" si="57"/>
        <v>0</v>
      </c>
      <c r="F34" s="335">
        <f t="shared" ca="1" si="57"/>
        <v>1</v>
      </c>
      <c r="G34" s="335">
        <f t="shared" ca="1" si="57"/>
        <v>0</v>
      </c>
      <c r="H34" s="335">
        <f t="shared" ca="1" si="57"/>
        <v>0</v>
      </c>
      <c r="I34" s="335">
        <f t="shared" ca="1" si="57"/>
        <v>1</v>
      </c>
      <c r="J34" s="22">
        <f t="shared" ca="1" si="57"/>
        <v>1</v>
      </c>
      <c r="K34" s="22">
        <f t="shared" ca="1" si="57"/>
        <v>1</v>
      </c>
      <c r="L34" s="22">
        <f t="shared" ca="1" si="57"/>
        <v>1</v>
      </c>
      <c r="M34" s="22">
        <f t="shared" ca="1" si="57"/>
        <v>1</v>
      </c>
      <c r="N34" s="335">
        <f t="shared" ca="1" si="57"/>
        <v>1</v>
      </c>
      <c r="O34" s="335">
        <f t="shared" ca="1" si="57"/>
        <v>1</v>
      </c>
      <c r="P34" s="335">
        <f t="shared" ca="1" si="57"/>
        <v>0</v>
      </c>
      <c r="Q34" s="335">
        <f t="shared" ca="1" si="57"/>
        <v>0</v>
      </c>
      <c r="R34" s="22">
        <f t="shared" ca="1" si="57"/>
        <v>0</v>
      </c>
      <c r="S34" s="22">
        <f t="shared" ca="1" si="57"/>
        <v>0</v>
      </c>
      <c r="T34" s="22">
        <f t="shared" ca="1" si="57"/>
        <v>1</v>
      </c>
      <c r="U34" s="22">
        <f t="shared" ca="1" si="57"/>
        <v>0</v>
      </c>
      <c r="V34" s="335">
        <f t="shared" ca="1" si="57"/>
        <v>0</v>
      </c>
      <c r="W34" s="335">
        <f t="shared" ca="1" si="57"/>
        <v>0</v>
      </c>
      <c r="X34" s="335">
        <f t="shared" ca="1" si="57"/>
        <v>0</v>
      </c>
      <c r="Y34" s="335">
        <f t="shared" ca="1" si="57"/>
        <v>0</v>
      </c>
      <c r="Z34" s="22">
        <f t="shared" ca="1" si="57"/>
        <v>1</v>
      </c>
      <c r="AA34" s="22">
        <f t="shared" ca="1" si="57"/>
        <v>0</v>
      </c>
      <c r="AB34" s="22">
        <f t="shared" ca="1" si="57"/>
        <v>1</v>
      </c>
      <c r="AC34" s="22">
        <f t="shared" ca="1" si="57"/>
        <v>0</v>
      </c>
      <c r="AD34" s="335">
        <f t="shared" ca="1" si="57"/>
        <v>0</v>
      </c>
      <c r="AE34" s="335">
        <f t="shared" ca="1" si="57"/>
        <v>0</v>
      </c>
      <c r="AF34" s="335">
        <f t="shared" ca="1" si="57"/>
        <v>1</v>
      </c>
      <c r="AG34" s="335">
        <f t="shared" ca="1" si="57"/>
        <v>1</v>
      </c>
      <c r="AH34" s="22" t="str">
        <f t="shared" ref="AH34:BM34" ca="1" si="58">INDIRECT("'" &amp; $A$2 &amp; "'!" &amp;CT9)</f>
        <v>A</v>
      </c>
      <c r="AI34" s="22">
        <f t="shared" ca="1" si="58"/>
        <v>0</v>
      </c>
      <c r="AJ34" s="22">
        <f t="shared" ca="1" si="58"/>
        <v>1</v>
      </c>
      <c r="AK34" s="22">
        <f t="shared" ca="1" si="58"/>
        <v>0</v>
      </c>
      <c r="AL34" s="335">
        <f t="shared" ca="1" si="58"/>
        <v>1</v>
      </c>
      <c r="AM34" s="335">
        <f t="shared" ca="1" si="58"/>
        <v>1</v>
      </c>
      <c r="AN34" s="335">
        <f t="shared" ca="1" si="58"/>
        <v>1</v>
      </c>
      <c r="AO34" s="335">
        <f t="shared" ca="1" si="58"/>
        <v>0</v>
      </c>
      <c r="AP34" s="22">
        <f t="shared" ca="1" si="58"/>
        <v>1</v>
      </c>
      <c r="AQ34" s="22">
        <f t="shared" ca="1" si="58"/>
        <v>0</v>
      </c>
      <c r="AR34" s="22">
        <f t="shared" ca="1" si="58"/>
        <v>0</v>
      </c>
      <c r="AS34" s="22">
        <f t="shared" ca="1" si="58"/>
        <v>0</v>
      </c>
      <c r="AT34" s="335">
        <f t="shared" ca="1" si="58"/>
        <v>1</v>
      </c>
      <c r="AU34" s="335">
        <f t="shared" ca="1" si="58"/>
        <v>1</v>
      </c>
      <c r="AV34" s="335">
        <f t="shared" ca="1" si="58"/>
        <v>1</v>
      </c>
      <c r="AW34" s="335">
        <f t="shared" ca="1" si="58"/>
        <v>1</v>
      </c>
      <c r="AX34" s="22">
        <f t="shared" ca="1" si="58"/>
        <v>1</v>
      </c>
      <c r="AY34" s="22">
        <f t="shared" ca="1" si="58"/>
        <v>0</v>
      </c>
      <c r="AZ34" s="22">
        <f t="shared" ca="1" si="58"/>
        <v>0</v>
      </c>
      <c r="BA34" s="22">
        <f t="shared" ca="1" si="58"/>
        <v>1</v>
      </c>
      <c r="BB34" s="335">
        <f t="shared" ca="1" si="58"/>
        <v>1</v>
      </c>
      <c r="BC34" s="335">
        <f t="shared" ca="1" si="58"/>
        <v>1</v>
      </c>
      <c r="BD34" s="335">
        <f t="shared" ca="1" si="58"/>
        <v>0</v>
      </c>
      <c r="BE34" s="335">
        <f t="shared" ca="1" si="58"/>
        <v>0</v>
      </c>
      <c r="BF34" s="22">
        <f t="shared" ca="1" si="58"/>
        <v>0</v>
      </c>
      <c r="BG34" s="22">
        <f t="shared" ca="1" si="58"/>
        <v>1</v>
      </c>
      <c r="BH34" s="22">
        <f t="shared" ca="1" si="58"/>
        <v>1</v>
      </c>
      <c r="BI34" s="22">
        <f t="shared" ca="1" si="58"/>
        <v>0</v>
      </c>
      <c r="BJ34" s="335">
        <f t="shared" ca="1" si="58"/>
        <v>0</v>
      </c>
      <c r="BK34" s="335">
        <f t="shared" ca="1" si="58"/>
        <v>1</v>
      </c>
      <c r="BL34" s="335">
        <f t="shared" ca="1" si="58"/>
        <v>0</v>
      </c>
      <c r="BM34" s="344">
        <f t="shared" ca="1" si="58"/>
        <v>1</v>
      </c>
    </row>
    <row r="35" spans="1:70">
      <c r="A35" s="339" t="s">
        <v>131</v>
      </c>
      <c r="B35" s="345">
        <f t="shared" ref="B35:AG35" ca="1" si="59">INDIRECT("'" &amp; $A$1 &amp; "'!" &amp;B10)</f>
        <v>0</v>
      </c>
      <c r="C35" s="336">
        <f t="shared" ca="1" si="59"/>
        <v>0</v>
      </c>
      <c r="D35" s="336">
        <f t="shared" ca="1" si="59"/>
        <v>1</v>
      </c>
      <c r="E35" s="336">
        <f t="shared" ca="1" si="59"/>
        <v>1</v>
      </c>
      <c r="F35" s="337">
        <f t="shared" ca="1" si="59"/>
        <v>0</v>
      </c>
      <c r="G35" s="337">
        <f t="shared" ca="1" si="59"/>
        <v>0</v>
      </c>
      <c r="H35" s="337">
        <f t="shared" ca="1" si="59"/>
        <v>0</v>
      </c>
      <c r="I35" s="337">
        <f t="shared" ca="1" si="59"/>
        <v>0</v>
      </c>
      <c r="J35" s="336">
        <f t="shared" ca="1" si="59"/>
        <v>1</v>
      </c>
      <c r="K35" s="336">
        <f t="shared" ca="1" si="59"/>
        <v>0</v>
      </c>
      <c r="L35" s="336">
        <f t="shared" ca="1" si="59"/>
        <v>0</v>
      </c>
      <c r="M35" s="336">
        <f t="shared" ca="1" si="59"/>
        <v>0</v>
      </c>
      <c r="N35" s="337">
        <f t="shared" ca="1" si="59"/>
        <v>1</v>
      </c>
      <c r="O35" s="337">
        <f t="shared" ca="1" si="59"/>
        <v>0</v>
      </c>
      <c r="P35" s="337">
        <f t="shared" ca="1" si="59"/>
        <v>1</v>
      </c>
      <c r="Q35" s="337">
        <f t="shared" ca="1" si="59"/>
        <v>1</v>
      </c>
      <c r="R35" s="336">
        <f t="shared" ca="1" si="59"/>
        <v>1</v>
      </c>
      <c r="S35" s="336">
        <f t="shared" ca="1" si="59"/>
        <v>1</v>
      </c>
      <c r="T35" s="336">
        <f t="shared" ca="1" si="59"/>
        <v>1</v>
      </c>
      <c r="U35" s="336">
        <f t="shared" ca="1" si="59"/>
        <v>0</v>
      </c>
      <c r="V35" s="337">
        <f t="shared" ca="1" si="59"/>
        <v>1</v>
      </c>
      <c r="W35" s="337">
        <f t="shared" ca="1" si="59"/>
        <v>1</v>
      </c>
      <c r="X35" s="337">
        <f t="shared" ca="1" si="59"/>
        <v>1</v>
      </c>
      <c r="Y35" s="337">
        <f t="shared" ca="1" si="59"/>
        <v>0</v>
      </c>
      <c r="Z35" s="336">
        <f t="shared" ca="1" si="59"/>
        <v>1</v>
      </c>
      <c r="AA35" s="336">
        <f t="shared" ca="1" si="59"/>
        <v>0</v>
      </c>
      <c r="AB35" s="336">
        <f t="shared" ca="1" si="59"/>
        <v>0</v>
      </c>
      <c r="AC35" s="336">
        <f t="shared" ca="1" si="59"/>
        <v>1</v>
      </c>
      <c r="AD35" s="337">
        <f t="shared" ca="1" si="59"/>
        <v>0</v>
      </c>
      <c r="AE35" s="337">
        <f t="shared" ca="1" si="59"/>
        <v>1</v>
      </c>
      <c r="AF35" s="337">
        <f t="shared" ca="1" si="59"/>
        <v>1</v>
      </c>
      <c r="AG35" s="337">
        <f t="shared" ca="1" si="59"/>
        <v>1</v>
      </c>
      <c r="AH35" s="336">
        <f t="shared" ref="AH35:BM35" ca="1" si="60">INDIRECT("'" &amp; $A$1 &amp; "'!" &amp;AH10)</f>
        <v>0</v>
      </c>
      <c r="AI35" s="336">
        <f t="shared" ca="1" si="60"/>
        <v>0</v>
      </c>
      <c r="AJ35" s="336">
        <f t="shared" ca="1" si="60"/>
        <v>1</v>
      </c>
      <c r="AK35" s="336">
        <f t="shared" ca="1" si="60"/>
        <v>0</v>
      </c>
      <c r="AL35" s="337">
        <f t="shared" ca="1" si="60"/>
        <v>1</v>
      </c>
      <c r="AM35" s="337">
        <f t="shared" ca="1" si="60"/>
        <v>0</v>
      </c>
      <c r="AN35" s="337">
        <f t="shared" ca="1" si="60"/>
        <v>0</v>
      </c>
      <c r="AO35" s="337">
        <f t="shared" ca="1" si="60"/>
        <v>1</v>
      </c>
      <c r="AP35" s="336">
        <f t="shared" ca="1" si="60"/>
        <v>1</v>
      </c>
      <c r="AQ35" s="336">
        <f t="shared" ca="1" si="60"/>
        <v>1</v>
      </c>
      <c r="AR35" s="336">
        <f t="shared" ca="1" si="60"/>
        <v>1</v>
      </c>
      <c r="AS35" s="336">
        <f t="shared" ca="1" si="60"/>
        <v>1</v>
      </c>
      <c r="AT35" s="337">
        <f t="shared" ca="1" si="60"/>
        <v>1</v>
      </c>
      <c r="AU35" s="337">
        <f t="shared" ca="1" si="60"/>
        <v>1</v>
      </c>
      <c r="AV35" s="337">
        <f t="shared" ca="1" si="60"/>
        <v>0</v>
      </c>
      <c r="AW35" s="337">
        <f t="shared" ca="1" si="60"/>
        <v>0</v>
      </c>
      <c r="AX35" s="336">
        <f t="shared" ca="1" si="60"/>
        <v>0</v>
      </c>
      <c r="AY35" s="336">
        <f t="shared" ca="1" si="60"/>
        <v>0</v>
      </c>
      <c r="AZ35" s="336">
        <f t="shared" ca="1" si="60"/>
        <v>1</v>
      </c>
      <c r="BA35" s="336">
        <f t="shared" ca="1" si="60"/>
        <v>0</v>
      </c>
      <c r="BB35" s="337">
        <f t="shared" ca="1" si="60"/>
        <v>0</v>
      </c>
      <c r="BC35" s="337">
        <f t="shared" ca="1" si="60"/>
        <v>0</v>
      </c>
      <c r="BD35" s="337">
        <f t="shared" ca="1" si="60"/>
        <v>0</v>
      </c>
      <c r="BE35" s="337">
        <f t="shared" ca="1" si="60"/>
        <v>0</v>
      </c>
      <c r="BF35" s="336">
        <f t="shared" ca="1" si="60"/>
        <v>1</v>
      </c>
      <c r="BG35" s="336">
        <f t="shared" ca="1" si="60"/>
        <v>0</v>
      </c>
      <c r="BH35" s="336">
        <f t="shared" ca="1" si="60"/>
        <v>1</v>
      </c>
      <c r="BI35" s="336">
        <f t="shared" ca="1" si="60"/>
        <v>0</v>
      </c>
      <c r="BJ35" s="337">
        <f t="shared" ca="1" si="60"/>
        <v>0</v>
      </c>
      <c r="BK35" s="337">
        <f t="shared" ca="1" si="60"/>
        <v>0</v>
      </c>
      <c r="BL35" s="337">
        <f t="shared" ca="1" si="60"/>
        <v>1</v>
      </c>
      <c r="BM35" s="346">
        <f t="shared" ca="1" si="60"/>
        <v>1</v>
      </c>
    </row>
    <row r="36" spans="1:70">
      <c r="A36" s="340" t="s">
        <v>132</v>
      </c>
      <c r="B36" s="347">
        <f t="shared" ref="B36:AG36" ca="1" si="61">INDIRECT("'" &amp; $A$2&amp; "'!" &amp;BN10)</f>
        <v>0</v>
      </c>
      <c r="C36" s="337">
        <f t="shared" ca="1" si="61"/>
        <v>0</v>
      </c>
      <c r="D36" s="337">
        <f t="shared" ca="1" si="61"/>
        <v>1</v>
      </c>
      <c r="E36" s="337">
        <f t="shared" ca="1" si="61"/>
        <v>1</v>
      </c>
      <c r="F36" s="336">
        <f t="shared" ca="1" si="61"/>
        <v>0</v>
      </c>
      <c r="G36" s="336">
        <f t="shared" ca="1" si="61"/>
        <v>0</v>
      </c>
      <c r="H36" s="336">
        <f t="shared" ca="1" si="61"/>
        <v>0</v>
      </c>
      <c r="I36" s="336">
        <f t="shared" ca="1" si="61"/>
        <v>0</v>
      </c>
      <c r="J36" s="337">
        <f t="shared" ca="1" si="61"/>
        <v>1</v>
      </c>
      <c r="K36" s="337">
        <f t="shared" ca="1" si="61"/>
        <v>0</v>
      </c>
      <c r="L36" s="337">
        <f t="shared" ca="1" si="61"/>
        <v>0</v>
      </c>
      <c r="M36" s="337">
        <f t="shared" ca="1" si="61"/>
        <v>0</v>
      </c>
      <c r="N36" s="336">
        <f t="shared" ca="1" si="61"/>
        <v>1</v>
      </c>
      <c r="O36" s="336">
        <f t="shared" ca="1" si="61"/>
        <v>0</v>
      </c>
      <c r="P36" s="336">
        <f t="shared" ca="1" si="61"/>
        <v>1</v>
      </c>
      <c r="Q36" s="336">
        <f t="shared" ca="1" si="61"/>
        <v>1</v>
      </c>
      <c r="R36" s="337">
        <f t="shared" ca="1" si="61"/>
        <v>1</v>
      </c>
      <c r="S36" s="337">
        <f t="shared" ca="1" si="61"/>
        <v>1</v>
      </c>
      <c r="T36" s="337">
        <f t="shared" ca="1" si="61"/>
        <v>1</v>
      </c>
      <c r="U36" s="337">
        <f t="shared" ca="1" si="61"/>
        <v>0</v>
      </c>
      <c r="V36" s="336">
        <f t="shared" ca="1" si="61"/>
        <v>1</v>
      </c>
      <c r="W36" s="336">
        <f t="shared" ca="1" si="61"/>
        <v>1</v>
      </c>
      <c r="X36" s="336">
        <f t="shared" ca="1" si="61"/>
        <v>1</v>
      </c>
      <c r="Y36" s="336">
        <f t="shared" ca="1" si="61"/>
        <v>0</v>
      </c>
      <c r="Z36" s="337">
        <f t="shared" ca="1" si="61"/>
        <v>1</v>
      </c>
      <c r="AA36" s="337">
        <f t="shared" ca="1" si="61"/>
        <v>0</v>
      </c>
      <c r="AB36" s="337">
        <f t="shared" ca="1" si="61"/>
        <v>0</v>
      </c>
      <c r="AC36" s="337">
        <f t="shared" ca="1" si="61"/>
        <v>1</v>
      </c>
      <c r="AD36" s="336">
        <f t="shared" ca="1" si="61"/>
        <v>0</v>
      </c>
      <c r="AE36" s="336">
        <f t="shared" ca="1" si="61"/>
        <v>1</v>
      </c>
      <c r="AF36" s="336">
        <f t="shared" ca="1" si="61"/>
        <v>1</v>
      </c>
      <c r="AG36" s="336">
        <f t="shared" ca="1" si="61"/>
        <v>1</v>
      </c>
      <c r="AH36" s="337">
        <f t="shared" ref="AH36:BM36" ca="1" si="62">INDIRECT("'" &amp; $A$2&amp; "'!" &amp;CT10)</f>
        <v>3</v>
      </c>
      <c r="AI36" s="337">
        <f t="shared" ca="1" si="62"/>
        <v>0</v>
      </c>
      <c r="AJ36" s="337">
        <f t="shared" ca="1" si="62"/>
        <v>1</v>
      </c>
      <c r="AK36" s="337">
        <f t="shared" ca="1" si="62"/>
        <v>0</v>
      </c>
      <c r="AL36" s="336">
        <f t="shared" ca="1" si="62"/>
        <v>1</v>
      </c>
      <c r="AM36" s="336">
        <f t="shared" ca="1" si="62"/>
        <v>0</v>
      </c>
      <c r="AN36" s="336">
        <f t="shared" ca="1" si="62"/>
        <v>0</v>
      </c>
      <c r="AO36" s="336">
        <f t="shared" ca="1" si="62"/>
        <v>1</v>
      </c>
      <c r="AP36" s="337">
        <f t="shared" ca="1" si="62"/>
        <v>1</v>
      </c>
      <c r="AQ36" s="337">
        <f t="shared" ca="1" si="62"/>
        <v>1</v>
      </c>
      <c r="AR36" s="337">
        <f t="shared" ca="1" si="62"/>
        <v>1</v>
      </c>
      <c r="AS36" s="337">
        <f t="shared" ca="1" si="62"/>
        <v>1</v>
      </c>
      <c r="AT36" s="336">
        <f t="shared" ca="1" si="62"/>
        <v>1</v>
      </c>
      <c r="AU36" s="336">
        <f t="shared" ca="1" si="62"/>
        <v>1</v>
      </c>
      <c r="AV36" s="336">
        <f t="shared" ca="1" si="62"/>
        <v>0</v>
      </c>
      <c r="AW36" s="336">
        <f t="shared" ca="1" si="62"/>
        <v>0</v>
      </c>
      <c r="AX36" s="337">
        <f t="shared" ca="1" si="62"/>
        <v>0</v>
      </c>
      <c r="AY36" s="337">
        <f t="shared" ca="1" si="62"/>
        <v>0</v>
      </c>
      <c r="AZ36" s="337">
        <f t="shared" ca="1" si="62"/>
        <v>1</v>
      </c>
      <c r="BA36" s="337">
        <f t="shared" ca="1" si="62"/>
        <v>0</v>
      </c>
      <c r="BB36" s="336">
        <f t="shared" ca="1" si="62"/>
        <v>0</v>
      </c>
      <c r="BC36" s="336">
        <f t="shared" ca="1" si="62"/>
        <v>0</v>
      </c>
      <c r="BD36" s="336">
        <f t="shared" ca="1" si="62"/>
        <v>0</v>
      </c>
      <c r="BE36" s="336">
        <f t="shared" ca="1" si="62"/>
        <v>0</v>
      </c>
      <c r="BF36" s="337">
        <f t="shared" ca="1" si="62"/>
        <v>1</v>
      </c>
      <c r="BG36" s="337">
        <f t="shared" ca="1" si="62"/>
        <v>0</v>
      </c>
      <c r="BH36" s="337">
        <f t="shared" ca="1" si="62"/>
        <v>1</v>
      </c>
      <c r="BI36" s="337">
        <f t="shared" ca="1" si="62"/>
        <v>0</v>
      </c>
      <c r="BJ36" s="336">
        <f t="shared" ca="1" si="62"/>
        <v>0</v>
      </c>
      <c r="BK36" s="336">
        <f t="shared" ca="1" si="62"/>
        <v>0</v>
      </c>
      <c r="BL36" s="336">
        <f t="shared" ca="1" si="62"/>
        <v>1</v>
      </c>
      <c r="BM36" s="336">
        <f t="shared" ca="1" si="62"/>
        <v>1</v>
      </c>
    </row>
    <row r="37" spans="1:70">
      <c r="A37" s="341" t="s">
        <v>133</v>
      </c>
      <c r="B37" s="348">
        <f t="shared" ref="B37:AG37" ca="1" si="63">INDIRECT("'" &amp; $A$1 &amp; "'!" &amp;B11)</f>
        <v>0</v>
      </c>
      <c r="C37" s="335">
        <f t="shared" ca="1" si="63"/>
        <v>0</v>
      </c>
      <c r="D37" s="335">
        <f t="shared" ca="1" si="63"/>
        <v>0</v>
      </c>
      <c r="E37" s="335">
        <f t="shared" ca="1" si="63"/>
        <v>1</v>
      </c>
      <c r="F37" s="22">
        <f t="shared" ca="1" si="63"/>
        <v>0</v>
      </c>
      <c r="G37" s="22">
        <f t="shared" ca="1" si="63"/>
        <v>0</v>
      </c>
      <c r="H37" s="22">
        <f t="shared" ca="1" si="63"/>
        <v>0</v>
      </c>
      <c r="I37" s="22">
        <f t="shared" ca="1" si="63"/>
        <v>0</v>
      </c>
      <c r="J37" s="335">
        <f t="shared" ca="1" si="63"/>
        <v>1</v>
      </c>
      <c r="K37" s="335">
        <f t="shared" ca="1" si="63"/>
        <v>0</v>
      </c>
      <c r="L37" s="335">
        <f t="shared" ca="1" si="63"/>
        <v>1</v>
      </c>
      <c r="M37" s="335">
        <f t="shared" ca="1" si="63"/>
        <v>0</v>
      </c>
      <c r="N37" s="22">
        <f t="shared" ca="1" si="63"/>
        <v>1</v>
      </c>
      <c r="O37" s="22">
        <f t="shared" ca="1" si="63"/>
        <v>1</v>
      </c>
      <c r="P37" s="22">
        <f t="shared" ca="1" si="63"/>
        <v>1</v>
      </c>
      <c r="Q37" s="22">
        <f t="shared" ca="1" si="63"/>
        <v>1</v>
      </c>
      <c r="R37" s="335">
        <f t="shared" ca="1" si="63"/>
        <v>1</v>
      </c>
      <c r="S37" s="335">
        <f t="shared" ca="1" si="63"/>
        <v>0</v>
      </c>
      <c r="T37" s="335">
        <f t="shared" ca="1" si="63"/>
        <v>0</v>
      </c>
      <c r="U37" s="335">
        <f t="shared" ca="1" si="63"/>
        <v>1</v>
      </c>
      <c r="V37" s="22">
        <f t="shared" ca="1" si="63"/>
        <v>1</v>
      </c>
      <c r="W37" s="22">
        <f t="shared" ca="1" si="63"/>
        <v>1</v>
      </c>
      <c r="X37" s="22">
        <f t="shared" ca="1" si="63"/>
        <v>0</v>
      </c>
      <c r="Y37" s="22">
        <f t="shared" ca="1" si="63"/>
        <v>1</v>
      </c>
      <c r="Z37" s="335">
        <f t="shared" ca="1" si="63"/>
        <v>0</v>
      </c>
      <c r="AA37" s="335">
        <f t="shared" ca="1" si="63"/>
        <v>0</v>
      </c>
      <c r="AB37" s="335">
        <f t="shared" ca="1" si="63"/>
        <v>1</v>
      </c>
      <c r="AC37" s="335">
        <f t="shared" ca="1" si="63"/>
        <v>1</v>
      </c>
      <c r="AD37" s="22">
        <f t="shared" ca="1" si="63"/>
        <v>0</v>
      </c>
      <c r="AE37" s="22">
        <f t="shared" ca="1" si="63"/>
        <v>1</v>
      </c>
      <c r="AF37" s="22">
        <f t="shared" ca="1" si="63"/>
        <v>1</v>
      </c>
      <c r="AG37" s="22">
        <f t="shared" ca="1" si="63"/>
        <v>1</v>
      </c>
      <c r="AH37" s="335">
        <f t="shared" ref="AH37:BM37" ca="1" si="64">INDIRECT("'" &amp; $A$1 &amp; "'!" &amp;AH11)</f>
        <v>0</v>
      </c>
      <c r="AI37" s="335">
        <f t="shared" ca="1" si="64"/>
        <v>0</v>
      </c>
      <c r="AJ37" s="335">
        <f t="shared" ca="1" si="64"/>
        <v>1</v>
      </c>
      <c r="AK37" s="335">
        <f t="shared" ca="1" si="64"/>
        <v>1</v>
      </c>
      <c r="AL37" s="22">
        <f t="shared" ca="1" si="64"/>
        <v>0</v>
      </c>
      <c r="AM37" s="22">
        <f t="shared" ca="1" si="64"/>
        <v>0</v>
      </c>
      <c r="AN37" s="22">
        <f t="shared" ca="1" si="64"/>
        <v>0</v>
      </c>
      <c r="AO37" s="22">
        <f t="shared" ca="1" si="64"/>
        <v>0</v>
      </c>
      <c r="AP37" s="335">
        <f t="shared" ca="1" si="64"/>
        <v>1</v>
      </c>
      <c r="AQ37" s="335">
        <f t="shared" ca="1" si="64"/>
        <v>0</v>
      </c>
      <c r="AR37" s="335">
        <f t="shared" ca="1" si="64"/>
        <v>0</v>
      </c>
      <c r="AS37" s="335">
        <f t="shared" ca="1" si="64"/>
        <v>0</v>
      </c>
      <c r="AT37" s="22">
        <f t="shared" ca="1" si="64"/>
        <v>1</v>
      </c>
      <c r="AU37" s="22">
        <f t="shared" ca="1" si="64"/>
        <v>0</v>
      </c>
      <c r="AV37" s="22">
        <f t="shared" ca="1" si="64"/>
        <v>1</v>
      </c>
      <c r="AW37" s="22">
        <f t="shared" ca="1" si="64"/>
        <v>1</v>
      </c>
      <c r="AX37" s="335">
        <f t="shared" ca="1" si="64"/>
        <v>1</v>
      </c>
      <c r="AY37" s="335">
        <f t="shared" ca="1" si="64"/>
        <v>1</v>
      </c>
      <c r="AZ37" s="335">
        <f t="shared" ca="1" si="64"/>
        <v>1</v>
      </c>
      <c r="BA37" s="335">
        <f t="shared" ca="1" si="64"/>
        <v>0</v>
      </c>
      <c r="BB37" s="22">
        <f t="shared" ca="1" si="64"/>
        <v>1</v>
      </c>
      <c r="BC37" s="22">
        <f t="shared" ca="1" si="64"/>
        <v>1</v>
      </c>
      <c r="BD37" s="22">
        <f t="shared" ca="1" si="64"/>
        <v>1</v>
      </c>
      <c r="BE37" s="22">
        <f t="shared" ca="1" si="64"/>
        <v>0</v>
      </c>
      <c r="BF37" s="335">
        <f t="shared" ca="1" si="64"/>
        <v>1</v>
      </c>
      <c r="BG37" s="335">
        <f t="shared" ca="1" si="64"/>
        <v>0</v>
      </c>
      <c r="BH37" s="335">
        <f t="shared" ca="1" si="64"/>
        <v>0</v>
      </c>
      <c r="BI37" s="335">
        <f t="shared" ca="1" si="64"/>
        <v>1</v>
      </c>
      <c r="BJ37" s="22">
        <f t="shared" ca="1" si="64"/>
        <v>0</v>
      </c>
      <c r="BK37" s="22">
        <f t="shared" ca="1" si="64"/>
        <v>1</v>
      </c>
      <c r="BL37" s="22">
        <f t="shared" ca="1" si="64"/>
        <v>1</v>
      </c>
      <c r="BM37" s="349">
        <f t="shared" ca="1" si="64"/>
        <v>1</v>
      </c>
    </row>
    <row r="38" spans="1:70">
      <c r="A38" s="338" t="s">
        <v>134</v>
      </c>
      <c r="B38" s="343">
        <f t="shared" ref="B38:AG38" ca="1" si="65">INDIRECT("'" &amp; $A$2 &amp; "'!" &amp;BN11)</f>
        <v>0</v>
      </c>
      <c r="C38" s="22">
        <f t="shared" ca="1" si="65"/>
        <v>0</v>
      </c>
      <c r="D38" s="22">
        <f t="shared" ca="1" si="65"/>
        <v>0</v>
      </c>
      <c r="E38" s="22">
        <f t="shared" ca="1" si="65"/>
        <v>1</v>
      </c>
      <c r="F38" s="335">
        <f t="shared" ca="1" si="65"/>
        <v>0</v>
      </c>
      <c r="G38" s="335">
        <f t="shared" ca="1" si="65"/>
        <v>0</v>
      </c>
      <c r="H38" s="335">
        <f t="shared" ca="1" si="65"/>
        <v>0</v>
      </c>
      <c r="I38" s="335">
        <f t="shared" ca="1" si="65"/>
        <v>0</v>
      </c>
      <c r="J38" s="22">
        <f t="shared" ca="1" si="65"/>
        <v>1</v>
      </c>
      <c r="K38" s="22">
        <f t="shared" ca="1" si="65"/>
        <v>0</v>
      </c>
      <c r="L38" s="22">
        <f t="shared" ca="1" si="65"/>
        <v>1</v>
      </c>
      <c r="M38" s="22">
        <f t="shared" ca="1" si="65"/>
        <v>0</v>
      </c>
      <c r="N38" s="335">
        <f t="shared" ca="1" si="65"/>
        <v>1</v>
      </c>
      <c r="O38" s="335">
        <f t="shared" ca="1" si="65"/>
        <v>1</v>
      </c>
      <c r="P38" s="335">
        <f t="shared" ca="1" si="65"/>
        <v>1</v>
      </c>
      <c r="Q38" s="335">
        <f t="shared" ca="1" si="65"/>
        <v>1</v>
      </c>
      <c r="R38" s="22">
        <f t="shared" ca="1" si="65"/>
        <v>1</v>
      </c>
      <c r="S38" s="22">
        <f t="shared" ca="1" si="65"/>
        <v>0</v>
      </c>
      <c r="T38" s="22">
        <f t="shared" ca="1" si="65"/>
        <v>0</v>
      </c>
      <c r="U38" s="22">
        <f t="shared" ca="1" si="65"/>
        <v>1</v>
      </c>
      <c r="V38" s="335">
        <f t="shared" ca="1" si="65"/>
        <v>1</v>
      </c>
      <c r="W38" s="335">
        <f t="shared" ca="1" si="65"/>
        <v>1</v>
      </c>
      <c r="X38" s="335">
        <f t="shared" ca="1" si="65"/>
        <v>0</v>
      </c>
      <c r="Y38" s="335">
        <f t="shared" ca="1" si="65"/>
        <v>1</v>
      </c>
      <c r="Z38" s="22">
        <f t="shared" ca="1" si="65"/>
        <v>0</v>
      </c>
      <c r="AA38" s="22">
        <f t="shared" ca="1" si="65"/>
        <v>0</v>
      </c>
      <c r="AB38" s="22">
        <f t="shared" ca="1" si="65"/>
        <v>1</v>
      </c>
      <c r="AC38" s="22">
        <f t="shared" ca="1" si="65"/>
        <v>1</v>
      </c>
      <c r="AD38" s="335">
        <f t="shared" ca="1" si="65"/>
        <v>0</v>
      </c>
      <c r="AE38" s="335">
        <f t="shared" ca="1" si="65"/>
        <v>1</v>
      </c>
      <c r="AF38" s="335">
        <f t="shared" ca="1" si="65"/>
        <v>1</v>
      </c>
      <c r="AG38" s="335">
        <f t="shared" ca="1" si="65"/>
        <v>1</v>
      </c>
      <c r="AH38" s="22">
        <f t="shared" ref="AH38:BM38" ca="1" si="66">INDIRECT("'" &amp; $A$2 &amp; "'!" &amp;CT11)</f>
        <v>1</v>
      </c>
      <c r="AI38" s="22">
        <f t="shared" ca="1" si="66"/>
        <v>0</v>
      </c>
      <c r="AJ38" s="22">
        <f t="shared" ca="1" si="66"/>
        <v>1</v>
      </c>
      <c r="AK38" s="22">
        <f t="shared" ca="1" si="66"/>
        <v>1</v>
      </c>
      <c r="AL38" s="335">
        <f t="shared" ca="1" si="66"/>
        <v>0</v>
      </c>
      <c r="AM38" s="335">
        <f t="shared" ca="1" si="66"/>
        <v>0</v>
      </c>
      <c r="AN38" s="335">
        <f t="shared" ca="1" si="66"/>
        <v>0</v>
      </c>
      <c r="AO38" s="335">
        <f t="shared" ca="1" si="66"/>
        <v>0</v>
      </c>
      <c r="AP38" s="22">
        <f t="shared" ca="1" si="66"/>
        <v>1</v>
      </c>
      <c r="AQ38" s="22">
        <f t="shared" ca="1" si="66"/>
        <v>0</v>
      </c>
      <c r="AR38" s="22">
        <f t="shared" ca="1" si="66"/>
        <v>0</v>
      </c>
      <c r="AS38" s="22">
        <f t="shared" ca="1" si="66"/>
        <v>0</v>
      </c>
      <c r="AT38" s="335">
        <f t="shared" ca="1" si="66"/>
        <v>1</v>
      </c>
      <c r="AU38" s="335">
        <f t="shared" ca="1" si="66"/>
        <v>0</v>
      </c>
      <c r="AV38" s="335">
        <f t="shared" ca="1" si="66"/>
        <v>1</v>
      </c>
      <c r="AW38" s="335">
        <f t="shared" ca="1" si="66"/>
        <v>1</v>
      </c>
      <c r="AX38" s="22">
        <f t="shared" ca="1" si="66"/>
        <v>1</v>
      </c>
      <c r="AY38" s="22">
        <f t="shared" ca="1" si="66"/>
        <v>1</v>
      </c>
      <c r="AZ38" s="22">
        <f t="shared" ca="1" si="66"/>
        <v>1</v>
      </c>
      <c r="BA38" s="22">
        <f t="shared" ca="1" si="66"/>
        <v>0</v>
      </c>
      <c r="BB38" s="335">
        <f t="shared" ca="1" si="66"/>
        <v>1</v>
      </c>
      <c r="BC38" s="335">
        <f t="shared" ca="1" si="66"/>
        <v>1</v>
      </c>
      <c r="BD38" s="335">
        <f t="shared" ca="1" si="66"/>
        <v>1</v>
      </c>
      <c r="BE38" s="335">
        <f t="shared" ca="1" si="66"/>
        <v>0</v>
      </c>
      <c r="BF38" s="22">
        <f t="shared" ca="1" si="66"/>
        <v>1</v>
      </c>
      <c r="BG38" s="22">
        <f t="shared" ca="1" si="66"/>
        <v>0</v>
      </c>
      <c r="BH38" s="22">
        <f t="shared" ca="1" si="66"/>
        <v>0</v>
      </c>
      <c r="BI38" s="22">
        <f t="shared" ca="1" si="66"/>
        <v>1</v>
      </c>
      <c r="BJ38" s="335">
        <f t="shared" ca="1" si="66"/>
        <v>0</v>
      </c>
      <c r="BK38" s="335">
        <f t="shared" ca="1" si="66"/>
        <v>1</v>
      </c>
      <c r="BL38" s="335">
        <f t="shared" ca="1" si="66"/>
        <v>1</v>
      </c>
      <c r="BM38" s="344">
        <f t="shared" ca="1" si="66"/>
        <v>1</v>
      </c>
    </row>
    <row r="39" spans="1:70">
      <c r="A39" s="339" t="s">
        <v>135</v>
      </c>
      <c r="B39" s="345">
        <f t="shared" ref="B39:AG39" ca="1" si="67">INDIRECT("'" &amp; $A$1 &amp; "'!" &amp;B12)</f>
        <v>0</v>
      </c>
      <c r="C39" s="336">
        <f t="shared" ca="1" si="67"/>
        <v>1</v>
      </c>
      <c r="D39" s="336">
        <f t="shared" ca="1" si="67"/>
        <v>1</v>
      </c>
      <c r="E39" s="336">
        <f t="shared" ca="1" si="67"/>
        <v>0</v>
      </c>
      <c r="F39" s="337">
        <f t="shared" ca="1" si="67"/>
        <v>1</v>
      </c>
      <c r="G39" s="337">
        <f t="shared" ca="1" si="67"/>
        <v>1</v>
      </c>
      <c r="H39" s="337">
        <f t="shared" ca="1" si="67"/>
        <v>0</v>
      </c>
      <c r="I39" s="337">
        <f t="shared" ca="1" si="67"/>
        <v>0</v>
      </c>
      <c r="J39" s="336">
        <f t="shared" ca="1" si="67"/>
        <v>1</v>
      </c>
      <c r="K39" s="336">
        <f t="shared" ca="1" si="67"/>
        <v>0</v>
      </c>
      <c r="L39" s="336">
        <f t="shared" ca="1" si="67"/>
        <v>1</v>
      </c>
      <c r="M39" s="336">
        <f t="shared" ca="1" si="67"/>
        <v>0</v>
      </c>
      <c r="N39" s="337">
        <f t="shared" ca="1" si="67"/>
        <v>0</v>
      </c>
      <c r="O39" s="337">
        <f t="shared" ca="1" si="67"/>
        <v>1</v>
      </c>
      <c r="P39" s="337">
        <f t="shared" ca="1" si="67"/>
        <v>1</v>
      </c>
      <c r="Q39" s="337">
        <f t="shared" ca="1" si="67"/>
        <v>0</v>
      </c>
      <c r="R39" s="336">
        <f t="shared" ca="1" si="67"/>
        <v>1</v>
      </c>
      <c r="S39" s="336">
        <f t="shared" ca="1" si="67"/>
        <v>1</v>
      </c>
      <c r="T39" s="336">
        <f t="shared" ca="1" si="67"/>
        <v>0</v>
      </c>
      <c r="U39" s="336">
        <f t="shared" ca="1" si="67"/>
        <v>0</v>
      </c>
      <c r="V39" s="337">
        <f t="shared" ca="1" si="67"/>
        <v>1</v>
      </c>
      <c r="W39" s="337">
        <f t="shared" ca="1" si="67"/>
        <v>0</v>
      </c>
      <c r="X39" s="337">
        <f t="shared" ca="1" si="67"/>
        <v>1</v>
      </c>
      <c r="Y39" s="337">
        <f t="shared" ca="1" si="67"/>
        <v>1</v>
      </c>
      <c r="Z39" s="336">
        <f t="shared" ca="1" si="67"/>
        <v>0</v>
      </c>
      <c r="AA39" s="336">
        <f t="shared" ca="1" si="67"/>
        <v>0</v>
      </c>
      <c r="AB39" s="336">
        <f t="shared" ca="1" si="67"/>
        <v>1</v>
      </c>
      <c r="AC39" s="336">
        <f t="shared" ca="1" si="67"/>
        <v>0</v>
      </c>
      <c r="AD39" s="337">
        <f t="shared" ca="1" si="67"/>
        <v>0</v>
      </c>
      <c r="AE39" s="337">
        <f t="shared" ca="1" si="67"/>
        <v>0</v>
      </c>
      <c r="AF39" s="337">
        <f t="shared" ca="1" si="67"/>
        <v>0</v>
      </c>
      <c r="AG39" s="337">
        <f t="shared" ca="1" si="67"/>
        <v>0</v>
      </c>
      <c r="AH39" s="336">
        <f t="shared" ref="AH39:BM39" ca="1" si="68">INDIRECT("'" &amp; $A$1 &amp; "'!" &amp;AH12)</f>
        <v>0</v>
      </c>
      <c r="AI39" s="336">
        <f t="shared" ca="1" si="68"/>
        <v>0</v>
      </c>
      <c r="AJ39" s="336">
        <f t="shared" ca="1" si="68"/>
        <v>0</v>
      </c>
      <c r="AK39" s="336">
        <f t="shared" ca="1" si="68"/>
        <v>1</v>
      </c>
      <c r="AL39" s="337">
        <f t="shared" ca="1" si="68"/>
        <v>0</v>
      </c>
      <c r="AM39" s="337">
        <f t="shared" ca="1" si="68"/>
        <v>0</v>
      </c>
      <c r="AN39" s="337">
        <f t="shared" ca="1" si="68"/>
        <v>0</v>
      </c>
      <c r="AO39" s="337">
        <f t="shared" ca="1" si="68"/>
        <v>0</v>
      </c>
      <c r="AP39" s="336">
        <f t="shared" ca="1" si="68"/>
        <v>1</v>
      </c>
      <c r="AQ39" s="336">
        <f t="shared" ca="1" si="68"/>
        <v>0</v>
      </c>
      <c r="AR39" s="336">
        <f t="shared" ca="1" si="68"/>
        <v>1</v>
      </c>
      <c r="AS39" s="336">
        <f t="shared" ca="1" si="68"/>
        <v>0</v>
      </c>
      <c r="AT39" s="337">
        <f t="shared" ca="1" si="68"/>
        <v>1</v>
      </c>
      <c r="AU39" s="337">
        <f t="shared" ca="1" si="68"/>
        <v>1</v>
      </c>
      <c r="AV39" s="337">
        <f t="shared" ca="1" si="68"/>
        <v>1</v>
      </c>
      <c r="AW39" s="337">
        <f t="shared" ca="1" si="68"/>
        <v>1</v>
      </c>
      <c r="AX39" s="336">
        <f t="shared" ca="1" si="68"/>
        <v>1</v>
      </c>
      <c r="AY39" s="336">
        <f t="shared" ca="1" si="68"/>
        <v>0</v>
      </c>
      <c r="AZ39" s="336">
        <f t="shared" ca="1" si="68"/>
        <v>0</v>
      </c>
      <c r="BA39" s="336">
        <f t="shared" ca="1" si="68"/>
        <v>1</v>
      </c>
      <c r="BB39" s="337">
        <f t="shared" ca="1" si="68"/>
        <v>1</v>
      </c>
      <c r="BC39" s="337">
        <f t="shared" ca="1" si="68"/>
        <v>1</v>
      </c>
      <c r="BD39" s="337">
        <f t="shared" ca="1" si="68"/>
        <v>0</v>
      </c>
      <c r="BE39" s="337">
        <f t="shared" ca="1" si="68"/>
        <v>1</v>
      </c>
      <c r="BF39" s="336">
        <f t="shared" ca="1" si="68"/>
        <v>0</v>
      </c>
      <c r="BG39" s="336">
        <f t="shared" ca="1" si="68"/>
        <v>0</v>
      </c>
      <c r="BH39" s="336">
        <f t="shared" ca="1" si="68"/>
        <v>1</v>
      </c>
      <c r="BI39" s="336">
        <f t="shared" ca="1" si="68"/>
        <v>1</v>
      </c>
      <c r="BJ39" s="337">
        <f t="shared" ca="1" si="68"/>
        <v>0</v>
      </c>
      <c r="BK39" s="337">
        <f t="shared" ca="1" si="68"/>
        <v>1</v>
      </c>
      <c r="BL39" s="337">
        <f t="shared" ca="1" si="68"/>
        <v>1</v>
      </c>
      <c r="BM39" s="346">
        <f t="shared" ca="1" si="68"/>
        <v>1</v>
      </c>
    </row>
    <row r="40" spans="1:70">
      <c r="A40" s="340" t="s">
        <v>136</v>
      </c>
      <c r="B40" s="347">
        <f t="shared" ref="B40:AG40" ca="1" si="69">INDIRECT("'" &amp; $A$2 &amp; "'!" &amp;BN12)</f>
        <v>0</v>
      </c>
      <c r="C40" s="337">
        <f t="shared" ca="1" si="69"/>
        <v>1</v>
      </c>
      <c r="D40" s="337">
        <f t="shared" ca="1" si="69"/>
        <v>1</v>
      </c>
      <c r="E40" s="337">
        <f t="shared" ca="1" si="69"/>
        <v>0</v>
      </c>
      <c r="F40" s="336">
        <f t="shared" ca="1" si="69"/>
        <v>1</v>
      </c>
      <c r="G40" s="336">
        <f t="shared" ca="1" si="69"/>
        <v>1</v>
      </c>
      <c r="H40" s="336">
        <f t="shared" ca="1" si="69"/>
        <v>0</v>
      </c>
      <c r="I40" s="336">
        <f t="shared" ca="1" si="69"/>
        <v>0</v>
      </c>
      <c r="J40" s="337">
        <f t="shared" ca="1" si="69"/>
        <v>1</v>
      </c>
      <c r="K40" s="337">
        <f t="shared" ca="1" si="69"/>
        <v>0</v>
      </c>
      <c r="L40" s="337">
        <f t="shared" ca="1" si="69"/>
        <v>1</v>
      </c>
      <c r="M40" s="337">
        <f t="shared" ca="1" si="69"/>
        <v>0</v>
      </c>
      <c r="N40" s="336">
        <f t="shared" ca="1" si="69"/>
        <v>0</v>
      </c>
      <c r="O40" s="336">
        <f t="shared" ca="1" si="69"/>
        <v>1</v>
      </c>
      <c r="P40" s="336">
        <f t="shared" ca="1" si="69"/>
        <v>1</v>
      </c>
      <c r="Q40" s="336">
        <f t="shared" ca="1" si="69"/>
        <v>0</v>
      </c>
      <c r="R40" s="337">
        <f t="shared" ca="1" si="69"/>
        <v>1</v>
      </c>
      <c r="S40" s="337">
        <f t="shared" ca="1" si="69"/>
        <v>1</v>
      </c>
      <c r="T40" s="337">
        <f t="shared" ca="1" si="69"/>
        <v>0</v>
      </c>
      <c r="U40" s="337">
        <f t="shared" ca="1" si="69"/>
        <v>0</v>
      </c>
      <c r="V40" s="336">
        <f t="shared" ca="1" si="69"/>
        <v>1</v>
      </c>
      <c r="W40" s="336">
        <f t="shared" ca="1" si="69"/>
        <v>0</v>
      </c>
      <c r="X40" s="336">
        <f t="shared" ca="1" si="69"/>
        <v>1</v>
      </c>
      <c r="Y40" s="336">
        <f t="shared" ca="1" si="69"/>
        <v>1</v>
      </c>
      <c r="Z40" s="337">
        <f t="shared" ca="1" si="69"/>
        <v>0</v>
      </c>
      <c r="AA40" s="337">
        <f t="shared" ca="1" si="69"/>
        <v>0</v>
      </c>
      <c r="AB40" s="337">
        <f t="shared" ca="1" si="69"/>
        <v>1</v>
      </c>
      <c r="AC40" s="337">
        <f t="shared" ca="1" si="69"/>
        <v>0</v>
      </c>
      <c r="AD40" s="336">
        <f t="shared" ca="1" si="69"/>
        <v>0</v>
      </c>
      <c r="AE40" s="336">
        <f t="shared" ca="1" si="69"/>
        <v>0</v>
      </c>
      <c r="AF40" s="336">
        <f t="shared" ca="1" si="69"/>
        <v>0</v>
      </c>
      <c r="AG40" s="336">
        <f t="shared" ca="1" si="69"/>
        <v>0</v>
      </c>
      <c r="AH40" s="337">
        <f t="shared" ref="AH40:BM40" ca="1" si="70">INDIRECT("'" &amp; $A$2 &amp; "'!" &amp;CT12)</f>
        <v>6</v>
      </c>
      <c r="AI40" s="337">
        <f t="shared" ca="1" si="70"/>
        <v>0</v>
      </c>
      <c r="AJ40" s="337">
        <f t="shared" ca="1" si="70"/>
        <v>0</v>
      </c>
      <c r="AK40" s="337">
        <f t="shared" ca="1" si="70"/>
        <v>1</v>
      </c>
      <c r="AL40" s="336">
        <f t="shared" ca="1" si="70"/>
        <v>0</v>
      </c>
      <c r="AM40" s="336">
        <f t="shared" ca="1" si="70"/>
        <v>0</v>
      </c>
      <c r="AN40" s="336">
        <f t="shared" ca="1" si="70"/>
        <v>0</v>
      </c>
      <c r="AO40" s="336">
        <f t="shared" ca="1" si="70"/>
        <v>0</v>
      </c>
      <c r="AP40" s="337">
        <f t="shared" ca="1" si="70"/>
        <v>1</v>
      </c>
      <c r="AQ40" s="337">
        <f t="shared" ca="1" si="70"/>
        <v>0</v>
      </c>
      <c r="AR40" s="337">
        <f t="shared" ca="1" si="70"/>
        <v>1</v>
      </c>
      <c r="AS40" s="337">
        <f t="shared" ca="1" si="70"/>
        <v>0</v>
      </c>
      <c r="AT40" s="336">
        <f t="shared" ca="1" si="70"/>
        <v>1</v>
      </c>
      <c r="AU40" s="336">
        <f t="shared" ca="1" si="70"/>
        <v>1</v>
      </c>
      <c r="AV40" s="336">
        <f t="shared" ca="1" si="70"/>
        <v>1</v>
      </c>
      <c r="AW40" s="336">
        <f t="shared" ca="1" si="70"/>
        <v>1</v>
      </c>
      <c r="AX40" s="337">
        <f t="shared" ca="1" si="70"/>
        <v>1</v>
      </c>
      <c r="AY40" s="337">
        <f t="shared" ca="1" si="70"/>
        <v>0</v>
      </c>
      <c r="AZ40" s="337">
        <f t="shared" ca="1" si="70"/>
        <v>0</v>
      </c>
      <c r="BA40" s="337">
        <f t="shared" ca="1" si="70"/>
        <v>1</v>
      </c>
      <c r="BB40" s="336">
        <f t="shared" ca="1" si="70"/>
        <v>1</v>
      </c>
      <c r="BC40" s="336">
        <f t="shared" ca="1" si="70"/>
        <v>1</v>
      </c>
      <c r="BD40" s="336">
        <f t="shared" ca="1" si="70"/>
        <v>0</v>
      </c>
      <c r="BE40" s="336">
        <f t="shared" ca="1" si="70"/>
        <v>1</v>
      </c>
      <c r="BF40" s="337">
        <f t="shared" ca="1" si="70"/>
        <v>0</v>
      </c>
      <c r="BG40" s="337">
        <f t="shared" ca="1" si="70"/>
        <v>0</v>
      </c>
      <c r="BH40" s="337">
        <f t="shared" ca="1" si="70"/>
        <v>1</v>
      </c>
      <c r="BI40" s="337">
        <f t="shared" ca="1" si="70"/>
        <v>1</v>
      </c>
      <c r="BJ40" s="336">
        <f t="shared" ca="1" si="70"/>
        <v>0</v>
      </c>
      <c r="BK40" s="336">
        <f t="shared" ca="1" si="70"/>
        <v>1</v>
      </c>
      <c r="BL40" s="336">
        <f t="shared" ca="1" si="70"/>
        <v>1</v>
      </c>
      <c r="BM40" s="336">
        <f t="shared" ca="1" si="70"/>
        <v>1</v>
      </c>
    </row>
    <row r="41" spans="1:70">
      <c r="A41" s="341" t="s">
        <v>137</v>
      </c>
      <c r="B41" s="348">
        <f t="shared" ref="B41:AG41" ca="1" si="71">INDIRECT("'" &amp; $A$1 &amp; "'!" &amp;B13)</f>
        <v>1</v>
      </c>
      <c r="C41" s="335">
        <f t="shared" ca="1" si="71"/>
        <v>1</v>
      </c>
      <c r="D41" s="335">
        <f t="shared" ca="1" si="71"/>
        <v>1</v>
      </c>
      <c r="E41" s="335">
        <f t="shared" ca="1" si="71"/>
        <v>1</v>
      </c>
      <c r="F41" s="22">
        <f t="shared" ca="1" si="71"/>
        <v>1</v>
      </c>
      <c r="G41" s="22">
        <f t="shared" ca="1" si="71"/>
        <v>1</v>
      </c>
      <c r="H41" s="22">
        <f t="shared" ca="1" si="71"/>
        <v>1</v>
      </c>
      <c r="I41" s="22">
        <f t="shared" ca="1" si="71"/>
        <v>1</v>
      </c>
      <c r="J41" s="335">
        <f t="shared" ca="1" si="71"/>
        <v>0</v>
      </c>
      <c r="K41" s="335">
        <f t="shared" ca="1" si="71"/>
        <v>0</v>
      </c>
      <c r="L41" s="335">
        <f t="shared" ca="1" si="71"/>
        <v>1</v>
      </c>
      <c r="M41" s="335">
        <f t="shared" ca="1" si="71"/>
        <v>1</v>
      </c>
      <c r="N41" s="22">
        <f t="shared" ca="1" si="71"/>
        <v>1</v>
      </c>
      <c r="O41" s="22">
        <f t="shared" ca="1" si="71"/>
        <v>1</v>
      </c>
      <c r="P41" s="22">
        <f t="shared" ca="1" si="71"/>
        <v>0</v>
      </c>
      <c r="Q41" s="22">
        <f t="shared" ca="1" si="71"/>
        <v>0</v>
      </c>
      <c r="R41" s="335">
        <f t="shared" ca="1" si="71"/>
        <v>0</v>
      </c>
      <c r="S41" s="335">
        <f t="shared" ca="1" si="71"/>
        <v>1</v>
      </c>
      <c r="T41" s="335">
        <f t="shared" ca="1" si="71"/>
        <v>0</v>
      </c>
      <c r="U41" s="335">
        <f t="shared" ca="1" si="71"/>
        <v>0</v>
      </c>
      <c r="V41" s="22">
        <f t="shared" ca="1" si="71"/>
        <v>1</v>
      </c>
      <c r="W41" s="22">
        <f t="shared" ca="1" si="71"/>
        <v>0</v>
      </c>
      <c r="X41" s="22">
        <f t="shared" ca="1" si="71"/>
        <v>0</v>
      </c>
      <c r="Y41" s="22">
        <f t="shared" ca="1" si="71"/>
        <v>0</v>
      </c>
      <c r="Z41" s="335">
        <f t="shared" ca="1" si="71"/>
        <v>0</v>
      </c>
      <c r="AA41" s="335">
        <f t="shared" ca="1" si="71"/>
        <v>1</v>
      </c>
      <c r="AB41" s="335">
        <f t="shared" ca="1" si="71"/>
        <v>0</v>
      </c>
      <c r="AC41" s="335">
        <f t="shared" ca="1" si="71"/>
        <v>1</v>
      </c>
      <c r="AD41" s="22">
        <f t="shared" ca="1" si="71"/>
        <v>1</v>
      </c>
      <c r="AE41" s="22">
        <f t="shared" ca="1" si="71"/>
        <v>1</v>
      </c>
      <c r="AF41" s="22">
        <f t="shared" ca="1" si="71"/>
        <v>1</v>
      </c>
      <c r="AG41" s="22">
        <f t="shared" ca="1" si="71"/>
        <v>1</v>
      </c>
      <c r="AH41" s="335">
        <f t="shared" ref="AH41:BM41" ca="1" si="72">INDIRECT("'" &amp; $A$1 &amp; "'!" &amp;AH13)</f>
        <v>0</v>
      </c>
      <c r="AI41" s="335">
        <f t="shared" ca="1" si="72"/>
        <v>1</v>
      </c>
      <c r="AJ41" s="335">
        <f t="shared" ca="1" si="72"/>
        <v>1</v>
      </c>
      <c r="AK41" s="335">
        <f t="shared" ca="1" si="72"/>
        <v>0</v>
      </c>
      <c r="AL41" s="22">
        <f t="shared" ca="1" si="72"/>
        <v>1</v>
      </c>
      <c r="AM41" s="22">
        <f t="shared" ca="1" si="72"/>
        <v>1</v>
      </c>
      <c r="AN41" s="22">
        <f t="shared" ca="1" si="72"/>
        <v>0</v>
      </c>
      <c r="AO41" s="22">
        <f t="shared" ca="1" si="72"/>
        <v>0</v>
      </c>
      <c r="AP41" s="335">
        <f t="shared" ca="1" si="72"/>
        <v>1</v>
      </c>
      <c r="AQ41" s="335">
        <f t="shared" ca="1" si="72"/>
        <v>0</v>
      </c>
      <c r="AR41" s="335">
        <f t="shared" ca="1" si="72"/>
        <v>1</v>
      </c>
      <c r="AS41" s="335">
        <f t="shared" ca="1" si="72"/>
        <v>0</v>
      </c>
      <c r="AT41" s="22">
        <f t="shared" ca="1" si="72"/>
        <v>0</v>
      </c>
      <c r="AU41" s="22">
        <f t="shared" ca="1" si="72"/>
        <v>1</v>
      </c>
      <c r="AV41" s="22">
        <f t="shared" ca="1" si="72"/>
        <v>1</v>
      </c>
      <c r="AW41" s="22">
        <f t="shared" ca="1" si="72"/>
        <v>0</v>
      </c>
      <c r="AX41" s="335">
        <f t="shared" ca="1" si="72"/>
        <v>1</v>
      </c>
      <c r="AY41" s="335">
        <f t="shared" ca="1" si="72"/>
        <v>1</v>
      </c>
      <c r="AZ41" s="335">
        <f t="shared" ca="1" si="72"/>
        <v>0</v>
      </c>
      <c r="BA41" s="335">
        <f t="shared" ca="1" si="72"/>
        <v>0</v>
      </c>
      <c r="BB41" s="22">
        <f t="shared" ca="1" si="72"/>
        <v>1</v>
      </c>
      <c r="BC41" s="22">
        <f t="shared" ca="1" si="72"/>
        <v>0</v>
      </c>
      <c r="BD41" s="22">
        <f t="shared" ca="1" si="72"/>
        <v>1</v>
      </c>
      <c r="BE41" s="22">
        <f t="shared" ca="1" si="72"/>
        <v>1</v>
      </c>
      <c r="BF41" s="335">
        <f t="shared" ca="1" si="72"/>
        <v>0</v>
      </c>
      <c r="BG41" s="335">
        <f t="shared" ca="1" si="72"/>
        <v>0</v>
      </c>
      <c r="BH41" s="335">
        <f t="shared" ca="1" si="72"/>
        <v>1</v>
      </c>
      <c r="BI41" s="335">
        <f t="shared" ca="1" si="72"/>
        <v>0</v>
      </c>
      <c r="BJ41" s="22">
        <f t="shared" ca="1" si="72"/>
        <v>0</v>
      </c>
      <c r="BK41" s="22">
        <f t="shared" ca="1" si="72"/>
        <v>0</v>
      </c>
      <c r="BL41" s="22">
        <f t="shared" ca="1" si="72"/>
        <v>0</v>
      </c>
      <c r="BM41" s="349">
        <f t="shared" ca="1" si="72"/>
        <v>0</v>
      </c>
    </row>
    <row r="42" spans="1:70">
      <c r="A42" s="338" t="s">
        <v>138</v>
      </c>
      <c r="B42" s="343">
        <f t="shared" ref="B42:AG42" ca="1" si="73">INDIRECT("'" &amp; $A$2 &amp; "'!" &amp;BN13)</f>
        <v>1</v>
      </c>
      <c r="C42" s="22">
        <f t="shared" ca="1" si="73"/>
        <v>1</v>
      </c>
      <c r="D42" s="22">
        <f t="shared" ca="1" si="73"/>
        <v>1</v>
      </c>
      <c r="E42" s="22">
        <f t="shared" ca="1" si="73"/>
        <v>1</v>
      </c>
      <c r="F42" s="335">
        <f t="shared" ca="1" si="73"/>
        <v>1</v>
      </c>
      <c r="G42" s="335">
        <f t="shared" ca="1" si="73"/>
        <v>1</v>
      </c>
      <c r="H42" s="335">
        <f t="shared" ca="1" si="73"/>
        <v>1</v>
      </c>
      <c r="I42" s="335">
        <f t="shared" ca="1" si="73"/>
        <v>1</v>
      </c>
      <c r="J42" s="22">
        <f t="shared" ca="1" si="73"/>
        <v>0</v>
      </c>
      <c r="K42" s="22">
        <f t="shared" ca="1" si="73"/>
        <v>0</v>
      </c>
      <c r="L42" s="22">
        <f t="shared" ca="1" si="73"/>
        <v>1</v>
      </c>
      <c r="M42" s="22">
        <f t="shared" ca="1" si="73"/>
        <v>1</v>
      </c>
      <c r="N42" s="335">
        <f t="shared" ca="1" si="73"/>
        <v>1</v>
      </c>
      <c r="O42" s="335">
        <f t="shared" ca="1" si="73"/>
        <v>1</v>
      </c>
      <c r="P42" s="335">
        <f t="shared" ca="1" si="73"/>
        <v>0</v>
      </c>
      <c r="Q42" s="335">
        <f t="shared" ca="1" si="73"/>
        <v>0</v>
      </c>
      <c r="R42" s="22">
        <f t="shared" ca="1" si="73"/>
        <v>0</v>
      </c>
      <c r="S42" s="22">
        <f t="shared" ca="1" si="73"/>
        <v>1</v>
      </c>
      <c r="T42" s="22">
        <f t="shared" ca="1" si="73"/>
        <v>0</v>
      </c>
      <c r="U42" s="22">
        <f t="shared" ca="1" si="73"/>
        <v>0</v>
      </c>
      <c r="V42" s="335">
        <f t="shared" ca="1" si="73"/>
        <v>1</v>
      </c>
      <c r="W42" s="335">
        <f t="shared" ca="1" si="73"/>
        <v>0</v>
      </c>
      <c r="X42" s="335">
        <f t="shared" ca="1" si="73"/>
        <v>0</v>
      </c>
      <c r="Y42" s="335">
        <f t="shared" ca="1" si="73"/>
        <v>0</v>
      </c>
      <c r="Z42" s="22">
        <f t="shared" ca="1" si="73"/>
        <v>0</v>
      </c>
      <c r="AA42" s="22">
        <f t="shared" ca="1" si="73"/>
        <v>1</v>
      </c>
      <c r="AB42" s="22">
        <f t="shared" ca="1" si="73"/>
        <v>0</v>
      </c>
      <c r="AC42" s="22">
        <f t="shared" ca="1" si="73"/>
        <v>1</v>
      </c>
      <c r="AD42" s="335">
        <f t="shared" ca="1" si="73"/>
        <v>1</v>
      </c>
      <c r="AE42" s="335">
        <f t="shared" ca="1" si="73"/>
        <v>1</v>
      </c>
      <c r="AF42" s="335">
        <f t="shared" ca="1" si="73"/>
        <v>1</v>
      </c>
      <c r="AG42" s="335">
        <f t="shared" ca="1" si="73"/>
        <v>1</v>
      </c>
      <c r="AH42" s="22" t="str">
        <f t="shared" ref="AH42:BM42" ca="1" si="74">INDIRECT("'" &amp; $A$2 &amp; "'!" &amp;CT13)</f>
        <v>F</v>
      </c>
      <c r="AI42" s="22">
        <f t="shared" ca="1" si="74"/>
        <v>1</v>
      </c>
      <c r="AJ42" s="22">
        <f t="shared" ca="1" si="74"/>
        <v>1</v>
      </c>
      <c r="AK42" s="22">
        <f t="shared" ca="1" si="74"/>
        <v>0</v>
      </c>
      <c r="AL42" s="335">
        <f t="shared" ca="1" si="74"/>
        <v>1</v>
      </c>
      <c r="AM42" s="335">
        <f t="shared" ca="1" si="74"/>
        <v>1</v>
      </c>
      <c r="AN42" s="335">
        <f t="shared" ca="1" si="74"/>
        <v>0</v>
      </c>
      <c r="AO42" s="335">
        <f t="shared" ca="1" si="74"/>
        <v>0</v>
      </c>
      <c r="AP42" s="22">
        <f t="shared" ca="1" si="74"/>
        <v>1</v>
      </c>
      <c r="AQ42" s="22">
        <f t="shared" ca="1" si="74"/>
        <v>0</v>
      </c>
      <c r="AR42" s="22">
        <f t="shared" ca="1" si="74"/>
        <v>1</v>
      </c>
      <c r="AS42" s="22">
        <f t="shared" ca="1" si="74"/>
        <v>0</v>
      </c>
      <c r="AT42" s="335">
        <f t="shared" ca="1" si="74"/>
        <v>0</v>
      </c>
      <c r="AU42" s="335">
        <f t="shared" ca="1" si="74"/>
        <v>1</v>
      </c>
      <c r="AV42" s="335">
        <f t="shared" ca="1" si="74"/>
        <v>1</v>
      </c>
      <c r="AW42" s="335">
        <f t="shared" ca="1" si="74"/>
        <v>0</v>
      </c>
      <c r="AX42" s="22">
        <f t="shared" ca="1" si="74"/>
        <v>1</v>
      </c>
      <c r="AY42" s="22">
        <f t="shared" ca="1" si="74"/>
        <v>1</v>
      </c>
      <c r="AZ42" s="22">
        <f t="shared" ca="1" si="74"/>
        <v>0</v>
      </c>
      <c r="BA42" s="22">
        <f t="shared" ca="1" si="74"/>
        <v>0</v>
      </c>
      <c r="BB42" s="335">
        <f t="shared" ca="1" si="74"/>
        <v>1</v>
      </c>
      <c r="BC42" s="335">
        <f t="shared" ca="1" si="74"/>
        <v>0</v>
      </c>
      <c r="BD42" s="335">
        <f t="shared" ca="1" si="74"/>
        <v>1</v>
      </c>
      <c r="BE42" s="335">
        <f t="shared" ca="1" si="74"/>
        <v>1</v>
      </c>
      <c r="BF42" s="22">
        <f t="shared" ca="1" si="74"/>
        <v>0</v>
      </c>
      <c r="BG42" s="22">
        <f t="shared" ca="1" si="74"/>
        <v>0</v>
      </c>
      <c r="BH42" s="22">
        <f t="shared" ca="1" si="74"/>
        <v>1</v>
      </c>
      <c r="BI42" s="22">
        <f t="shared" ca="1" si="74"/>
        <v>0</v>
      </c>
      <c r="BJ42" s="335">
        <f t="shared" ca="1" si="74"/>
        <v>0</v>
      </c>
      <c r="BK42" s="335">
        <f t="shared" ca="1" si="74"/>
        <v>0</v>
      </c>
      <c r="BL42" s="335">
        <f t="shared" ca="1" si="74"/>
        <v>0</v>
      </c>
      <c r="BM42" s="344">
        <f t="shared" ca="1" si="74"/>
        <v>0</v>
      </c>
    </row>
    <row r="43" spans="1:70">
      <c r="A43" s="339" t="s">
        <v>139</v>
      </c>
      <c r="B43" s="345">
        <f t="shared" ref="B43:AG43" ca="1" si="75">INDIRECT("'" &amp; $A$1 &amp; "'!" &amp;B14)</f>
        <v>0</v>
      </c>
      <c r="C43" s="336">
        <f t="shared" ca="1" si="75"/>
        <v>0</v>
      </c>
      <c r="D43" s="336">
        <f t="shared" ca="1" si="75"/>
        <v>1</v>
      </c>
      <c r="E43" s="336">
        <f t="shared" ca="1" si="75"/>
        <v>0</v>
      </c>
      <c r="F43" s="337">
        <f t="shared" ca="1" si="75"/>
        <v>0</v>
      </c>
      <c r="G43" s="337">
        <f t="shared" ca="1" si="75"/>
        <v>0</v>
      </c>
      <c r="H43" s="337">
        <f t="shared" ca="1" si="75"/>
        <v>1</v>
      </c>
      <c r="I43" s="337">
        <f t="shared" ca="1" si="75"/>
        <v>0</v>
      </c>
      <c r="J43" s="336">
        <f t="shared" ca="1" si="75"/>
        <v>1</v>
      </c>
      <c r="K43" s="336">
        <f t="shared" ca="1" si="75"/>
        <v>0</v>
      </c>
      <c r="L43" s="336">
        <f t="shared" ca="1" si="75"/>
        <v>1</v>
      </c>
      <c r="M43" s="336">
        <f t="shared" ca="1" si="75"/>
        <v>0</v>
      </c>
      <c r="N43" s="337">
        <f t="shared" ca="1" si="75"/>
        <v>0</v>
      </c>
      <c r="O43" s="337">
        <f t="shared" ca="1" si="75"/>
        <v>1</v>
      </c>
      <c r="P43" s="337">
        <f t="shared" ca="1" si="75"/>
        <v>0</v>
      </c>
      <c r="Q43" s="337">
        <f t="shared" ca="1" si="75"/>
        <v>1</v>
      </c>
      <c r="R43" s="336">
        <f t="shared" ca="1" si="75"/>
        <v>1</v>
      </c>
      <c r="S43" s="336">
        <f t="shared" ca="1" si="75"/>
        <v>0</v>
      </c>
      <c r="T43" s="336">
        <f t="shared" ca="1" si="75"/>
        <v>0</v>
      </c>
      <c r="U43" s="336">
        <f t="shared" ca="1" si="75"/>
        <v>1</v>
      </c>
      <c r="V43" s="337">
        <f t="shared" ca="1" si="75"/>
        <v>0</v>
      </c>
      <c r="W43" s="337">
        <f t="shared" ca="1" si="75"/>
        <v>1</v>
      </c>
      <c r="X43" s="337">
        <f t="shared" ca="1" si="75"/>
        <v>1</v>
      </c>
      <c r="Y43" s="337">
        <f t="shared" ca="1" si="75"/>
        <v>0</v>
      </c>
      <c r="Z43" s="336">
        <f t="shared" ca="1" si="75"/>
        <v>0</v>
      </c>
      <c r="AA43" s="336">
        <f t="shared" ca="1" si="75"/>
        <v>0</v>
      </c>
      <c r="AB43" s="336">
        <f t="shared" ca="1" si="75"/>
        <v>1</v>
      </c>
      <c r="AC43" s="336">
        <f t="shared" ca="1" si="75"/>
        <v>1</v>
      </c>
      <c r="AD43" s="337">
        <f t="shared" ca="1" si="75"/>
        <v>1</v>
      </c>
      <c r="AE43" s="337">
        <f t="shared" ca="1" si="75"/>
        <v>0</v>
      </c>
      <c r="AF43" s="337">
        <f t="shared" ca="1" si="75"/>
        <v>1</v>
      </c>
      <c r="AG43" s="337">
        <f t="shared" ca="1" si="75"/>
        <v>1</v>
      </c>
      <c r="AH43" s="336">
        <f t="shared" ref="AH43:BM43" ca="1" si="76">INDIRECT("'" &amp; $A$1 &amp; "'!" &amp;AH14)</f>
        <v>0</v>
      </c>
      <c r="AI43" s="336">
        <f t="shared" ca="1" si="76"/>
        <v>1</v>
      </c>
      <c r="AJ43" s="336">
        <f t="shared" ca="1" si="76"/>
        <v>1</v>
      </c>
      <c r="AK43" s="336">
        <f t="shared" ca="1" si="76"/>
        <v>1</v>
      </c>
      <c r="AL43" s="337">
        <f t="shared" ca="1" si="76"/>
        <v>1</v>
      </c>
      <c r="AM43" s="337">
        <f t="shared" ca="1" si="76"/>
        <v>1</v>
      </c>
      <c r="AN43" s="337">
        <f t="shared" ca="1" si="76"/>
        <v>1</v>
      </c>
      <c r="AO43" s="337">
        <f t="shared" ca="1" si="76"/>
        <v>1</v>
      </c>
      <c r="AP43" s="336">
        <f t="shared" ca="1" si="76"/>
        <v>0</v>
      </c>
      <c r="AQ43" s="336">
        <f t="shared" ca="1" si="76"/>
        <v>0</v>
      </c>
      <c r="AR43" s="336">
        <f t="shared" ca="1" si="76"/>
        <v>1</v>
      </c>
      <c r="AS43" s="336">
        <f t="shared" ca="1" si="76"/>
        <v>1</v>
      </c>
      <c r="AT43" s="337">
        <f t="shared" ca="1" si="76"/>
        <v>1</v>
      </c>
      <c r="AU43" s="337">
        <f t="shared" ca="1" si="76"/>
        <v>1</v>
      </c>
      <c r="AV43" s="337">
        <f t="shared" ca="1" si="76"/>
        <v>0</v>
      </c>
      <c r="AW43" s="337">
        <f t="shared" ca="1" si="76"/>
        <v>0</v>
      </c>
      <c r="AX43" s="336">
        <f t="shared" ca="1" si="76"/>
        <v>0</v>
      </c>
      <c r="AY43" s="336">
        <f t="shared" ca="1" si="76"/>
        <v>1</v>
      </c>
      <c r="AZ43" s="336">
        <f t="shared" ca="1" si="76"/>
        <v>0</v>
      </c>
      <c r="BA43" s="336">
        <f t="shared" ca="1" si="76"/>
        <v>0</v>
      </c>
      <c r="BB43" s="337">
        <f t="shared" ca="1" si="76"/>
        <v>1</v>
      </c>
      <c r="BC43" s="337">
        <f t="shared" ca="1" si="76"/>
        <v>0</v>
      </c>
      <c r="BD43" s="337">
        <f t="shared" ca="1" si="76"/>
        <v>0</v>
      </c>
      <c r="BE43" s="337">
        <f t="shared" ca="1" si="76"/>
        <v>0</v>
      </c>
      <c r="BF43" s="336">
        <f t="shared" ca="1" si="76"/>
        <v>0</v>
      </c>
      <c r="BG43" s="336">
        <f t="shared" ca="1" si="76"/>
        <v>1</v>
      </c>
      <c r="BH43" s="336">
        <f t="shared" ca="1" si="76"/>
        <v>0</v>
      </c>
      <c r="BI43" s="336">
        <f t="shared" ca="1" si="76"/>
        <v>1</v>
      </c>
      <c r="BJ43" s="337">
        <f t="shared" ca="1" si="76"/>
        <v>1</v>
      </c>
      <c r="BK43" s="337">
        <f t="shared" ca="1" si="76"/>
        <v>1</v>
      </c>
      <c r="BL43" s="337">
        <f t="shared" ca="1" si="76"/>
        <v>1</v>
      </c>
      <c r="BM43" s="346">
        <f t="shared" ca="1" si="76"/>
        <v>1</v>
      </c>
    </row>
    <row r="44" spans="1:70">
      <c r="A44" s="340" t="s">
        <v>140</v>
      </c>
      <c r="B44" s="347">
        <f t="shared" ref="B44:AG44" ca="1" si="77">INDIRECT("'" &amp; $A$2 &amp; "'!" &amp;BN14)</f>
        <v>0</v>
      </c>
      <c r="C44" s="337">
        <f t="shared" ca="1" si="77"/>
        <v>0</v>
      </c>
      <c r="D44" s="337">
        <f t="shared" ca="1" si="77"/>
        <v>1</v>
      </c>
      <c r="E44" s="337">
        <f t="shared" ca="1" si="77"/>
        <v>0</v>
      </c>
      <c r="F44" s="336">
        <f t="shared" ca="1" si="77"/>
        <v>0</v>
      </c>
      <c r="G44" s="336">
        <f t="shared" ca="1" si="77"/>
        <v>0</v>
      </c>
      <c r="H44" s="336">
        <f t="shared" ca="1" si="77"/>
        <v>1</v>
      </c>
      <c r="I44" s="336">
        <f t="shared" ca="1" si="77"/>
        <v>0</v>
      </c>
      <c r="J44" s="337">
        <f t="shared" ca="1" si="77"/>
        <v>1</v>
      </c>
      <c r="K44" s="337">
        <f t="shared" ca="1" si="77"/>
        <v>0</v>
      </c>
      <c r="L44" s="337">
        <f t="shared" ca="1" si="77"/>
        <v>1</v>
      </c>
      <c r="M44" s="337">
        <f t="shared" ca="1" si="77"/>
        <v>0</v>
      </c>
      <c r="N44" s="336">
        <f t="shared" ca="1" si="77"/>
        <v>0</v>
      </c>
      <c r="O44" s="336">
        <f t="shared" ca="1" si="77"/>
        <v>1</v>
      </c>
      <c r="P44" s="336">
        <f t="shared" ca="1" si="77"/>
        <v>0</v>
      </c>
      <c r="Q44" s="336">
        <f t="shared" ca="1" si="77"/>
        <v>1</v>
      </c>
      <c r="R44" s="337">
        <f t="shared" ca="1" si="77"/>
        <v>1</v>
      </c>
      <c r="S44" s="337">
        <f t="shared" ca="1" si="77"/>
        <v>0</v>
      </c>
      <c r="T44" s="337">
        <f t="shared" ca="1" si="77"/>
        <v>0</v>
      </c>
      <c r="U44" s="337">
        <f t="shared" ca="1" si="77"/>
        <v>1</v>
      </c>
      <c r="V44" s="336">
        <f t="shared" ca="1" si="77"/>
        <v>0</v>
      </c>
      <c r="W44" s="336">
        <f t="shared" ca="1" si="77"/>
        <v>1</v>
      </c>
      <c r="X44" s="336">
        <f t="shared" ca="1" si="77"/>
        <v>1</v>
      </c>
      <c r="Y44" s="336">
        <f t="shared" ca="1" si="77"/>
        <v>0</v>
      </c>
      <c r="Z44" s="337">
        <f t="shared" ca="1" si="77"/>
        <v>0</v>
      </c>
      <c r="AA44" s="337">
        <f t="shared" ca="1" si="77"/>
        <v>0</v>
      </c>
      <c r="AB44" s="337">
        <f t="shared" ca="1" si="77"/>
        <v>1</v>
      </c>
      <c r="AC44" s="337">
        <f t="shared" ca="1" si="77"/>
        <v>1</v>
      </c>
      <c r="AD44" s="336">
        <f t="shared" ca="1" si="77"/>
        <v>1</v>
      </c>
      <c r="AE44" s="336">
        <f t="shared" ca="1" si="77"/>
        <v>0</v>
      </c>
      <c r="AF44" s="336">
        <f t="shared" ca="1" si="77"/>
        <v>1</v>
      </c>
      <c r="AG44" s="336">
        <f t="shared" ca="1" si="77"/>
        <v>1</v>
      </c>
      <c r="AH44" s="337">
        <f t="shared" ref="AH44:BM44" ca="1" si="78">INDIRECT("'" &amp; $A$2 &amp; "'!" &amp;CT14)</f>
        <v>2</v>
      </c>
      <c r="AI44" s="337">
        <f t="shared" ca="1" si="78"/>
        <v>1</v>
      </c>
      <c r="AJ44" s="337">
        <f t="shared" ca="1" si="78"/>
        <v>1</v>
      </c>
      <c r="AK44" s="337">
        <f t="shared" ca="1" si="78"/>
        <v>1</v>
      </c>
      <c r="AL44" s="336">
        <f t="shared" ca="1" si="78"/>
        <v>1</v>
      </c>
      <c r="AM44" s="336">
        <f t="shared" ca="1" si="78"/>
        <v>1</v>
      </c>
      <c r="AN44" s="336">
        <f t="shared" ca="1" si="78"/>
        <v>1</v>
      </c>
      <c r="AO44" s="336">
        <f t="shared" ca="1" si="78"/>
        <v>1</v>
      </c>
      <c r="AP44" s="337">
        <f t="shared" ca="1" si="78"/>
        <v>0</v>
      </c>
      <c r="AQ44" s="337">
        <f t="shared" ca="1" si="78"/>
        <v>0</v>
      </c>
      <c r="AR44" s="337">
        <f t="shared" ca="1" si="78"/>
        <v>1</v>
      </c>
      <c r="AS44" s="337">
        <f t="shared" ca="1" si="78"/>
        <v>1</v>
      </c>
      <c r="AT44" s="336">
        <f t="shared" ca="1" si="78"/>
        <v>1</v>
      </c>
      <c r="AU44" s="336">
        <f t="shared" ca="1" si="78"/>
        <v>1</v>
      </c>
      <c r="AV44" s="336">
        <f t="shared" ca="1" si="78"/>
        <v>0</v>
      </c>
      <c r="AW44" s="336">
        <f t="shared" ca="1" si="78"/>
        <v>0</v>
      </c>
      <c r="AX44" s="337">
        <f t="shared" ca="1" si="78"/>
        <v>0</v>
      </c>
      <c r="AY44" s="337">
        <f t="shared" ca="1" si="78"/>
        <v>1</v>
      </c>
      <c r="AZ44" s="337">
        <f t="shared" ca="1" si="78"/>
        <v>0</v>
      </c>
      <c r="BA44" s="337">
        <f t="shared" ca="1" si="78"/>
        <v>0</v>
      </c>
      <c r="BB44" s="336">
        <f t="shared" ca="1" si="78"/>
        <v>1</v>
      </c>
      <c r="BC44" s="336">
        <f t="shared" ca="1" si="78"/>
        <v>0</v>
      </c>
      <c r="BD44" s="336">
        <f t="shared" ca="1" si="78"/>
        <v>0</v>
      </c>
      <c r="BE44" s="336">
        <f t="shared" ca="1" si="78"/>
        <v>0</v>
      </c>
      <c r="BF44" s="337">
        <f t="shared" ca="1" si="78"/>
        <v>0</v>
      </c>
      <c r="BG44" s="337">
        <f t="shared" ca="1" si="78"/>
        <v>1</v>
      </c>
      <c r="BH44" s="337">
        <f t="shared" ca="1" si="78"/>
        <v>0</v>
      </c>
      <c r="BI44" s="337">
        <f t="shared" ca="1" si="78"/>
        <v>1</v>
      </c>
      <c r="BJ44" s="336">
        <f t="shared" ca="1" si="78"/>
        <v>1</v>
      </c>
      <c r="BK44" s="336">
        <f t="shared" ca="1" si="78"/>
        <v>1</v>
      </c>
      <c r="BL44" s="336">
        <f t="shared" ca="1" si="78"/>
        <v>1</v>
      </c>
      <c r="BM44" s="336">
        <f t="shared" ca="1" si="78"/>
        <v>1</v>
      </c>
    </row>
    <row r="45" spans="1:70">
      <c r="A45" s="341" t="s">
        <v>141</v>
      </c>
      <c r="B45" s="348">
        <f t="shared" ref="B45:AG45" ca="1" si="79">INDIRECT("'" &amp; $A$1 &amp; "'!" &amp;B15)</f>
        <v>0</v>
      </c>
      <c r="C45" s="335">
        <f t="shared" ca="1" si="79"/>
        <v>0</v>
      </c>
      <c r="D45" s="335">
        <f t="shared" ca="1" si="79"/>
        <v>1</v>
      </c>
      <c r="E45" s="335">
        <f t="shared" ca="1" si="79"/>
        <v>1</v>
      </c>
      <c r="F45" s="22">
        <f t="shared" ca="1" si="79"/>
        <v>1</v>
      </c>
      <c r="G45" s="22">
        <f t="shared" ca="1" si="79"/>
        <v>0</v>
      </c>
      <c r="H45" s="22">
        <f t="shared" ca="1" si="79"/>
        <v>0</v>
      </c>
      <c r="I45" s="22">
        <f t="shared" ca="1" si="79"/>
        <v>0</v>
      </c>
      <c r="J45" s="335">
        <f t="shared" ca="1" si="79"/>
        <v>0</v>
      </c>
      <c r="K45" s="335">
        <f t="shared" ca="1" si="79"/>
        <v>1</v>
      </c>
      <c r="L45" s="335">
        <f t="shared" ca="1" si="79"/>
        <v>1</v>
      </c>
      <c r="M45" s="335">
        <f t="shared" ca="1" si="79"/>
        <v>1</v>
      </c>
      <c r="N45" s="22">
        <f t="shared" ca="1" si="79"/>
        <v>1</v>
      </c>
      <c r="O45" s="22">
        <f t="shared" ca="1" si="79"/>
        <v>1</v>
      </c>
      <c r="P45" s="22">
        <f t="shared" ca="1" si="79"/>
        <v>0</v>
      </c>
      <c r="Q45" s="22">
        <f t="shared" ca="1" si="79"/>
        <v>0</v>
      </c>
      <c r="R45" s="335">
        <f t="shared" ca="1" si="79"/>
        <v>1</v>
      </c>
      <c r="S45" s="335">
        <f t="shared" ca="1" si="79"/>
        <v>1</v>
      </c>
      <c r="T45" s="335">
        <f t="shared" ca="1" si="79"/>
        <v>0</v>
      </c>
      <c r="U45" s="335">
        <f t="shared" ca="1" si="79"/>
        <v>0</v>
      </c>
      <c r="V45" s="22">
        <f t="shared" ca="1" si="79"/>
        <v>1</v>
      </c>
      <c r="W45" s="22">
        <f t="shared" ca="1" si="79"/>
        <v>1</v>
      </c>
      <c r="X45" s="22">
        <f t="shared" ca="1" si="79"/>
        <v>0</v>
      </c>
      <c r="Y45" s="22">
        <f t="shared" ca="1" si="79"/>
        <v>1</v>
      </c>
      <c r="Z45" s="335">
        <f t="shared" ca="1" si="79"/>
        <v>1</v>
      </c>
      <c r="AA45" s="335">
        <f t="shared" ca="1" si="79"/>
        <v>0</v>
      </c>
      <c r="AB45" s="335">
        <f t="shared" ca="1" si="79"/>
        <v>1</v>
      </c>
      <c r="AC45" s="335">
        <f t="shared" ca="1" si="79"/>
        <v>0</v>
      </c>
      <c r="AD45" s="22">
        <f t="shared" ca="1" si="79"/>
        <v>1</v>
      </c>
      <c r="AE45" s="22">
        <f t="shared" ca="1" si="79"/>
        <v>0</v>
      </c>
      <c r="AF45" s="22">
        <f t="shared" ca="1" si="79"/>
        <v>1</v>
      </c>
      <c r="AG45" s="22">
        <f t="shared" ca="1" si="79"/>
        <v>0</v>
      </c>
      <c r="AH45" s="335">
        <f t="shared" ref="AH45:BM45" ca="1" si="80">INDIRECT("'" &amp; $A$1 &amp; "'!" &amp;AH15)</f>
        <v>0</v>
      </c>
      <c r="AI45" s="335">
        <f t="shared" ca="1" si="80"/>
        <v>0</v>
      </c>
      <c r="AJ45" s="335">
        <f t="shared" ca="1" si="80"/>
        <v>1</v>
      </c>
      <c r="AK45" s="335">
        <f t="shared" ca="1" si="80"/>
        <v>0</v>
      </c>
      <c r="AL45" s="22">
        <f t="shared" ca="1" si="80"/>
        <v>0</v>
      </c>
      <c r="AM45" s="22">
        <f t="shared" ca="1" si="80"/>
        <v>0</v>
      </c>
      <c r="AN45" s="22">
        <f t="shared" ca="1" si="80"/>
        <v>1</v>
      </c>
      <c r="AO45" s="22">
        <f t="shared" ca="1" si="80"/>
        <v>0</v>
      </c>
      <c r="AP45" s="335">
        <f t="shared" ca="1" si="80"/>
        <v>1</v>
      </c>
      <c r="AQ45" s="335">
        <f t="shared" ca="1" si="80"/>
        <v>0</v>
      </c>
      <c r="AR45" s="335">
        <f t="shared" ca="1" si="80"/>
        <v>1</v>
      </c>
      <c r="AS45" s="335">
        <f t="shared" ca="1" si="80"/>
        <v>0</v>
      </c>
      <c r="AT45" s="22">
        <f t="shared" ca="1" si="80"/>
        <v>0</v>
      </c>
      <c r="AU45" s="22">
        <f t="shared" ca="1" si="80"/>
        <v>1</v>
      </c>
      <c r="AV45" s="22">
        <f t="shared" ca="1" si="80"/>
        <v>0</v>
      </c>
      <c r="AW45" s="22">
        <f t="shared" ca="1" si="80"/>
        <v>1</v>
      </c>
      <c r="AX45" s="335">
        <f t="shared" ca="1" si="80"/>
        <v>1</v>
      </c>
      <c r="AY45" s="335">
        <f t="shared" ca="1" si="80"/>
        <v>0</v>
      </c>
      <c r="AZ45" s="335">
        <f t="shared" ca="1" si="80"/>
        <v>0</v>
      </c>
      <c r="BA45" s="335">
        <f t="shared" ca="1" si="80"/>
        <v>1</v>
      </c>
      <c r="BB45" s="22">
        <f t="shared" ca="1" si="80"/>
        <v>0</v>
      </c>
      <c r="BC45" s="22">
        <f t="shared" ca="1" si="80"/>
        <v>1</v>
      </c>
      <c r="BD45" s="22">
        <f t="shared" ca="1" si="80"/>
        <v>1</v>
      </c>
      <c r="BE45" s="22">
        <f t="shared" ca="1" si="80"/>
        <v>0</v>
      </c>
      <c r="BF45" s="335">
        <f t="shared" ca="1" si="80"/>
        <v>0</v>
      </c>
      <c r="BG45" s="335">
        <f t="shared" ca="1" si="80"/>
        <v>0</v>
      </c>
      <c r="BH45" s="335">
        <f t="shared" ca="1" si="80"/>
        <v>1</v>
      </c>
      <c r="BI45" s="335">
        <f t="shared" ca="1" si="80"/>
        <v>1</v>
      </c>
      <c r="BJ45" s="22">
        <f t="shared" ca="1" si="80"/>
        <v>1</v>
      </c>
      <c r="BK45" s="22">
        <f t="shared" ca="1" si="80"/>
        <v>0</v>
      </c>
      <c r="BL45" s="22">
        <f t="shared" ca="1" si="80"/>
        <v>1</v>
      </c>
      <c r="BM45" s="349">
        <f t="shared" ca="1" si="80"/>
        <v>1</v>
      </c>
    </row>
    <row r="46" spans="1:70">
      <c r="A46" s="338" t="s">
        <v>142</v>
      </c>
      <c r="B46" s="343">
        <f t="shared" ref="B46:AG46" ca="1" si="81">INDIRECT("'" &amp; $A$2 &amp; "'!" &amp;BN15)</f>
        <v>0</v>
      </c>
      <c r="C46" s="22">
        <f t="shared" ca="1" si="81"/>
        <v>0</v>
      </c>
      <c r="D46" s="22">
        <f t="shared" ca="1" si="81"/>
        <v>1</v>
      </c>
      <c r="E46" s="22">
        <f t="shared" ca="1" si="81"/>
        <v>1</v>
      </c>
      <c r="F46" s="335">
        <f t="shared" ca="1" si="81"/>
        <v>1</v>
      </c>
      <c r="G46" s="335">
        <f t="shared" ca="1" si="81"/>
        <v>0</v>
      </c>
      <c r="H46" s="335">
        <f t="shared" ca="1" si="81"/>
        <v>0</v>
      </c>
      <c r="I46" s="335">
        <f t="shared" ca="1" si="81"/>
        <v>0</v>
      </c>
      <c r="J46" s="22">
        <f t="shared" ca="1" si="81"/>
        <v>0</v>
      </c>
      <c r="K46" s="22">
        <f t="shared" ca="1" si="81"/>
        <v>1</v>
      </c>
      <c r="L46" s="22">
        <f t="shared" ca="1" si="81"/>
        <v>1</v>
      </c>
      <c r="M46" s="22">
        <f t="shared" ca="1" si="81"/>
        <v>1</v>
      </c>
      <c r="N46" s="335">
        <f t="shared" ca="1" si="81"/>
        <v>1</v>
      </c>
      <c r="O46" s="335">
        <f t="shared" ca="1" si="81"/>
        <v>1</v>
      </c>
      <c r="P46" s="335">
        <f t="shared" ca="1" si="81"/>
        <v>0</v>
      </c>
      <c r="Q46" s="335">
        <f t="shared" ca="1" si="81"/>
        <v>0</v>
      </c>
      <c r="R46" s="22">
        <f t="shared" ca="1" si="81"/>
        <v>1</v>
      </c>
      <c r="S46" s="22">
        <f t="shared" ca="1" si="81"/>
        <v>1</v>
      </c>
      <c r="T46" s="22">
        <f t="shared" ca="1" si="81"/>
        <v>0</v>
      </c>
      <c r="U46" s="22">
        <f t="shared" ca="1" si="81"/>
        <v>0</v>
      </c>
      <c r="V46" s="335">
        <f t="shared" ca="1" si="81"/>
        <v>1</v>
      </c>
      <c r="W46" s="335">
        <f t="shared" ca="1" si="81"/>
        <v>1</v>
      </c>
      <c r="X46" s="335">
        <f t="shared" ca="1" si="81"/>
        <v>0</v>
      </c>
      <c r="Y46" s="335">
        <f t="shared" ca="1" si="81"/>
        <v>1</v>
      </c>
      <c r="Z46" s="22">
        <f t="shared" ca="1" si="81"/>
        <v>1</v>
      </c>
      <c r="AA46" s="22">
        <f t="shared" ca="1" si="81"/>
        <v>0</v>
      </c>
      <c r="AB46" s="22">
        <f t="shared" ca="1" si="81"/>
        <v>1</v>
      </c>
      <c r="AC46" s="22">
        <f t="shared" ca="1" si="81"/>
        <v>0</v>
      </c>
      <c r="AD46" s="335">
        <f t="shared" ca="1" si="81"/>
        <v>1</v>
      </c>
      <c r="AE46" s="335">
        <f t="shared" ca="1" si="81"/>
        <v>0</v>
      </c>
      <c r="AF46" s="335">
        <f t="shared" ca="1" si="81"/>
        <v>1</v>
      </c>
      <c r="AG46" s="335">
        <f t="shared" ca="1" si="81"/>
        <v>0</v>
      </c>
      <c r="AH46" s="22">
        <f t="shared" ref="AH46:BM46" ca="1" si="82">INDIRECT("'" &amp; $A$2 &amp; "'!" &amp;CT15)</f>
        <v>3</v>
      </c>
      <c r="AI46" s="22">
        <f t="shared" ca="1" si="82"/>
        <v>0</v>
      </c>
      <c r="AJ46" s="22">
        <f t="shared" ca="1" si="82"/>
        <v>1</v>
      </c>
      <c r="AK46" s="22">
        <f t="shared" ca="1" si="82"/>
        <v>0</v>
      </c>
      <c r="AL46" s="335">
        <f t="shared" ca="1" si="82"/>
        <v>0</v>
      </c>
      <c r="AM46" s="335">
        <f t="shared" ca="1" si="82"/>
        <v>0</v>
      </c>
      <c r="AN46" s="335">
        <f t="shared" ca="1" si="82"/>
        <v>1</v>
      </c>
      <c r="AO46" s="335">
        <f t="shared" ca="1" si="82"/>
        <v>0</v>
      </c>
      <c r="AP46" s="22">
        <f t="shared" ca="1" si="82"/>
        <v>1</v>
      </c>
      <c r="AQ46" s="22">
        <f t="shared" ca="1" si="82"/>
        <v>0</v>
      </c>
      <c r="AR46" s="22">
        <f t="shared" ca="1" si="82"/>
        <v>1</v>
      </c>
      <c r="AS46" s="22">
        <f t="shared" ca="1" si="82"/>
        <v>0</v>
      </c>
      <c r="AT46" s="335">
        <f t="shared" ca="1" si="82"/>
        <v>0</v>
      </c>
      <c r="AU46" s="335">
        <f t="shared" ca="1" si="82"/>
        <v>1</v>
      </c>
      <c r="AV46" s="335">
        <f t="shared" ca="1" si="82"/>
        <v>0</v>
      </c>
      <c r="AW46" s="335">
        <f t="shared" ca="1" si="82"/>
        <v>1</v>
      </c>
      <c r="AX46" s="22">
        <f t="shared" ca="1" si="82"/>
        <v>1</v>
      </c>
      <c r="AY46" s="22">
        <f t="shared" ca="1" si="82"/>
        <v>0</v>
      </c>
      <c r="AZ46" s="22">
        <f t="shared" ca="1" si="82"/>
        <v>0</v>
      </c>
      <c r="BA46" s="22">
        <f t="shared" ca="1" si="82"/>
        <v>1</v>
      </c>
      <c r="BB46" s="335">
        <f t="shared" ca="1" si="82"/>
        <v>0</v>
      </c>
      <c r="BC46" s="335">
        <f t="shared" ca="1" si="82"/>
        <v>1</v>
      </c>
      <c r="BD46" s="335">
        <f t="shared" ca="1" si="82"/>
        <v>1</v>
      </c>
      <c r="BE46" s="335">
        <f t="shared" ca="1" si="82"/>
        <v>0</v>
      </c>
      <c r="BF46" s="22">
        <f t="shared" ca="1" si="82"/>
        <v>0</v>
      </c>
      <c r="BG46" s="22">
        <f t="shared" ca="1" si="82"/>
        <v>0</v>
      </c>
      <c r="BH46" s="22">
        <f t="shared" ca="1" si="82"/>
        <v>1</v>
      </c>
      <c r="BI46" s="22">
        <f t="shared" ca="1" si="82"/>
        <v>1</v>
      </c>
      <c r="BJ46" s="335">
        <f t="shared" ca="1" si="82"/>
        <v>1</v>
      </c>
      <c r="BK46" s="335">
        <f t="shared" ca="1" si="82"/>
        <v>0</v>
      </c>
      <c r="BL46" s="335">
        <f t="shared" ca="1" si="82"/>
        <v>1</v>
      </c>
      <c r="BM46" s="344">
        <f t="shared" ca="1" si="82"/>
        <v>1</v>
      </c>
    </row>
    <row r="47" spans="1:70">
      <c r="A47" s="339" t="s">
        <v>143</v>
      </c>
      <c r="B47" s="345">
        <f t="shared" ref="B47:AG47" ca="1" si="83">INDIRECT("'" &amp; $A$1 &amp; "'!" &amp;B16)</f>
        <v>1</v>
      </c>
      <c r="C47" s="336">
        <f t="shared" ca="1" si="83"/>
        <v>0</v>
      </c>
      <c r="D47" s="336">
        <f t="shared" ca="1" si="83"/>
        <v>1</v>
      </c>
      <c r="E47" s="336">
        <f t="shared" ca="1" si="83"/>
        <v>1</v>
      </c>
      <c r="F47" s="337">
        <f t="shared" ca="1" si="83"/>
        <v>1</v>
      </c>
      <c r="G47" s="337">
        <f t="shared" ca="1" si="83"/>
        <v>1</v>
      </c>
      <c r="H47" s="337">
        <f t="shared" ca="1" si="83"/>
        <v>0</v>
      </c>
      <c r="I47" s="337">
        <f t="shared" ca="1" si="83"/>
        <v>1</v>
      </c>
      <c r="J47" s="336">
        <f t="shared" ca="1" si="83"/>
        <v>0</v>
      </c>
      <c r="K47" s="336">
        <f t="shared" ca="1" si="83"/>
        <v>0</v>
      </c>
      <c r="L47" s="336">
        <f t="shared" ca="1" si="83"/>
        <v>1</v>
      </c>
      <c r="M47" s="336">
        <f t="shared" ca="1" si="83"/>
        <v>0</v>
      </c>
      <c r="N47" s="337">
        <f t="shared" ca="1" si="83"/>
        <v>1</v>
      </c>
      <c r="O47" s="337">
        <f t="shared" ca="1" si="83"/>
        <v>1</v>
      </c>
      <c r="P47" s="337">
        <f t="shared" ca="1" si="83"/>
        <v>0</v>
      </c>
      <c r="Q47" s="337">
        <f t="shared" ca="1" si="83"/>
        <v>1</v>
      </c>
      <c r="R47" s="336">
        <f t="shared" ca="1" si="83"/>
        <v>1</v>
      </c>
      <c r="S47" s="336">
        <f t="shared" ca="1" si="83"/>
        <v>1</v>
      </c>
      <c r="T47" s="336">
        <f t="shared" ca="1" si="83"/>
        <v>0</v>
      </c>
      <c r="U47" s="336">
        <f t="shared" ca="1" si="83"/>
        <v>1</v>
      </c>
      <c r="V47" s="337">
        <f t="shared" ca="1" si="83"/>
        <v>0</v>
      </c>
      <c r="W47" s="337">
        <f t="shared" ca="1" si="83"/>
        <v>0</v>
      </c>
      <c r="X47" s="337">
        <f t="shared" ca="1" si="83"/>
        <v>1</v>
      </c>
      <c r="Y47" s="337">
        <f t="shared" ca="1" si="83"/>
        <v>0</v>
      </c>
      <c r="Z47" s="336">
        <f t="shared" ca="1" si="83"/>
        <v>1</v>
      </c>
      <c r="AA47" s="336">
        <f t="shared" ca="1" si="83"/>
        <v>0</v>
      </c>
      <c r="AB47" s="336">
        <f t="shared" ca="1" si="83"/>
        <v>1</v>
      </c>
      <c r="AC47" s="336">
        <f t="shared" ca="1" si="83"/>
        <v>0</v>
      </c>
      <c r="AD47" s="337">
        <f t="shared" ca="1" si="83"/>
        <v>1</v>
      </c>
      <c r="AE47" s="337">
        <f t="shared" ca="1" si="83"/>
        <v>0</v>
      </c>
      <c r="AF47" s="337">
        <f t="shared" ca="1" si="83"/>
        <v>1</v>
      </c>
      <c r="AG47" s="337">
        <f t="shared" ca="1" si="83"/>
        <v>1</v>
      </c>
      <c r="AH47" s="336">
        <f t="shared" ref="AH47:BM47" ca="1" si="84">INDIRECT("'" &amp; $A$1 &amp; "'!" &amp;AH16)</f>
        <v>0</v>
      </c>
      <c r="AI47" s="336">
        <f t="shared" ca="1" si="84"/>
        <v>0</v>
      </c>
      <c r="AJ47" s="336">
        <f t="shared" ca="1" si="84"/>
        <v>1</v>
      </c>
      <c r="AK47" s="336">
        <f t="shared" ca="1" si="84"/>
        <v>1</v>
      </c>
      <c r="AL47" s="337">
        <f t="shared" ca="1" si="84"/>
        <v>1</v>
      </c>
      <c r="AM47" s="337">
        <f t="shared" ca="1" si="84"/>
        <v>0</v>
      </c>
      <c r="AN47" s="337">
        <f t="shared" ca="1" si="84"/>
        <v>0</v>
      </c>
      <c r="AO47" s="337">
        <f t="shared" ca="1" si="84"/>
        <v>0</v>
      </c>
      <c r="AP47" s="336">
        <f t="shared" ca="1" si="84"/>
        <v>0</v>
      </c>
      <c r="AQ47" s="336">
        <f t="shared" ca="1" si="84"/>
        <v>1</v>
      </c>
      <c r="AR47" s="336">
        <f t="shared" ca="1" si="84"/>
        <v>1</v>
      </c>
      <c r="AS47" s="336">
        <f t="shared" ca="1" si="84"/>
        <v>1</v>
      </c>
      <c r="AT47" s="337">
        <f t="shared" ca="1" si="84"/>
        <v>1</v>
      </c>
      <c r="AU47" s="337">
        <f t="shared" ca="1" si="84"/>
        <v>1</v>
      </c>
      <c r="AV47" s="337">
        <f t="shared" ca="1" si="84"/>
        <v>0</v>
      </c>
      <c r="AW47" s="337">
        <f t="shared" ca="1" si="84"/>
        <v>0</v>
      </c>
      <c r="AX47" s="336">
        <f t="shared" ca="1" si="84"/>
        <v>1</v>
      </c>
      <c r="AY47" s="336">
        <f t="shared" ca="1" si="84"/>
        <v>1</v>
      </c>
      <c r="AZ47" s="336">
        <f t="shared" ca="1" si="84"/>
        <v>0</v>
      </c>
      <c r="BA47" s="336">
        <f t="shared" ca="1" si="84"/>
        <v>0</v>
      </c>
      <c r="BB47" s="337">
        <f t="shared" ca="1" si="84"/>
        <v>1</v>
      </c>
      <c r="BC47" s="337">
        <f t="shared" ca="1" si="84"/>
        <v>1</v>
      </c>
      <c r="BD47" s="337">
        <f t="shared" ca="1" si="84"/>
        <v>0</v>
      </c>
      <c r="BE47" s="337">
        <f t="shared" ca="1" si="84"/>
        <v>1</v>
      </c>
      <c r="BF47" s="336">
        <f t="shared" ca="1" si="84"/>
        <v>1</v>
      </c>
      <c r="BG47" s="336">
        <f t="shared" ca="1" si="84"/>
        <v>0</v>
      </c>
      <c r="BH47" s="336">
        <f t="shared" ca="1" si="84"/>
        <v>1</v>
      </c>
      <c r="BI47" s="336">
        <f t="shared" ca="1" si="84"/>
        <v>0</v>
      </c>
      <c r="BJ47" s="337">
        <f t="shared" ca="1" si="84"/>
        <v>1</v>
      </c>
      <c r="BK47" s="337">
        <f t="shared" ca="1" si="84"/>
        <v>0</v>
      </c>
      <c r="BL47" s="337">
        <f t="shared" ca="1" si="84"/>
        <v>1</v>
      </c>
      <c r="BM47" s="346">
        <f t="shared" ca="1" si="84"/>
        <v>0</v>
      </c>
    </row>
    <row r="48" spans="1:70">
      <c r="A48" s="340" t="s">
        <v>144</v>
      </c>
      <c r="B48" s="347">
        <f t="shared" ref="B48:AG48" ca="1" si="85">INDIRECT("'" &amp; $A$2 &amp; "'!" &amp;BN16)</f>
        <v>1</v>
      </c>
      <c r="C48" s="337">
        <f t="shared" ca="1" si="85"/>
        <v>0</v>
      </c>
      <c r="D48" s="337">
        <f t="shared" ca="1" si="85"/>
        <v>1</v>
      </c>
      <c r="E48" s="337">
        <f t="shared" ca="1" si="85"/>
        <v>1</v>
      </c>
      <c r="F48" s="336">
        <f t="shared" ca="1" si="85"/>
        <v>1</v>
      </c>
      <c r="G48" s="336">
        <f t="shared" ca="1" si="85"/>
        <v>1</v>
      </c>
      <c r="H48" s="336">
        <f t="shared" ca="1" si="85"/>
        <v>0</v>
      </c>
      <c r="I48" s="336">
        <f t="shared" ca="1" si="85"/>
        <v>1</v>
      </c>
      <c r="J48" s="337">
        <f t="shared" ca="1" si="85"/>
        <v>0</v>
      </c>
      <c r="K48" s="337">
        <f t="shared" ca="1" si="85"/>
        <v>0</v>
      </c>
      <c r="L48" s="337">
        <f t="shared" ca="1" si="85"/>
        <v>1</v>
      </c>
      <c r="M48" s="337">
        <f t="shared" ca="1" si="85"/>
        <v>0</v>
      </c>
      <c r="N48" s="336">
        <f t="shared" ca="1" si="85"/>
        <v>1</v>
      </c>
      <c r="O48" s="336">
        <f t="shared" ca="1" si="85"/>
        <v>1</v>
      </c>
      <c r="P48" s="336">
        <f t="shared" ca="1" si="85"/>
        <v>0</v>
      </c>
      <c r="Q48" s="336">
        <f t="shared" ca="1" si="85"/>
        <v>1</v>
      </c>
      <c r="R48" s="337">
        <f t="shared" ca="1" si="85"/>
        <v>1</v>
      </c>
      <c r="S48" s="337">
        <f t="shared" ca="1" si="85"/>
        <v>1</v>
      </c>
      <c r="T48" s="337">
        <f t="shared" ca="1" si="85"/>
        <v>0</v>
      </c>
      <c r="U48" s="337">
        <f t="shared" ca="1" si="85"/>
        <v>1</v>
      </c>
      <c r="V48" s="336">
        <f t="shared" ca="1" si="85"/>
        <v>0</v>
      </c>
      <c r="W48" s="336">
        <f t="shared" ca="1" si="85"/>
        <v>0</v>
      </c>
      <c r="X48" s="336">
        <f t="shared" ca="1" si="85"/>
        <v>1</v>
      </c>
      <c r="Y48" s="336">
        <f t="shared" ca="1" si="85"/>
        <v>0</v>
      </c>
      <c r="Z48" s="337">
        <f t="shared" ca="1" si="85"/>
        <v>1</v>
      </c>
      <c r="AA48" s="337">
        <f t="shared" ca="1" si="85"/>
        <v>0</v>
      </c>
      <c r="AB48" s="337">
        <f t="shared" ca="1" si="85"/>
        <v>1</v>
      </c>
      <c r="AC48" s="337">
        <f t="shared" ca="1" si="85"/>
        <v>0</v>
      </c>
      <c r="AD48" s="336">
        <f t="shared" ca="1" si="85"/>
        <v>1</v>
      </c>
      <c r="AE48" s="336">
        <f t="shared" ca="1" si="85"/>
        <v>0</v>
      </c>
      <c r="AF48" s="336">
        <f t="shared" ca="1" si="85"/>
        <v>1</v>
      </c>
      <c r="AG48" s="336">
        <f t="shared" ca="1" si="85"/>
        <v>1</v>
      </c>
      <c r="AH48" s="337" t="str">
        <f t="shared" ref="AH48:BM48" ca="1" si="86">INDIRECT("'" &amp; $A$2 &amp; "'!" &amp;CT16)</f>
        <v>B</v>
      </c>
      <c r="AI48" s="337">
        <f t="shared" ca="1" si="86"/>
        <v>0</v>
      </c>
      <c r="AJ48" s="337">
        <f t="shared" ca="1" si="86"/>
        <v>1</v>
      </c>
      <c r="AK48" s="337">
        <f t="shared" ca="1" si="86"/>
        <v>1</v>
      </c>
      <c r="AL48" s="336">
        <f t="shared" ca="1" si="86"/>
        <v>1</v>
      </c>
      <c r="AM48" s="336">
        <f t="shared" ca="1" si="86"/>
        <v>0</v>
      </c>
      <c r="AN48" s="336">
        <f t="shared" ca="1" si="86"/>
        <v>0</v>
      </c>
      <c r="AO48" s="336">
        <f t="shared" ca="1" si="86"/>
        <v>0</v>
      </c>
      <c r="AP48" s="337">
        <f t="shared" ca="1" si="86"/>
        <v>0</v>
      </c>
      <c r="AQ48" s="337">
        <f t="shared" ca="1" si="86"/>
        <v>1</v>
      </c>
      <c r="AR48" s="337">
        <f t="shared" ca="1" si="86"/>
        <v>1</v>
      </c>
      <c r="AS48" s="337">
        <f t="shared" ca="1" si="86"/>
        <v>1</v>
      </c>
      <c r="AT48" s="336">
        <f t="shared" ca="1" si="86"/>
        <v>1</v>
      </c>
      <c r="AU48" s="336">
        <f t="shared" ca="1" si="86"/>
        <v>1</v>
      </c>
      <c r="AV48" s="336">
        <f t="shared" ca="1" si="86"/>
        <v>0</v>
      </c>
      <c r="AW48" s="336">
        <f t="shared" ca="1" si="86"/>
        <v>0</v>
      </c>
      <c r="AX48" s="337">
        <f t="shared" ca="1" si="86"/>
        <v>1</v>
      </c>
      <c r="AY48" s="337">
        <f t="shared" ca="1" si="86"/>
        <v>1</v>
      </c>
      <c r="AZ48" s="337">
        <f t="shared" ca="1" si="86"/>
        <v>0</v>
      </c>
      <c r="BA48" s="337">
        <f t="shared" ca="1" si="86"/>
        <v>0</v>
      </c>
      <c r="BB48" s="336">
        <f t="shared" ca="1" si="86"/>
        <v>1</v>
      </c>
      <c r="BC48" s="336">
        <f t="shared" ca="1" si="86"/>
        <v>1</v>
      </c>
      <c r="BD48" s="336">
        <f t="shared" ca="1" si="86"/>
        <v>0</v>
      </c>
      <c r="BE48" s="336">
        <f t="shared" ca="1" si="86"/>
        <v>1</v>
      </c>
      <c r="BF48" s="337">
        <f t="shared" ca="1" si="86"/>
        <v>1</v>
      </c>
      <c r="BG48" s="337">
        <f t="shared" ca="1" si="86"/>
        <v>0</v>
      </c>
      <c r="BH48" s="337">
        <f t="shared" ca="1" si="86"/>
        <v>1</v>
      </c>
      <c r="BI48" s="337">
        <f t="shared" ca="1" si="86"/>
        <v>0</v>
      </c>
      <c r="BJ48" s="336">
        <f t="shared" ca="1" si="86"/>
        <v>1</v>
      </c>
      <c r="BK48" s="336">
        <f t="shared" ca="1" si="86"/>
        <v>0</v>
      </c>
      <c r="BL48" s="336">
        <f t="shared" ca="1" si="86"/>
        <v>1</v>
      </c>
      <c r="BM48" s="336">
        <f t="shared" ca="1" si="86"/>
        <v>0</v>
      </c>
    </row>
    <row r="49" spans="1:65">
      <c r="A49" s="341" t="s">
        <v>145</v>
      </c>
      <c r="B49" s="348">
        <f t="shared" ref="B49:AG49" ca="1" si="87">INDIRECT("'" &amp; $A$1 &amp; "'!" &amp;B17)</f>
        <v>1</v>
      </c>
      <c r="C49" s="335">
        <f t="shared" ca="1" si="87"/>
        <v>1</v>
      </c>
      <c r="D49" s="335">
        <f t="shared" ca="1" si="87"/>
        <v>0</v>
      </c>
      <c r="E49" s="335">
        <f t="shared" ca="1" si="87"/>
        <v>0</v>
      </c>
      <c r="F49" s="22">
        <f t="shared" ca="1" si="87"/>
        <v>1</v>
      </c>
      <c r="G49" s="22">
        <f t="shared" ca="1" si="87"/>
        <v>1</v>
      </c>
      <c r="H49" s="22">
        <f t="shared" ca="1" si="87"/>
        <v>1</v>
      </c>
      <c r="I49" s="22">
        <f t="shared" ca="1" si="87"/>
        <v>1</v>
      </c>
      <c r="J49" s="335">
        <f t="shared" ca="1" si="87"/>
        <v>0</v>
      </c>
      <c r="K49" s="335">
        <f t="shared" ca="1" si="87"/>
        <v>0</v>
      </c>
      <c r="L49" s="335">
        <f t="shared" ca="1" si="87"/>
        <v>1</v>
      </c>
      <c r="M49" s="335">
        <f t="shared" ca="1" si="87"/>
        <v>0</v>
      </c>
      <c r="N49" s="22">
        <f t="shared" ca="1" si="87"/>
        <v>0</v>
      </c>
      <c r="O49" s="22">
        <f t="shared" ca="1" si="87"/>
        <v>1</v>
      </c>
      <c r="P49" s="22">
        <f t="shared" ca="1" si="87"/>
        <v>1</v>
      </c>
      <c r="Q49" s="22">
        <f t="shared" ca="1" si="87"/>
        <v>0</v>
      </c>
      <c r="R49" s="335">
        <f t="shared" ca="1" si="87"/>
        <v>1</v>
      </c>
      <c r="S49" s="335">
        <f t="shared" ca="1" si="87"/>
        <v>0</v>
      </c>
      <c r="T49" s="335">
        <f t="shared" ca="1" si="87"/>
        <v>1</v>
      </c>
      <c r="U49" s="335">
        <f t="shared" ca="1" si="87"/>
        <v>1</v>
      </c>
      <c r="V49" s="22">
        <f t="shared" ca="1" si="87"/>
        <v>0</v>
      </c>
      <c r="W49" s="22">
        <f t="shared" ca="1" si="87"/>
        <v>1</v>
      </c>
      <c r="X49" s="22">
        <f t="shared" ca="1" si="87"/>
        <v>0</v>
      </c>
      <c r="Y49" s="22">
        <f t="shared" ca="1" si="87"/>
        <v>0</v>
      </c>
      <c r="Z49" s="335">
        <f t="shared" ca="1" si="87"/>
        <v>0</v>
      </c>
      <c r="AA49" s="335">
        <f t="shared" ca="1" si="87"/>
        <v>1</v>
      </c>
      <c r="AB49" s="335">
        <f t="shared" ca="1" si="87"/>
        <v>1</v>
      </c>
      <c r="AC49" s="335">
        <f t="shared" ca="1" si="87"/>
        <v>1</v>
      </c>
      <c r="AD49" s="22">
        <f t="shared" ca="1" si="87"/>
        <v>0</v>
      </c>
      <c r="AE49" s="22">
        <f t="shared" ca="1" si="87"/>
        <v>0</v>
      </c>
      <c r="AF49" s="22">
        <f t="shared" ca="1" si="87"/>
        <v>1</v>
      </c>
      <c r="AG49" s="22">
        <f t="shared" ca="1" si="87"/>
        <v>0</v>
      </c>
      <c r="AH49" s="335">
        <f t="shared" ref="AH49:BM49" ca="1" si="88">INDIRECT("'" &amp; $A$1 &amp; "'!" &amp;AH17)</f>
        <v>0</v>
      </c>
      <c r="AI49" s="335">
        <f t="shared" ca="1" si="88"/>
        <v>0</v>
      </c>
      <c r="AJ49" s="335">
        <f t="shared" ca="1" si="88"/>
        <v>1</v>
      </c>
      <c r="AK49" s="335">
        <f t="shared" ca="1" si="88"/>
        <v>1</v>
      </c>
      <c r="AL49" s="22">
        <f t="shared" ca="1" si="88"/>
        <v>1</v>
      </c>
      <c r="AM49" s="22">
        <f t="shared" ca="1" si="88"/>
        <v>1</v>
      </c>
      <c r="AN49" s="22">
        <f t="shared" ca="1" si="88"/>
        <v>0</v>
      </c>
      <c r="AO49" s="22">
        <f t="shared" ca="1" si="88"/>
        <v>1</v>
      </c>
      <c r="AP49" s="335">
        <f t="shared" ca="1" si="88"/>
        <v>0</v>
      </c>
      <c r="AQ49" s="335">
        <f t="shared" ca="1" si="88"/>
        <v>0</v>
      </c>
      <c r="AR49" s="335">
        <f t="shared" ca="1" si="88"/>
        <v>1</v>
      </c>
      <c r="AS49" s="335">
        <f t="shared" ca="1" si="88"/>
        <v>0</v>
      </c>
      <c r="AT49" s="22">
        <f t="shared" ca="1" si="88"/>
        <v>1</v>
      </c>
      <c r="AU49" s="22">
        <f t="shared" ca="1" si="88"/>
        <v>1</v>
      </c>
      <c r="AV49" s="22">
        <f t="shared" ca="1" si="88"/>
        <v>0</v>
      </c>
      <c r="AW49" s="22">
        <f t="shared" ca="1" si="88"/>
        <v>1</v>
      </c>
      <c r="AX49" s="335">
        <f t="shared" ca="1" si="88"/>
        <v>1</v>
      </c>
      <c r="AY49" s="335">
        <f t="shared" ca="1" si="88"/>
        <v>1</v>
      </c>
      <c r="AZ49" s="335">
        <f t="shared" ca="1" si="88"/>
        <v>0</v>
      </c>
      <c r="BA49" s="335">
        <f t="shared" ca="1" si="88"/>
        <v>1</v>
      </c>
      <c r="BB49" s="22">
        <f t="shared" ca="1" si="88"/>
        <v>0</v>
      </c>
      <c r="BC49" s="22">
        <f t="shared" ca="1" si="88"/>
        <v>0</v>
      </c>
      <c r="BD49" s="22">
        <f t="shared" ca="1" si="88"/>
        <v>1</v>
      </c>
      <c r="BE49" s="22">
        <f t="shared" ca="1" si="88"/>
        <v>0</v>
      </c>
      <c r="BF49" s="335">
        <f t="shared" ca="1" si="88"/>
        <v>1</v>
      </c>
      <c r="BG49" s="335">
        <f t="shared" ca="1" si="88"/>
        <v>0</v>
      </c>
      <c r="BH49" s="335">
        <f t="shared" ca="1" si="88"/>
        <v>1</v>
      </c>
      <c r="BI49" s="335">
        <f t="shared" ca="1" si="88"/>
        <v>0</v>
      </c>
      <c r="BJ49" s="22">
        <f t="shared" ca="1" si="88"/>
        <v>1</v>
      </c>
      <c r="BK49" s="22">
        <f t="shared" ca="1" si="88"/>
        <v>0</v>
      </c>
      <c r="BL49" s="22">
        <f t="shared" ca="1" si="88"/>
        <v>1</v>
      </c>
      <c r="BM49" s="349">
        <f t="shared" ca="1" si="88"/>
        <v>1</v>
      </c>
    </row>
    <row r="50" spans="1:65">
      <c r="A50" s="338" t="s">
        <v>146</v>
      </c>
      <c r="B50" s="343" t="str">
        <f t="shared" ref="B50:AG50" ca="1" si="89">INDIRECT("'" &amp; $A$2 &amp; "'!" &amp;BN17)</f>
        <v>1</v>
      </c>
      <c r="C50" s="22" t="str">
        <f t="shared" ca="1" si="89"/>
        <v>1</v>
      </c>
      <c r="D50" s="22" t="str">
        <f t="shared" ca="1" si="89"/>
        <v>0</v>
      </c>
      <c r="E50" s="22" t="str">
        <f t="shared" ca="1" si="89"/>
        <v>0</v>
      </c>
      <c r="F50" s="335" t="str">
        <f t="shared" ca="1" si="89"/>
        <v>1</v>
      </c>
      <c r="G50" s="335" t="str">
        <f t="shared" ca="1" si="89"/>
        <v>1</v>
      </c>
      <c r="H50" s="335" t="str">
        <f t="shared" ca="1" si="89"/>
        <v>1</v>
      </c>
      <c r="I50" s="335" t="str">
        <f t="shared" ca="1" si="89"/>
        <v>1</v>
      </c>
      <c r="J50" s="22" t="str">
        <f t="shared" ca="1" si="89"/>
        <v>0</v>
      </c>
      <c r="K50" s="22" t="str">
        <f t="shared" ca="1" si="89"/>
        <v>0</v>
      </c>
      <c r="L50" s="22" t="str">
        <f t="shared" ca="1" si="89"/>
        <v>1</v>
      </c>
      <c r="M50" s="22" t="str">
        <f t="shared" ca="1" si="89"/>
        <v>0</v>
      </c>
      <c r="N50" s="335" t="str">
        <f t="shared" ca="1" si="89"/>
        <v>0</v>
      </c>
      <c r="O50" s="335" t="str">
        <f t="shared" ca="1" si="89"/>
        <v>1</v>
      </c>
      <c r="P50" s="335" t="str">
        <f t="shared" ca="1" si="89"/>
        <v>1</v>
      </c>
      <c r="Q50" s="335" t="str">
        <f t="shared" ca="1" si="89"/>
        <v>0</v>
      </c>
      <c r="R50" s="22" t="str">
        <f t="shared" ca="1" si="89"/>
        <v>1</v>
      </c>
      <c r="S50" s="22" t="str">
        <f t="shared" ca="1" si="89"/>
        <v>0</v>
      </c>
      <c r="T50" s="22" t="str">
        <f t="shared" ca="1" si="89"/>
        <v>1</v>
      </c>
      <c r="U50" s="22" t="str">
        <f t="shared" ca="1" si="89"/>
        <v>1</v>
      </c>
      <c r="V50" s="335" t="str">
        <f t="shared" ca="1" si="89"/>
        <v>0</v>
      </c>
      <c r="W50" s="335" t="str">
        <f t="shared" ca="1" si="89"/>
        <v>1</v>
      </c>
      <c r="X50" s="335" t="str">
        <f t="shared" ca="1" si="89"/>
        <v>0</v>
      </c>
      <c r="Y50" s="335" t="str">
        <f t="shared" ca="1" si="89"/>
        <v>0</v>
      </c>
      <c r="Z50" s="22" t="str">
        <f t="shared" ca="1" si="89"/>
        <v>0</v>
      </c>
      <c r="AA50" s="22" t="str">
        <f t="shared" ca="1" si="89"/>
        <v>1</v>
      </c>
      <c r="AB50" s="22" t="str">
        <f t="shared" ca="1" si="89"/>
        <v>1</v>
      </c>
      <c r="AC50" s="22" t="str">
        <f t="shared" ca="1" si="89"/>
        <v>1</v>
      </c>
      <c r="AD50" s="335" t="str">
        <f t="shared" ca="1" si="89"/>
        <v>0</v>
      </c>
      <c r="AE50" s="335" t="str">
        <f t="shared" ca="1" si="89"/>
        <v>0</v>
      </c>
      <c r="AF50" s="335" t="str">
        <f t="shared" ca="1" si="89"/>
        <v>1</v>
      </c>
      <c r="AG50" s="335" t="str">
        <f t="shared" ca="1" si="89"/>
        <v>0</v>
      </c>
      <c r="AH50" s="22" t="str">
        <f t="shared" ref="AH50:BM50" ca="1" si="90">INDIRECT("'" &amp; $A$2 &amp; "'!" &amp;CT17)</f>
        <v>C</v>
      </c>
      <c r="AI50" s="22">
        <f t="shared" ca="1" si="90"/>
        <v>0</v>
      </c>
      <c r="AJ50" s="22">
        <f t="shared" ca="1" si="90"/>
        <v>1</v>
      </c>
      <c r="AK50" s="22">
        <f t="shared" ca="1" si="90"/>
        <v>1</v>
      </c>
      <c r="AL50" s="335">
        <f t="shared" ca="1" si="90"/>
        <v>1</v>
      </c>
      <c r="AM50" s="335">
        <f t="shared" ca="1" si="90"/>
        <v>1</v>
      </c>
      <c r="AN50" s="335">
        <f t="shared" ca="1" si="90"/>
        <v>0</v>
      </c>
      <c r="AO50" s="335">
        <f t="shared" ca="1" si="90"/>
        <v>1</v>
      </c>
      <c r="AP50" s="22">
        <f t="shared" ca="1" si="90"/>
        <v>0</v>
      </c>
      <c r="AQ50" s="22">
        <f t="shared" ca="1" si="90"/>
        <v>0</v>
      </c>
      <c r="AR50" s="22">
        <f t="shared" ca="1" si="90"/>
        <v>1</v>
      </c>
      <c r="AS50" s="22">
        <f t="shared" ca="1" si="90"/>
        <v>0</v>
      </c>
      <c r="AT50" s="335">
        <f t="shared" ca="1" si="90"/>
        <v>1</v>
      </c>
      <c r="AU50" s="335">
        <f t="shared" ca="1" si="90"/>
        <v>1</v>
      </c>
      <c r="AV50" s="335">
        <f t="shared" ca="1" si="90"/>
        <v>0</v>
      </c>
      <c r="AW50" s="335">
        <f t="shared" ca="1" si="90"/>
        <v>1</v>
      </c>
      <c r="AX50" s="22">
        <f t="shared" ca="1" si="90"/>
        <v>1</v>
      </c>
      <c r="AY50" s="22">
        <f t="shared" ca="1" si="90"/>
        <v>1</v>
      </c>
      <c r="AZ50" s="22">
        <f t="shared" ca="1" si="90"/>
        <v>0</v>
      </c>
      <c r="BA50" s="22">
        <f t="shared" ca="1" si="90"/>
        <v>1</v>
      </c>
      <c r="BB50" s="335">
        <f t="shared" ca="1" si="90"/>
        <v>0</v>
      </c>
      <c r="BC50" s="335">
        <f t="shared" ca="1" si="90"/>
        <v>0</v>
      </c>
      <c r="BD50" s="335">
        <f t="shared" ca="1" si="90"/>
        <v>1</v>
      </c>
      <c r="BE50" s="335">
        <f t="shared" ca="1" si="90"/>
        <v>0</v>
      </c>
      <c r="BF50" s="22">
        <f t="shared" ca="1" si="90"/>
        <v>1</v>
      </c>
      <c r="BG50" s="22">
        <f t="shared" ca="1" si="90"/>
        <v>0</v>
      </c>
      <c r="BH50" s="22">
        <f t="shared" ca="1" si="90"/>
        <v>1</v>
      </c>
      <c r="BI50" s="22">
        <f t="shared" ca="1" si="90"/>
        <v>0</v>
      </c>
      <c r="BJ50" s="335">
        <f t="shared" ca="1" si="90"/>
        <v>1</v>
      </c>
      <c r="BK50" s="335">
        <f t="shared" ca="1" si="90"/>
        <v>0</v>
      </c>
      <c r="BL50" s="335">
        <f t="shared" ca="1" si="90"/>
        <v>1</v>
      </c>
      <c r="BM50" s="344">
        <f t="shared" ca="1" si="90"/>
        <v>1</v>
      </c>
    </row>
    <row r="51" spans="1:65">
      <c r="A51" s="339" t="s">
        <v>147</v>
      </c>
      <c r="B51" s="345">
        <f t="shared" ref="B51:AG51" ca="1" si="91">INDIRECT("'" &amp; $A$1 &amp; "'!" &amp;B18)</f>
        <v>0</v>
      </c>
      <c r="C51" s="336">
        <f t="shared" ca="1" si="91"/>
        <v>0</v>
      </c>
      <c r="D51" s="336">
        <f t="shared" ca="1" si="91"/>
        <v>0</v>
      </c>
      <c r="E51" s="336">
        <f t="shared" ca="1" si="91"/>
        <v>1</v>
      </c>
      <c r="F51" s="337">
        <f t="shared" ca="1" si="91"/>
        <v>1</v>
      </c>
      <c r="G51" s="337">
        <f t="shared" ca="1" si="91"/>
        <v>0</v>
      </c>
      <c r="H51" s="337">
        <f t="shared" ca="1" si="91"/>
        <v>0</v>
      </c>
      <c r="I51" s="337">
        <f t="shared" ca="1" si="91"/>
        <v>1</v>
      </c>
      <c r="J51" s="336">
        <f t="shared" ca="1" si="91"/>
        <v>1</v>
      </c>
      <c r="K51" s="336">
        <f t="shared" ca="1" si="91"/>
        <v>0</v>
      </c>
      <c r="L51" s="336">
        <f t="shared" ca="1" si="91"/>
        <v>1</v>
      </c>
      <c r="M51" s="336">
        <f t="shared" ca="1" si="91"/>
        <v>1</v>
      </c>
      <c r="N51" s="337">
        <f t="shared" ca="1" si="91"/>
        <v>1</v>
      </c>
      <c r="O51" s="337">
        <f t="shared" ca="1" si="91"/>
        <v>0</v>
      </c>
      <c r="P51" s="337">
        <f t="shared" ca="1" si="91"/>
        <v>1</v>
      </c>
      <c r="Q51" s="337">
        <f t="shared" ca="1" si="91"/>
        <v>0</v>
      </c>
      <c r="R51" s="336">
        <f t="shared" ca="1" si="91"/>
        <v>1</v>
      </c>
      <c r="S51" s="336">
        <f t="shared" ca="1" si="91"/>
        <v>0</v>
      </c>
      <c r="T51" s="336">
        <f t="shared" ca="1" si="91"/>
        <v>0</v>
      </c>
      <c r="U51" s="336">
        <f t="shared" ca="1" si="91"/>
        <v>1</v>
      </c>
      <c r="V51" s="337">
        <f t="shared" ca="1" si="91"/>
        <v>0</v>
      </c>
      <c r="W51" s="337">
        <f t="shared" ca="1" si="91"/>
        <v>0</v>
      </c>
      <c r="X51" s="337">
        <f t="shared" ca="1" si="91"/>
        <v>1</v>
      </c>
      <c r="Y51" s="337">
        <f t="shared" ca="1" si="91"/>
        <v>0</v>
      </c>
      <c r="Z51" s="336">
        <f t="shared" ca="1" si="91"/>
        <v>0</v>
      </c>
      <c r="AA51" s="336">
        <f t="shared" ca="1" si="91"/>
        <v>0</v>
      </c>
      <c r="AB51" s="336">
        <f t="shared" ca="1" si="91"/>
        <v>0</v>
      </c>
      <c r="AC51" s="336">
        <f t="shared" ca="1" si="91"/>
        <v>1</v>
      </c>
      <c r="AD51" s="337">
        <f t="shared" ca="1" si="91"/>
        <v>0</v>
      </c>
      <c r="AE51" s="337">
        <f t="shared" ca="1" si="91"/>
        <v>0</v>
      </c>
      <c r="AF51" s="337">
        <f t="shared" ca="1" si="91"/>
        <v>1</v>
      </c>
      <c r="AG51" s="337">
        <f t="shared" ca="1" si="91"/>
        <v>0</v>
      </c>
      <c r="AH51" s="336">
        <f t="shared" ref="AH51:BM51" ca="1" si="92">INDIRECT("'" &amp; $A$1 &amp; "'!" &amp;AH18)</f>
        <v>0</v>
      </c>
      <c r="AI51" s="336">
        <f t="shared" ca="1" si="92"/>
        <v>1</v>
      </c>
      <c r="AJ51" s="336">
        <f t="shared" ca="1" si="92"/>
        <v>0</v>
      </c>
      <c r="AK51" s="336">
        <f t="shared" ca="1" si="92"/>
        <v>0</v>
      </c>
      <c r="AL51" s="337">
        <f t="shared" ca="1" si="92"/>
        <v>1</v>
      </c>
      <c r="AM51" s="337">
        <f t="shared" ca="1" si="92"/>
        <v>1</v>
      </c>
      <c r="AN51" s="337">
        <f t="shared" ca="1" si="92"/>
        <v>1</v>
      </c>
      <c r="AO51" s="337">
        <f t="shared" ca="1" si="92"/>
        <v>1</v>
      </c>
      <c r="AP51" s="336">
        <f t="shared" ca="1" si="92"/>
        <v>0</v>
      </c>
      <c r="AQ51" s="336">
        <f t="shared" ca="1" si="92"/>
        <v>0</v>
      </c>
      <c r="AR51" s="336">
        <f t="shared" ca="1" si="92"/>
        <v>1</v>
      </c>
      <c r="AS51" s="336">
        <f t="shared" ca="1" si="92"/>
        <v>0</v>
      </c>
      <c r="AT51" s="337">
        <f t="shared" ca="1" si="92"/>
        <v>0</v>
      </c>
      <c r="AU51" s="337">
        <f t="shared" ca="1" si="92"/>
        <v>1</v>
      </c>
      <c r="AV51" s="337">
        <f t="shared" ca="1" si="92"/>
        <v>1</v>
      </c>
      <c r="AW51" s="337">
        <f t="shared" ca="1" si="92"/>
        <v>0</v>
      </c>
      <c r="AX51" s="336">
        <f t="shared" ca="1" si="92"/>
        <v>1</v>
      </c>
      <c r="AY51" s="336">
        <f t="shared" ca="1" si="92"/>
        <v>0</v>
      </c>
      <c r="AZ51" s="336">
        <f t="shared" ca="1" si="92"/>
        <v>1</v>
      </c>
      <c r="BA51" s="336">
        <f t="shared" ca="1" si="92"/>
        <v>1</v>
      </c>
      <c r="BB51" s="337">
        <f t="shared" ca="1" si="92"/>
        <v>0</v>
      </c>
      <c r="BC51" s="337">
        <f t="shared" ca="1" si="92"/>
        <v>1</v>
      </c>
      <c r="BD51" s="337">
        <f t="shared" ca="1" si="92"/>
        <v>0</v>
      </c>
      <c r="BE51" s="337">
        <f t="shared" ca="1" si="92"/>
        <v>0</v>
      </c>
      <c r="BF51" s="336">
        <f t="shared" ca="1" si="92"/>
        <v>0</v>
      </c>
      <c r="BG51" s="336">
        <f t="shared" ca="1" si="92"/>
        <v>1</v>
      </c>
      <c r="BH51" s="336">
        <f t="shared" ca="1" si="92"/>
        <v>1</v>
      </c>
      <c r="BI51" s="336">
        <f t="shared" ca="1" si="92"/>
        <v>1</v>
      </c>
      <c r="BJ51" s="337">
        <f t="shared" ca="1" si="92"/>
        <v>0</v>
      </c>
      <c r="BK51" s="337">
        <f t="shared" ca="1" si="92"/>
        <v>0</v>
      </c>
      <c r="BL51" s="337">
        <f t="shared" ca="1" si="92"/>
        <v>1</v>
      </c>
      <c r="BM51" s="346">
        <f t="shared" ca="1" si="92"/>
        <v>0</v>
      </c>
    </row>
    <row r="52" spans="1:65" ht="15.75" thickBot="1">
      <c r="A52" s="342" t="s">
        <v>148</v>
      </c>
      <c r="B52" s="243">
        <f t="shared" ref="B52:AG52" ca="1" si="93">INDIRECT("'" &amp; $A$2 &amp; "'!" &amp;BN18)</f>
        <v>32</v>
      </c>
      <c r="C52" s="244">
        <f t="shared" ca="1" si="93"/>
        <v>1</v>
      </c>
      <c r="D52" s="244">
        <f t="shared" ca="1" si="93"/>
        <v>2</v>
      </c>
      <c r="E52" s="244">
        <f t="shared" ca="1" si="93"/>
        <v>3</v>
      </c>
      <c r="F52" s="350">
        <f t="shared" ca="1" si="93"/>
        <v>4</v>
      </c>
      <c r="G52" s="350">
        <f t="shared" ca="1" si="93"/>
        <v>5</v>
      </c>
      <c r="H52" s="350">
        <f t="shared" ca="1" si="93"/>
        <v>4</v>
      </c>
      <c r="I52" s="350">
        <f t="shared" ca="1" si="93"/>
        <v>5</v>
      </c>
      <c r="J52" s="244">
        <f t="shared" ca="1" si="93"/>
        <v>6</v>
      </c>
      <c r="K52" s="244">
        <f t="shared" ca="1" si="93"/>
        <v>7</v>
      </c>
      <c r="L52" s="244">
        <f t="shared" ca="1" si="93"/>
        <v>8</v>
      </c>
      <c r="M52" s="244">
        <f t="shared" ca="1" si="93"/>
        <v>9</v>
      </c>
      <c r="N52" s="350">
        <f t="shared" ca="1" si="93"/>
        <v>8</v>
      </c>
      <c r="O52" s="350">
        <f t="shared" ca="1" si="93"/>
        <v>9</v>
      </c>
      <c r="P52" s="350">
        <f t="shared" ca="1" si="93"/>
        <v>10</v>
      </c>
      <c r="Q52" s="350">
        <f t="shared" ca="1" si="93"/>
        <v>11</v>
      </c>
      <c r="R52" s="244">
        <f t="shared" ca="1" si="93"/>
        <v>12</v>
      </c>
      <c r="S52" s="244">
        <f t="shared" ca="1" si="93"/>
        <v>13</v>
      </c>
      <c r="T52" s="244">
        <f t="shared" ca="1" si="93"/>
        <v>12</v>
      </c>
      <c r="U52" s="244">
        <f t="shared" ca="1" si="93"/>
        <v>13</v>
      </c>
      <c r="V52" s="350">
        <f t="shared" ca="1" si="93"/>
        <v>14</v>
      </c>
      <c r="W52" s="350">
        <f t="shared" ca="1" si="93"/>
        <v>15</v>
      </c>
      <c r="X52" s="350">
        <f t="shared" ca="1" si="93"/>
        <v>16</v>
      </c>
      <c r="Y52" s="350">
        <f t="shared" ca="1" si="93"/>
        <v>17</v>
      </c>
      <c r="Z52" s="244">
        <f t="shared" ca="1" si="93"/>
        <v>16</v>
      </c>
      <c r="AA52" s="244">
        <f t="shared" ca="1" si="93"/>
        <v>17</v>
      </c>
      <c r="AB52" s="244">
        <f t="shared" ca="1" si="93"/>
        <v>18</v>
      </c>
      <c r="AC52" s="244">
        <f t="shared" ca="1" si="93"/>
        <v>19</v>
      </c>
      <c r="AD52" s="350">
        <f t="shared" ca="1" si="93"/>
        <v>20</v>
      </c>
      <c r="AE52" s="350">
        <f t="shared" ca="1" si="93"/>
        <v>21</v>
      </c>
      <c r="AF52" s="350">
        <f t="shared" ca="1" si="93"/>
        <v>20</v>
      </c>
      <c r="AG52" s="350">
        <f t="shared" ca="1" si="93"/>
        <v>21</v>
      </c>
      <c r="AH52" s="244">
        <f t="shared" ref="AH52:BM52" ca="1" si="94">INDIRECT("'" &amp; $A$2 &amp; "'!" &amp;CT18)</f>
        <v>22</v>
      </c>
      <c r="AI52" s="244" t="str">
        <f t="shared" ca="1" si="94"/>
        <v>1</v>
      </c>
      <c r="AJ52" s="244" t="str">
        <f t="shared" ca="1" si="94"/>
        <v>0</v>
      </c>
      <c r="AK52" s="244" t="str">
        <f t="shared" ca="1" si="94"/>
        <v>0</v>
      </c>
      <c r="AL52" s="350" t="str">
        <f t="shared" ca="1" si="94"/>
        <v>1</v>
      </c>
      <c r="AM52" s="350" t="str">
        <f t="shared" ca="1" si="94"/>
        <v>1</v>
      </c>
      <c r="AN52" s="350" t="str">
        <f t="shared" ca="1" si="94"/>
        <v>1</v>
      </c>
      <c r="AO52" s="350" t="str">
        <f t="shared" ca="1" si="94"/>
        <v>1</v>
      </c>
      <c r="AP52" s="244" t="str">
        <f t="shared" ca="1" si="94"/>
        <v>0</v>
      </c>
      <c r="AQ52" s="244" t="str">
        <f t="shared" ca="1" si="94"/>
        <v>0</v>
      </c>
      <c r="AR52" s="244" t="str">
        <f t="shared" ca="1" si="94"/>
        <v>1</v>
      </c>
      <c r="AS52" s="244" t="str">
        <f t="shared" ca="1" si="94"/>
        <v>0</v>
      </c>
      <c r="AT52" s="350" t="str">
        <f t="shared" ca="1" si="94"/>
        <v>0</v>
      </c>
      <c r="AU52" s="350" t="str">
        <f t="shared" ca="1" si="94"/>
        <v>1</v>
      </c>
      <c r="AV52" s="350" t="str">
        <f t="shared" ca="1" si="94"/>
        <v>1</v>
      </c>
      <c r="AW52" s="350" t="str">
        <f t="shared" ca="1" si="94"/>
        <v>0</v>
      </c>
      <c r="AX52" s="244" t="str">
        <f t="shared" ca="1" si="94"/>
        <v>1</v>
      </c>
      <c r="AY52" s="244" t="str">
        <f t="shared" ca="1" si="94"/>
        <v>0</v>
      </c>
      <c r="AZ52" s="244" t="str">
        <f t="shared" ca="1" si="94"/>
        <v>1</v>
      </c>
      <c r="BA52" s="244" t="str">
        <f t="shared" ca="1" si="94"/>
        <v>1</v>
      </c>
      <c r="BB52" s="350" t="str">
        <f t="shared" ca="1" si="94"/>
        <v>0</v>
      </c>
      <c r="BC52" s="350" t="str">
        <f t="shared" ca="1" si="94"/>
        <v>1</v>
      </c>
      <c r="BD52" s="350" t="str">
        <f t="shared" ca="1" si="94"/>
        <v>0</v>
      </c>
      <c r="BE52" s="350" t="str">
        <f t="shared" ca="1" si="94"/>
        <v>0</v>
      </c>
      <c r="BF52" s="244" t="str">
        <f t="shared" ca="1" si="94"/>
        <v>0</v>
      </c>
      <c r="BG52" s="244" t="str">
        <f t="shared" ca="1" si="94"/>
        <v>1</v>
      </c>
      <c r="BH52" s="244" t="str">
        <f t="shared" ca="1" si="94"/>
        <v>1</v>
      </c>
      <c r="BI52" s="244" t="str">
        <f t="shared" ca="1" si="94"/>
        <v>1</v>
      </c>
      <c r="BJ52" s="336" t="str">
        <f t="shared" ca="1" si="94"/>
        <v>0</v>
      </c>
      <c r="BK52" s="336" t="str">
        <f t="shared" ca="1" si="94"/>
        <v>0</v>
      </c>
      <c r="BL52" s="336" t="str">
        <f t="shared" ca="1" si="94"/>
        <v>1</v>
      </c>
      <c r="BM52" s="336" t="str">
        <f t="shared" ca="1" si="94"/>
        <v>0</v>
      </c>
    </row>
    <row r="54" spans="1:65">
      <c r="A54" s="70" t="s">
        <v>228</v>
      </c>
      <c r="B54" s="164"/>
      <c r="C54" s="164"/>
      <c r="D54" s="164"/>
      <c r="E54" s="164"/>
    </row>
    <row r="55" spans="1:65">
      <c r="A55" s="69" t="s">
        <v>229</v>
      </c>
      <c r="B55" s="165"/>
      <c r="C55" s="165"/>
      <c r="D55" s="165"/>
      <c r="E55" s="165"/>
    </row>
  </sheetData>
  <pageMargins left="0.7" right="0.7" top="0.75" bottom="0.75" header="0.3" footer="0.3"/>
  <pageSetup paperSize="9" orientation="portrait" r:id="rId1"/>
  <ignoredErrors>
    <ignoredError sqref="G22 H22:S2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8" sqref="A8"/>
    </sheetView>
  </sheetViews>
  <sheetFormatPr defaultRowHeight="15"/>
  <cols>
    <col min="1" max="1" width="20.28515625" bestFit="1" customWidth="1"/>
    <col min="3" max="3" width="45.140625" bestFit="1" customWidth="1"/>
    <col min="5" max="5" width="24.42578125" bestFit="1" customWidth="1"/>
  </cols>
  <sheetData>
    <row r="1" spans="1:5">
      <c r="A1" s="79" t="s">
        <v>214</v>
      </c>
      <c r="C1" s="79" t="s">
        <v>226</v>
      </c>
      <c r="E1" s="79" t="s">
        <v>227</v>
      </c>
    </row>
    <row r="2" spans="1:5">
      <c r="A2" s="65" t="s">
        <v>167</v>
      </c>
      <c r="C2" s="65" t="s">
        <v>171</v>
      </c>
      <c r="E2" s="65" t="s">
        <v>215</v>
      </c>
    </row>
    <row r="3" spans="1:5">
      <c r="A3" s="65" t="s">
        <v>168</v>
      </c>
      <c r="C3" s="65" t="s">
        <v>172</v>
      </c>
      <c r="E3" s="65" t="s">
        <v>216</v>
      </c>
    </row>
    <row r="4" spans="1:5">
      <c r="A4" s="65" t="s">
        <v>169</v>
      </c>
      <c r="C4" s="65" t="s">
        <v>173</v>
      </c>
      <c r="E4" s="65" t="s">
        <v>217</v>
      </c>
    </row>
    <row r="5" spans="1:5">
      <c r="A5" s="78" t="s">
        <v>170</v>
      </c>
      <c r="C5" s="65" t="s">
        <v>174</v>
      </c>
      <c r="E5" s="65" t="s">
        <v>218</v>
      </c>
    </row>
    <row r="6" spans="1:5">
      <c r="C6" s="65" t="s">
        <v>175</v>
      </c>
      <c r="E6" s="65" t="s">
        <v>219</v>
      </c>
    </row>
    <row r="7" spans="1:5">
      <c r="C7" s="78" t="s">
        <v>176</v>
      </c>
      <c r="E7" s="65" t="s">
        <v>220</v>
      </c>
    </row>
    <row r="8" spans="1:5">
      <c r="E8" s="65" t="s">
        <v>221</v>
      </c>
    </row>
    <row r="9" spans="1:5">
      <c r="E9" s="65" t="s">
        <v>222</v>
      </c>
    </row>
    <row r="10" spans="1:5">
      <c r="C10" s="66"/>
      <c r="E10" s="65" t="s">
        <v>223</v>
      </c>
    </row>
    <row r="11" spans="1:5">
      <c r="E11" s="65" t="s">
        <v>224</v>
      </c>
    </row>
    <row r="12" spans="1:5">
      <c r="C12" s="66"/>
      <c r="E12" s="78" t="s">
        <v>225</v>
      </c>
    </row>
    <row r="13" spans="1:5">
      <c r="E13" s="65" t="s">
        <v>177</v>
      </c>
    </row>
    <row r="14" spans="1:5">
      <c r="E14" s="65" t="s">
        <v>178</v>
      </c>
    </row>
    <row r="15" spans="1:5">
      <c r="C15" s="67"/>
      <c r="E15" s="65" t="s">
        <v>179</v>
      </c>
    </row>
    <row r="16" spans="1:5">
      <c r="E16" s="65" t="s">
        <v>180</v>
      </c>
    </row>
    <row r="17" spans="3:5" ht="15.75">
      <c r="C17" s="68"/>
      <c r="E17" s="65" t="s">
        <v>181</v>
      </c>
    </row>
    <row r="18" spans="3:5">
      <c r="E18" s="65" t="s">
        <v>182</v>
      </c>
    </row>
    <row r="19" spans="3:5">
      <c r="E19" s="65" t="s">
        <v>183</v>
      </c>
    </row>
    <row r="20" spans="3:5">
      <c r="E20" s="65" t="s">
        <v>184</v>
      </c>
    </row>
    <row r="21" spans="3:5">
      <c r="E21" s="65" t="s">
        <v>185</v>
      </c>
    </row>
    <row r="22" spans="3:5">
      <c r="E22" s="65" t="s">
        <v>186</v>
      </c>
    </row>
    <row r="23" spans="3:5">
      <c r="E23" s="65" t="s">
        <v>187</v>
      </c>
    </row>
    <row r="24" spans="3:5">
      <c r="E24" s="65" t="s">
        <v>188</v>
      </c>
    </row>
    <row r="25" spans="3:5">
      <c r="E25" s="65" t="s">
        <v>189</v>
      </c>
    </row>
    <row r="26" spans="3:5">
      <c r="E26" s="65" t="s">
        <v>190</v>
      </c>
    </row>
    <row r="27" spans="3:5">
      <c r="E27" s="65" t="s">
        <v>191</v>
      </c>
    </row>
    <row r="28" spans="3:5">
      <c r="E28" s="65" t="s">
        <v>192</v>
      </c>
    </row>
    <row r="29" spans="3:5">
      <c r="E29" s="65" t="s">
        <v>193</v>
      </c>
    </row>
    <row r="30" spans="3:5">
      <c r="E30" s="65" t="s">
        <v>194</v>
      </c>
    </row>
    <row r="31" spans="3:5">
      <c r="E31" s="65" t="s">
        <v>195</v>
      </c>
    </row>
    <row r="32" spans="3:5">
      <c r="E32" s="65" t="s">
        <v>196</v>
      </c>
    </row>
    <row r="33" spans="5:5">
      <c r="E33" s="65" t="s">
        <v>197</v>
      </c>
    </row>
    <row r="34" spans="5:5">
      <c r="E34" s="65" t="s">
        <v>198</v>
      </c>
    </row>
    <row r="35" spans="5:5">
      <c r="E35" s="65" t="s">
        <v>199</v>
      </c>
    </row>
    <row r="36" spans="5:5">
      <c r="E36" s="65" t="s">
        <v>200</v>
      </c>
    </row>
    <row r="37" spans="5:5">
      <c r="E37" s="65" t="s">
        <v>201</v>
      </c>
    </row>
    <row r="38" spans="5:5">
      <c r="E38" s="65" t="s">
        <v>202</v>
      </c>
    </row>
    <row r="39" spans="5:5">
      <c r="E39" s="65" t="s">
        <v>203</v>
      </c>
    </row>
    <row r="40" spans="5:5">
      <c r="E40" s="65" t="s">
        <v>204</v>
      </c>
    </row>
    <row r="41" spans="5:5">
      <c r="E41" s="65" t="s">
        <v>205</v>
      </c>
    </row>
    <row r="42" spans="5:5">
      <c r="E42" s="65" t="s">
        <v>206</v>
      </c>
    </row>
    <row r="43" spans="5:5">
      <c r="E43" s="65" t="s">
        <v>207</v>
      </c>
    </row>
    <row r="44" spans="5:5">
      <c r="E44" s="65" t="s">
        <v>208</v>
      </c>
    </row>
    <row r="45" spans="5:5">
      <c r="E45" s="65" t="s">
        <v>209</v>
      </c>
    </row>
    <row r="46" spans="5:5">
      <c r="E46" s="65" t="s">
        <v>210</v>
      </c>
    </row>
    <row r="47" spans="5:5">
      <c r="E47" s="65" t="s">
        <v>211</v>
      </c>
    </row>
    <row r="48" spans="5:5">
      <c r="E48" s="65" t="s">
        <v>212</v>
      </c>
    </row>
    <row r="49" spans="5:5">
      <c r="E49" s="78" t="s">
        <v>213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Key</vt:lpstr>
      <vt:lpstr>Encryption</vt:lpstr>
      <vt:lpstr>Decryption</vt:lpstr>
      <vt:lpstr>LookUp</vt:lpstr>
      <vt:lpstr>Verify</vt:lpstr>
      <vt:lpstr>Weak_keys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Windows User</cp:lastModifiedBy>
  <dcterms:created xsi:type="dcterms:W3CDTF">2017-12-14T11:25:10Z</dcterms:created>
  <dcterms:modified xsi:type="dcterms:W3CDTF">2020-11-08T14:25:31Z</dcterms:modified>
</cp:coreProperties>
</file>