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shash\Documents\GitHub\samaraAnalysis\"/>
    </mc:Choice>
  </mc:AlternateContent>
  <xr:revisionPtr revIDLastSave="0" documentId="13_ncr:1_{CC42B287-BF65-4B56-82DA-48D18DE40246}" xr6:coauthVersionLast="47" xr6:coauthVersionMax="47" xr10:uidLastSave="{00000000-0000-0000-0000-000000000000}"/>
  <bookViews>
    <workbookView xWindow="-120" yWindow="-120" windowWidth="29040" windowHeight="15720" xr2:uid="{43FC6C5E-84DC-4039-A0CF-54CA44F837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F3" i="1"/>
  <c r="F4" i="1"/>
  <c r="F5" i="1"/>
  <c r="F6" i="1"/>
  <c r="N4" i="1"/>
  <c r="N5" i="1"/>
  <c r="N6" i="1"/>
  <c r="N3" i="1"/>
  <c r="K4" i="1"/>
  <c r="K5" i="1"/>
  <c r="K6" i="1"/>
  <c r="K3" i="1"/>
</calcChain>
</file>

<file path=xl/sharedStrings.xml><?xml version="1.0" encoding="utf-8"?>
<sst xmlns="http://schemas.openxmlformats.org/spreadsheetml/2006/main" count="37" uniqueCount="37">
  <si>
    <t>Seed</t>
  </si>
  <si>
    <t>Evaluation Duration [s]</t>
  </si>
  <si>
    <t>Average Thrust Coefficient</t>
  </si>
  <si>
    <t>Number of Evaluations</t>
  </si>
  <si>
    <t>Loading</t>
  </si>
  <si>
    <t>Aspect</t>
  </si>
  <si>
    <t>1168.7016962908854</t>
  </si>
  <si>
    <t>342.2806703109598</t>
  </si>
  <si>
    <t>61.121899469049126</t>
  </si>
  <si>
    <t>24.83221218349697</t>
  </si>
  <si>
    <t>1522.2761139517897</t>
  </si>
  <si>
    <t>459.86532507739935</t>
  </si>
  <si>
    <t>74.06287225946649</t>
  </si>
  <si>
    <t>27.060777530154667</t>
  </si>
  <si>
    <t>56.25396802643494</t>
  </si>
  <si>
    <t>1050.1453453453453</t>
  </si>
  <si>
    <t>476.1531365313653</t>
  </si>
  <si>
    <t>61.968094064523505</t>
  </si>
  <si>
    <t>21.986914804819467</t>
  </si>
  <si>
    <t>47.762287463594326</t>
  </si>
  <si>
    <t>941.1195844493143</t>
  </si>
  <si>
    <t>637.5767861117292</t>
  </si>
  <si>
    <t>59.12029666385135</t>
  </si>
  <si>
    <t>20.89870341532939</t>
  </si>
  <si>
    <t>Mass [g]</t>
  </si>
  <si>
    <t>Area [mm^2]</t>
  </si>
  <si>
    <t>Span [mm]</t>
  </si>
  <si>
    <t>Chord [mm]</t>
  </si>
  <si>
    <t>Omega: ω [RPS]</t>
  </si>
  <si>
    <t>Omega: ω [RPM]</t>
  </si>
  <si>
    <t>Average Thrust [N]</t>
  </si>
  <si>
    <t>xNorm = x Position Normalized</t>
  </si>
  <si>
    <t>Area [m^2]</t>
  </si>
  <si>
    <t>Evaluation over last 10 time stamps</t>
  </si>
  <si>
    <t>Last τ seconds over which values were extracted</t>
  </si>
  <si>
    <t>Mass [kg]</t>
  </si>
  <si>
    <r>
      <t>Note, for Seed 6, the period of rotation was computed by taking the negative peak (around 0.5) and subtracting the positive peak. To get the period, this difference was multiplied by 2. It should be noted that this seed actually never reaches steady state so the results do not mean much.</t>
    </r>
    <r>
      <rPr>
        <b/>
        <i/>
        <sz val="11"/>
        <color theme="1"/>
        <rFont val="Aptos Narrow"/>
        <family val="2"/>
        <scheme val="minor"/>
      </rPr>
      <t xml:space="preserve"> (See Thrust Coeff)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</si>
</sst>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b/>
      <i/>
      <sz val="11"/>
      <color theme="1"/>
      <name val="Aptos Narrow"/>
      <family val="2"/>
      <scheme val="minor"/>
    </font>
  </fonts>
  <fills count="4">
    <fill>
      <patternFill patternType="none"/>
    </fill>
    <fill>
      <patternFill patternType="gray125"/>
    </fill>
    <fill>
      <patternFill patternType="solid">
        <fgColor rgb="FFA5A5A5"/>
      </patternFill>
    </fill>
    <fill>
      <patternFill patternType="solid">
        <fgColor rgb="FFFFFF00"/>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2" borderId="1" applyNumberFormat="0" applyAlignment="0" applyProtection="0"/>
  </cellStyleXfs>
  <cellXfs count="13">
    <xf numFmtId="0" fontId="0" fillId="0" borderId="0" xfId="0"/>
    <xf numFmtId="0" fontId="0" fillId="0" borderId="0" xfId="0" quotePrefix="1"/>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1" fillId="2" borderId="1" xfId="1" applyAlignment="1">
      <alignment horizontal="center" vertical="center" wrapText="1"/>
    </xf>
    <xf numFmtId="168" fontId="0" fillId="0" borderId="0" xfId="0" applyNumberFormat="1"/>
  </cellXfs>
  <cellStyles count="2">
    <cellStyle name="Check Cell" xfId="1" builtinId="23"/>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5</xdr:col>
      <xdr:colOff>580549</xdr:colOff>
      <xdr:row>33</xdr:row>
      <xdr:rowOff>171119</xdr:rowOff>
    </xdr:to>
    <xdr:pic>
      <xdr:nvPicPr>
        <xdr:cNvPr id="2" name="Picture 1">
          <a:extLst>
            <a:ext uri="{FF2B5EF4-FFF2-40B4-BE49-F238E27FC236}">
              <a16:creationId xmlns:a16="http://schemas.microsoft.com/office/drawing/2014/main" id="{219888B3-FB49-5CD0-2F67-53EC1AE51CEC}"/>
            </a:ext>
          </a:extLst>
        </xdr:cNvPr>
        <xdr:cNvPicPr>
          <a:picLocks noChangeAspect="1"/>
        </xdr:cNvPicPr>
      </xdr:nvPicPr>
      <xdr:blipFill>
        <a:blip xmlns:r="http://schemas.openxmlformats.org/officeDocument/2006/relationships" r:embed="rId1"/>
        <a:stretch>
          <a:fillRect/>
        </a:stretch>
      </xdr:blipFill>
      <xdr:spPr>
        <a:xfrm>
          <a:off x="609600" y="3810000"/>
          <a:ext cx="3809524" cy="2647619"/>
        </a:xfrm>
        <a:prstGeom prst="rect">
          <a:avLst/>
        </a:prstGeom>
      </xdr:spPr>
    </xdr:pic>
    <xdr:clientData/>
  </xdr:twoCellAnchor>
  <xdr:twoCellAnchor editAs="oneCell">
    <xdr:from>
      <xdr:col>8</xdr:col>
      <xdr:colOff>904875</xdr:colOff>
      <xdr:row>19</xdr:row>
      <xdr:rowOff>57150</xdr:rowOff>
    </xdr:from>
    <xdr:to>
      <xdr:col>11</xdr:col>
      <xdr:colOff>685315</xdr:colOff>
      <xdr:row>33</xdr:row>
      <xdr:rowOff>37769</xdr:rowOff>
    </xdr:to>
    <xdr:pic>
      <xdr:nvPicPr>
        <xdr:cNvPr id="3" name="Picture 2">
          <a:extLst>
            <a:ext uri="{FF2B5EF4-FFF2-40B4-BE49-F238E27FC236}">
              <a16:creationId xmlns:a16="http://schemas.microsoft.com/office/drawing/2014/main" id="{07EFCE8C-79CD-38BE-AC93-76831EBE8573}"/>
            </a:ext>
          </a:extLst>
        </xdr:cNvPr>
        <xdr:cNvPicPr>
          <a:picLocks noChangeAspect="1"/>
        </xdr:cNvPicPr>
      </xdr:nvPicPr>
      <xdr:blipFill>
        <a:blip xmlns:r="http://schemas.openxmlformats.org/officeDocument/2006/relationships" r:embed="rId2"/>
        <a:stretch>
          <a:fillRect/>
        </a:stretch>
      </xdr:blipFill>
      <xdr:spPr>
        <a:xfrm>
          <a:off x="8591550" y="3714750"/>
          <a:ext cx="3876190" cy="2647619"/>
        </a:xfrm>
        <a:prstGeom prst="rect">
          <a:avLst/>
        </a:prstGeom>
      </xdr:spPr>
    </xdr:pic>
    <xdr:clientData/>
  </xdr:twoCellAnchor>
  <xdr:twoCellAnchor editAs="oneCell">
    <xdr:from>
      <xdr:col>5</xdr:col>
      <xdr:colOff>771525</xdr:colOff>
      <xdr:row>19</xdr:row>
      <xdr:rowOff>133350</xdr:rowOff>
    </xdr:from>
    <xdr:to>
      <xdr:col>8</xdr:col>
      <xdr:colOff>1161581</xdr:colOff>
      <xdr:row>33</xdr:row>
      <xdr:rowOff>113969</xdr:rowOff>
    </xdr:to>
    <xdr:pic>
      <xdr:nvPicPr>
        <xdr:cNvPr id="7" name="Picture 6">
          <a:extLst>
            <a:ext uri="{FF2B5EF4-FFF2-40B4-BE49-F238E27FC236}">
              <a16:creationId xmlns:a16="http://schemas.microsoft.com/office/drawing/2014/main" id="{47F0DC34-0B7A-C7B1-964F-BD3F293BB066}"/>
            </a:ext>
          </a:extLst>
        </xdr:cNvPr>
        <xdr:cNvPicPr>
          <a:picLocks noChangeAspect="1"/>
        </xdr:cNvPicPr>
      </xdr:nvPicPr>
      <xdr:blipFill>
        <a:blip xmlns:r="http://schemas.openxmlformats.org/officeDocument/2006/relationships" r:embed="rId3"/>
        <a:stretch>
          <a:fillRect/>
        </a:stretch>
      </xdr:blipFill>
      <xdr:spPr>
        <a:xfrm>
          <a:off x="4686300" y="3790950"/>
          <a:ext cx="3752381" cy="2647619"/>
        </a:xfrm>
        <a:prstGeom prst="rect">
          <a:avLst/>
        </a:prstGeom>
      </xdr:spPr>
    </xdr:pic>
    <xdr:clientData/>
  </xdr:twoCellAnchor>
  <xdr:twoCellAnchor editAs="oneCell">
    <xdr:from>
      <xdr:col>11</xdr:col>
      <xdr:colOff>457200</xdr:colOff>
      <xdr:row>19</xdr:row>
      <xdr:rowOff>66675</xdr:rowOff>
    </xdr:from>
    <xdr:to>
      <xdr:col>14</xdr:col>
      <xdr:colOff>380521</xdr:colOff>
      <xdr:row>33</xdr:row>
      <xdr:rowOff>47294</xdr:rowOff>
    </xdr:to>
    <xdr:pic>
      <xdr:nvPicPr>
        <xdr:cNvPr id="8" name="Picture 7">
          <a:extLst>
            <a:ext uri="{FF2B5EF4-FFF2-40B4-BE49-F238E27FC236}">
              <a16:creationId xmlns:a16="http://schemas.microsoft.com/office/drawing/2014/main" id="{E8025045-ACD0-5B9B-D8B6-9A4C3A2D9C4D}"/>
            </a:ext>
          </a:extLst>
        </xdr:cNvPr>
        <xdr:cNvPicPr>
          <a:picLocks noChangeAspect="1"/>
        </xdr:cNvPicPr>
      </xdr:nvPicPr>
      <xdr:blipFill>
        <a:blip xmlns:r="http://schemas.openxmlformats.org/officeDocument/2006/relationships" r:embed="rId4"/>
        <a:stretch>
          <a:fillRect/>
        </a:stretch>
      </xdr:blipFill>
      <xdr:spPr>
        <a:xfrm>
          <a:off x="12563475" y="3724275"/>
          <a:ext cx="3828571" cy="264761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ACF6A9-68F5-4C09-96DB-64258EC9551E}" name="Table1" displayName="Table1" ref="B2:P6" totalsRowShown="0">
  <autoFilter ref="B2:P6" xr:uid="{3AACF6A9-68F5-4C09-96DB-64258EC9551E}"/>
  <tableColumns count="15">
    <tableColumn id="1" xr3:uid="{076489D6-3D2D-459B-A922-B452DE6C8382}" name="Seed"/>
    <tableColumn id="2" xr3:uid="{23048464-97CD-46F1-B337-0BE6C36EA5D9}" name="Mass [g]"/>
    <tableColumn id="15" xr3:uid="{ADC25D2B-C2E1-47A2-8537-281A6AB44FEF}" name="Mass [kg]" dataDxfId="0">
      <calculatedColumnFormula>C3*0.001</calculatedColumnFormula>
    </tableColumn>
    <tableColumn id="3" xr3:uid="{9CF5C7A6-0FA1-49E0-A429-F8816CA66315}" name="Area [mm^2]"/>
    <tableColumn id="14" xr3:uid="{4D64692F-8BFF-41F6-8F36-E6EF56841CEC}" name="Area [m^2]" dataDxfId="1">
      <calculatedColumnFormula>Table1[[#This Row],[Area '[mm^2']]]*0.000001</calculatedColumnFormula>
    </tableColumn>
    <tableColumn id="4" xr3:uid="{842B4472-EE29-4A00-B9C2-A134BA371483}" name="Loading"/>
    <tableColumn id="5" xr3:uid="{29E2F226-FF05-4B10-94D7-6E86BC3F231C}" name="Span [mm]"/>
    <tableColumn id="6" xr3:uid="{73B3022C-5EA2-49FF-8587-D22321CE1CCB}" name="Chord [mm]"/>
    <tableColumn id="7" xr3:uid="{4164DAA3-7F92-4CC1-9870-AD33C88CD474}" name="Aspect"/>
    <tableColumn id="8" xr3:uid="{45C85D76-8400-4BF9-AB6B-ECF0B3405A2D}" name="Number of Evaluations">
      <calculatedColumnFormula>10</calculatedColumnFormula>
    </tableColumn>
    <tableColumn id="9" xr3:uid="{E0674460-ADDD-4798-9B20-636135D714F0}" name="Evaluation Duration [s]"/>
    <tableColumn id="10" xr3:uid="{240F192D-90F2-4846-8210-CFF3FC6B5D63}" name="Omega: ω [RPS]"/>
    <tableColumn id="11" xr3:uid="{8EF2048A-5850-48BE-B0BE-A54F8D48DC19}" name="Omega: ω [RPM]">
      <calculatedColumnFormula>M3*60</calculatedColumnFormula>
    </tableColumn>
    <tableColumn id="12" xr3:uid="{8D200E75-A8BD-414C-889B-980C18942F58}" name="Average Thrust [N]"/>
    <tableColumn id="13" xr3:uid="{5D0D6066-DEB9-4E45-A634-A51FBD817639}" name="Average Thrust Coefficient"/>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D9009-B34A-49C6-9CD4-28FFAF0FFF18}">
  <dimension ref="B1:P13"/>
  <sheetViews>
    <sheetView tabSelected="1" workbookViewId="0">
      <selection activeCell="F17" sqref="F17"/>
    </sheetView>
  </sheetViews>
  <sheetFormatPr defaultRowHeight="15" x14ac:dyDescent="0.25"/>
  <cols>
    <col min="2" max="2" width="7.42578125" bestFit="1" customWidth="1"/>
    <col min="3" max="3" width="10.5703125" bestFit="1" customWidth="1"/>
    <col min="4" max="4" width="11.5703125" bestFit="1" customWidth="1"/>
    <col min="5" max="5" width="18.85546875" bestFit="1" customWidth="1"/>
    <col min="6" max="6" width="12.7109375" bestFit="1" customWidth="1"/>
    <col min="7" max="10" width="18.85546875" bestFit="1" customWidth="1"/>
    <col min="11" max="12" width="23.7109375" bestFit="1" customWidth="1"/>
    <col min="13" max="13" width="17.140625" bestFit="1" customWidth="1"/>
    <col min="14" max="14" width="17.7109375" bestFit="1" customWidth="1"/>
    <col min="15" max="15" width="19.28515625" bestFit="1" customWidth="1"/>
    <col min="16" max="16" width="26.28515625" bestFit="1" customWidth="1"/>
  </cols>
  <sheetData>
    <row r="1" spans="2:16" ht="46.5" thickTop="1" thickBot="1" x14ac:dyDescent="0.3">
      <c r="J1" s="11" t="s">
        <v>33</v>
      </c>
      <c r="K1" s="11" t="s">
        <v>34</v>
      </c>
    </row>
    <row r="2" spans="2:16" ht="15.75" thickTop="1" x14ac:dyDescent="0.25">
      <c r="B2" t="s">
        <v>0</v>
      </c>
      <c r="C2" t="s">
        <v>24</v>
      </c>
      <c r="D2" t="s">
        <v>35</v>
      </c>
      <c r="E2" t="s">
        <v>25</v>
      </c>
      <c r="F2" t="s">
        <v>32</v>
      </c>
      <c r="G2" t="s">
        <v>4</v>
      </c>
      <c r="H2" t="s">
        <v>26</v>
      </c>
      <c r="I2" t="s">
        <v>27</v>
      </c>
      <c r="J2" t="s">
        <v>5</v>
      </c>
      <c r="K2" t="s">
        <v>3</v>
      </c>
      <c r="L2" t="s">
        <v>1</v>
      </c>
      <c r="M2" t="s">
        <v>28</v>
      </c>
      <c r="N2" t="s">
        <v>29</v>
      </c>
      <c r="O2" t="s">
        <v>30</v>
      </c>
      <c r="P2" t="s">
        <v>2</v>
      </c>
    </row>
    <row r="3" spans="2:16" x14ac:dyDescent="0.25">
      <c r="B3">
        <v>3</v>
      </c>
      <c r="C3">
        <v>0.4</v>
      </c>
      <c r="D3">
        <f t="shared" ref="D3:D6" si="0">C3*0.001</f>
        <v>4.0000000000000002E-4</v>
      </c>
      <c r="E3" s="1" t="s">
        <v>6</v>
      </c>
      <c r="F3" s="1">
        <f>Table1[[#This Row],[Area '[mm^2']]]*0.000001</f>
        <v>1.1687016962908798E-3</v>
      </c>
      <c r="G3" s="1" t="s">
        <v>7</v>
      </c>
      <c r="H3" s="1" t="s">
        <v>8</v>
      </c>
      <c r="I3" s="1" t="s">
        <v>9</v>
      </c>
      <c r="J3">
        <v>47.0639380678127</v>
      </c>
      <c r="K3">
        <f>10</f>
        <v>10</v>
      </c>
      <c r="L3">
        <v>1.0025591810620601E-2</v>
      </c>
      <c r="M3">
        <v>79.176173635061602</v>
      </c>
      <c r="N3">
        <f>M3*60</f>
        <v>4750.5704181036963</v>
      </c>
      <c r="O3">
        <v>2.9501607254050701E-3</v>
      </c>
      <c r="P3">
        <v>8.74825940511266E-3</v>
      </c>
    </row>
    <row r="4" spans="2:16" x14ac:dyDescent="0.25">
      <c r="B4">
        <v>6</v>
      </c>
      <c r="C4">
        <v>0.7</v>
      </c>
      <c r="D4">
        <f t="shared" si="0"/>
        <v>6.9999999999999999E-4</v>
      </c>
      <c r="E4" s="1" t="s">
        <v>10</v>
      </c>
      <c r="F4" s="1">
        <f>Table1[[#This Row],[Area '[mm^2']]]*0.000001</f>
        <v>1.5222761139517798E-3</v>
      </c>
      <c r="G4" s="1" t="s">
        <v>11</v>
      </c>
      <c r="H4" s="1" t="s">
        <v>12</v>
      </c>
      <c r="I4" s="1" t="s">
        <v>13</v>
      </c>
      <c r="J4" s="1" t="s">
        <v>14</v>
      </c>
      <c r="K4">
        <f>10</f>
        <v>10</v>
      </c>
      <c r="L4">
        <v>1.0155502398325401E-2</v>
      </c>
      <c r="M4">
        <v>16.338845970000001</v>
      </c>
      <c r="N4">
        <f t="shared" ref="N4:N6" si="1">M4*60</f>
        <v>980.3307582000001</v>
      </c>
      <c r="O4">
        <v>5.5860116901800504E-3</v>
      </c>
      <c r="P4">
        <v>0.180705312011784</v>
      </c>
    </row>
    <row r="5" spans="2:16" x14ac:dyDescent="0.25">
      <c r="B5">
        <v>7</v>
      </c>
      <c r="C5">
        <v>0.5</v>
      </c>
      <c r="D5">
        <f t="shared" si="0"/>
        <v>5.0000000000000001E-4</v>
      </c>
      <c r="E5" s="1" t="s">
        <v>15</v>
      </c>
      <c r="F5" s="1">
        <f>Table1[[#This Row],[Area '[mm^2']]]*0.000001</f>
        <v>1.0501453453453399E-3</v>
      </c>
      <c r="G5" s="1" t="s">
        <v>16</v>
      </c>
      <c r="H5" s="1" t="s">
        <v>17</v>
      </c>
      <c r="I5" s="1" t="s">
        <v>18</v>
      </c>
      <c r="J5" s="1" t="s">
        <v>19</v>
      </c>
      <c r="K5">
        <f>10</f>
        <v>10</v>
      </c>
      <c r="L5">
        <v>0.01</v>
      </c>
      <c r="M5">
        <v>111.328283649867</v>
      </c>
      <c r="N5">
        <f t="shared" si="1"/>
        <v>6679.6970189920203</v>
      </c>
      <c r="O5">
        <v>3.8937229967331102E-3</v>
      </c>
      <c r="P5">
        <v>5.5359926907532801E-3</v>
      </c>
    </row>
    <row r="6" spans="2:16" x14ac:dyDescent="0.25">
      <c r="B6">
        <v>47</v>
      </c>
      <c r="C6">
        <v>0.6</v>
      </c>
      <c r="D6" s="12">
        <f t="shared" si="0"/>
        <v>5.9999999999999995E-4</v>
      </c>
      <c r="E6" s="1" t="s">
        <v>20</v>
      </c>
      <c r="F6" s="1">
        <f>Table1[[#This Row],[Area '[mm^2']]]*0.000001</f>
        <v>9.4111958444931395E-4</v>
      </c>
      <c r="G6" s="1" t="s">
        <v>21</v>
      </c>
      <c r="H6" s="1" t="s">
        <v>22</v>
      </c>
      <c r="I6" s="1" t="s">
        <v>23</v>
      </c>
      <c r="J6">
        <v>45.032438890873699</v>
      </c>
      <c r="K6">
        <f>10</f>
        <v>10</v>
      </c>
      <c r="L6">
        <v>1.1190738699007699E-2</v>
      </c>
      <c r="M6">
        <v>55.503570019733303</v>
      </c>
      <c r="N6">
        <f t="shared" si="1"/>
        <v>3330.2142011839983</v>
      </c>
      <c r="O6">
        <v>4.6841549052324596E-3</v>
      </c>
      <c r="P6">
        <v>3.2341267204638903E-2</v>
      </c>
    </row>
    <row r="9" spans="2:16" ht="15.75" thickBot="1" x14ac:dyDescent="0.3"/>
    <row r="10" spans="2:16" ht="15" customHeight="1" x14ac:dyDescent="0.25">
      <c r="B10" s="2" t="s">
        <v>36</v>
      </c>
      <c r="C10" s="3"/>
      <c r="D10" s="3"/>
      <c r="E10" s="3"/>
      <c r="F10" s="3"/>
      <c r="G10" s="3"/>
      <c r="H10" s="3"/>
      <c r="I10" s="3"/>
      <c r="J10" s="3"/>
      <c r="K10" s="4"/>
    </row>
    <row r="11" spans="2:16" ht="15.75" thickBot="1" x14ac:dyDescent="0.3">
      <c r="B11" s="5"/>
      <c r="C11" s="6"/>
      <c r="D11" s="6"/>
      <c r="E11" s="6"/>
      <c r="F11" s="6"/>
      <c r="G11" s="6"/>
      <c r="H11" s="6"/>
      <c r="I11" s="6"/>
      <c r="J11" s="6"/>
      <c r="K11" s="7"/>
    </row>
    <row r="12" spans="2:16" ht="15.75" thickBot="1" x14ac:dyDescent="0.3"/>
    <row r="13" spans="2:16" ht="15.75" thickBot="1" x14ac:dyDescent="0.3">
      <c r="B13" s="8" t="s">
        <v>31</v>
      </c>
      <c r="C13" s="9"/>
      <c r="D13" s="10"/>
    </row>
  </sheetData>
  <mergeCells count="2">
    <mergeCell ref="B13:D13"/>
    <mergeCell ref="B10:K1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Shashwat Sparsh</dc:creator>
  <cp:lastModifiedBy>Shashwat Sparsh</cp:lastModifiedBy>
  <dcterms:created xsi:type="dcterms:W3CDTF">2024-06-15T01:45:25Z</dcterms:created>
  <dcterms:modified xsi:type="dcterms:W3CDTF">2024-06-15T04:17:30Z</dcterms:modified>
</cp:coreProperties>
</file>