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ashwata\IIT Guwahati\sem 2\EN 671\mine\"/>
    </mc:Choice>
  </mc:AlternateContent>
  <xr:revisionPtr revIDLastSave="0" documentId="8_{893A83A4-ACFC-4E8D-B9EE-8EF281B47747}" xr6:coauthVersionLast="47" xr6:coauthVersionMax="47" xr10:uidLastSave="{00000000-0000-0000-0000-000000000000}"/>
  <bookViews>
    <workbookView xWindow="-108" yWindow="-108" windowWidth="23256" windowHeight="12456" xr2:uid="{FC40B18B-CF36-4941-9E14-F1F3706DAC7E}"/>
  </bookViews>
  <sheets>
    <sheet name="Sheet1" sheetId="1" r:id="rId1"/>
  </sheets>
  <definedNames>
    <definedName name="_xlchart.v1.0" hidden="1">Sheet1!$C$3:$C$15</definedName>
    <definedName name="_xlchart.v1.1" hidden="1">Sheet1!$H$3:$H$15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3" i="1"/>
  <c r="G15" i="1"/>
  <c r="F14" i="1"/>
  <c r="G14" i="1" s="1"/>
  <c r="F15" i="1"/>
  <c r="G4" i="1"/>
  <c r="I8" i="1" s="1"/>
  <c r="G5" i="1"/>
  <c r="G6" i="1"/>
  <c r="G7" i="1"/>
  <c r="G8" i="1"/>
  <c r="G9" i="1"/>
  <c r="G10" i="1"/>
  <c r="G11" i="1"/>
  <c r="G12" i="1"/>
  <c r="G13" i="1"/>
  <c r="G3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<sst xmlns="http://schemas.openxmlformats.org/spreadsheetml/2006/main" count="6" uniqueCount="6">
  <si>
    <t>Year</t>
  </si>
  <si>
    <t>Initial Investment</t>
  </si>
  <si>
    <t>O&amp;M and staffing cost</t>
  </si>
  <si>
    <t xml:space="preserve">Annual Saving </t>
  </si>
  <si>
    <t>NPV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</si>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</sst>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-2080150</c:v>
                </c:pt>
                <c:pt idx="1">
                  <c:v>-1944927</c:v>
                </c:pt>
                <c:pt idx="2">
                  <c:v>-1797942.85</c:v>
                </c:pt>
                <c:pt idx="3">
                  <c:v>-1638609.4925000002</c:v>
                </c:pt>
                <c:pt idx="4">
                  <c:v>-1466309.4671250002</c:v>
                </c:pt>
                <c:pt idx="5">
                  <c:v>-1280394.4404812502</c:v>
                </c:pt>
                <c:pt idx="6">
                  <c:v>-1080183.6625053126</c:v>
                </c:pt>
                <c:pt idx="7">
                  <c:v>-864962.34563057823</c:v>
                </c:pt>
                <c:pt idx="8">
                  <c:v>-633979.96291210712</c:v>
                </c:pt>
                <c:pt idx="9">
                  <c:v>-386448.46105771244</c:v>
                </c:pt>
                <c:pt idx="10">
                  <c:v>-121540.38411059801</c:v>
                </c:pt>
                <c:pt idx="11">
                  <c:v>161613.09668387211</c:v>
                </c:pt>
                <c:pt idx="12">
                  <c:v>463924.25151806581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D-4129-929E-7E803542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34096"/>
        <c:axId val="276823056"/>
      </c:lineChart>
      <c:catAx>
        <c:axId val="2768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23056"/>
        <c:crosses val="autoZero"/>
        <c:auto val="1"/>
        <c:lblAlgn val="ctr"/>
        <c:lblOffset val="100"/>
        <c:noMultiLvlLbl val="0"/>
      </c:catAx>
      <c:valAx>
        <c:axId val="2768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2</xdr:row>
      <xdr:rowOff>0</xdr:rowOff>
    </xdr:from>
    <xdr:to>
      <xdr:col>18</xdr:col>
      <xdr:colOff>213360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B453C-9305-4145-D6CA-25B19AEB2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</cdr:x>
      <cdr:y>0.25</cdr:y>
    </cdr:from>
    <cdr:to>
      <cdr:x>0.84667</cdr:x>
      <cdr:y>0.36111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889A8F52-6362-361C-A64E-E3964FE742EA}"/>
            </a:ext>
          </a:extLst>
        </cdr:cNvPr>
        <cdr:cNvCxnSpPr/>
      </cdr:nvCxnSpPr>
      <cdr:spPr>
        <a:xfrm xmlns:a="http://schemas.openxmlformats.org/drawingml/2006/main">
          <a:off x="3703320" y="685800"/>
          <a:ext cx="167640" cy="3048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0.71386</cdr:x>
      <cdr:y>0.16291</cdr:y>
    </cdr:from>
    <cdr:to>
      <cdr:x>0.8927</cdr:x>
      <cdr:y>0.46366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4BBDCD0-8AF8-D2EB-E71B-47850596CDE0}"/>
            </a:ext>
          </a:extLst>
        </cdr:cNvPr>
        <cdr:cNvSpPr txBox="1"/>
      </cdr:nvSpPr>
      <cdr:spPr>
        <a:xfrm xmlns:a="http://schemas.openxmlformats.org/drawingml/2006/main">
          <a:off x="3649980" y="495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NPV = 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3766-851F-49F5-B977-6362EEC00FDB}">
  <dimension ref="C2:I16"/>
  <sheetViews>
    <sheetView tabSelected="1" workbookViewId="0">
      <selection activeCell="H16" sqref="H16"/>
    </sheetView>
  </sheetViews>
  <sheetFormatPr defaultRowHeight="14.4" x14ac:dyDescent="0.3"/>
  <cols>
    <col min="4" max="4" width="15.21875" bestFit="1" customWidth="1"/>
    <col min="5" max="5" width="19.44140625" bestFit="1" customWidth="1"/>
    <col min="6" max="6" width="12.5546875" bestFit="1" customWidth="1"/>
  </cols>
  <sheetData>
    <row r="2" spans="3:9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9" x14ac:dyDescent="0.3">
      <c r="C3">
        <v>0</v>
      </c>
      <c r="D3">
        <v>2080150</v>
      </c>
      <c r="G3">
        <f>-D3-E3+F3</f>
        <v>-2080150</v>
      </c>
      <c r="H3">
        <f>SUM(G$3:G3)</f>
        <v>-2080150</v>
      </c>
    </row>
    <row r="4" spans="3:9" x14ac:dyDescent="0.3">
      <c r="C4">
        <v>1</v>
      </c>
      <c r="E4">
        <v>100000</v>
      </c>
      <c r="F4">
        <v>235223</v>
      </c>
      <c r="G4">
        <f t="shared" ref="G4:G15" si="0">-D4-E4+F4</f>
        <v>135223</v>
      </c>
      <c r="H4">
        <f>SUM(G$3:G4)</f>
        <v>-1944927</v>
      </c>
    </row>
    <row r="5" spans="3:9" x14ac:dyDescent="0.3">
      <c r="C5">
        <v>2</v>
      </c>
      <c r="E5">
        <v>100000</v>
      </c>
      <c r="F5">
        <f>$F$4*(1.05)^1</f>
        <v>246984.15000000002</v>
      </c>
      <c r="G5">
        <f t="shared" si="0"/>
        <v>146984.15000000002</v>
      </c>
      <c r="H5">
        <f>SUM(G$3:G5)</f>
        <v>-1797942.85</v>
      </c>
    </row>
    <row r="6" spans="3:9" x14ac:dyDescent="0.3">
      <c r="C6">
        <v>3</v>
      </c>
      <c r="E6">
        <v>100000</v>
      </c>
      <c r="F6">
        <f t="shared" ref="F6:F15" si="1">$F$4*(1.05)^C5</f>
        <v>259333.35750000001</v>
      </c>
      <c r="G6">
        <f t="shared" si="0"/>
        <v>159333.35750000001</v>
      </c>
      <c r="H6">
        <f>SUM(G$3:G6)</f>
        <v>-1638609.4925000002</v>
      </c>
    </row>
    <row r="7" spans="3:9" x14ac:dyDescent="0.3">
      <c r="C7">
        <v>4</v>
      </c>
      <c r="E7">
        <v>100000</v>
      </c>
      <c r="F7">
        <f t="shared" si="1"/>
        <v>272300.02537500003</v>
      </c>
      <c r="G7">
        <f t="shared" si="0"/>
        <v>172300.02537500003</v>
      </c>
      <c r="H7">
        <f>SUM(G$3:G7)</f>
        <v>-1466309.4671250002</v>
      </c>
    </row>
    <row r="8" spans="3:9" x14ac:dyDescent="0.3">
      <c r="C8">
        <v>5</v>
      </c>
      <c r="E8">
        <v>100000</v>
      </c>
      <c r="F8">
        <f t="shared" si="1"/>
        <v>285915.02664375002</v>
      </c>
      <c r="G8">
        <f t="shared" si="0"/>
        <v>185915.02664375002</v>
      </c>
      <c r="H8">
        <f>SUM(G$3:G8)</f>
        <v>-1280394.4404812502</v>
      </c>
      <c r="I8">
        <f>SUM(G3:G14)</f>
        <v>161613.09668387211</v>
      </c>
    </row>
    <row r="9" spans="3:9" x14ac:dyDescent="0.3">
      <c r="C9">
        <v>6</v>
      </c>
      <c r="E9">
        <v>100000</v>
      </c>
      <c r="F9">
        <f t="shared" si="1"/>
        <v>300210.77797593753</v>
      </c>
      <c r="G9">
        <f t="shared" si="0"/>
        <v>200210.77797593753</v>
      </c>
      <c r="H9">
        <f>SUM(G$3:G9)</f>
        <v>-1080183.6625053126</v>
      </c>
    </row>
    <row r="10" spans="3:9" x14ac:dyDescent="0.3">
      <c r="C10">
        <v>7</v>
      </c>
      <c r="E10">
        <v>100000</v>
      </c>
      <c r="F10">
        <f t="shared" si="1"/>
        <v>315221.31687473436</v>
      </c>
      <c r="G10">
        <f t="shared" si="0"/>
        <v>215221.31687473436</v>
      </c>
      <c r="H10">
        <f>SUM(G$3:G10)</f>
        <v>-864962.34563057823</v>
      </c>
    </row>
    <row r="11" spans="3:9" x14ac:dyDescent="0.3">
      <c r="C11">
        <v>8</v>
      </c>
      <c r="E11">
        <v>100000</v>
      </c>
      <c r="F11">
        <f t="shared" si="1"/>
        <v>330982.38271847117</v>
      </c>
      <c r="G11">
        <f t="shared" si="0"/>
        <v>230982.38271847117</v>
      </c>
      <c r="H11">
        <f>SUM(G$3:G11)</f>
        <v>-633979.96291210712</v>
      </c>
    </row>
    <row r="12" spans="3:9" x14ac:dyDescent="0.3">
      <c r="C12">
        <v>9</v>
      </c>
      <c r="E12">
        <v>100000</v>
      </c>
      <c r="F12">
        <f t="shared" si="1"/>
        <v>347531.50185439468</v>
      </c>
      <c r="G12">
        <f t="shared" si="0"/>
        <v>247531.50185439468</v>
      </c>
      <c r="H12">
        <f>SUM(G$3:G12)</f>
        <v>-386448.46105771244</v>
      </c>
    </row>
    <row r="13" spans="3:9" x14ac:dyDescent="0.3">
      <c r="C13">
        <v>10</v>
      </c>
      <c r="E13">
        <v>100000</v>
      </c>
      <c r="F13">
        <f t="shared" si="1"/>
        <v>364908.07694711443</v>
      </c>
      <c r="G13">
        <f t="shared" si="0"/>
        <v>264908.07694711443</v>
      </c>
      <c r="H13">
        <f>SUM(G$3:G13)</f>
        <v>-121540.38411059801</v>
      </c>
    </row>
    <row r="14" spans="3:9" x14ac:dyDescent="0.3">
      <c r="C14">
        <v>11</v>
      </c>
      <c r="E14">
        <v>100000</v>
      </c>
      <c r="F14">
        <f t="shared" si="1"/>
        <v>383153.48079447012</v>
      </c>
      <c r="G14">
        <f t="shared" si="0"/>
        <v>283153.48079447012</v>
      </c>
      <c r="H14">
        <f>SUM(G$3:G14)</f>
        <v>161613.09668387211</v>
      </c>
    </row>
    <row r="15" spans="3:9" x14ac:dyDescent="0.3">
      <c r="C15">
        <v>12</v>
      </c>
      <c r="E15">
        <v>100000</v>
      </c>
      <c r="F15">
        <f t="shared" si="1"/>
        <v>402311.1548341937</v>
      </c>
      <c r="G15">
        <f t="shared" si="0"/>
        <v>302311.1548341937</v>
      </c>
      <c r="H15">
        <f>SUM(G$3:G15)</f>
        <v>463924.25151806581</v>
      </c>
    </row>
    <row r="16" spans="3:9" x14ac:dyDescent="0.3">
      <c r="H1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2023-04-27T17:06:04Z</dcterms:created>
  <dcterms:modified xsi:type="dcterms:W3CDTF">2023-04-28T04:11:26Z</dcterms:modified>
</cp:coreProperties>
</file>