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59" documentId="8_{31750E0B-A732-4503-8EA8-2753BAB2D178}" xr6:coauthVersionLast="47" xr6:coauthVersionMax="47" xr10:uidLastSave="{F6FD5C09-DE53-4AA7-A0F1-CDD05D54B5B3}"/>
  <bookViews>
    <workbookView xWindow="11424" yWindow="0" windowWidth="11712" windowHeight="12336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G4" i="7"/>
  <c r="C5" i="2"/>
  <c r="B7" i="3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<sst xmlns="http://schemas.openxmlformats.org/spreadsheetml/2006/main" count="232" uniqueCount="176">
  <si>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</si>
  <si>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</si>
  <si>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</si>
  <si>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</si>
  <si>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</si>
  <si>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</si>
  <si>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</si>
  <si>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</si>
  <si>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</si>
  <si>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</si>
  <si>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</si>
  <si>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</si>
  <si>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</si>
  <si>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</si>
  <si>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</si>
  <si>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</si>
  <si>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</si>
  <si>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</si>
  <si>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</si>
  <si>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</si>
  <si>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</si>
  <si>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</si>
  <si>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</si>
  <si>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</si>
  <si>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</si>
  <si>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</si>
  <si>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</si>
  <si>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</si>
  <si>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</si>
  <si>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</si>
  <si>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</si>
  <si>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</si>
  <si>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</si>
  <si>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</si>
  <si>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</si>
  <si>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</si>
  <si>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</si>
  <si>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</si>
  <si>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</si>
  <si>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</si>
  <si>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</si>
  <si>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</si>
  <si>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</si>
  <si>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</si>
  <si>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</si>
  <si>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</si>
  <si>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</si>
  <si>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</si>
  <si>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</si>
  <si>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</si>
  <si>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</si>
  <si>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</si>
  <si>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</si>
  <si>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</si>
  <si>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</si>
  <si>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</si>
  <si>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</si>
  <si>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</si>
  <si>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</si>
  <si>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</si>
  <si>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</si>
  <si>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</si>
  <si>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</si>
  <si>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</si>
  <si>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</si>
  <si>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</si>
  <si>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</si>
  <si>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</si>
  <si>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</si>
  <si>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</si>
  <si>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</si>
  <si>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</si>
  <si>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</si>
  <si>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</si>
  <si>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</si>
  <si>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</si>
  <si>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</si>
  <si>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</si>
  <si>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</si>
  <si>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</si>
  <si>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</si>
  <si>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</si>
  <si>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</si>
  <si>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</si>
  <si>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</si>
  <si>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</si>
  <si>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</si>
  <si>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</si>
  <si>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</si>
  <si>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</si>
  <si>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</si>
  <si>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</si>
  <si>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</si>
  <si>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</si>
  <si>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</si>
  <si>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</si>
  <si>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</si>
  <si>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</si>
  <si>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</si>
  <si>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</si>
  <si>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</si>
  <si>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</si>
  <si>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</si>
  <si>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</si>
  <si>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</si>
  <si>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</si>
  <si>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</si>
  <si>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</si>
  <si>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</si>
  <si>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</si>
  <si>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</si>
  <si>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</si>
  <si>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</si>
  <si>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</si>
  <si>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</si>
  <si>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</si>
  <si>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</si>
  <si>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</si>
  <si>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</si>
  <si>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</si>
  <si>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</si>
  <si>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</si>
  <si>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</si>
  <si>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</si>
  <si>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</si>
  <si>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</si>
  <si>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</si>
  <si>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</si>
  <si>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</si>
  <si>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</si>
  <si>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</si>
  <si>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</si>
  <si>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</si>
  <si>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</si>
  <si>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</si>
  <si>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</si>
  <si>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</si>
  <si>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</si>
  <si>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</si>
  <si>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</si>
  <si>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</si>
  <si>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</si>
  <si>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</si>
  <si>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</si>
  <si>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</si>
  <si>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</si>
  <si>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</si>
  <si>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</si>
  <si>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</si>
  <si>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</si>
  <si>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</si>
  <si>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</si>
  <si>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</si>
  <si>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</si>
  <si>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</si>
  <si>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</si>
  <si>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</si>
  <si>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</si>
  <si>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</si>
  <si>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</si>
  <si>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</si>
  <si>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</si>
  <si>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</si>
  <si>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</si>
  <si>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</si>
  <si>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</si>
  <si>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</si>
  <si>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</si>
  <si>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</si>
  <si>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</si>
  <si>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</si>
  <si>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</si>
  <si>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U.S. Energy Information Administration (Jan - Jun 2024) - industrial retail; GREET (2022)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</si>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</sst>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09375" defaultRowHeight="13.8" x14ac:dyDescent="0.25"/>
  <cols>
    <col min="1" max="1" width="25.6640625" style="15" customWidth="1"/>
    <col min="2" max="2" width="21.33203125" style="4" bestFit="1" customWidth="1"/>
    <col min="3" max="6" width="21.88671875" style="4" customWidth="1"/>
    <col min="7" max="16384" width="9.109375" style="4"/>
  </cols>
  <sheetData>
    <row r="1" spans="1:6" x14ac:dyDescent="0.25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7.6" x14ac:dyDescent="0.25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2.8" x14ac:dyDescent="0.25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1.4" x14ac:dyDescent="0.25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7.6" x14ac:dyDescent="0.25">
      <c r="A5" s="5" t="s">
        <v>145</v>
      </c>
      <c r="B5" s="6" t="s">
        <v>146</v>
      </c>
      <c r="C5" s="35">
        <f>5000*800/773.1</f>
        <v>5173.9749062217043</v>
      </c>
      <c r="D5" s="5" t="s">
        <v>147</v>
      </c>
      <c r="E5" s="24" t="s">
        <v>154</v>
      </c>
      <c r="F5" s="5" t="s">
        <v>173</v>
      </c>
    </row>
    <row r="6" spans="1:6" ht="27.6" x14ac:dyDescent="0.25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7.6" x14ac:dyDescent="0.25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7.6" x14ac:dyDescent="0.25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6" x14ac:dyDescent="0.25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1.4" x14ac:dyDescent="0.25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7.6" x14ac:dyDescent="0.25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27.6" x14ac:dyDescent="0.25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27.6" x14ac:dyDescent="0.25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5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5">
      <c r="A15" s="5" t="s">
        <v>171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6.2" x14ac:dyDescent="0.25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6.2" x14ac:dyDescent="0.25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6.2" x14ac:dyDescent="0.25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5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5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7.6" x14ac:dyDescent="0.25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7.6" x14ac:dyDescent="0.25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7.6" x14ac:dyDescent="0.25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7.6" x14ac:dyDescent="0.25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7.6" x14ac:dyDescent="0.25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27.6" x14ac:dyDescent="0.25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7.6" x14ac:dyDescent="0.25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7.6" x14ac:dyDescent="0.25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7.6" x14ac:dyDescent="0.25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7.6" x14ac:dyDescent="0.25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7.6" x14ac:dyDescent="0.25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5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4.4" x14ac:dyDescent="0.25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x14ac:dyDescent="0.25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7.6" x14ac:dyDescent="0.25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7.6" x14ac:dyDescent="0.25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5">
      <c r="A37" s="4"/>
    </row>
    <row r="38" spans="1:6" x14ac:dyDescent="0.25">
      <c r="A38" s="4"/>
    </row>
    <row r="39" spans="1:6" x14ac:dyDescent="0.25">
      <c r="A39" s="4"/>
    </row>
    <row r="40" spans="1:6" x14ac:dyDescent="0.25">
      <c r="A40" s="4"/>
    </row>
    <row r="41" spans="1:6" x14ac:dyDescent="0.25">
      <c r="A41" s="4"/>
    </row>
    <row r="42" spans="1:6" x14ac:dyDescent="0.25">
      <c r="A42" s="4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5"/>
      <c r="B46" s="8"/>
      <c r="C46" s="5"/>
      <c r="D46" s="5"/>
    </row>
    <row r="47" spans="1:6" x14ac:dyDescent="0.25">
      <c r="A47" s="5"/>
      <c r="B47" s="9"/>
      <c r="C47" s="5"/>
      <c r="D47" s="5"/>
    </row>
    <row r="48" spans="1:6" x14ac:dyDescent="0.25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zoomScale="85" zoomScaleNormal="85" workbookViewId="0">
      <pane xSplit="1" topLeftCell="J1" activePane="topRight" state="frozen"/>
      <selection pane="topRight" activeCell="O3" sqref="O3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44" customWidth="1"/>
    <col min="8" max="8" width="17.6640625" style="4" bestFit="1" customWidth="1"/>
    <col min="9" max="9" width="17.6640625" style="4" customWidth="1"/>
    <col min="10" max="10" width="16.44140625" style="4" bestFit="1" customWidth="1"/>
    <col min="11" max="11" width="13.33203125" style="4" bestFit="1" customWidth="1"/>
    <col min="12" max="12" width="15.109375" style="4" bestFit="1" customWidth="1"/>
    <col min="13" max="15" width="15.109375" style="4" customWidth="1"/>
    <col min="16" max="16" width="15.6640625" style="4" customWidth="1"/>
    <col min="17" max="17" width="20.88671875" style="45" customWidth="1"/>
    <col min="18" max="16384" width="9.109375" style="4"/>
  </cols>
  <sheetData>
    <row r="1" spans="1:17" ht="57" x14ac:dyDescent="0.25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6.2" x14ac:dyDescent="0.25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82.8" x14ac:dyDescent="0.25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175</v>
      </c>
    </row>
    <row r="4" spans="1:17" ht="55.2" x14ac:dyDescent="0.25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24" t="s">
        <v>174</v>
      </c>
    </row>
    <row r="5" spans="1:17" s="43" customFormat="1" ht="55.2" x14ac:dyDescent="0.25">
      <c r="A5" s="26" t="s">
        <v>24</v>
      </c>
      <c r="B5" s="27" t="s">
        <v>71</v>
      </c>
      <c r="C5" s="27" t="s">
        <v>71</v>
      </c>
      <c r="D5" s="24" t="s">
        <v>155</v>
      </c>
      <c r="E5" s="27" t="s">
        <v>71</v>
      </c>
      <c r="F5" s="24" t="s">
        <v>59</v>
      </c>
      <c r="G5" s="27" t="s">
        <v>76</v>
      </c>
      <c r="H5" s="24" t="s">
        <v>156</v>
      </c>
      <c r="I5" s="24" t="s">
        <v>155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09375" defaultRowHeight="14.4" x14ac:dyDescent="0.3"/>
  <cols>
    <col min="1" max="1" width="28.33203125" style="14" bestFit="1" customWidth="1"/>
    <col min="2" max="2" width="19.5546875" style="34" bestFit="1" customWidth="1"/>
    <col min="3" max="3" width="23.6640625" style="3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3">
      <c r="A2" s="17"/>
      <c r="B2" s="32"/>
      <c r="C2" s="21"/>
      <c r="D2" s="22"/>
    </row>
    <row r="3" spans="1:6" ht="75" customHeight="1" x14ac:dyDescent="0.3">
      <c r="A3" s="18" t="s">
        <v>5</v>
      </c>
      <c r="B3" s="32">
        <v>2.4E-2</v>
      </c>
      <c r="C3" s="21">
        <v>50</v>
      </c>
      <c r="D3" s="30" t="s">
        <v>157</v>
      </c>
      <c r="E3" s="70" t="s">
        <v>159</v>
      </c>
      <c r="F3" s="69" t="s">
        <v>160</v>
      </c>
    </row>
    <row r="4" spans="1:6" ht="27.6" x14ac:dyDescent="0.3">
      <c r="A4" s="18" t="s">
        <v>87</v>
      </c>
      <c r="B4" s="32">
        <v>2.4E-2</v>
      </c>
      <c r="C4" s="21">
        <v>20</v>
      </c>
      <c r="D4" s="30" t="s">
        <v>157</v>
      </c>
      <c r="E4" s="70"/>
      <c r="F4" s="69"/>
    </row>
    <row r="5" spans="1:6" ht="27.6" x14ac:dyDescent="0.3">
      <c r="A5" s="18" t="s">
        <v>86</v>
      </c>
      <c r="B5" s="32">
        <v>4.2000000000000003E-2</v>
      </c>
      <c r="C5" s="21"/>
      <c r="D5" s="30" t="s">
        <v>158</v>
      </c>
    </row>
    <row r="6" spans="1:6" ht="55.2" x14ac:dyDescent="0.3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161</v>
      </c>
    </row>
    <row r="7" spans="1:6" ht="55.2" x14ac:dyDescent="0.3">
      <c r="A7" s="18" t="s">
        <v>1</v>
      </c>
      <c r="B7" s="32">
        <f>8.19/100</f>
        <v>8.1900000000000001E-2</v>
      </c>
      <c r="C7" s="46" cm="1">
        <f t="array" ref="C7">[1]!Electricity_upstream_fuel_CO2/kWh_per_mmBtu</f>
        <v>414.10433834299573</v>
      </c>
      <c r="D7" s="30" t="s">
        <v>172</v>
      </c>
    </row>
    <row r="8" spans="1:6" ht="69" x14ac:dyDescent="0.3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162</v>
      </c>
    </row>
    <row r="9" spans="1:6" ht="27.6" x14ac:dyDescent="0.3">
      <c r="A9" s="18" t="s">
        <v>48</v>
      </c>
      <c r="B9" s="32">
        <v>0.03</v>
      </c>
      <c r="C9" s="47"/>
      <c r="D9" s="38" t="s">
        <v>20</v>
      </c>
    </row>
    <row r="10" spans="1:6" x14ac:dyDescent="0.3">
      <c r="A10" s="18"/>
      <c r="B10" s="32"/>
      <c r="C10" s="47"/>
      <c r="D10" s="37"/>
    </row>
    <row r="11" spans="1:6" x14ac:dyDescent="0.3">
      <c r="A11" s="18" t="s">
        <v>25</v>
      </c>
      <c r="B11" s="32">
        <f>B7</f>
        <v>8.1900000000000001E-2</v>
      </c>
      <c r="C11" s="47">
        <f>C7</f>
        <v>414.10433834299573</v>
      </c>
      <c r="D11" s="37"/>
    </row>
    <row r="12" spans="1:6" x14ac:dyDescent="0.3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3">
      <c r="A13" s="20"/>
      <c r="B13" s="33"/>
      <c r="C13" s="37"/>
      <c r="D13" s="37"/>
    </row>
    <row r="14" spans="1:6" x14ac:dyDescent="0.3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6640625" defaultRowHeight="13.8" x14ac:dyDescent="0.25"/>
  <cols>
    <col min="1" max="1" width="19.109375" style="51" bestFit="1" customWidth="1"/>
    <col min="2" max="2" width="20.88671875" style="51" bestFit="1" customWidth="1"/>
    <col min="3" max="3" width="19.10937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6640625" style="51"/>
    <col min="8" max="8" width="14.6640625" style="51" bestFit="1" customWidth="1"/>
    <col min="9" max="12" width="14.6640625" style="52" bestFit="1" customWidth="1"/>
    <col min="13" max="13" width="15.44140625" style="52" bestFit="1" customWidth="1"/>
    <col min="14" max="15" width="14.6640625" style="52" bestFit="1" customWidth="1"/>
    <col min="16" max="16" width="21" style="52" bestFit="1" customWidth="1"/>
    <col min="17" max="25" width="13.6640625" style="51"/>
    <col min="26" max="26" width="18.44140625" style="51" bestFit="1" customWidth="1"/>
    <col min="27" max="16384" width="13.6640625" style="51"/>
  </cols>
  <sheetData>
    <row r="1" spans="1:12" x14ac:dyDescent="0.25">
      <c r="A1" s="48" t="s">
        <v>132</v>
      </c>
      <c r="B1" s="49"/>
      <c r="C1" s="50"/>
      <c r="D1" s="50"/>
      <c r="E1" s="51" t="s">
        <v>169</v>
      </c>
    </row>
    <row r="2" spans="1:12" s="52" customFormat="1" ht="16.2" x14ac:dyDescent="0.25">
      <c r="A2" s="48" t="s">
        <v>163</v>
      </c>
      <c r="B2" s="49"/>
      <c r="C2" s="50"/>
      <c r="D2" s="50"/>
      <c r="E2" s="68" t="s">
        <v>170</v>
      </c>
      <c r="F2" s="51"/>
    </row>
    <row r="3" spans="1:12" s="52" customFormat="1" x14ac:dyDescent="0.25">
      <c r="A3" s="51"/>
      <c r="C3" s="51"/>
      <c r="D3" s="51"/>
      <c r="F3" s="51"/>
    </row>
    <row r="4" spans="1:12" x14ac:dyDescent="0.25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5">
      <c r="A5" s="55" t="s">
        <v>9</v>
      </c>
      <c r="B5" s="55">
        <v>8.3144720000000003</v>
      </c>
      <c r="C5" s="55" t="s">
        <v>10</v>
      </c>
      <c r="D5" s="55"/>
    </row>
    <row r="6" spans="1:12" ht="15.6" x14ac:dyDescent="0.25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5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5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5">
      <c r="A9" s="55" t="s">
        <v>164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x14ac:dyDescent="0.25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5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15.6" x14ac:dyDescent="0.25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5">
      <c r="A13" s="51"/>
      <c r="C13" s="51"/>
      <c r="D13" s="51"/>
      <c r="E13" s="51"/>
      <c r="F13" s="51"/>
      <c r="G13" s="51"/>
    </row>
    <row r="14" spans="1:12" x14ac:dyDescent="0.25">
      <c r="B14" s="52"/>
    </row>
    <row r="17" spans="1:16" x14ac:dyDescent="0.25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5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6.2" x14ac:dyDescent="0.35">
      <c r="A19" s="57" t="s">
        <v>165</v>
      </c>
      <c r="B19" s="57" t="s">
        <v>166</v>
      </c>
      <c r="C19" s="57" t="s">
        <v>165</v>
      </c>
      <c r="D19" s="57" t="s">
        <v>166</v>
      </c>
      <c r="E19" s="57" t="s">
        <v>165</v>
      </c>
      <c r="F19" s="57" t="s">
        <v>166</v>
      </c>
      <c r="G19" s="58"/>
      <c r="H19" s="59" t="s">
        <v>166</v>
      </c>
      <c r="I19" s="59" t="s">
        <v>167</v>
      </c>
      <c r="J19" s="60" t="s">
        <v>168</v>
      </c>
      <c r="K19" s="59" t="s">
        <v>166</v>
      </c>
      <c r="L19" s="59" t="s">
        <v>167</v>
      </c>
      <c r="M19" s="60" t="s">
        <v>168</v>
      </c>
      <c r="N19" s="59" t="s">
        <v>166</v>
      </c>
      <c r="O19" s="59" t="s">
        <v>167</v>
      </c>
      <c r="P19" s="60" t="s">
        <v>168</v>
      </c>
    </row>
    <row r="20" spans="1:16" x14ac:dyDescent="0.25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5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5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5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5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5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5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5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5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5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5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5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5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5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5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5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5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5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5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5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5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5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5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5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5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5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5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5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5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5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5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5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5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5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5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5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5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5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5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5">
      <c r="J62" s="65"/>
      <c r="K62" s="51"/>
      <c r="L62" s="51"/>
      <c r="M62" s="51"/>
      <c r="N62" s="51"/>
      <c r="O62" s="51"/>
      <c r="P62" s="51"/>
    </row>
    <row r="63" spans="1:16" x14ac:dyDescent="0.25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6.2" x14ac:dyDescent="0.35">
      <c r="H64" s="66" t="s">
        <v>167</v>
      </c>
      <c r="I64" s="66" t="s">
        <v>166</v>
      </c>
      <c r="J64" s="51"/>
      <c r="K64" s="51"/>
      <c r="L64" s="51"/>
      <c r="M64" s="51"/>
      <c r="N64" s="51"/>
      <c r="O64" s="51"/>
      <c r="P64" s="51"/>
    </row>
    <row r="65" spans="8:16" x14ac:dyDescent="0.25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5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5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5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5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5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5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5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5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5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5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5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5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5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5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5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5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5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5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5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5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5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5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5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5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5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5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5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5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5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5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5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5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5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5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5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5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5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5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5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2025-01-14T04:09:09Z</dcterms:modified>
</cp:coreProperties>
</file>