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au/Documents/01 Research/00 Publications/Wildwood Emergence/"/>
    </mc:Choice>
  </mc:AlternateContent>
  <xr:revisionPtr revIDLastSave="0" documentId="13_ncr:1_{266A28B9-8974-CF41-A987-E82074C468C3}" xr6:coauthVersionLast="47" xr6:coauthVersionMax="47" xr10:uidLastSave="{00000000-0000-0000-0000-000000000000}"/>
  <bookViews>
    <workbookView xWindow="0" yWindow="500" windowWidth="28800" windowHeight="16120" activeTab="3" xr2:uid="{C39C1518-D80C-2544-BDBE-17F7E96DB7BC}"/>
  </bookViews>
  <sheets>
    <sheet name="Figure 3" sheetId="5" r:id="rId1"/>
    <sheet name="Figure 4 and 6" sheetId="1" r:id="rId2"/>
    <sheet name="Explain 4 and 6" sheetId="9" r:id="rId3"/>
    <sheet name="Figure 5" sheetId="7" r:id="rId4"/>
    <sheet name="Figure 7a" sheetId="2" r:id="rId5"/>
    <sheet name="Figure 7b" sheetId="4" r:id="rId6"/>
    <sheet name="Figure 7c" sheetId="8" r:id="rId7"/>
    <sheet name="Jaccard" sheetId="10" r:id="rId8"/>
    <sheet name="Table 2" sheetId="11" r:id="rId9"/>
    <sheet name="Matrix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1" l="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30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3" i="11"/>
  <c r="L54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2" i="11"/>
  <c r="L73" i="11"/>
  <c r="L74" i="11"/>
  <c r="L75" i="11"/>
  <c r="L76" i="11"/>
  <c r="L77" i="11"/>
  <c r="L78" i="11"/>
  <c r="L81" i="11"/>
  <c r="L82" i="11"/>
  <c r="L83" i="11"/>
  <c r="L84" i="11"/>
  <c r="L85" i="11"/>
  <c r="L86" i="11"/>
  <c r="L87" i="11"/>
  <c r="L88" i="11"/>
  <c r="L89" i="11"/>
  <c r="L92" i="11"/>
  <c r="L93" i="11"/>
  <c r="L94" i="11"/>
  <c r="L97" i="11"/>
  <c r="L98" i="11"/>
  <c r="L99" i="11"/>
  <c r="L102" i="11"/>
  <c r="L103" i="11"/>
  <c r="L106" i="11"/>
  <c r="L6" i="11"/>
  <c r="K7" i="11"/>
  <c r="K8" i="11"/>
  <c r="P8" i="11" s="1"/>
  <c r="K9" i="11"/>
  <c r="K10" i="11"/>
  <c r="K11" i="11"/>
  <c r="P11" i="11" s="1"/>
  <c r="K12" i="11"/>
  <c r="P12" i="11" s="1"/>
  <c r="K13" i="11"/>
  <c r="P13" i="11" s="1"/>
  <c r="K14" i="11"/>
  <c r="P14" i="11" s="1"/>
  <c r="K15" i="11"/>
  <c r="K16" i="11"/>
  <c r="P16" i="11" s="1"/>
  <c r="K17" i="11"/>
  <c r="K18" i="11"/>
  <c r="K19" i="11"/>
  <c r="P19" i="11" s="1"/>
  <c r="K20" i="11"/>
  <c r="P20" i="11" s="1"/>
  <c r="K21" i="11"/>
  <c r="P21" i="11" s="1"/>
  <c r="K22" i="11"/>
  <c r="K23" i="11"/>
  <c r="K24" i="11"/>
  <c r="P24" i="11" s="1"/>
  <c r="K25" i="11"/>
  <c r="K26" i="11"/>
  <c r="K27" i="11"/>
  <c r="P27" i="11" s="1"/>
  <c r="K30" i="11"/>
  <c r="P30" i="11" s="1"/>
  <c r="K33" i="11"/>
  <c r="P33" i="11" s="1"/>
  <c r="K34" i="11"/>
  <c r="P34" i="11" s="1"/>
  <c r="K35" i="11"/>
  <c r="K36" i="11"/>
  <c r="P36" i="11" s="1"/>
  <c r="K37" i="11"/>
  <c r="K38" i="11"/>
  <c r="K39" i="11"/>
  <c r="P39" i="11" s="1"/>
  <c r="K40" i="11"/>
  <c r="P40" i="11" s="1"/>
  <c r="K41" i="11"/>
  <c r="P41" i="11" s="1"/>
  <c r="K42" i="11"/>
  <c r="K43" i="11"/>
  <c r="K44" i="11"/>
  <c r="P44" i="11" s="1"/>
  <c r="K45" i="11"/>
  <c r="K46" i="11"/>
  <c r="K47" i="11"/>
  <c r="P47" i="11" s="1"/>
  <c r="K48" i="11"/>
  <c r="P48" i="11" s="1"/>
  <c r="K49" i="11"/>
  <c r="P49" i="11" s="1"/>
  <c r="K50" i="11"/>
  <c r="P50" i="11" s="1"/>
  <c r="K53" i="11"/>
  <c r="K54" i="11"/>
  <c r="P54" i="11" s="1"/>
  <c r="K57" i="11"/>
  <c r="K58" i="11"/>
  <c r="K59" i="11"/>
  <c r="P59" i="11" s="1"/>
  <c r="K60" i="11"/>
  <c r="P60" i="11" s="1"/>
  <c r="K61" i="11"/>
  <c r="P61" i="11" s="1"/>
  <c r="K62" i="11"/>
  <c r="K63" i="11"/>
  <c r="K64" i="11"/>
  <c r="P64" i="11" s="1"/>
  <c r="K65" i="11"/>
  <c r="K66" i="11"/>
  <c r="K67" i="11"/>
  <c r="P67" i="11" s="1"/>
  <c r="K68" i="11"/>
  <c r="P68" i="11" s="1"/>
  <c r="K69" i="11"/>
  <c r="P69" i="11" s="1"/>
  <c r="K72" i="11"/>
  <c r="P72" i="11" s="1"/>
  <c r="K73" i="11"/>
  <c r="K74" i="11"/>
  <c r="P74" i="11" s="1"/>
  <c r="K75" i="11"/>
  <c r="K76" i="11"/>
  <c r="K77" i="11"/>
  <c r="P77" i="11" s="1"/>
  <c r="K78" i="11"/>
  <c r="P78" i="11" s="1"/>
  <c r="K81" i="11"/>
  <c r="P81" i="11" s="1"/>
  <c r="K82" i="11"/>
  <c r="K83" i="11"/>
  <c r="K84" i="11"/>
  <c r="P84" i="11" s="1"/>
  <c r="K85" i="11"/>
  <c r="K86" i="11"/>
  <c r="K87" i="11"/>
  <c r="P87" i="11" s="1"/>
  <c r="K88" i="11"/>
  <c r="P88" i="11" s="1"/>
  <c r="K89" i="11"/>
  <c r="P89" i="11" s="1"/>
  <c r="K92" i="11"/>
  <c r="P92" i="11" s="1"/>
  <c r="K93" i="11"/>
  <c r="K94" i="11"/>
  <c r="P94" i="11" s="1"/>
  <c r="K97" i="11"/>
  <c r="K98" i="11"/>
  <c r="K99" i="11"/>
  <c r="P99" i="11" s="1"/>
  <c r="K102" i="11"/>
  <c r="P102" i="11" s="1"/>
  <c r="K103" i="11"/>
  <c r="P103" i="11" s="1"/>
  <c r="K106" i="11"/>
  <c r="K6" i="11"/>
  <c r="J7" i="11"/>
  <c r="Q7" i="11" s="1"/>
  <c r="J8" i="11"/>
  <c r="J9" i="11"/>
  <c r="J10" i="11"/>
  <c r="N10" i="11" s="1"/>
  <c r="J11" i="11"/>
  <c r="Q11" i="11" s="1"/>
  <c r="J12" i="11"/>
  <c r="N12" i="11" s="1"/>
  <c r="J13" i="11"/>
  <c r="J14" i="11"/>
  <c r="J15" i="11"/>
  <c r="Q15" i="11" s="1"/>
  <c r="J16" i="11"/>
  <c r="J17" i="11"/>
  <c r="J18" i="11"/>
  <c r="N18" i="11" s="1"/>
  <c r="J19" i="11"/>
  <c r="Q19" i="11" s="1"/>
  <c r="J20" i="11"/>
  <c r="N20" i="11" s="1"/>
  <c r="J21" i="11"/>
  <c r="J22" i="11"/>
  <c r="J23" i="11"/>
  <c r="Q23" i="11" s="1"/>
  <c r="J24" i="11"/>
  <c r="J25" i="11"/>
  <c r="J26" i="11"/>
  <c r="N26" i="11" s="1"/>
  <c r="J27" i="11"/>
  <c r="Q27" i="11" s="1"/>
  <c r="J30" i="11"/>
  <c r="N30" i="11" s="1"/>
  <c r="J33" i="11"/>
  <c r="J34" i="11"/>
  <c r="J35" i="11"/>
  <c r="Q35" i="11" s="1"/>
  <c r="J36" i="11"/>
  <c r="J37" i="11"/>
  <c r="J38" i="11"/>
  <c r="N38" i="11" s="1"/>
  <c r="J39" i="11"/>
  <c r="Q39" i="11" s="1"/>
  <c r="J40" i="11"/>
  <c r="N40" i="11" s="1"/>
  <c r="J41" i="11"/>
  <c r="J42" i="11"/>
  <c r="J43" i="11"/>
  <c r="Q43" i="11" s="1"/>
  <c r="J44" i="11"/>
  <c r="J45" i="11"/>
  <c r="J46" i="11"/>
  <c r="N46" i="11" s="1"/>
  <c r="J47" i="11"/>
  <c r="Q47" i="11" s="1"/>
  <c r="J48" i="11"/>
  <c r="N48" i="11" s="1"/>
  <c r="J49" i="11"/>
  <c r="J50" i="11"/>
  <c r="J53" i="11"/>
  <c r="Q53" i="11" s="1"/>
  <c r="J54" i="11"/>
  <c r="J57" i="11"/>
  <c r="J58" i="11"/>
  <c r="N58" i="11" s="1"/>
  <c r="J59" i="11"/>
  <c r="Q59" i="11" s="1"/>
  <c r="J60" i="11"/>
  <c r="N60" i="11" s="1"/>
  <c r="J61" i="11"/>
  <c r="J62" i="11"/>
  <c r="J63" i="11"/>
  <c r="Q63" i="11" s="1"/>
  <c r="J64" i="11"/>
  <c r="J65" i="11"/>
  <c r="J66" i="11"/>
  <c r="N66" i="11" s="1"/>
  <c r="J67" i="11"/>
  <c r="Q67" i="11" s="1"/>
  <c r="J68" i="11"/>
  <c r="N68" i="11" s="1"/>
  <c r="J69" i="11"/>
  <c r="J72" i="11"/>
  <c r="J73" i="11"/>
  <c r="Q73" i="11" s="1"/>
  <c r="J74" i="11"/>
  <c r="J75" i="11"/>
  <c r="J76" i="11"/>
  <c r="N76" i="11" s="1"/>
  <c r="J77" i="11"/>
  <c r="Q77" i="11" s="1"/>
  <c r="J78" i="11"/>
  <c r="N78" i="11" s="1"/>
  <c r="J81" i="11"/>
  <c r="J82" i="11"/>
  <c r="J83" i="11"/>
  <c r="Q83" i="11" s="1"/>
  <c r="J84" i="11"/>
  <c r="J85" i="11"/>
  <c r="J86" i="11"/>
  <c r="N86" i="11" s="1"/>
  <c r="J87" i="11"/>
  <c r="Q87" i="11" s="1"/>
  <c r="J88" i="11"/>
  <c r="N88" i="11" s="1"/>
  <c r="J89" i="11"/>
  <c r="J92" i="11"/>
  <c r="J93" i="11"/>
  <c r="Q93" i="11" s="1"/>
  <c r="J94" i="11"/>
  <c r="J97" i="11"/>
  <c r="J98" i="11"/>
  <c r="N98" i="11" s="1"/>
  <c r="J99" i="11"/>
  <c r="Q99" i="11" s="1"/>
  <c r="J102" i="11"/>
  <c r="N102" i="11" s="1"/>
  <c r="J103" i="11"/>
  <c r="J106" i="11"/>
  <c r="J6" i="11"/>
  <c r="N6" i="11" s="1"/>
  <c r="H14" i="10"/>
  <c r="I14" i="10"/>
  <c r="J14" i="10"/>
  <c r="G14" i="10"/>
  <c r="J19" i="10"/>
  <c r="J20" i="10"/>
  <c r="J26" i="10"/>
  <c r="J78" i="10"/>
  <c r="J2" i="10"/>
  <c r="J3" i="10"/>
  <c r="J4" i="10"/>
  <c r="J8" i="10"/>
  <c r="J10" i="10"/>
  <c r="J11" i="10"/>
  <c r="J13" i="10"/>
  <c r="J15" i="10"/>
  <c r="J18" i="10"/>
  <c r="J21" i="10"/>
  <c r="J23" i="10"/>
  <c r="J25" i="10"/>
  <c r="J28" i="10"/>
  <c r="J29" i="10"/>
  <c r="J31" i="10"/>
  <c r="J41" i="10"/>
  <c r="J45" i="10"/>
  <c r="J46" i="10"/>
  <c r="J49" i="10"/>
  <c r="J50" i="10"/>
  <c r="J53" i="10"/>
  <c r="J59" i="10"/>
  <c r="J61" i="10"/>
  <c r="J64" i="10"/>
  <c r="J65" i="10"/>
  <c r="J68" i="10"/>
  <c r="J73" i="10"/>
  <c r="J74" i="10"/>
  <c r="J76" i="10"/>
  <c r="J9" i="10"/>
  <c r="J5" i="10"/>
  <c r="J7" i="10"/>
  <c r="J16" i="10"/>
  <c r="J24" i="10"/>
  <c r="J30" i="10"/>
  <c r="J35" i="10"/>
  <c r="J36" i="10"/>
  <c r="J37" i="10"/>
  <c r="J38" i="10"/>
  <c r="J43" i="10"/>
  <c r="J52" i="10"/>
  <c r="J54" i="10"/>
  <c r="J58" i="10"/>
  <c r="J60" i="10"/>
  <c r="J62" i="10"/>
  <c r="J75" i="10"/>
  <c r="J80" i="10"/>
  <c r="J82" i="10"/>
  <c r="J12" i="10"/>
  <c r="J22" i="10"/>
  <c r="J27" i="10"/>
  <c r="J32" i="10"/>
  <c r="J34" i="10"/>
  <c r="J39" i="10"/>
  <c r="J40" i="10"/>
  <c r="J42" i="10"/>
  <c r="J44" i="10"/>
  <c r="J48" i="10"/>
  <c r="J56" i="10"/>
  <c r="J63" i="10"/>
  <c r="J66" i="10"/>
  <c r="J71" i="10"/>
  <c r="J77" i="10"/>
  <c r="J79" i="10"/>
  <c r="J81" i="10"/>
  <c r="J6" i="10"/>
  <c r="J33" i="10"/>
  <c r="J47" i="10"/>
  <c r="J51" i="10"/>
  <c r="J55" i="10"/>
  <c r="J57" i="10"/>
  <c r="J67" i="10"/>
  <c r="J69" i="10"/>
  <c r="J70" i="10"/>
  <c r="J72" i="10"/>
  <c r="J83" i="10"/>
  <c r="J17" i="10"/>
  <c r="I3" i="10"/>
  <c r="I4" i="10"/>
  <c r="I5" i="10"/>
  <c r="I6" i="10"/>
  <c r="I7" i="10"/>
  <c r="I8" i="10"/>
  <c r="I9" i="10"/>
  <c r="I10" i="10"/>
  <c r="I11" i="10"/>
  <c r="I12" i="10"/>
  <c r="I13" i="10"/>
  <c r="I15" i="10"/>
  <c r="I16" i="10"/>
  <c r="I17" i="10"/>
  <c r="I18" i="10"/>
  <c r="I19" i="10"/>
  <c r="I20" i="10"/>
  <c r="I21" i="10"/>
  <c r="I23" i="10"/>
  <c r="I22" i="10"/>
  <c r="I24" i="10"/>
  <c r="I25" i="10"/>
  <c r="I26" i="10"/>
  <c r="I28" i="10"/>
  <c r="I27" i="10"/>
  <c r="I29" i="10"/>
  <c r="I30" i="10"/>
  <c r="I31" i="10"/>
  <c r="I32" i="10"/>
  <c r="I35" i="10"/>
  <c r="I33" i="10"/>
  <c r="I34" i="10"/>
  <c r="I36" i="10"/>
  <c r="I37" i="10"/>
  <c r="I38" i="10"/>
  <c r="I39" i="10"/>
  <c r="I40" i="10"/>
  <c r="I41" i="10"/>
  <c r="I43" i="10"/>
  <c r="I42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2" i="10"/>
  <c r="H3" i="10"/>
  <c r="H4" i="10"/>
  <c r="H5" i="10"/>
  <c r="H6" i="10"/>
  <c r="H7" i="10"/>
  <c r="H8" i="10"/>
  <c r="H9" i="10"/>
  <c r="H10" i="10"/>
  <c r="H11" i="10"/>
  <c r="H12" i="10"/>
  <c r="H13" i="10"/>
  <c r="H15" i="10"/>
  <c r="H16" i="10"/>
  <c r="H17" i="10"/>
  <c r="H18" i="10"/>
  <c r="H19" i="10"/>
  <c r="H20" i="10"/>
  <c r="H21" i="10"/>
  <c r="H23" i="10"/>
  <c r="H22" i="10"/>
  <c r="H24" i="10"/>
  <c r="H25" i="10"/>
  <c r="H26" i="10"/>
  <c r="H28" i="10"/>
  <c r="H27" i="10"/>
  <c r="H29" i="10"/>
  <c r="H30" i="10"/>
  <c r="H31" i="10"/>
  <c r="H32" i="10"/>
  <c r="H35" i="10"/>
  <c r="H33" i="10"/>
  <c r="H34" i="10"/>
  <c r="H36" i="10"/>
  <c r="H37" i="10"/>
  <c r="H38" i="10"/>
  <c r="H39" i="10"/>
  <c r="H40" i="10"/>
  <c r="H41" i="10"/>
  <c r="H43" i="10"/>
  <c r="H42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2" i="10"/>
  <c r="G3" i="10"/>
  <c r="G4" i="10"/>
  <c r="G5" i="10"/>
  <c r="G6" i="10"/>
  <c r="G7" i="10"/>
  <c r="G8" i="10"/>
  <c r="G9" i="10"/>
  <c r="G10" i="10"/>
  <c r="G11" i="10"/>
  <c r="G12" i="10"/>
  <c r="G13" i="10"/>
  <c r="G15" i="10"/>
  <c r="G16" i="10"/>
  <c r="G17" i="10"/>
  <c r="G18" i="10"/>
  <c r="G19" i="10"/>
  <c r="G20" i="10"/>
  <c r="G21" i="10"/>
  <c r="G23" i="10"/>
  <c r="G22" i="10"/>
  <c r="G24" i="10"/>
  <c r="G25" i="10"/>
  <c r="G26" i="10"/>
  <c r="G28" i="10"/>
  <c r="G27" i="10"/>
  <c r="G29" i="10"/>
  <c r="G30" i="10"/>
  <c r="G31" i="10"/>
  <c r="G32" i="10"/>
  <c r="G35" i="10"/>
  <c r="G33" i="10"/>
  <c r="G34" i="10"/>
  <c r="G36" i="10"/>
  <c r="G37" i="10"/>
  <c r="G38" i="10"/>
  <c r="G39" i="10"/>
  <c r="G40" i="10"/>
  <c r="G41" i="10"/>
  <c r="G43" i="10"/>
  <c r="G42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2" i="10"/>
  <c r="Q97" i="11" l="1"/>
  <c r="Q85" i="11"/>
  <c r="Q75" i="11"/>
  <c r="Q65" i="11"/>
  <c r="Q57" i="11"/>
  <c r="Q45" i="11"/>
  <c r="Q37" i="11"/>
  <c r="Q25" i="11"/>
  <c r="Q17" i="11"/>
  <c r="Q9" i="11"/>
  <c r="N94" i="11"/>
  <c r="N84" i="11"/>
  <c r="N74" i="11"/>
  <c r="N64" i="11"/>
  <c r="N54" i="11"/>
  <c r="N44" i="11"/>
  <c r="N36" i="11"/>
  <c r="N24" i="11"/>
  <c r="N16" i="11"/>
  <c r="N8" i="11"/>
  <c r="P97" i="11"/>
  <c r="P85" i="11"/>
  <c r="P75" i="11"/>
  <c r="P65" i="11"/>
  <c r="P57" i="11"/>
  <c r="P45" i="11"/>
  <c r="P37" i="11"/>
  <c r="P25" i="11"/>
  <c r="P17" i="11"/>
  <c r="P9" i="11"/>
  <c r="N106" i="11"/>
  <c r="N92" i="11"/>
  <c r="N82" i="11"/>
  <c r="N72" i="11"/>
  <c r="N62" i="11"/>
  <c r="N50" i="11"/>
  <c r="N42" i="11"/>
  <c r="N34" i="11"/>
  <c r="N22" i="11"/>
  <c r="N14" i="11"/>
  <c r="P6" i="11"/>
  <c r="P93" i="11"/>
  <c r="P83" i="11"/>
  <c r="P73" i="11"/>
  <c r="P63" i="11"/>
  <c r="P53" i="11"/>
  <c r="P43" i="11"/>
  <c r="P35" i="11"/>
  <c r="T8" i="11" s="1"/>
  <c r="U8" i="11" s="1"/>
  <c r="P23" i="11"/>
  <c r="P15" i="11"/>
  <c r="P7" i="11"/>
  <c r="P106" i="11"/>
  <c r="Q82" i="11"/>
  <c r="Q62" i="11"/>
  <c r="Q42" i="11"/>
  <c r="Q22" i="11"/>
  <c r="P82" i="11"/>
  <c r="P62" i="11"/>
  <c r="P42" i="11"/>
  <c r="P22" i="11"/>
  <c r="Q102" i="11"/>
  <c r="Q78" i="11"/>
  <c r="Q60" i="11"/>
  <c r="Q40" i="11"/>
  <c r="Q20" i="11"/>
  <c r="P98" i="11"/>
  <c r="P86" i="11"/>
  <c r="P76" i="11"/>
  <c r="P66" i="11"/>
  <c r="P58" i="11"/>
  <c r="P46" i="11"/>
  <c r="P38" i="11"/>
  <c r="P26" i="11"/>
  <c r="P18" i="11"/>
  <c r="P10" i="11"/>
  <c r="Q92" i="11"/>
  <c r="Q72" i="11"/>
  <c r="Q50" i="11"/>
  <c r="Q34" i="11"/>
  <c r="Q14" i="11"/>
  <c r="Q88" i="11"/>
  <c r="Q68" i="11"/>
  <c r="Q48" i="11"/>
  <c r="Q30" i="11"/>
  <c r="Q12" i="11"/>
  <c r="Q103" i="11"/>
  <c r="Q89" i="11"/>
  <c r="Q81" i="11"/>
  <c r="Q69" i="11"/>
  <c r="Q61" i="11"/>
  <c r="Q49" i="11"/>
  <c r="Q41" i="11"/>
  <c r="Q33" i="11"/>
  <c r="Q21" i="11"/>
  <c r="Q13" i="11"/>
  <c r="Q106" i="11"/>
  <c r="O6" i="11"/>
  <c r="O103" i="11"/>
  <c r="O99" i="11"/>
  <c r="O97" i="11"/>
  <c r="O93" i="11"/>
  <c r="O89" i="11"/>
  <c r="O87" i="11"/>
  <c r="O85" i="11"/>
  <c r="O83" i="11"/>
  <c r="O81" i="11"/>
  <c r="O77" i="11"/>
  <c r="O75" i="11"/>
  <c r="O73" i="11"/>
  <c r="O69" i="11"/>
  <c r="O67" i="11"/>
  <c r="O65" i="11"/>
  <c r="O63" i="11"/>
  <c r="O61" i="11"/>
  <c r="O59" i="11"/>
  <c r="O57" i="11"/>
  <c r="O53" i="11"/>
  <c r="O49" i="11"/>
  <c r="O47" i="11"/>
  <c r="O45" i="11"/>
  <c r="O43" i="11"/>
  <c r="O41" i="11"/>
  <c r="O39" i="11"/>
  <c r="O37" i="11"/>
  <c r="O35" i="11"/>
  <c r="O33" i="11"/>
  <c r="O27" i="11"/>
  <c r="O25" i="11"/>
  <c r="O23" i="11"/>
  <c r="O21" i="11"/>
  <c r="O19" i="11"/>
  <c r="O17" i="11"/>
  <c r="O15" i="11"/>
  <c r="O13" i="11"/>
  <c r="O11" i="11"/>
  <c r="O9" i="11"/>
  <c r="O7" i="11"/>
  <c r="Q6" i="11"/>
  <c r="N103" i="11"/>
  <c r="N99" i="11"/>
  <c r="N97" i="11"/>
  <c r="N93" i="11"/>
  <c r="N89" i="11"/>
  <c r="N87" i="11"/>
  <c r="N85" i="11"/>
  <c r="N83" i="11"/>
  <c r="N81" i="11"/>
  <c r="N77" i="11"/>
  <c r="N75" i="11"/>
  <c r="N73" i="11"/>
  <c r="N69" i="11"/>
  <c r="N67" i="11"/>
  <c r="N65" i="11"/>
  <c r="N63" i="11"/>
  <c r="N61" i="11"/>
  <c r="N59" i="11"/>
  <c r="N57" i="11"/>
  <c r="N53" i="11"/>
  <c r="N49" i="11"/>
  <c r="N47" i="11"/>
  <c r="N45" i="11"/>
  <c r="N43" i="11"/>
  <c r="N41" i="11"/>
  <c r="N39" i="11"/>
  <c r="N37" i="11"/>
  <c r="N35" i="11"/>
  <c r="N33" i="11"/>
  <c r="N27" i="11"/>
  <c r="N25" i="11"/>
  <c r="N23" i="11"/>
  <c r="N21" i="11"/>
  <c r="N19" i="11"/>
  <c r="N17" i="11"/>
  <c r="N15" i="11"/>
  <c r="N13" i="11"/>
  <c r="N11" i="11"/>
  <c r="N9" i="11"/>
  <c r="N7" i="11"/>
  <c r="Q98" i="11"/>
  <c r="Q94" i="11"/>
  <c r="Q86" i="11"/>
  <c r="Q84" i="11"/>
  <c r="Q76" i="11"/>
  <c r="Q74" i="11"/>
  <c r="Q66" i="11"/>
  <c r="Q64" i="11"/>
  <c r="Q58" i="11"/>
  <c r="Q54" i="11"/>
  <c r="Q46" i="11"/>
  <c r="Q44" i="11"/>
  <c r="Q38" i="11"/>
  <c r="Q36" i="11"/>
  <c r="Q26" i="11"/>
  <c r="Q24" i="11"/>
  <c r="Q18" i="11"/>
  <c r="Q16" i="11"/>
  <c r="Q10" i="11"/>
  <c r="Q8" i="11"/>
  <c r="O106" i="11"/>
  <c r="O102" i="11"/>
  <c r="O98" i="11"/>
  <c r="O94" i="11"/>
  <c r="O92" i="11"/>
  <c r="O88" i="11"/>
  <c r="O86" i="11"/>
  <c r="O84" i="11"/>
  <c r="O82" i="11"/>
  <c r="O78" i="11"/>
  <c r="O76" i="11"/>
  <c r="O74" i="11"/>
  <c r="O72" i="11"/>
  <c r="O68" i="11"/>
  <c r="O66" i="11"/>
  <c r="O64" i="11"/>
  <c r="O62" i="11"/>
  <c r="O60" i="11"/>
  <c r="O58" i="11"/>
  <c r="O54" i="11"/>
  <c r="O50" i="11"/>
  <c r="O48" i="11"/>
  <c r="O46" i="11"/>
  <c r="O44" i="11"/>
  <c r="O42" i="11"/>
  <c r="O40" i="11"/>
  <c r="O38" i="11"/>
  <c r="O36" i="11"/>
  <c r="O34" i="11"/>
  <c r="O30" i="11"/>
  <c r="O26" i="11"/>
  <c r="O24" i="11"/>
  <c r="O22" i="11"/>
  <c r="O20" i="11"/>
  <c r="O18" i="11"/>
  <c r="O16" i="11"/>
  <c r="O14" i="11"/>
  <c r="O12" i="11"/>
  <c r="O10" i="11"/>
  <c r="O8" i="11"/>
  <c r="T9" i="11" l="1"/>
  <c r="U9" i="11" s="1"/>
  <c r="T6" i="11"/>
  <c r="U6" i="11" s="1"/>
  <c r="T7" i="11"/>
  <c r="U7" i="11" s="1"/>
</calcChain>
</file>

<file path=xl/sharedStrings.xml><?xml version="1.0" encoding="utf-8"?>
<sst xmlns="http://schemas.openxmlformats.org/spreadsheetml/2006/main" count="995" uniqueCount="304">
  <si>
    <t>Site</t>
  </si>
  <si>
    <t>Habitat</t>
  </si>
  <si>
    <t>TotRich</t>
  </si>
  <si>
    <t>Abundance</t>
  </si>
  <si>
    <t>Diversity</t>
  </si>
  <si>
    <t>Biomass</t>
  </si>
  <si>
    <t>Cadmium</t>
  </si>
  <si>
    <t>Chromium</t>
  </si>
  <si>
    <t>Copper</t>
  </si>
  <si>
    <t>Lead</t>
  </si>
  <si>
    <t>Mercury</t>
  </si>
  <si>
    <t>Manganese</t>
  </si>
  <si>
    <t>Glide</t>
  </si>
  <si>
    <t>Pool</t>
  </si>
  <si>
    <t>Riffle</t>
  </si>
  <si>
    <t>WTotRich</t>
  </si>
  <si>
    <t>STotRich</t>
  </si>
  <si>
    <t>TTotRich</t>
  </si>
  <si>
    <t>SWTotRich</t>
  </si>
  <si>
    <t>TotRich2</t>
  </si>
  <si>
    <t>Richness</t>
  </si>
  <si>
    <t>TotRich3</t>
  </si>
  <si>
    <t>Traps</t>
  </si>
  <si>
    <t>Soil</t>
  </si>
  <si>
    <t>Water</t>
  </si>
  <si>
    <t>Coleoptera</t>
  </si>
  <si>
    <t>Collembolla</t>
  </si>
  <si>
    <t>Diptera</t>
  </si>
  <si>
    <t>Ephemeroptera</t>
  </si>
  <si>
    <t>Hemiptera</t>
  </si>
  <si>
    <t>Hymenoptera</t>
  </si>
  <si>
    <t>Lepidoptera</t>
  </si>
  <si>
    <t>Plecoptera</t>
  </si>
  <si>
    <t>Trichoptera</t>
  </si>
  <si>
    <t>Megaloptera</t>
  </si>
  <si>
    <t>Siphonaptrera</t>
  </si>
  <si>
    <t>Method</t>
  </si>
  <si>
    <t>2 Trap</t>
  </si>
  <si>
    <t>3 Trap</t>
  </si>
  <si>
    <t>4 Trap</t>
  </si>
  <si>
    <t>5 Trap</t>
  </si>
  <si>
    <t>7 Trap</t>
  </si>
  <si>
    <t>8 Trap</t>
  </si>
  <si>
    <t>9 Trap</t>
  </si>
  <si>
    <t>10 Trap</t>
  </si>
  <si>
    <t>11 Trap</t>
  </si>
  <si>
    <t>12 Trap</t>
  </si>
  <si>
    <t>13 Trap</t>
  </si>
  <si>
    <t>14 Trap</t>
  </si>
  <si>
    <t>2 Soil</t>
  </si>
  <si>
    <t>3 Soil</t>
  </si>
  <si>
    <t>4 Soil</t>
  </si>
  <si>
    <t>5 Soil</t>
  </si>
  <si>
    <t>7 Soil</t>
  </si>
  <si>
    <t>8 Soil</t>
  </si>
  <si>
    <t>9 Soil</t>
  </si>
  <si>
    <t>10 Soil</t>
  </si>
  <si>
    <t>11 Soil</t>
  </si>
  <si>
    <t>12 Soil</t>
  </si>
  <si>
    <t>13 Soil</t>
  </si>
  <si>
    <t>14 Soil</t>
  </si>
  <si>
    <t>2 Water</t>
  </si>
  <si>
    <t>3 Water</t>
  </si>
  <si>
    <t>4 Water</t>
  </si>
  <si>
    <t>5 Water</t>
  </si>
  <si>
    <t>7 Water</t>
  </si>
  <si>
    <t>8 Water</t>
  </si>
  <si>
    <t>9 Water</t>
  </si>
  <si>
    <t>10 Water</t>
  </si>
  <si>
    <t>11 Water</t>
  </si>
  <si>
    <t>12 Water</t>
  </si>
  <si>
    <t>13 Water</t>
  </si>
  <si>
    <t>14 Water</t>
  </si>
  <si>
    <t>Agromyzidae</t>
  </si>
  <si>
    <t>Aleyrodidae</t>
  </si>
  <si>
    <t>Anobiidae</t>
  </si>
  <si>
    <t>Anomalopsychidae</t>
  </si>
  <si>
    <t>Aphrophoridae</t>
  </si>
  <si>
    <t>Aradidae</t>
  </si>
  <si>
    <t>Baetidae</t>
  </si>
  <si>
    <t>Braconidae</t>
  </si>
  <si>
    <t>Bucculatricidae</t>
  </si>
  <si>
    <t>Carabidae</t>
  </si>
  <si>
    <t>Cerambycidae</t>
  </si>
  <si>
    <t>Ceratophyllidae</t>
  </si>
  <si>
    <t>Ceratopogonidae</t>
  </si>
  <si>
    <t>Chamaemyiidae</t>
  </si>
  <si>
    <t>Chironomidae</t>
  </si>
  <si>
    <t>Chloropidae</t>
  </si>
  <si>
    <t>Chrysomelidae</t>
  </si>
  <si>
    <t>Cicadidae</t>
  </si>
  <si>
    <t>Ciidae</t>
  </si>
  <si>
    <t>Clastopteridae</t>
  </si>
  <si>
    <t>Coccinellidae</t>
  </si>
  <si>
    <t>Corylophidae</t>
  </si>
  <si>
    <t>Crambidae</t>
  </si>
  <si>
    <t>Cryptophagidae</t>
  </si>
  <si>
    <t>Culicidae</t>
  </si>
  <si>
    <t>Dytiscidae</t>
  </si>
  <si>
    <t>Elachistidae</t>
  </si>
  <si>
    <t>Elateridae</t>
  </si>
  <si>
    <t>Endomychidae</t>
  </si>
  <si>
    <t>Erebidae</t>
  </si>
  <si>
    <t>Gelechiidae</t>
  </si>
  <si>
    <t>Geometridae</t>
  </si>
  <si>
    <t>Gracillariidae</t>
  </si>
  <si>
    <t>Gyrinidae</t>
  </si>
  <si>
    <t>Heptageniidae</t>
  </si>
  <si>
    <t>Heteroceridae</t>
  </si>
  <si>
    <t>Hydraenidae</t>
  </si>
  <si>
    <t>Katiannidae</t>
  </si>
  <si>
    <t>Lampyridae</t>
  </si>
  <si>
    <t>Leiodidae</t>
  </si>
  <si>
    <t>Mycetophilidae</t>
  </si>
  <si>
    <t>Mydidae</t>
  </si>
  <si>
    <t>Noctuidae</t>
  </si>
  <si>
    <t>Notodontidae</t>
  </si>
  <si>
    <t>Pseudococcidae</t>
  </si>
  <si>
    <t>Scarabaeidae</t>
  </si>
  <si>
    <t>Scelionidae</t>
  </si>
  <si>
    <t>Sciaridae</t>
  </si>
  <si>
    <t>Sciomyzidae</t>
  </si>
  <si>
    <t>Sialidae</t>
  </si>
  <si>
    <t>Staphylinidae</t>
  </si>
  <si>
    <t>Tenthredinidae</t>
  </si>
  <si>
    <t>Trap</t>
  </si>
  <si>
    <t>Soil eDNA</t>
  </si>
  <si>
    <t>Water eDNA</t>
  </si>
  <si>
    <t>Site2</t>
  </si>
  <si>
    <t>Elmidae</t>
  </si>
  <si>
    <t>Formicidae</t>
  </si>
  <si>
    <t>Hydropsychidae</t>
  </si>
  <si>
    <t>Scirtidae</t>
  </si>
  <si>
    <t>Cicadellidae</t>
  </si>
  <si>
    <t>Colletidae</t>
  </si>
  <si>
    <t>Curculionidae</t>
  </si>
  <si>
    <t>Dolichopodidae</t>
  </si>
  <si>
    <t>Empididae</t>
  </si>
  <si>
    <t>Glossosomatidae</t>
  </si>
  <si>
    <t>Rhyacophilidae</t>
  </si>
  <si>
    <t>Simuliidae</t>
  </si>
  <si>
    <t>Rhopalidae</t>
  </si>
  <si>
    <t>Capniidae</t>
  </si>
  <si>
    <t>Halictidae</t>
  </si>
  <si>
    <t>Taeniopterygidae</t>
  </si>
  <si>
    <t>Gerridae</t>
  </si>
  <si>
    <t>Pentatomidae</t>
  </si>
  <si>
    <t>Aphididae</t>
  </si>
  <si>
    <t>Diopsidae</t>
  </si>
  <si>
    <t>Hydrophilidae</t>
  </si>
  <si>
    <t>Phoridae</t>
  </si>
  <si>
    <t>Psyllidae</t>
  </si>
  <si>
    <t>Tipulidae</t>
  </si>
  <si>
    <t>Ichneumonidae</t>
  </si>
  <si>
    <t>Rhyparochromidae</t>
  </si>
  <si>
    <t>Ephydridae</t>
  </si>
  <si>
    <t>Nitidulidae</t>
  </si>
  <si>
    <t>Drosophilidae</t>
  </si>
  <si>
    <t>Week</t>
  </si>
  <si>
    <t>Order</t>
  </si>
  <si>
    <t>Condition</t>
  </si>
  <si>
    <t>Site 2</t>
  </si>
  <si>
    <t>Weeks</t>
  </si>
  <si>
    <t>TTotBiom</t>
  </si>
  <si>
    <t>Variable</t>
  </si>
  <si>
    <t>Description</t>
  </si>
  <si>
    <t>Combines (after removing replicates) trap, soil, and water family richness for all sites (eDNA not quantificed at all sites)</t>
  </si>
  <si>
    <t>Combines (after removing replicates) trap, soil, and water family richness for all sites, only eDNA not quantificed at all sites</t>
  </si>
  <si>
    <t>Combines soil and water eDNA richness</t>
  </si>
  <si>
    <t>Only soil eDNA richness</t>
  </si>
  <si>
    <t>Only water eDNA richness</t>
  </si>
  <si>
    <t>Sums the abundance across all weeks</t>
  </si>
  <si>
    <t>The richness (after removing replicates) across all weeks</t>
  </si>
  <si>
    <t>Using the total abundance across all weeks, calculates the diversity</t>
  </si>
  <si>
    <t>TTotDiv</t>
  </si>
  <si>
    <t>Sums the biomass across all weeks</t>
  </si>
  <si>
    <t>Total number of individuals collected in week 1</t>
  </si>
  <si>
    <t># of different families collected in week 1</t>
  </si>
  <si>
    <t>Diversity collected in week 1</t>
  </si>
  <si>
    <t>Biomass calculated in week 1</t>
  </si>
  <si>
    <t>Soil metal quantified at one time period - the beginning</t>
  </si>
  <si>
    <t>TTotAbund</t>
  </si>
  <si>
    <t>Family</t>
  </si>
  <si>
    <t>Trap-Soil</t>
  </si>
  <si>
    <t>Trap-Water</t>
  </si>
  <si>
    <t>Soil-Water</t>
  </si>
  <si>
    <t>Jaccard Similarity Index</t>
  </si>
  <si>
    <t>Trap-soil</t>
  </si>
  <si>
    <t>Trap-water</t>
  </si>
  <si>
    <t>Soil-water</t>
  </si>
  <si>
    <t>Total Families = 81</t>
  </si>
  <si>
    <t>Trap-Soil-Water</t>
  </si>
  <si>
    <t>Trap-soil-water</t>
  </si>
  <si>
    <t>Emerging Insect</t>
  </si>
  <si>
    <t>Yes</t>
  </si>
  <si>
    <t>Latridiidae</t>
  </si>
  <si>
    <t>Trap_All_Weeks</t>
  </si>
  <si>
    <t>Emergence traps (12 sites)</t>
  </si>
  <si>
    <t>eDNA (6 sites)</t>
  </si>
  <si>
    <t>Order/Common name</t>
  </si>
  <si>
    <t>Family name</t>
  </si>
  <si>
    <t>n sites</t>
  </si>
  <si>
    <t>n sites (soil)</t>
  </si>
  <si>
    <t>n sequence reads (soil)</t>
  </si>
  <si>
    <t>n sites (water)</t>
  </si>
  <si>
    <t>n sequence reads (water)</t>
  </si>
  <si>
    <t>Araneae (Spiders)</t>
  </si>
  <si>
    <t>Coleoptera (Beetles)</t>
  </si>
  <si>
    <t>  Leaf beetle</t>
  </si>
  <si>
    <t>  Ladybird beetle</t>
  </si>
  <si>
    <t xml:space="preserve">  Minute hooded beetle</t>
  </si>
  <si>
    <t>  Snout beetle</t>
  </si>
  <si>
    <t>  Riffle beetle</t>
  </si>
  <si>
    <t xml:space="preserve">  Handsome Fungus Beetle</t>
  </si>
  <si>
    <t xml:space="preserve">  Minute brown scavenger beetle</t>
  </si>
  <si>
    <t>  Sap beetle</t>
  </si>
  <si>
    <t xml:space="preserve">  Ground beetle</t>
  </si>
  <si>
    <t xml:space="preserve">  Spider and Deathwatch beetle</t>
  </si>
  <si>
    <t xml:space="preserve">  Longhorn beetle</t>
  </si>
  <si>
    <t xml:space="preserve">  Minute tree-fungus beetles</t>
  </si>
  <si>
    <t xml:space="preserve">  Silken fungus beetles</t>
  </si>
  <si>
    <t xml:space="preserve">  Predaceous diving beelte</t>
  </si>
  <si>
    <t xml:space="preserve">  Click beetles</t>
  </si>
  <si>
    <t xml:space="preserve">  Whirlgig beetles</t>
  </si>
  <si>
    <t xml:space="preserve">  Variegated mud-loving beetles</t>
  </si>
  <si>
    <t xml:space="preserve">  Minute moss beetles</t>
  </si>
  <si>
    <t xml:space="preserve">  Firefly</t>
  </si>
  <si>
    <t xml:space="preserve">  Round fungus beetle</t>
  </si>
  <si>
    <t xml:space="preserve">  Scarab beetle</t>
  </si>
  <si>
    <t xml:space="preserve">  Rove beetle</t>
  </si>
  <si>
    <t>subclass: Collembolla</t>
  </si>
  <si>
    <t>  Springtail</t>
  </si>
  <si>
    <t>NA</t>
  </si>
  <si>
    <t>Diptera (Midges, Flies)</t>
  </si>
  <si>
    <t>  Biting midge</t>
  </si>
  <si>
    <t>  Black fly</t>
  </si>
  <si>
    <t>  Crane fly</t>
  </si>
  <si>
    <t>  Dance fly</t>
  </si>
  <si>
    <t>  Fruit fly</t>
  </si>
  <si>
    <t>  Hump-back fly</t>
  </si>
  <si>
    <t>  Long-legged fly</t>
  </si>
  <si>
    <t>  Midge</t>
  </si>
  <si>
    <t>  Shore fly</t>
  </si>
  <si>
    <t>  Stalk-eye fly</t>
  </si>
  <si>
    <t xml:space="preserve">  Leaf-miner fly</t>
  </si>
  <si>
    <t xml:space="preserve">  Aphid fly</t>
  </si>
  <si>
    <t xml:space="preserve">  Mosquito</t>
  </si>
  <si>
    <t xml:space="preserve">  Small fruit fly</t>
  </si>
  <si>
    <t xml:space="preserve">  Fungus gnat</t>
  </si>
  <si>
    <t xml:space="preserve">  Mydas fly</t>
  </si>
  <si>
    <t xml:space="preserve">  Dark-winged fungus gnat</t>
  </si>
  <si>
    <t xml:space="preserve">  Marsh fly</t>
  </si>
  <si>
    <t>Ephemeroptera (Mayfly)</t>
  </si>
  <si>
    <t>  Small minnow mayfly</t>
  </si>
  <si>
    <t xml:space="preserve">  Flatheaded mayfly</t>
  </si>
  <si>
    <t>Hemiptera (True Bugs)</t>
  </si>
  <si>
    <t>  Aphid</t>
  </si>
  <si>
    <t>  Ground-living seed bug</t>
  </si>
  <si>
    <t>  Jumping insect</t>
  </si>
  <si>
    <t>  Leafhopper</t>
  </si>
  <si>
    <t>  Scentless plant bug</t>
  </si>
  <si>
    <t>  Water strider</t>
  </si>
  <si>
    <t>  Stink bug</t>
  </si>
  <si>
    <t xml:space="preserve">  White fly</t>
  </si>
  <si>
    <t xml:space="preserve">  Typical spittlebug</t>
  </si>
  <si>
    <t xml:space="preserve">  Flat bug</t>
  </si>
  <si>
    <t xml:space="preserve">  Cicadas</t>
  </si>
  <si>
    <t xml:space="preserve">  Clastopterid spittlebug</t>
  </si>
  <si>
    <t xml:space="preserve">  Mealybug</t>
  </si>
  <si>
    <t>Hymenoptera (Ants, Bees, Wasps)</t>
  </si>
  <si>
    <t>  Ant</t>
  </si>
  <si>
    <t>  Halictid bee</t>
  </si>
  <si>
    <t>  Ichneumonid parasitic wasp</t>
  </si>
  <si>
    <t>  Plasterer bee</t>
  </si>
  <si>
    <t xml:space="preserve">  Braconid wasp</t>
  </si>
  <si>
    <t xml:space="preserve">  Scelionid wasp</t>
  </si>
  <si>
    <t xml:space="preserve">  Common sawfly</t>
  </si>
  <si>
    <t>Lepidoptera (Butterflies)</t>
  </si>
  <si>
    <t>  Noctuid moth (larvae)</t>
  </si>
  <si>
    <t xml:space="preserve">  Ribbed cocoon-maker moth</t>
  </si>
  <si>
    <t xml:space="preserve">  Crambid snout moth</t>
  </si>
  <si>
    <t xml:space="preserve">  Grass minor moth</t>
  </si>
  <si>
    <t xml:space="preserve">  Erebid moth</t>
  </si>
  <si>
    <t xml:space="preserve">  Twirler moth</t>
  </si>
  <si>
    <t xml:space="preserve">  Geometrid moth</t>
  </si>
  <si>
    <t xml:space="preserve">  Leaf blotch miner moth</t>
  </si>
  <si>
    <t xml:space="preserve">  Prominent moth</t>
  </si>
  <si>
    <t>Plecoptera (Stoneflies)</t>
  </si>
  <si>
    <t>  Small winter stonefly</t>
  </si>
  <si>
    <t>  Spring stonefly</t>
  </si>
  <si>
    <t>Nemouridae</t>
  </si>
  <si>
    <t>  Winter stonefly</t>
  </si>
  <si>
    <t>Trichoptera (Caddisflies)</t>
  </si>
  <si>
    <t>  Free-living caddisfly</t>
  </si>
  <si>
    <t>  Saddlecase maker caddisfly</t>
  </si>
  <si>
    <t>  Net-spinning caddisfly</t>
  </si>
  <si>
    <t xml:space="preserve">  Neotropical caddisfly</t>
  </si>
  <si>
    <t xml:space="preserve">  Alderfly</t>
  </si>
  <si>
    <t xml:space="preserve">  Flea</t>
  </si>
  <si>
    <t>Jaccard</t>
  </si>
  <si>
    <t>Presence-Absence</t>
  </si>
  <si>
    <t>Total Families =</t>
  </si>
  <si>
    <t>Jaccard Index (%)</t>
  </si>
  <si>
    <t># of Similarities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</si>
</sst>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2"/>
      <color theme="1"/>
      <name val="Calibri"/>
      <family val="2"/>
      <scheme val="minor"/>
    </font>
    <font>
      <b/>
      <sz val="14"/>
      <color rgb="FF000000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Fill="1" applyAlignment="1"/>
    <xf numFmtId="0" fontId="4" fillId="0" borderId="0" xfId="0" applyFont="1" applyAlignment="1"/>
    <xf numFmtId="0" fontId="4" fillId="0" borderId="0" xfId="0" applyFont="1" applyFill="1" applyAlignment="1"/>
    <xf numFmtId="0" fontId="3" fillId="2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2" fillId="3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Fill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E58F-E9C3-2B43-9103-3612CF5E291C}">
  <dimension ref="A1:N977"/>
  <sheetViews>
    <sheetView zoomScale="161" workbookViewId="0">
      <selection activeCell="B1" sqref="B1"/>
    </sheetView>
  </sheetViews>
  <sheetFormatPr baseColWidth="10" defaultColWidth="14.5" defaultRowHeight="19" x14ac:dyDescent="0.25"/>
  <cols>
    <col min="1" max="1" width="4.6640625" style="18" bestFit="1" customWidth="1"/>
    <col min="2" max="2" width="6.33203125" style="18" bestFit="1" customWidth="1"/>
    <col min="3" max="3" width="7.33203125" style="18" bestFit="1" customWidth="1"/>
    <col min="4" max="4" width="11.83203125" style="18" bestFit="1" customWidth="1"/>
    <col min="5" max="6" width="9.33203125" style="18" bestFit="1" customWidth="1"/>
    <col min="7" max="7" width="8.83203125" style="18" bestFit="1" customWidth="1"/>
    <col min="8" max="16384" width="14.5" style="18"/>
  </cols>
  <sheetData>
    <row r="1" spans="1:14" s="19" customFormat="1" x14ac:dyDescent="0.25">
      <c r="A1" s="19" t="s">
        <v>0</v>
      </c>
      <c r="B1" s="19" t="s">
        <v>128</v>
      </c>
      <c r="C1" s="20" t="s">
        <v>162</v>
      </c>
      <c r="D1" s="21" t="s">
        <v>3</v>
      </c>
      <c r="E1" s="21" t="s">
        <v>20</v>
      </c>
      <c r="F1" s="21" t="s">
        <v>4</v>
      </c>
      <c r="G1" s="21" t="s">
        <v>5</v>
      </c>
    </row>
    <row r="2" spans="1:14" x14ac:dyDescent="0.25">
      <c r="A2" s="14">
        <v>2</v>
      </c>
      <c r="B2" s="14">
        <v>1</v>
      </c>
      <c r="C2" s="15">
        <v>1</v>
      </c>
      <c r="D2" s="14"/>
      <c r="E2" s="14"/>
      <c r="F2" s="16"/>
      <c r="G2" s="17"/>
      <c r="H2" s="15"/>
      <c r="I2" s="15"/>
      <c r="J2" s="15"/>
      <c r="K2" s="15"/>
      <c r="L2" s="15"/>
      <c r="M2" s="15"/>
      <c r="N2" s="15"/>
    </row>
    <row r="3" spans="1:14" x14ac:dyDescent="0.25">
      <c r="A3" s="14">
        <v>3</v>
      </c>
      <c r="B3" s="14">
        <v>2</v>
      </c>
      <c r="C3" s="15">
        <v>1</v>
      </c>
      <c r="D3" s="14">
        <v>0</v>
      </c>
      <c r="E3" s="14">
        <v>2</v>
      </c>
      <c r="F3" s="16">
        <v>0</v>
      </c>
      <c r="G3" s="17">
        <v>0</v>
      </c>
      <c r="H3" s="15"/>
      <c r="I3" s="15"/>
      <c r="J3" s="15"/>
      <c r="K3" s="15"/>
      <c r="L3" s="15"/>
      <c r="M3" s="15"/>
      <c r="N3" s="15"/>
    </row>
    <row r="4" spans="1:14" x14ac:dyDescent="0.25">
      <c r="A4" s="14">
        <v>4</v>
      </c>
      <c r="B4" s="14">
        <v>3</v>
      </c>
      <c r="C4" s="15">
        <v>1</v>
      </c>
      <c r="D4" s="14">
        <v>1</v>
      </c>
      <c r="E4" s="14">
        <v>4</v>
      </c>
      <c r="F4" s="16">
        <v>0</v>
      </c>
      <c r="G4" s="17">
        <v>1.1500000000000954</v>
      </c>
      <c r="H4" s="15"/>
      <c r="I4" s="15"/>
      <c r="J4" s="15"/>
      <c r="K4" s="15"/>
      <c r="L4" s="15"/>
      <c r="M4" s="15"/>
      <c r="N4" s="15"/>
    </row>
    <row r="5" spans="1:14" x14ac:dyDescent="0.25">
      <c r="A5" s="14">
        <v>5</v>
      </c>
      <c r="B5" s="14">
        <v>4</v>
      </c>
      <c r="C5" s="15">
        <v>1</v>
      </c>
      <c r="D5" s="14">
        <v>1</v>
      </c>
      <c r="E5" s="14">
        <v>1</v>
      </c>
      <c r="F5" s="16">
        <v>0</v>
      </c>
      <c r="G5" s="17">
        <v>11.159999999999947</v>
      </c>
      <c r="H5" s="15"/>
      <c r="I5" s="15"/>
      <c r="J5" s="15"/>
      <c r="K5" s="15"/>
      <c r="L5" s="15"/>
      <c r="M5" s="15"/>
      <c r="N5" s="15"/>
    </row>
    <row r="6" spans="1:14" x14ac:dyDescent="0.25">
      <c r="A6" s="14">
        <v>7</v>
      </c>
      <c r="B6" s="14">
        <v>5</v>
      </c>
      <c r="C6" s="15">
        <v>1</v>
      </c>
      <c r="D6" s="14">
        <v>1</v>
      </c>
      <c r="E6" s="14">
        <v>1</v>
      </c>
      <c r="F6" s="16">
        <v>0</v>
      </c>
      <c r="G6" s="17">
        <v>1.6500000000000403</v>
      </c>
      <c r="H6" s="15"/>
      <c r="I6" s="15"/>
      <c r="J6" s="15"/>
      <c r="K6" s="15"/>
      <c r="L6" s="15"/>
      <c r="M6" s="15"/>
      <c r="N6" s="15"/>
    </row>
    <row r="7" spans="1:14" x14ac:dyDescent="0.25">
      <c r="A7" s="14">
        <v>8</v>
      </c>
      <c r="B7" s="14">
        <v>6</v>
      </c>
      <c r="C7" s="15">
        <v>1</v>
      </c>
      <c r="D7" s="14">
        <v>0</v>
      </c>
      <c r="E7" s="14">
        <v>0</v>
      </c>
      <c r="F7" s="16">
        <v>0</v>
      </c>
      <c r="G7" s="17">
        <v>0</v>
      </c>
      <c r="H7" s="15"/>
      <c r="I7" s="15"/>
      <c r="J7" s="15"/>
      <c r="K7" s="15"/>
      <c r="L7" s="15"/>
      <c r="M7" s="15"/>
      <c r="N7" s="15"/>
    </row>
    <row r="8" spans="1:14" x14ac:dyDescent="0.25">
      <c r="A8" s="14">
        <v>9</v>
      </c>
      <c r="B8" s="14">
        <v>7</v>
      </c>
      <c r="C8" s="15">
        <v>1</v>
      </c>
      <c r="D8" s="14">
        <v>3</v>
      </c>
      <c r="E8" s="14">
        <v>2</v>
      </c>
      <c r="F8" s="16">
        <v>0.63651416829481278</v>
      </c>
      <c r="G8" s="17">
        <v>9.4699999999999775</v>
      </c>
      <c r="H8" s="15"/>
      <c r="I8" s="15"/>
      <c r="J8" s="15"/>
      <c r="K8" s="15"/>
      <c r="L8" s="15"/>
      <c r="M8" s="15"/>
      <c r="N8" s="15"/>
    </row>
    <row r="9" spans="1:14" x14ac:dyDescent="0.25">
      <c r="A9" s="14">
        <v>10</v>
      </c>
      <c r="B9" s="14">
        <v>8</v>
      </c>
      <c r="C9" s="15">
        <v>1</v>
      </c>
      <c r="D9" s="14">
        <v>4</v>
      </c>
      <c r="E9" s="14">
        <v>2</v>
      </c>
      <c r="F9" s="16">
        <v>0.56233514461880829</v>
      </c>
      <c r="G9" s="17">
        <v>1.1299999999999644</v>
      </c>
      <c r="H9" s="15"/>
      <c r="I9" s="15"/>
      <c r="J9" s="15"/>
      <c r="K9" s="15"/>
      <c r="L9" s="15"/>
      <c r="M9" s="15"/>
      <c r="N9" s="15"/>
    </row>
    <row r="10" spans="1:14" x14ac:dyDescent="0.25">
      <c r="A10" s="14">
        <v>11</v>
      </c>
      <c r="B10" s="14">
        <v>9</v>
      </c>
      <c r="C10" s="15">
        <v>1</v>
      </c>
      <c r="D10" s="14">
        <v>4</v>
      </c>
      <c r="E10" s="14">
        <v>1</v>
      </c>
      <c r="F10" s="16">
        <v>0</v>
      </c>
      <c r="G10" s="17">
        <v>7.9999999999968985E-2</v>
      </c>
      <c r="H10" s="15"/>
      <c r="I10" s="15"/>
      <c r="J10" s="15"/>
      <c r="K10" s="15"/>
      <c r="L10" s="15"/>
      <c r="M10" s="15"/>
      <c r="N10" s="15"/>
    </row>
    <row r="11" spans="1:14" x14ac:dyDescent="0.25">
      <c r="A11" s="14">
        <v>12</v>
      </c>
      <c r="B11" s="14">
        <v>10</v>
      </c>
      <c r="C11" s="15">
        <v>1</v>
      </c>
      <c r="D11" s="14">
        <v>2</v>
      </c>
      <c r="E11" s="14">
        <v>2</v>
      </c>
      <c r="F11" s="16">
        <v>0.69314718055994529</v>
      </c>
      <c r="G11" s="17">
        <v>0.93000000000009742</v>
      </c>
      <c r="H11" s="15"/>
      <c r="I11" s="15"/>
      <c r="J11" s="15"/>
      <c r="K11" s="15"/>
      <c r="L11" s="15"/>
      <c r="M11" s="15"/>
      <c r="N11" s="15"/>
    </row>
    <row r="12" spans="1:14" x14ac:dyDescent="0.25">
      <c r="A12" s="14">
        <v>13</v>
      </c>
      <c r="B12" s="14">
        <v>11</v>
      </c>
      <c r="C12" s="15">
        <v>1</v>
      </c>
      <c r="D12" s="14">
        <v>5</v>
      </c>
      <c r="E12" s="14">
        <v>4</v>
      </c>
      <c r="F12" s="16">
        <v>1.3321790402101223</v>
      </c>
      <c r="G12" s="17">
        <v>2.7499999999999192</v>
      </c>
      <c r="H12" s="15"/>
      <c r="I12" s="15"/>
      <c r="J12" s="15"/>
      <c r="K12" s="15"/>
      <c r="L12" s="15"/>
      <c r="M12" s="15"/>
      <c r="N12" s="15"/>
    </row>
    <row r="13" spans="1:14" x14ac:dyDescent="0.25">
      <c r="A13" s="14">
        <v>14</v>
      </c>
      <c r="B13" s="14">
        <v>12</v>
      </c>
      <c r="C13" s="15">
        <v>1</v>
      </c>
      <c r="D13" s="14">
        <v>1</v>
      </c>
      <c r="E13" s="14">
        <v>1</v>
      </c>
      <c r="F13" s="16">
        <v>0</v>
      </c>
      <c r="G13" s="17">
        <v>0.18999999999991246</v>
      </c>
      <c r="H13" s="15"/>
      <c r="I13" s="15"/>
      <c r="J13" s="15"/>
      <c r="K13" s="15"/>
      <c r="L13" s="15"/>
      <c r="M13" s="15"/>
      <c r="N13" s="15"/>
    </row>
    <row r="14" spans="1:14" x14ac:dyDescent="0.25">
      <c r="A14" s="14">
        <v>2</v>
      </c>
      <c r="B14" s="14">
        <v>1</v>
      </c>
      <c r="C14" s="15">
        <v>2</v>
      </c>
      <c r="D14" s="14">
        <v>12</v>
      </c>
      <c r="E14" s="14">
        <v>3</v>
      </c>
      <c r="F14" s="16">
        <v>0.72146368669251149</v>
      </c>
      <c r="G14" s="17">
        <v>0.50000000000005596</v>
      </c>
      <c r="H14" s="15"/>
      <c r="I14" s="15"/>
      <c r="J14" s="15"/>
      <c r="K14" s="15"/>
      <c r="L14" s="15"/>
      <c r="M14" s="15"/>
      <c r="N14" s="15"/>
    </row>
    <row r="15" spans="1:14" x14ac:dyDescent="0.25">
      <c r="A15" s="14">
        <v>3</v>
      </c>
      <c r="B15" s="14">
        <v>2</v>
      </c>
      <c r="C15" s="15">
        <v>2</v>
      </c>
      <c r="D15" s="14">
        <v>29</v>
      </c>
      <c r="E15" s="14">
        <v>1</v>
      </c>
      <c r="F15" s="16">
        <v>0</v>
      </c>
      <c r="G15" s="17">
        <v>0.85000000000001741</v>
      </c>
      <c r="H15" s="15"/>
      <c r="I15" s="15"/>
      <c r="J15" s="15"/>
      <c r="K15" s="15"/>
      <c r="L15" s="15"/>
      <c r="M15" s="15"/>
      <c r="N15" s="15"/>
    </row>
    <row r="16" spans="1:14" x14ac:dyDescent="0.25">
      <c r="A16" s="14">
        <v>4</v>
      </c>
      <c r="B16" s="14">
        <v>3</v>
      </c>
      <c r="C16" s="15">
        <v>2</v>
      </c>
      <c r="D16" s="14">
        <v>5</v>
      </c>
      <c r="E16" s="14">
        <v>3</v>
      </c>
      <c r="F16" s="16">
        <v>0.95027053923323468</v>
      </c>
      <c r="G16" s="17">
        <v>1.8000000000000238</v>
      </c>
      <c r="H16" s="15"/>
      <c r="I16" s="15"/>
      <c r="J16" s="15"/>
      <c r="K16" s="15"/>
      <c r="L16" s="15"/>
      <c r="M16" s="15"/>
      <c r="N16" s="15"/>
    </row>
    <row r="17" spans="1:14" x14ac:dyDescent="0.25">
      <c r="A17" s="14">
        <v>5</v>
      </c>
      <c r="B17" s="14">
        <v>4</v>
      </c>
      <c r="C17" s="15">
        <v>2</v>
      </c>
      <c r="D17" s="14">
        <v>8</v>
      </c>
      <c r="E17" s="14">
        <v>2</v>
      </c>
      <c r="F17" s="16">
        <v>0.37677016125643675</v>
      </c>
      <c r="G17" s="17">
        <v>0.86999999999992639</v>
      </c>
      <c r="H17" s="15"/>
      <c r="I17" s="15"/>
      <c r="J17" s="15"/>
      <c r="K17" s="15"/>
      <c r="L17" s="15"/>
      <c r="M17" s="15"/>
      <c r="N17" s="15"/>
    </row>
    <row r="18" spans="1:14" x14ac:dyDescent="0.25">
      <c r="A18" s="14">
        <v>7</v>
      </c>
      <c r="B18" s="14">
        <v>5</v>
      </c>
      <c r="C18" s="15">
        <v>2</v>
      </c>
      <c r="D18" s="14">
        <v>12</v>
      </c>
      <c r="E18" s="14">
        <v>4</v>
      </c>
      <c r="F18" s="16">
        <v>0.83698821678583579</v>
      </c>
      <c r="G18" s="17">
        <v>5.3900000000000059</v>
      </c>
      <c r="H18" s="15"/>
      <c r="I18" s="15"/>
      <c r="J18" s="15"/>
      <c r="K18" s="15"/>
      <c r="L18" s="15"/>
      <c r="M18" s="15"/>
      <c r="N18" s="15"/>
    </row>
    <row r="19" spans="1:14" x14ac:dyDescent="0.25">
      <c r="A19" s="14">
        <v>8</v>
      </c>
      <c r="B19" s="14">
        <v>6</v>
      </c>
      <c r="C19" s="15">
        <v>2</v>
      </c>
      <c r="D19" s="14">
        <v>11</v>
      </c>
      <c r="E19" s="14">
        <v>3</v>
      </c>
      <c r="F19" s="16">
        <v>0.60016607315964565</v>
      </c>
      <c r="G19" s="17">
        <v>0.87000000000003741</v>
      </c>
      <c r="H19" s="15"/>
      <c r="I19" s="15"/>
      <c r="J19" s="15"/>
      <c r="K19" s="15"/>
      <c r="L19" s="15"/>
      <c r="M19" s="15"/>
      <c r="N19" s="15"/>
    </row>
    <row r="20" spans="1:14" x14ac:dyDescent="0.25">
      <c r="A20" s="14">
        <v>9</v>
      </c>
      <c r="B20" s="14">
        <v>7</v>
      </c>
      <c r="C20" s="15">
        <v>2</v>
      </c>
      <c r="D20" s="14">
        <v>9</v>
      </c>
      <c r="E20" s="14">
        <v>4</v>
      </c>
      <c r="F20" s="16">
        <v>1.2148896539491205</v>
      </c>
      <c r="G20" s="17">
        <v>9.599999999999941</v>
      </c>
      <c r="H20" s="15"/>
      <c r="I20" s="15"/>
      <c r="J20" s="15"/>
      <c r="K20" s="15"/>
      <c r="L20" s="15"/>
      <c r="M20" s="15"/>
      <c r="N20" s="15"/>
    </row>
    <row r="21" spans="1:14" x14ac:dyDescent="0.25">
      <c r="A21" s="14">
        <v>10</v>
      </c>
      <c r="B21" s="14">
        <v>8</v>
      </c>
      <c r="C21" s="15">
        <v>2</v>
      </c>
      <c r="D21" s="14">
        <v>25</v>
      </c>
      <c r="E21" s="14">
        <v>4</v>
      </c>
      <c r="F21" s="16">
        <v>0.49875846591288275</v>
      </c>
      <c r="G21" s="17">
        <v>22.59</v>
      </c>
      <c r="H21" s="15"/>
      <c r="I21" s="15"/>
      <c r="J21" s="15"/>
      <c r="K21" s="15"/>
      <c r="L21" s="15"/>
      <c r="M21" s="15"/>
      <c r="N21" s="15"/>
    </row>
    <row r="22" spans="1:14" x14ac:dyDescent="0.25">
      <c r="A22" s="14">
        <v>11</v>
      </c>
      <c r="B22" s="14">
        <v>9</v>
      </c>
      <c r="C22" s="15">
        <v>2</v>
      </c>
      <c r="D22" s="14">
        <v>17</v>
      </c>
      <c r="E22" s="14">
        <v>4</v>
      </c>
      <c r="F22" s="16">
        <v>0.7902347553432828</v>
      </c>
      <c r="G22" s="17">
        <v>6.7199999999999482</v>
      </c>
      <c r="H22" s="15"/>
      <c r="I22" s="15"/>
      <c r="J22" s="15"/>
      <c r="K22" s="15"/>
      <c r="L22" s="15"/>
      <c r="M22" s="15"/>
      <c r="N22" s="15"/>
    </row>
    <row r="23" spans="1:14" x14ac:dyDescent="0.25">
      <c r="A23" s="14">
        <v>12</v>
      </c>
      <c r="B23" s="14">
        <v>10</v>
      </c>
      <c r="C23" s="15">
        <v>2</v>
      </c>
      <c r="D23" s="14">
        <v>22</v>
      </c>
      <c r="E23" s="14">
        <v>4</v>
      </c>
      <c r="F23" s="16">
        <v>0.54811788044184451</v>
      </c>
      <c r="G23" s="17">
        <v>0.75000000000002842</v>
      </c>
      <c r="H23" s="15"/>
      <c r="I23" s="15"/>
      <c r="J23" s="15"/>
      <c r="K23" s="15"/>
      <c r="L23" s="15"/>
      <c r="M23" s="15"/>
      <c r="N23" s="15"/>
    </row>
    <row r="24" spans="1:14" x14ac:dyDescent="0.25">
      <c r="A24" s="14">
        <v>13</v>
      </c>
      <c r="B24" s="14">
        <v>11</v>
      </c>
      <c r="C24" s="15">
        <v>2</v>
      </c>
      <c r="D24" s="14">
        <v>10</v>
      </c>
      <c r="E24" s="14">
        <v>2</v>
      </c>
      <c r="F24" s="16">
        <v>0.3250829733914482</v>
      </c>
      <c r="G24" s="17">
        <v>0.37999999999993594</v>
      </c>
      <c r="H24" s="15"/>
      <c r="I24" s="15"/>
      <c r="J24" s="15"/>
      <c r="K24" s="15"/>
      <c r="L24" s="15"/>
      <c r="M24" s="15"/>
      <c r="N24" s="15"/>
    </row>
    <row r="25" spans="1:14" x14ac:dyDescent="0.25">
      <c r="A25" s="14">
        <v>14</v>
      </c>
      <c r="B25" s="14">
        <v>12</v>
      </c>
      <c r="C25" s="15">
        <v>2</v>
      </c>
      <c r="D25" s="14">
        <v>15</v>
      </c>
      <c r="E25" s="14">
        <v>1</v>
      </c>
      <c r="F25" s="16">
        <v>0</v>
      </c>
      <c r="G25" s="17">
        <v>0.45000000000006146</v>
      </c>
      <c r="H25" s="15"/>
      <c r="I25" s="15"/>
      <c r="J25" s="15"/>
      <c r="K25" s="15"/>
      <c r="L25" s="15"/>
      <c r="M25" s="15"/>
      <c r="N25" s="15"/>
    </row>
    <row r="26" spans="1:14" x14ac:dyDescent="0.25">
      <c r="A26" s="14">
        <v>2</v>
      </c>
      <c r="B26" s="14">
        <v>1</v>
      </c>
      <c r="C26" s="15">
        <v>3</v>
      </c>
      <c r="D26" s="14">
        <v>2</v>
      </c>
      <c r="E26" s="14">
        <v>2</v>
      </c>
      <c r="F26" s="16">
        <v>0.69314718055994529</v>
      </c>
      <c r="G26" s="17">
        <v>0.80000000000002292</v>
      </c>
      <c r="H26" s="15"/>
      <c r="I26" s="15"/>
      <c r="J26" s="15"/>
      <c r="K26" s="15"/>
      <c r="L26" s="15"/>
      <c r="M26" s="15"/>
      <c r="N26" s="15"/>
    </row>
    <row r="27" spans="1:14" x14ac:dyDescent="0.25">
      <c r="A27" s="14">
        <v>3</v>
      </c>
      <c r="B27" s="14">
        <v>2</v>
      </c>
      <c r="C27" s="15">
        <v>3</v>
      </c>
      <c r="D27" s="14">
        <v>13</v>
      </c>
      <c r="E27" s="14">
        <v>1</v>
      </c>
      <c r="F27" s="16">
        <v>0</v>
      </c>
      <c r="G27" s="17">
        <v>0.68999999999996842</v>
      </c>
      <c r="H27" s="15"/>
      <c r="I27" s="15"/>
      <c r="J27" s="15"/>
      <c r="K27" s="15"/>
      <c r="L27" s="15"/>
      <c r="M27" s="15"/>
      <c r="N27" s="15"/>
    </row>
    <row r="28" spans="1:14" x14ac:dyDescent="0.25">
      <c r="A28" s="14">
        <v>4</v>
      </c>
      <c r="B28" s="14">
        <v>3</v>
      </c>
      <c r="C28" s="15">
        <v>3</v>
      </c>
      <c r="D28" s="14">
        <v>12</v>
      </c>
      <c r="E28" s="14">
        <v>5</v>
      </c>
      <c r="F28" s="16">
        <v>1.2342678660790767</v>
      </c>
      <c r="G28" s="17">
        <v>7.1799999999999642</v>
      </c>
      <c r="H28" s="15"/>
      <c r="I28" s="15"/>
      <c r="J28" s="15"/>
      <c r="K28" s="15"/>
      <c r="L28" s="15"/>
      <c r="M28" s="15"/>
      <c r="N28" s="15"/>
    </row>
    <row r="29" spans="1:14" x14ac:dyDescent="0.25">
      <c r="A29" s="14">
        <v>5</v>
      </c>
      <c r="B29" s="14">
        <v>4</v>
      </c>
      <c r="C29" s="15">
        <v>3</v>
      </c>
      <c r="D29" s="14">
        <v>7</v>
      </c>
      <c r="E29" s="14">
        <v>3</v>
      </c>
      <c r="F29" s="16">
        <v>0.95569989111253428</v>
      </c>
      <c r="G29" s="17">
        <v>1.8000000000000238</v>
      </c>
      <c r="H29" s="15"/>
      <c r="I29" s="15"/>
      <c r="J29" s="15"/>
      <c r="K29" s="15"/>
      <c r="L29" s="15"/>
      <c r="M29" s="15"/>
      <c r="N29" s="15"/>
    </row>
    <row r="30" spans="1:14" x14ac:dyDescent="0.25">
      <c r="A30" s="14">
        <v>7</v>
      </c>
      <c r="B30" s="14">
        <v>5</v>
      </c>
      <c r="C30" s="15">
        <v>3</v>
      </c>
      <c r="D30" s="14">
        <v>6</v>
      </c>
      <c r="E30" s="14">
        <v>4</v>
      </c>
      <c r="F30" s="16">
        <v>1.3296613488547582</v>
      </c>
      <c r="G30" s="17">
        <v>2.0700000000000163</v>
      </c>
      <c r="H30" s="15"/>
      <c r="I30" s="15"/>
      <c r="J30" s="15"/>
      <c r="K30" s="15"/>
      <c r="L30" s="15"/>
      <c r="M30" s="15"/>
      <c r="N30" s="15"/>
    </row>
    <row r="31" spans="1:14" x14ac:dyDescent="0.25">
      <c r="A31" s="14">
        <v>8</v>
      </c>
      <c r="B31" s="14">
        <v>6</v>
      </c>
      <c r="C31" s="15">
        <v>3</v>
      </c>
      <c r="D31" s="14">
        <v>5</v>
      </c>
      <c r="E31" s="14">
        <v>3</v>
      </c>
      <c r="F31" s="16">
        <v>0.95027053923323468</v>
      </c>
      <c r="G31" s="17">
        <v>14.170000000000016</v>
      </c>
      <c r="H31" s="15"/>
      <c r="I31" s="15"/>
      <c r="J31" s="15"/>
      <c r="K31" s="15"/>
      <c r="L31" s="15"/>
      <c r="M31" s="15"/>
      <c r="N31" s="15"/>
    </row>
    <row r="32" spans="1:14" x14ac:dyDescent="0.25">
      <c r="A32" s="14">
        <v>9</v>
      </c>
      <c r="B32" s="14">
        <v>7</v>
      </c>
      <c r="C32" s="15">
        <v>3</v>
      </c>
      <c r="D32" s="14">
        <v>7</v>
      </c>
      <c r="E32" s="14">
        <v>5</v>
      </c>
      <c r="F32" s="16">
        <v>1.4750763110546947</v>
      </c>
      <c r="G32" s="17">
        <v>15.350000000000087</v>
      </c>
      <c r="H32" s="15"/>
      <c r="I32" s="15"/>
      <c r="J32" s="15"/>
      <c r="K32" s="15"/>
      <c r="L32" s="15"/>
      <c r="M32" s="15"/>
      <c r="N32" s="15"/>
    </row>
    <row r="33" spans="1:14" x14ac:dyDescent="0.25">
      <c r="A33" s="14">
        <v>10</v>
      </c>
      <c r="B33" s="14">
        <v>8</v>
      </c>
      <c r="C33" s="15">
        <v>3</v>
      </c>
      <c r="D33" s="14"/>
      <c r="E33" s="14"/>
      <c r="F33" s="16"/>
      <c r="G33" s="17"/>
      <c r="H33" s="15"/>
      <c r="I33" s="15"/>
      <c r="J33" s="15"/>
      <c r="K33" s="15"/>
      <c r="L33" s="15"/>
      <c r="M33" s="15"/>
      <c r="N33" s="15"/>
    </row>
    <row r="34" spans="1:14" x14ac:dyDescent="0.25">
      <c r="A34" s="14">
        <v>11</v>
      </c>
      <c r="B34" s="14">
        <v>9</v>
      </c>
      <c r="C34" s="15">
        <v>3</v>
      </c>
      <c r="D34" s="14">
        <v>5</v>
      </c>
      <c r="E34" s="14">
        <v>2</v>
      </c>
      <c r="F34" s="16">
        <v>0.67301166700925652</v>
      </c>
      <c r="G34" s="17">
        <v>8.1099999999999497</v>
      </c>
      <c r="H34" s="15"/>
      <c r="I34" s="15"/>
      <c r="J34" s="15"/>
      <c r="K34" s="15"/>
      <c r="L34" s="15"/>
      <c r="M34" s="15"/>
      <c r="N34" s="15"/>
    </row>
    <row r="35" spans="1:14" x14ac:dyDescent="0.25">
      <c r="A35" s="14">
        <v>12</v>
      </c>
      <c r="B35" s="14">
        <v>10</v>
      </c>
      <c r="C35" s="15">
        <v>3</v>
      </c>
      <c r="D35" s="14">
        <v>3</v>
      </c>
      <c r="E35" s="14">
        <v>3</v>
      </c>
      <c r="F35" s="16">
        <v>1.0986122886681096</v>
      </c>
      <c r="G35" s="17">
        <v>1.3900000000000023</v>
      </c>
      <c r="H35" s="15"/>
      <c r="I35" s="15"/>
      <c r="J35" s="15"/>
      <c r="K35" s="15"/>
      <c r="L35" s="15"/>
      <c r="M35" s="15"/>
      <c r="N35" s="15"/>
    </row>
    <row r="36" spans="1:14" x14ac:dyDescent="0.25">
      <c r="A36" s="14">
        <v>13</v>
      </c>
      <c r="B36" s="14">
        <v>11</v>
      </c>
      <c r="C36" s="15">
        <v>3</v>
      </c>
      <c r="D36" s="14">
        <v>18</v>
      </c>
      <c r="E36" s="14">
        <v>10</v>
      </c>
      <c r="F36" s="16">
        <v>2.1202082239406699</v>
      </c>
      <c r="G36" s="17">
        <v>73.890000000000128</v>
      </c>
      <c r="H36" s="15"/>
      <c r="I36" s="15"/>
      <c r="J36" s="15"/>
      <c r="K36" s="15"/>
      <c r="L36" s="15"/>
      <c r="M36" s="15"/>
      <c r="N36" s="15"/>
    </row>
    <row r="37" spans="1:14" x14ac:dyDescent="0.25">
      <c r="A37" s="14">
        <v>14</v>
      </c>
      <c r="B37" s="14">
        <v>12</v>
      </c>
      <c r="C37" s="15">
        <v>3</v>
      </c>
      <c r="D37" s="14">
        <v>10</v>
      </c>
      <c r="E37" s="14">
        <v>3</v>
      </c>
      <c r="F37" s="16">
        <v>0.63903185965017695</v>
      </c>
      <c r="G37" s="17">
        <v>1.1200000000000099</v>
      </c>
      <c r="H37" s="15"/>
      <c r="I37" s="15"/>
      <c r="J37" s="15"/>
      <c r="K37" s="15"/>
      <c r="L37" s="15"/>
      <c r="M37" s="15"/>
      <c r="N37" s="15"/>
    </row>
    <row r="38" spans="1:14" x14ac:dyDescent="0.25">
      <c r="A38" s="14">
        <v>2</v>
      </c>
      <c r="B38" s="14">
        <v>1</v>
      </c>
      <c r="C38" s="15">
        <v>4</v>
      </c>
      <c r="D38" s="14">
        <v>10</v>
      </c>
      <c r="E38" s="14">
        <v>6</v>
      </c>
      <c r="F38" s="16">
        <v>1.6957425341696346</v>
      </c>
      <c r="G38" s="17">
        <v>21.519999999999982</v>
      </c>
      <c r="H38" s="15"/>
      <c r="I38" s="15"/>
      <c r="J38" s="15"/>
      <c r="K38" s="15"/>
      <c r="L38" s="15"/>
      <c r="M38" s="15"/>
      <c r="N38" s="15"/>
    </row>
    <row r="39" spans="1:14" x14ac:dyDescent="0.25">
      <c r="A39" s="14">
        <v>3</v>
      </c>
      <c r="B39" s="14">
        <v>2</v>
      </c>
      <c r="C39" s="15">
        <v>4</v>
      </c>
      <c r="D39" s="14">
        <v>20</v>
      </c>
      <c r="E39" s="14">
        <v>3</v>
      </c>
      <c r="F39" s="16">
        <v>0.51818621305021284</v>
      </c>
      <c r="G39" s="17">
        <v>9.8300000000000054</v>
      </c>
      <c r="H39" s="15"/>
      <c r="I39" s="15"/>
      <c r="J39" s="15"/>
      <c r="K39" s="15"/>
      <c r="L39" s="15"/>
      <c r="M39" s="15"/>
      <c r="N39" s="15"/>
    </row>
    <row r="40" spans="1:14" x14ac:dyDescent="0.25">
      <c r="A40" s="14">
        <v>4</v>
      </c>
      <c r="B40" s="14">
        <v>3</v>
      </c>
      <c r="C40" s="15">
        <v>4</v>
      </c>
      <c r="D40" s="14">
        <v>69</v>
      </c>
      <c r="E40" s="14">
        <v>12</v>
      </c>
      <c r="F40" s="16">
        <v>1.4352626030962039</v>
      </c>
      <c r="G40" s="17">
        <v>27.529999999999944</v>
      </c>
      <c r="H40" s="15"/>
      <c r="I40" s="15"/>
      <c r="J40" s="15"/>
      <c r="K40" s="15"/>
      <c r="L40" s="15"/>
      <c r="M40" s="15"/>
      <c r="N40" s="15"/>
    </row>
    <row r="41" spans="1:14" x14ac:dyDescent="0.25">
      <c r="A41" s="14">
        <v>5</v>
      </c>
      <c r="B41" s="14">
        <v>4</v>
      </c>
      <c r="C41" s="15">
        <v>4</v>
      </c>
      <c r="D41" s="14">
        <v>32</v>
      </c>
      <c r="E41" s="14">
        <v>3</v>
      </c>
      <c r="F41" s="16">
        <v>0.65652768493291747</v>
      </c>
      <c r="G41" s="17">
        <v>3.8700000000000401</v>
      </c>
      <c r="H41" s="15"/>
      <c r="I41" s="15"/>
      <c r="J41" s="15"/>
      <c r="K41" s="15"/>
      <c r="L41" s="15"/>
      <c r="M41" s="15"/>
      <c r="N41" s="15"/>
    </row>
    <row r="42" spans="1:14" x14ac:dyDescent="0.25">
      <c r="A42" s="14">
        <v>7</v>
      </c>
      <c r="B42" s="14">
        <v>5</v>
      </c>
      <c r="C42" s="15">
        <v>4</v>
      </c>
      <c r="D42" s="14">
        <v>15</v>
      </c>
      <c r="E42" s="14">
        <v>5</v>
      </c>
      <c r="F42" s="16">
        <v>1.2293362159076602</v>
      </c>
      <c r="G42" s="17">
        <v>2.0399999999999308</v>
      </c>
      <c r="H42" s="15"/>
      <c r="I42" s="15"/>
      <c r="J42" s="15"/>
      <c r="K42" s="15"/>
      <c r="L42" s="15"/>
      <c r="M42" s="15"/>
      <c r="N42" s="15"/>
    </row>
    <row r="43" spans="1:14" x14ac:dyDescent="0.25">
      <c r="A43" s="14">
        <v>8</v>
      </c>
      <c r="B43" s="14">
        <v>6</v>
      </c>
      <c r="C43" s="15">
        <v>4</v>
      </c>
      <c r="D43" s="14">
        <v>18</v>
      </c>
      <c r="E43" s="14">
        <v>6</v>
      </c>
      <c r="F43" s="16">
        <v>1.3030924037617191</v>
      </c>
      <c r="G43" s="17">
        <v>29.710000000000015</v>
      </c>
      <c r="H43" s="15"/>
      <c r="I43" s="15"/>
      <c r="J43" s="15"/>
      <c r="K43" s="15"/>
      <c r="L43" s="15"/>
      <c r="M43" s="15"/>
      <c r="N43" s="15"/>
    </row>
    <row r="44" spans="1:14" x14ac:dyDescent="0.25">
      <c r="A44" s="14">
        <v>9</v>
      </c>
      <c r="B44" s="14">
        <v>7</v>
      </c>
      <c r="C44" s="15">
        <v>4</v>
      </c>
      <c r="D44" s="14">
        <v>33</v>
      </c>
      <c r="E44" s="14">
        <v>6</v>
      </c>
      <c r="F44" s="16">
        <v>1.3622519307826746</v>
      </c>
      <c r="G44" s="17">
        <v>35.739999999999995</v>
      </c>
      <c r="H44" s="15"/>
      <c r="I44" s="15"/>
      <c r="J44" s="15"/>
      <c r="K44" s="15"/>
      <c r="L44" s="15"/>
      <c r="M44" s="15"/>
      <c r="N44" s="15"/>
    </row>
    <row r="45" spans="1:14" x14ac:dyDescent="0.25">
      <c r="A45" s="14">
        <v>10</v>
      </c>
      <c r="B45" s="14">
        <v>8</v>
      </c>
      <c r="C45" s="15">
        <v>4</v>
      </c>
      <c r="D45" s="14">
        <v>20</v>
      </c>
      <c r="E45" s="14">
        <v>5</v>
      </c>
      <c r="F45" s="16">
        <v>1.2348391579906925</v>
      </c>
      <c r="G45" s="17">
        <v>5.6700000000000639</v>
      </c>
      <c r="H45" s="15"/>
      <c r="I45" s="15"/>
      <c r="J45" s="15"/>
      <c r="K45" s="15"/>
      <c r="L45" s="15"/>
      <c r="M45" s="15"/>
      <c r="N45" s="15"/>
    </row>
    <row r="46" spans="1:14" x14ac:dyDescent="0.25">
      <c r="A46" s="14">
        <v>11</v>
      </c>
      <c r="B46" s="14">
        <v>9</v>
      </c>
      <c r="C46" s="15">
        <v>4</v>
      </c>
      <c r="D46" s="14">
        <v>41</v>
      </c>
      <c r="E46" s="14">
        <v>7</v>
      </c>
      <c r="F46" s="16">
        <v>1.2343600007928528</v>
      </c>
      <c r="G46" s="17">
        <v>113.39999999999995</v>
      </c>
      <c r="H46" s="15"/>
      <c r="I46" s="15"/>
      <c r="J46" s="15"/>
      <c r="K46" s="15"/>
      <c r="L46" s="15"/>
      <c r="M46" s="15"/>
      <c r="N46" s="15"/>
    </row>
    <row r="47" spans="1:14" x14ac:dyDescent="0.25">
      <c r="A47" s="14">
        <v>12</v>
      </c>
      <c r="B47" s="14">
        <v>10</v>
      </c>
      <c r="C47" s="15">
        <v>4</v>
      </c>
      <c r="D47" s="14">
        <v>27</v>
      </c>
      <c r="E47" s="14">
        <v>10</v>
      </c>
      <c r="F47" s="16">
        <v>1.7806800257667317</v>
      </c>
      <c r="G47" s="17">
        <v>11.569999999999968</v>
      </c>
      <c r="H47" s="15"/>
      <c r="I47" s="15"/>
      <c r="J47" s="15"/>
      <c r="K47" s="15"/>
      <c r="L47" s="15"/>
      <c r="M47" s="15"/>
      <c r="N47" s="15"/>
    </row>
    <row r="48" spans="1:14" x14ac:dyDescent="0.25">
      <c r="A48" s="14">
        <v>13</v>
      </c>
      <c r="B48" s="14">
        <v>11</v>
      </c>
      <c r="C48" s="15">
        <v>4</v>
      </c>
      <c r="D48" s="14">
        <v>14</v>
      </c>
      <c r="E48" s="14">
        <v>10</v>
      </c>
      <c r="F48" s="16">
        <v>2.242973226438147</v>
      </c>
      <c r="G48" s="17">
        <v>77.420000000000044</v>
      </c>
      <c r="H48" s="15"/>
      <c r="I48" s="15"/>
      <c r="J48" s="15"/>
      <c r="K48" s="15"/>
      <c r="L48" s="15"/>
      <c r="M48" s="15"/>
      <c r="N48" s="15"/>
    </row>
    <row r="49" spans="1:14" x14ac:dyDescent="0.25">
      <c r="A49" s="14">
        <v>14</v>
      </c>
      <c r="B49" s="14">
        <v>12</v>
      </c>
      <c r="C49" s="15">
        <v>4</v>
      </c>
      <c r="D49" s="14">
        <v>18</v>
      </c>
      <c r="E49" s="14">
        <v>5</v>
      </c>
      <c r="F49" s="16">
        <v>0.96089197966728324</v>
      </c>
      <c r="G49" s="17">
        <v>8.7699999999999445</v>
      </c>
      <c r="H49" s="15"/>
      <c r="I49" s="15"/>
      <c r="J49" s="15"/>
      <c r="K49" s="15"/>
      <c r="L49" s="15"/>
      <c r="M49" s="15"/>
      <c r="N49" s="15"/>
    </row>
    <row r="50" spans="1:14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1:14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spans="1:14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spans="1:14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spans="1:14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spans="1:14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1:14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spans="1:14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spans="1:14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spans="1:14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spans="1:14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spans="1:14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spans="1:14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spans="1:14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spans="1:14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spans="1:14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1:14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spans="1:14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spans="1:14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spans="1:14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spans="1:14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spans="1:14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  <row r="104" spans="1:14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  <row r="105" spans="1:14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</row>
    <row r="106" spans="1:14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</row>
    <row r="107" spans="1:14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spans="1:14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</row>
    <row r="109" spans="1:14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</row>
    <row r="110" spans="1:14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</row>
    <row r="111" spans="1:14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spans="1:14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spans="1:14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spans="1:14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</row>
    <row r="115" spans="1:14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spans="1:14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spans="1:14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  <row r="118" spans="1:14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</row>
    <row r="119" spans="1:14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spans="1:14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</row>
    <row r="121" spans="1:14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spans="1:14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</row>
    <row r="123" spans="1:14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</row>
    <row r="124" spans="1:14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</row>
    <row r="125" spans="1:14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</row>
    <row r="126" spans="1:14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spans="1:14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spans="1:14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29" spans="1:14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spans="1:14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</row>
    <row r="131" spans="1:14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  <row r="132" spans="1:14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</row>
    <row r="133" spans="1:14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</row>
    <row r="134" spans="1:14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</row>
    <row r="135" spans="1:14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</row>
    <row r="136" spans="1:14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</row>
    <row r="137" spans="1:14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</row>
    <row r="138" spans="1:14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</row>
    <row r="139" spans="1:14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14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14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14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14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spans="1:14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</row>
    <row r="145" spans="1:14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</row>
    <row r="146" spans="1:14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</row>
    <row r="147" spans="1:14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</row>
    <row r="148" spans="1:14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</row>
    <row r="149" spans="1:14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</row>
    <row r="150" spans="1:14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</row>
    <row r="151" spans="1:14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</row>
    <row r="152" spans="1:14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</row>
    <row r="153" spans="1:14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</row>
    <row r="154" spans="1:14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</row>
    <row r="155" spans="1:14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</row>
    <row r="156" spans="1:14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</row>
    <row r="157" spans="1:14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</row>
    <row r="158" spans="1:14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</row>
    <row r="159" spans="1:14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</row>
    <row r="160" spans="1:14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</row>
    <row r="161" spans="1:14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</row>
    <row r="162" spans="1:14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</row>
    <row r="163" spans="1:14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</row>
    <row r="164" spans="1:14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</row>
    <row r="165" spans="1:14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</row>
    <row r="166" spans="1:14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</row>
    <row r="167" spans="1:14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</row>
    <row r="168" spans="1:14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1:14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</row>
    <row r="170" spans="1:14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</row>
    <row r="171" spans="1:14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</row>
    <row r="172" spans="1:14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</row>
    <row r="173" spans="1:14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</row>
    <row r="174" spans="1:14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</row>
    <row r="175" spans="1:14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</row>
    <row r="176" spans="1:14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</row>
    <row r="177" spans="1:14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</row>
    <row r="178" spans="1:14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</row>
    <row r="179" spans="1:14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</row>
    <row r="180" spans="1:14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</row>
    <row r="181" spans="1:14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</row>
    <row r="182" spans="1:14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</row>
    <row r="183" spans="1:14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</row>
    <row r="184" spans="1:14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</row>
    <row r="185" spans="1:14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</row>
    <row r="186" spans="1:14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</row>
    <row r="187" spans="1:14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</row>
    <row r="188" spans="1:14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</row>
    <row r="189" spans="1:14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</row>
    <row r="190" spans="1:14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</row>
    <row r="191" spans="1:14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</row>
    <row r="192" spans="1:14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</row>
    <row r="193" spans="1:14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</row>
    <row r="194" spans="1:14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</row>
    <row r="195" spans="1:14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</row>
    <row r="196" spans="1:14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</row>
    <row r="197" spans="1:14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</row>
    <row r="198" spans="1:14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</row>
    <row r="199" spans="1:14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</row>
    <row r="200" spans="1:14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</row>
    <row r="201" spans="1:14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</row>
    <row r="202" spans="1:14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</row>
    <row r="203" spans="1:14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</row>
    <row r="204" spans="1:14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</row>
    <row r="205" spans="1:14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</row>
    <row r="206" spans="1:14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</row>
    <row r="207" spans="1:14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</row>
    <row r="208" spans="1:14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</row>
    <row r="209" spans="1:14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</row>
    <row r="210" spans="1:14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</row>
    <row r="211" spans="1:14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</row>
    <row r="212" spans="1:14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</row>
    <row r="213" spans="1:14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</row>
    <row r="214" spans="1:14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</row>
    <row r="215" spans="1:14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</row>
    <row r="216" spans="1:14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</row>
    <row r="217" spans="1:14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</row>
    <row r="218" spans="1:14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</row>
    <row r="219" spans="1:14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</row>
    <row r="220" spans="1:14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</row>
    <row r="221" spans="1:14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</row>
    <row r="222" spans="1:14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</row>
    <row r="223" spans="1:14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</row>
    <row r="224" spans="1:14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</row>
    <row r="225" spans="1:14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</row>
    <row r="226" spans="1:14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</row>
    <row r="227" spans="1:14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</row>
    <row r="228" spans="1:14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</row>
    <row r="229" spans="1:14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</row>
    <row r="230" spans="1:14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</row>
    <row r="231" spans="1:14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</row>
    <row r="232" spans="1:14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</row>
    <row r="233" spans="1:14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14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14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14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14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</row>
    <row r="238" spans="1:14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</row>
    <row r="239" spans="1:14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</row>
    <row r="240" spans="1:14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</row>
    <row r="241" spans="1:14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</row>
    <row r="242" spans="1:14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</row>
    <row r="243" spans="1:14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</row>
    <row r="244" spans="1:14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</row>
    <row r="245" spans="1:14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</row>
    <row r="246" spans="1:14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</row>
    <row r="247" spans="1:14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</row>
    <row r="248" spans="1:14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</row>
    <row r="249" spans="1:14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</row>
    <row r="250" spans="1:14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</row>
    <row r="251" spans="1:14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</row>
    <row r="252" spans="1:14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</row>
    <row r="253" spans="1:14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</row>
    <row r="254" spans="1:14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</row>
    <row r="255" spans="1:14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</row>
    <row r="256" spans="1:14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</row>
    <row r="257" spans="1:14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</row>
    <row r="258" spans="1:14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</row>
    <row r="259" spans="1:14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</row>
    <row r="260" spans="1:14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</row>
    <row r="261" spans="1:14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</row>
    <row r="262" spans="1:14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</row>
    <row r="263" spans="1:14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</row>
    <row r="264" spans="1:14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</row>
    <row r="265" spans="1:14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</row>
    <row r="266" spans="1:14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</row>
    <row r="267" spans="1:14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</row>
    <row r="268" spans="1:14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</row>
    <row r="269" spans="1:14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</row>
    <row r="270" spans="1:14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</row>
    <row r="271" spans="1:14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</row>
    <row r="272" spans="1:14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</row>
    <row r="273" spans="1:14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</row>
    <row r="274" spans="1:14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</row>
    <row r="275" spans="1:14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</row>
    <row r="276" spans="1:14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</row>
    <row r="277" spans="1:14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</row>
    <row r="278" spans="1:14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</row>
    <row r="279" spans="1:14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</row>
    <row r="280" spans="1:14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</row>
    <row r="281" spans="1:14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</row>
    <row r="282" spans="1:14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</row>
    <row r="283" spans="1:14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</row>
    <row r="284" spans="1:14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</row>
    <row r="285" spans="1:14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</row>
    <row r="286" spans="1:14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</row>
    <row r="287" spans="1:14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</row>
    <row r="288" spans="1:14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</row>
    <row r="289" spans="1:14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</row>
    <row r="290" spans="1:14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</row>
    <row r="291" spans="1:14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</row>
    <row r="292" spans="1:14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</row>
    <row r="293" spans="1:14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</row>
    <row r="294" spans="1:14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</row>
    <row r="295" spans="1:14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</row>
    <row r="296" spans="1:14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</row>
    <row r="297" spans="1:14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</row>
    <row r="298" spans="1:14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</row>
    <row r="299" spans="1:14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</row>
    <row r="300" spans="1:14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</row>
    <row r="301" spans="1:14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</row>
    <row r="302" spans="1:14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</row>
    <row r="303" spans="1:14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</row>
    <row r="304" spans="1:14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</row>
    <row r="305" spans="1:14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</row>
    <row r="306" spans="1:14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</row>
    <row r="307" spans="1:14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</row>
    <row r="308" spans="1:14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</row>
    <row r="309" spans="1:14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</row>
    <row r="310" spans="1:14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</row>
    <row r="311" spans="1:14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</row>
    <row r="312" spans="1:14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</row>
    <row r="313" spans="1:14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</row>
    <row r="314" spans="1:14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</row>
    <row r="315" spans="1:14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</row>
    <row r="316" spans="1:14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</row>
    <row r="317" spans="1:14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</row>
    <row r="318" spans="1:14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</row>
    <row r="319" spans="1:14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</row>
    <row r="320" spans="1:14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</row>
    <row r="321" spans="1:14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</row>
    <row r="322" spans="1:14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</row>
    <row r="323" spans="1:14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</row>
    <row r="324" spans="1:14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</row>
    <row r="325" spans="1:14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</row>
    <row r="326" spans="1:14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</row>
    <row r="327" spans="1:14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</row>
    <row r="328" spans="1:14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</row>
    <row r="329" spans="1:14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</row>
    <row r="330" spans="1:14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</row>
    <row r="331" spans="1:14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</row>
    <row r="332" spans="1:14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</row>
    <row r="333" spans="1:14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</row>
    <row r="334" spans="1:14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</row>
    <row r="335" spans="1:14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</row>
    <row r="336" spans="1:14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</row>
    <row r="337" spans="1:14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</row>
    <row r="338" spans="1:14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</row>
    <row r="339" spans="1:14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</row>
    <row r="340" spans="1:14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</row>
    <row r="341" spans="1:14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</row>
    <row r="342" spans="1:14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</row>
    <row r="343" spans="1:14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</row>
    <row r="344" spans="1:14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</row>
    <row r="345" spans="1:14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</row>
    <row r="346" spans="1:14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</row>
    <row r="347" spans="1:14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</row>
    <row r="348" spans="1:14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</row>
    <row r="349" spans="1:14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</row>
    <row r="350" spans="1:14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</row>
    <row r="351" spans="1:14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</row>
    <row r="352" spans="1:14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</row>
    <row r="353" spans="1:14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</row>
    <row r="354" spans="1:14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</row>
    <row r="355" spans="1:14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</row>
    <row r="356" spans="1:14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</row>
    <row r="357" spans="1:14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</row>
    <row r="358" spans="1:14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</row>
    <row r="359" spans="1:14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</row>
    <row r="360" spans="1:14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</row>
    <row r="361" spans="1:14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</row>
    <row r="362" spans="1:14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</row>
    <row r="363" spans="1:14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</row>
    <row r="364" spans="1:14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</row>
    <row r="365" spans="1:14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</row>
    <row r="366" spans="1:14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</row>
    <row r="367" spans="1:14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</row>
    <row r="368" spans="1:14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</row>
    <row r="369" spans="1:14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</row>
    <row r="370" spans="1:14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</row>
    <row r="371" spans="1:14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</row>
    <row r="372" spans="1:14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</row>
    <row r="373" spans="1:14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</row>
    <row r="374" spans="1:14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</row>
    <row r="375" spans="1:14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</row>
    <row r="376" spans="1:14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</row>
    <row r="377" spans="1:14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</row>
    <row r="378" spans="1:14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</row>
    <row r="379" spans="1:14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</row>
    <row r="380" spans="1:14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</row>
    <row r="381" spans="1:14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</row>
    <row r="382" spans="1:14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</row>
    <row r="383" spans="1:14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</row>
    <row r="384" spans="1:14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</row>
    <row r="385" spans="1:14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</row>
    <row r="386" spans="1:14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</row>
    <row r="387" spans="1:14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</row>
    <row r="388" spans="1:14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</row>
    <row r="389" spans="1:14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</row>
    <row r="390" spans="1:14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</row>
    <row r="391" spans="1:14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</row>
    <row r="392" spans="1:14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</row>
    <row r="393" spans="1:14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</row>
    <row r="394" spans="1:14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</row>
    <row r="395" spans="1:14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</row>
    <row r="396" spans="1:14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</row>
    <row r="397" spans="1:14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</row>
    <row r="398" spans="1:14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</row>
    <row r="399" spans="1:14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</row>
    <row r="400" spans="1:14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</row>
    <row r="401" spans="1:14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</row>
    <row r="402" spans="1:14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</row>
    <row r="403" spans="1:14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</row>
    <row r="404" spans="1:14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</row>
    <row r="405" spans="1:14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</row>
    <row r="406" spans="1:14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</row>
    <row r="407" spans="1:14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</row>
    <row r="408" spans="1:14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</row>
    <row r="409" spans="1:14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</row>
    <row r="410" spans="1:14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</row>
    <row r="411" spans="1:14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</row>
    <row r="412" spans="1:14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</row>
    <row r="413" spans="1:14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</row>
    <row r="414" spans="1:14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</row>
    <row r="415" spans="1:14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</row>
    <row r="416" spans="1:14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</row>
    <row r="417" spans="1:14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</row>
    <row r="418" spans="1:14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</row>
    <row r="419" spans="1:14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</row>
    <row r="420" spans="1:14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</row>
    <row r="421" spans="1:14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</row>
    <row r="422" spans="1:14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</row>
    <row r="423" spans="1:14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</row>
    <row r="424" spans="1:14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</row>
    <row r="425" spans="1:14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</row>
    <row r="426" spans="1:14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</row>
    <row r="427" spans="1:14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</row>
    <row r="428" spans="1:14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</row>
    <row r="429" spans="1:14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</row>
    <row r="430" spans="1:14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</row>
    <row r="431" spans="1:14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</row>
    <row r="432" spans="1:14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</row>
    <row r="433" spans="1:14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</row>
    <row r="434" spans="1:14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</row>
    <row r="435" spans="1:14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</row>
    <row r="436" spans="1:14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</row>
    <row r="437" spans="1:14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</row>
    <row r="438" spans="1:14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</row>
    <row r="439" spans="1:14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</row>
    <row r="440" spans="1:14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</row>
    <row r="441" spans="1:14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</row>
    <row r="442" spans="1:14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</row>
    <row r="443" spans="1:14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</row>
    <row r="444" spans="1:14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</row>
    <row r="445" spans="1:14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</row>
    <row r="446" spans="1:14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</row>
    <row r="447" spans="1:14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</row>
    <row r="448" spans="1:14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</row>
    <row r="449" spans="1:14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</row>
    <row r="450" spans="1:14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</row>
    <row r="451" spans="1:14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</row>
    <row r="452" spans="1:14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</row>
    <row r="453" spans="1:14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</row>
    <row r="454" spans="1:14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</row>
    <row r="455" spans="1:14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</row>
    <row r="456" spans="1:14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</row>
    <row r="457" spans="1:14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</row>
    <row r="458" spans="1:14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</row>
    <row r="459" spans="1:14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</row>
    <row r="460" spans="1:14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</row>
    <row r="461" spans="1:14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</row>
    <row r="462" spans="1:14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</row>
    <row r="463" spans="1:14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</row>
    <row r="464" spans="1:14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</row>
    <row r="465" spans="1:14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</row>
    <row r="466" spans="1:14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</row>
    <row r="467" spans="1:14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</row>
    <row r="468" spans="1:14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</row>
    <row r="469" spans="1:14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</row>
    <row r="470" spans="1:14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</row>
    <row r="471" spans="1:14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</row>
    <row r="472" spans="1:14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</row>
    <row r="473" spans="1:14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</row>
    <row r="474" spans="1:14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</row>
    <row r="475" spans="1:14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</row>
    <row r="476" spans="1:14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</row>
    <row r="477" spans="1:14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</row>
    <row r="478" spans="1:14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</row>
    <row r="479" spans="1:14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</row>
    <row r="480" spans="1:14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</row>
    <row r="481" spans="1:14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</row>
    <row r="482" spans="1:14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</row>
    <row r="483" spans="1:14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</row>
    <row r="484" spans="1:14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</row>
    <row r="485" spans="1:14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</row>
    <row r="486" spans="1:14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</row>
    <row r="487" spans="1:14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</row>
    <row r="488" spans="1:14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</row>
    <row r="489" spans="1:14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</row>
    <row r="490" spans="1:14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</row>
    <row r="491" spans="1:14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</row>
    <row r="492" spans="1:14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</row>
    <row r="493" spans="1:14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</row>
    <row r="494" spans="1:14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</row>
    <row r="495" spans="1:14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</row>
    <row r="496" spans="1:14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</row>
    <row r="497" spans="1:14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</row>
    <row r="498" spans="1:14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</row>
    <row r="499" spans="1:14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</row>
    <row r="500" spans="1:14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</row>
    <row r="501" spans="1:14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</row>
    <row r="502" spans="1:14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</row>
    <row r="503" spans="1:14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</row>
    <row r="504" spans="1:14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</row>
    <row r="505" spans="1:14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</row>
    <row r="506" spans="1:14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</row>
    <row r="507" spans="1:14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</row>
    <row r="508" spans="1:14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</row>
    <row r="509" spans="1:14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</row>
    <row r="510" spans="1:14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</row>
    <row r="511" spans="1:14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</row>
    <row r="512" spans="1:14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</row>
    <row r="513" spans="1:14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</row>
    <row r="514" spans="1:14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</row>
    <row r="515" spans="1:14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</row>
    <row r="516" spans="1:14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</row>
    <row r="517" spans="1:14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</row>
    <row r="518" spans="1:14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</row>
    <row r="519" spans="1:14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</row>
    <row r="520" spans="1:14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</row>
    <row r="521" spans="1:14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</row>
    <row r="522" spans="1:14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</row>
    <row r="523" spans="1:14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</row>
    <row r="524" spans="1:14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</row>
    <row r="525" spans="1:14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</row>
    <row r="526" spans="1:14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</row>
    <row r="527" spans="1:14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</row>
    <row r="528" spans="1:14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</row>
    <row r="529" spans="1:14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</row>
    <row r="530" spans="1:14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</row>
    <row r="531" spans="1:14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</row>
    <row r="532" spans="1:14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</row>
    <row r="533" spans="1:14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</row>
    <row r="534" spans="1:14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</row>
    <row r="535" spans="1:14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</row>
    <row r="536" spans="1:14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</row>
    <row r="537" spans="1:14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</row>
    <row r="538" spans="1:14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</row>
    <row r="539" spans="1:14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</row>
    <row r="540" spans="1:14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</row>
    <row r="541" spans="1:14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</row>
    <row r="542" spans="1:14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</row>
    <row r="543" spans="1:14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</row>
    <row r="544" spans="1:14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</row>
    <row r="545" spans="1:14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</row>
    <row r="546" spans="1:14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</row>
    <row r="547" spans="1:14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</row>
    <row r="548" spans="1:14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</row>
    <row r="549" spans="1:14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</row>
    <row r="550" spans="1:14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</row>
    <row r="551" spans="1:14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</row>
    <row r="552" spans="1:14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</row>
    <row r="553" spans="1:14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</row>
    <row r="554" spans="1:14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</row>
    <row r="555" spans="1:14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</row>
    <row r="556" spans="1:14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</row>
    <row r="557" spans="1:14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</row>
    <row r="558" spans="1:14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</row>
    <row r="559" spans="1:14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</row>
    <row r="560" spans="1:14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</row>
    <row r="561" spans="1:14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</row>
    <row r="562" spans="1:14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</row>
    <row r="563" spans="1:14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</row>
    <row r="564" spans="1:14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</row>
    <row r="565" spans="1:14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</row>
    <row r="566" spans="1:14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</row>
    <row r="567" spans="1:14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</row>
    <row r="568" spans="1:14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</row>
    <row r="569" spans="1:14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</row>
    <row r="570" spans="1:14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</row>
    <row r="571" spans="1:14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</row>
    <row r="572" spans="1:14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</row>
    <row r="573" spans="1:14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</row>
    <row r="574" spans="1:14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</row>
    <row r="575" spans="1:14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</row>
    <row r="576" spans="1:14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</row>
    <row r="577" spans="1:14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</row>
    <row r="578" spans="1:14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</row>
    <row r="579" spans="1:14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</row>
    <row r="580" spans="1:14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</row>
    <row r="581" spans="1:14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</row>
    <row r="582" spans="1:14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</row>
    <row r="583" spans="1:14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</row>
    <row r="584" spans="1:14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</row>
    <row r="585" spans="1:14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</row>
    <row r="586" spans="1:14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</row>
    <row r="587" spans="1:14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</row>
    <row r="588" spans="1:14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</row>
    <row r="589" spans="1:14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</row>
    <row r="590" spans="1:14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</row>
    <row r="591" spans="1:14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</row>
    <row r="592" spans="1:14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</row>
    <row r="593" spans="1:14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</row>
    <row r="594" spans="1:14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</row>
    <row r="595" spans="1:14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</row>
    <row r="596" spans="1:14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</row>
    <row r="597" spans="1:14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</row>
    <row r="598" spans="1:14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</row>
    <row r="599" spans="1:14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</row>
    <row r="600" spans="1:14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</row>
    <row r="601" spans="1:14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</row>
    <row r="602" spans="1:14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</row>
    <row r="603" spans="1:14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</row>
    <row r="604" spans="1:14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</row>
    <row r="605" spans="1:14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</row>
    <row r="606" spans="1:14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</row>
    <row r="607" spans="1:14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</row>
    <row r="608" spans="1:14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</row>
    <row r="609" spans="1:14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</row>
    <row r="610" spans="1:14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</row>
    <row r="611" spans="1:14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</row>
    <row r="612" spans="1:14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</row>
    <row r="613" spans="1:14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</row>
    <row r="614" spans="1:14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</row>
    <row r="615" spans="1:14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</row>
    <row r="616" spans="1:14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</row>
    <row r="617" spans="1:14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</row>
    <row r="618" spans="1:14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</row>
    <row r="619" spans="1:14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</row>
    <row r="620" spans="1:14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</row>
    <row r="621" spans="1:14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</row>
    <row r="622" spans="1:14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</row>
    <row r="623" spans="1:14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</row>
    <row r="624" spans="1:14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</row>
    <row r="625" spans="1:14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</row>
    <row r="626" spans="1:14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</row>
    <row r="627" spans="1:14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</row>
    <row r="628" spans="1:14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</row>
    <row r="629" spans="1:14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</row>
    <row r="630" spans="1:14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</row>
    <row r="631" spans="1:14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</row>
    <row r="632" spans="1:14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</row>
    <row r="633" spans="1:14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</row>
    <row r="634" spans="1:14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</row>
    <row r="635" spans="1:14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</row>
    <row r="636" spans="1:14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</row>
    <row r="637" spans="1:14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</row>
    <row r="638" spans="1:14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</row>
    <row r="639" spans="1:14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</row>
    <row r="640" spans="1:14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</row>
    <row r="641" spans="1:14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</row>
    <row r="642" spans="1:14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</row>
    <row r="643" spans="1:14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</row>
    <row r="644" spans="1:14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</row>
    <row r="645" spans="1:14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</row>
    <row r="646" spans="1:14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</row>
    <row r="647" spans="1:14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</row>
    <row r="648" spans="1:14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</row>
    <row r="649" spans="1:14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</row>
    <row r="650" spans="1:14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</row>
    <row r="651" spans="1:14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</row>
    <row r="652" spans="1:14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</row>
    <row r="653" spans="1:14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</row>
    <row r="654" spans="1:14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</row>
    <row r="655" spans="1:14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</row>
    <row r="656" spans="1:14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</row>
    <row r="657" spans="1:14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</row>
    <row r="658" spans="1:14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</row>
    <row r="659" spans="1:14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</row>
    <row r="660" spans="1:14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</row>
    <row r="661" spans="1:14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</row>
    <row r="662" spans="1:14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</row>
    <row r="663" spans="1:14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</row>
    <row r="664" spans="1:14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</row>
    <row r="665" spans="1:14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</row>
    <row r="666" spans="1:14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</row>
    <row r="667" spans="1:14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</row>
    <row r="668" spans="1:14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</row>
    <row r="669" spans="1:14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</row>
    <row r="670" spans="1:14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</row>
    <row r="671" spans="1:14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</row>
    <row r="672" spans="1:14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</row>
    <row r="673" spans="1:14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</row>
    <row r="674" spans="1:14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</row>
    <row r="675" spans="1:14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</row>
    <row r="676" spans="1:14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</row>
    <row r="677" spans="1:14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</row>
    <row r="678" spans="1:14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</row>
    <row r="679" spans="1:14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</row>
    <row r="680" spans="1:14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</row>
    <row r="681" spans="1:14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</row>
    <row r="682" spans="1:14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</row>
    <row r="683" spans="1:14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</row>
    <row r="684" spans="1:14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</row>
    <row r="685" spans="1:14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</row>
    <row r="686" spans="1:14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</row>
    <row r="687" spans="1:14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</row>
    <row r="688" spans="1:14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</row>
    <row r="689" spans="1:14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</row>
    <row r="690" spans="1:14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</row>
    <row r="691" spans="1:14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</row>
    <row r="692" spans="1:14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</row>
    <row r="693" spans="1:14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</row>
    <row r="694" spans="1:14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</row>
    <row r="695" spans="1:14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</row>
    <row r="696" spans="1:14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</row>
    <row r="697" spans="1:14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</row>
    <row r="698" spans="1:14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</row>
    <row r="699" spans="1:14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</row>
    <row r="700" spans="1:14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</row>
    <row r="701" spans="1:14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</row>
    <row r="702" spans="1:14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</row>
    <row r="703" spans="1:14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</row>
    <row r="704" spans="1:14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</row>
    <row r="705" spans="1:14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</row>
    <row r="706" spans="1:14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</row>
    <row r="707" spans="1:14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</row>
    <row r="708" spans="1:14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</row>
    <row r="709" spans="1:14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</row>
    <row r="710" spans="1:14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</row>
    <row r="711" spans="1:14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</row>
    <row r="712" spans="1:14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</row>
    <row r="713" spans="1:14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</row>
    <row r="714" spans="1:14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</row>
    <row r="715" spans="1:14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</row>
    <row r="716" spans="1:14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</row>
    <row r="717" spans="1:14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</row>
    <row r="718" spans="1:14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</row>
    <row r="719" spans="1:14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</row>
    <row r="720" spans="1:14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</row>
    <row r="721" spans="1:14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</row>
    <row r="722" spans="1:14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</row>
    <row r="723" spans="1:14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</row>
    <row r="724" spans="1:14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</row>
    <row r="725" spans="1:14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</row>
    <row r="726" spans="1:14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</row>
    <row r="727" spans="1:14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</row>
    <row r="728" spans="1:14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</row>
    <row r="729" spans="1:14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</row>
    <row r="730" spans="1:14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</row>
    <row r="731" spans="1:14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</row>
    <row r="732" spans="1:14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</row>
    <row r="733" spans="1:14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</row>
    <row r="734" spans="1:14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</row>
    <row r="735" spans="1:14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</row>
    <row r="736" spans="1:14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</row>
    <row r="737" spans="1:14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</row>
    <row r="738" spans="1:14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</row>
    <row r="739" spans="1:14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</row>
    <row r="740" spans="1:14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</row>
    <row r="741" spans="1:14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</row>
    <row r="742" spans="1:14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</row>
    <row r="743" spans="1:14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</row>
    <row r="744" spans="1:14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</row>
    <row r="745" spans="1:14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</row>
    <row r="746" spans="1:14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</row>
    <row r="747" spans="1:14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</row>
    <row r="748" spans="1:14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</row>
    <row r="749" spans="1:14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</row>
    <row r="750" spans="1:14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</row>
    <row r="751" spans="1:14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</row>
    <row r="752" spans="1:14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</row>
    <row r="753" spans="1:14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</row>
    <row r="754" spans="1:14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</row>
    <row r="755" spans="1:14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</row>
    <row r="756" spans="1:14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</row>
    <row r="757" spans="1:14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</row>
    <row r="758" spans="1:14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</row>
    <row r="759" spans="1:14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</row>
    <row r="760" spans="1:14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</row>
    <row r="761" spans="1:14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</row>
    <row r="762" spans="1:14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</row>
    <row r="763" spans="1:14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</row>
    <row r="764" spans="1:14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</row>
    <row r="765" spans="1:14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</row>
    <row r="766" spans="1:14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</row>
    <row r="767" spans="1:14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</row>
    <row r="768" spans="1:14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</row>
    <row r="769" spans="1:14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</row>
    <row r="770" spans="1:14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</row>
    <row r="771" spans="1:14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</row>
    <row r="772" spans="1:14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</row>
    <row r="773" spans="1:14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</row>
    <row r="774" spans="1:14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</row>
    <row r="775" spans="1:14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</row>
    <row r="776" spans="1:14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</row>
    <row r="777" spans="1:14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</row>
    <row r="778" spans="1:14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</row>
    <row r="779" spans="1:14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</row>
    <row r="780" spans="1:14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</row>
    <row r="781" spans="1:14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</row>
    <row r="782" spans="1:14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</row>
    <row r="783" spans="1:14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</row>
    <row r="784" spans="1:14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</row>
    <row r="785" spans="1:14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</row>
    <row r="786" spans="1:14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</row>
    <row r="787" spans="1:14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</row>
    <row r="788" spans="1:14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</row>
    <row r="789" spans="1:14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</row>
    <row r="790" spans="1:14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</row>
    <row r="791" spans="1:14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</row>
    <row r="792" spans="1:14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</row>
    <row r="793" spans="1:14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</row>
    <row r="794" spans="1:14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</row>
    <row r="795" spans="1:14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</row>
    <row r="796" spans="1:14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</row>
    <row r="797" spans="1:14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</row>
    <row r="798" spans="1:14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</row>
    <row r="799" spans="1:14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</row>
    <row r="800" spans="1:14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</row>
    <row r="801" spans="1:14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</row>
    <row r="802" spans="1:14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</row>
    <row r="803" spans="1:14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</row>
    <row r="804" spans="1:14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</row>
    <row r="805" spans="1:14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</row>
    <row r="806" spans="1:14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</row>
    <row r="807" spans="1:14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</row>
    <row r="808" spans="1:14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</row>
    <row r="809" spans="1:14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</row>
    <row r="810" spans="1:14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</row>
    <row r="811" spans="1:14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</row>
    <row r="812" spans="1:14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</row>
    <row r="813" spans="1:14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</row>
    <row r="814" spans="1:14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</row>
    <row r="815" spans="1:14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</row>
    <row r="816" spans="1:14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</row>
    <row r="817" spans="1:14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</row>
    <row r="818" spans="1:14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</row>
    <row r="819" spans="1:14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</row>
    <row r="820" spans="1:14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</row>
    <row r="821" spans="1:14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</row>
    <row r="822" spans="1:14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</row>
    <row r="823" spans="1:14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</row>
    <row r="824" spans="1:14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</row>
    <row r="825" spans="1:14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</row>
    <row r="826" spans="1:14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</row>
    <row r="827" spans="1:14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</row>
    <row r="828" spans="1:14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</row>
    <row r="829" spans="1:14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</row>
    <row r="830" spans="1:14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</row>
    <row r="831" spans="1:14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</row>
    <row r="832" spans="1:14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</row>
    <row r="833" spans="1:14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</row>
    <row r="834" spans="1:14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</row>
    <row r="835" spans="1:14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</row>
    <row r="836" spans="1:14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</row>
    <row r="837" spans="1:14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</row>
    <row r="838" spans="1:14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</row>
    <row r="839" spans="1:14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</row>
    <row r="840" spans="1:14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</row>
    <row r="841" spans="1:14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</row>
    <row r="842" spans="1:14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</row>
    <row r="843" spans="1:14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</row>
    <row r="844" spans="1:14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</row>
    <row r="845" spans="1:14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</row>
    <row r="846" spans="1:14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</row>
    <row r="847" spans="1:14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</row>
    <row r="848" spans="1:14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</row>
    <row r="849" spans="1:14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</row>
    <row r="850" spans="1:14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</row>
    <row r="851" spans="1:14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</row>
    <row r="852" spans="1:14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</row>
    <row r="853" spans="1:14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</row>
    <row r="854" spans="1:14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</row>
    <row r="855" spans="1:14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</row>
    <row r="856" spans="1:14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</row>
    <row r="857" spans="1:14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</row>
    <row r="858" spans="1:14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</row>
    <row r="859" spans="1:14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</row>
    <row r="860" spans="1:14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</row>
    <row r="861" spans="1:14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</row>
    <row r="862" spans="1:14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</row>
    <row r="863" spans="1:14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</row>
    <row r="864" spans="1:14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</row>
    <row r="865" spans="1:14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</row>
    <row r="866" spans="1:14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</row>
    <row r="867" spans="1:14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</row>
    <row r="868" spans="1:14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</row>
    <row r="869" spans="1:14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</row>
    <row r="870" spans="1:14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</row>
    <row r="871" spans="1:14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</row>
    <row r="872" spans="1:14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</row>
    <row r="873" spans="1:14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</row>
    <row r="874" spans="1:14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</row>
    <row r="875" spans="1:14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</row>
    <row r="876" spans="1:14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</row>
    <row r="877" spans="1:14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</row>
    <row r="878" spans="1:14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</row>
    <row r="879" spans="1:14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</row>
    <row r="880" spans="1:14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</row>
    <row r="881" spans="1:14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</row>
    <row r="882" spans="1:14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</row>
    <row r="883" spans="1:14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</row>
    <row r="884" spans="1:14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</row>
    <row r="885" spans="1:14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</row>
    <row r="886" spans="1:14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</row>
    <row r="887" spans="1:14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</row>
    <row r="888" spans="1:14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</row>
    <row r="889" spans="1:14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</row>
    <row r="890" spans="1:14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</row>
    <row r="891" spans="1:14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</row>
    <row r="892" spans="1:14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</row>
    <row r="893" spans="1:14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</row>
    <row r="894" spans="1:14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</row>
    <row r="895" spans="1:14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</row>
    <row r="896" spans="1:14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</row>
    <row r="897" spans="1:14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</row>
    <row r="898" spans="1:14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</row>
    <row r="899" spans="1:14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</row>
    <row r="900" spans="1:14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</row>
    <row r="901" spans="1:14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</row>
    <row r="902" spans="1:14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</row>
    <row r="903" spans="1:14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</row>
    <row r="904" spans="1:14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</row>
    <row r="905" spans="1:14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</row>
    <row r="906" spans="1:14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</row>
    <row r="907" spans="1:14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</row>
    <row r="908" spans="1:14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</row>
    <row r="909" spans="1:14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</row>
    <row r="910" spans="1:14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</row>
    <row r="911" spans="1:14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</row>
    <row r="912" spans="1:14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</row>
    <row r="913" spans="1:14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</row>
    <row r="914" spans="1:14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</row>
    <row r="915" spans="1:14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</row>
    <row r="916" spans="1:14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</row>
    <row r="917" spans="1:14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</row>
    <row r="918" spans="1:14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</row>
    <row r="919" spans="1:14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</row>
    <row r="920" spans="1:14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</row>
    <row r="921" spans="1:14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</row>
    <row r="922" spans="1:14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</row>
    <row r="923" spans="1:14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</row>
    <row r="924" spans="1:14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</row>
    <row r="925" spans="1:14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</row>
    <row r="926" spans="1:14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</row>
    <row r="927" spans="1:14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</row>
    <row r="928" spans="1:14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</row>
    <row r="929" spans="1:14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</row>
    <row r="930" spans="1:14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</row>
    <row r="931" spans="1:14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</row>
    <row r="932" spans="1:14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</row>
    <row r="933" spans="1:14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</row>
    <row r="934" spans="1:14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</row>
    <row r="935" spans="1:14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</row>
    <row r="936" spans="1:14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</row>
    <row r="937" spans="1:14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</row>
    <row r="938" spans="1:14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</row>
    <row r="939" spans="1:14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</row>
    <row r="940" spans="1:14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</row>
    <row r="941" spans="1:14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</row>
    <row r="942" spans="1:14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</row>
    <row r="943" spans="1:14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</row>
    <row r="944" spans="1:14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</row>
    <row r="945" spans="1:14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</row>
    <row r="946" spans="1:14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</row>
    <row r="947" spans="1:14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</row>
    <row r="948" spans="1:14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</row>
    <row r="949" spans="1:14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</row>
    <row r="950" spans="1:14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</row>
    <row r="951" spans="1:14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</row>
    <row r="952" spans="1:14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</row>
    <row r="953" spans="1:14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</row>
    <row r="954" spans="1:14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</row>
    <row r="955" spans="1:14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</row>
    <row r="956" spans="1:14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</row>
    <row r="957" spans="1:14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</row>
    <row r="958" spans="1:14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</row>
    <row r="959" spans="1:14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</row>
    <row r="960" spans="1:14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</row>
    <row r="961" spans="1:14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</row>
    <row r="962" spans="1:14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</row>
    <row r="963" spans="1:14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</row>
    <row r="964" spans="1:14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</row>
    <row r="965" spans="1:14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</row>
    <row r="966" spans="1:14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</row>
    <row r="967" spans="1:14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</row>
    <row r="968" spans="1:14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</row>
    <row r="969" spans="1:14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</row>
    <row r="970" spans="1:14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</row>
    <row r="971" spans="1:14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</row>
    <row r="972" spans="1:14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</row>
    <row r="973" spans="1:14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</row>
    <row r="974" spans="1:14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</row>
    <row r="975" spans="1:14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</row>
    <row r="976" spans="1:14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</row>
    <row r="977" spans="1:14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14F2-3E23-3441-9B6B-910530F786B8}">
  <dimension ref="A1:CF37"/>
  <sheetViews>
    <sheetView topLeftCell="A3" zoomScale="142" workbookViewId="0"/>
  </sheetViews>
  <sheetFormatPr baseColWidth="10" defaultRowHeight="19" x14ac:dyDescent="0.25"/>
  <cols>
    <col min="1" max="1" width="4.6640625" style="13" bestFit="1" customWidth="1"/>
    <col min="2" max="2" width="10" style="13" bestFit="1" customWidth="1"/>
    <col min="3" max="3" width="13" style="13" bestFit="1" customWidth="1"/>
    <col min="4" max="4" width="13.5" style="12" bestFit="1" customWidth="1"/>
    <col min="5" max="5" width="12.33203125" style="12" bestFit="1" customWidth="1"/>
    <col min="6" max="6" width="10.5" style="12" bestFit="1" customWidth="1"/>
    <col min="7" max="7" width="18.83203125" style="12" bestFit="1" customWidth="1"/>
    <col min="8" max="8" width="10.5" style="12" bestFit="1" customWidth="1"/>
    <col min="9" max="9" width="15.1640625" style="12" bestFit="1" customWidth="1"/>
    <col min="10" max="10" width="9.6640625" style="12" bestFit="1" customWidth="1"/>
    <col min="11" max="11" width="9.5" style="12" bestFit="1" customWidth="1"/>
    <col min="12" max="12" width="11.6640625" style="12" bestFit="1" customWidth="1"/>
    <col min="13" max="13" width="15.5" style="12" bestFit="1" customWidth="1"/>
    <col min="14" max="14" width="10.33203125" style="12" bestFit="1" customWidth="1"/>
    <col min="15" max="15" width="10.6640625" style="12" bestFit="1" customWidth="1"/>
    <col min="16" max="16" width="14.5" style="12" bestFit="1" customWidth="1"/>
    <col min="17" max="17" width="15.83203125" style="12" bestFit="1" customWidth="1"/>
    <col min="18" max="18" width="17.5" style="12" bestFit="1" customWidth="1"/>
    <col min="19" max="19" width="16.33203125" style="12" bestFit="1" customWidth="1"/>
    <col min="20" max="20" width="14.1640625" style="12" bestFit="1" customWidth="1"/>
    <col min="21" max="21" width="12.33203125" style="12" bestFit="1" customWidth="1"/>
    <col min="22" max="22" width="15" style="12" bestFit="1" customWidth="1"/>
    <col min="23" max="23" width="10.1640625" style="12" bestFit="1" customWidth="1"/>
    <col min="24" max="24" width="12.33203125" style="12" bestFit="1" customWidth="1"/>
    <col min="25" max="25" width="6.83203125" style="12" bestFit="1" customWidth="1"/>
    <col min="26" max="26" width="14.83203125" style="12" bestFit="1" customWidth="1"/>
    <col min="27" max="28" width="13.33203125" style="12" bestFit="1" customWidth="1"/>
    <col min="29" max="29" width="10.5" style="12" bestFit="1" customWidth="1"/>
    <col min="30" max="30" width="11.33203125" style="12" bestFit="1" customWidth="1"/>
    <col min="31" max="31" width="16" style="12" bestFit="1" customWidth="1"/>
    <col min="32" max="32" width="9.5" style="12" bestFit="1" customWidth="1"/>
    <col min="33" max="34" width="13.83203125" style="12" bestFit="1" customWidth="1"/>
    <col min="35" max="35" width="10.1640625" style="12" bestFit="1" customWidth="1"/>
    <col min="36" max="36" width="15.5" style="12" bestFit="1" customWidth="1"/>
    <col min="37" max="37" width="10.6640625" style="12" bestFit="1" customWidth="1"/>
    <col min="38" max="38" width="12.33203125" style="12" bestFit="1" customWidth="1"/>
    <col min="39" max="39" width="10.83203125" style="12" bestFit="1" customWidth="1"/>
    <col min="40" max="40" width="8.6640625" style="12" bestFit="1" customWidth="1"/>
    <col min="41" max="41" width="11" style="12" bestFit="1" customWidth="1"/>
    <col min="42" max="42" width="14.83203125" style="12" bestFit="1" customWidth="1"/>
    <col min="43" max="43" width="9.5" style="12" bestFit="1" customWidth="1"/>
    <col min="44" max="44" width="11.6640625" style="12" bestFit="1" customWidth="1"/>
    <col min="45" max="45" width="11.5" style="12" bestFit="1" customWidth="1"/>
    <col min="46" max="46" width="12.1640625" style="12" bestFit="1" customWidth="1"/>
    <col min="47" max="47" width="13.6640625" style="12" bestFit="1" customWidth="1"/>
    <col min="48" max="48" width="9.5" style="12" bestFit="1" customWidth="1"/>
    <col min="49" max="49" width="17.1640625" style="12" bestFit="1" customWidth="1"/>
    <col min="50" max="50" width="13.6640625" style="12" bestFit="1" customWidth="1"/>
    <col min="51" max="51" width="10.1640625" style="12" bestFit="1" customWidth="1"/>
    <col min="52" max="52" width="10.6640625" style="12" bestFit="1" customWidth="1"/>
    <col min="53" max="53" width="15" style="12" bestFit="1" customWidth="1"/>
    <col min="54" max="54" width="14.83203125" style="12" bestFit="1" customWidth="1"/>
    <col min="55" max="55" width="13.1640625" style="12" bestFit="1" customWidth="1"/>
    <col min="56" max="56" width="14.1640625" style="12" bestFit="1" customWidth="1"/>
    <col min="57" max="57" width="16" style="12" bestFit="1" customWidth="1"/>
    <col min="58" max="58" width="15.5" style="12" bestFit="1" customWidth="1"/>
    <col min="59" max="59" width="12.33203125" style="12" bestFit="1" customWidth="1"/>
    <col min="60" max="60" width="12.1640625" style="12" bestFit="1" customWidth="1"/>
    <col min="61" max="61" width="10.1640625" style="12" bestFit="1" customWidth="1"/>
    <col min="62" max="62" width="15.6640625" style="12" bestFit="1" customWidth="1"/>
    <col min="63" max="63" width="9.33203125" style="12" bestFit="1" customWidth="1"/>
    <col min="64" max="64" width="11.33203125" style="12" bestFit="1" customWidth="1"/>
    <col min="65" max="65" width="10.83203125" style="12" bestFit="1" customWidth="1"/>
    <col min="66" max="66" width="14.1640625" style="12" bestFit="1" customWidth="1"/>
    <col min="67" max="67" width="14.5" style="12" bestFit="1" customWidth="1"/>
    <col min="68" max="68" width="9.5" style="12" bestFit="1" customWidth="1"/>
    <col min="69" max="69" width="16.1640625" style="12" bestFit="1" customWidth="1"/>
    <col min="70" max="70" width="9.1640625" style="12" bestFit="1" customWidth="1"/>
    <col min="71" max="71" width="11.5" style="12" bestFit="1" customWidth="1"/>
    <col min="72" max="72" width="15.1640625" style="12" bestFit="1" customWidth="1"/>
    <col min="73" max="73" width="19" style="12" bestFit="1" customWidth="1"/>
    <col min="74" max="74" width="13.83203125" style="12" bestFit="1" customWidth="1"/>
    <col min="75" max="75" width="11.6640625" style="12" bestFit="1" customWidth="1"/>
    <col min="76" max="76" width="9.6640625" style="12" bestFit="1" customWidth="1"/>
    <col min="77" max="77" width="12.6640625" style="12" bestFit="1" customWidth="1"/>
    <col min="78" max="78" width="9.33203125" style="12" bestFit="1" customWidth="1"/>
    <col min="79" max="79" width="8.33203125" style="12" bestFit="1" customWidth="1"/>
    <col min="80" max="80" width="10.6640625" style="12" bestFit="1" customWidth="1"/>
    <col min="81" max="81" width="13.6640625" style="12" bestFit="1" customWidth="1"/>
    <col min="82" max="82" width="17.83203125" style="12" bestFit="1" customWidth="1"/>
    <col min="83" max="83" width="15.5" style="12" bestFit="1" customWidth="1"/>
    <col min="84" max="84" width="9.6640625" style="12" bestFit="1" customWidth="1"/>
    <col min="85" max="16384" width="10.83203125" style="12"/>
  </cols>
  <sheetData>
    <row r="1" spans="1:84" s="11" customFormat="1" x14ac:dyDescent="0.25">
      <c r="A1" s="10" t="s">
        <v>0</v>
      </c>
      <c r="B1" s="10" t="s">
        <v>128</v>
      </c>
      <c r="C1" s="10" t="s">
        <v>36</v>
      </c>
      <c r="D1" s="10" t="s">
        <v>73</v>
      </c>
      <c r="E1" s="10" t="s">
        <v>74</v>
      </c>
      <c r="F1" s="10" t="s">
        <v>75</v>
      </c>
      <c r="G1" s="10" t="s">
        <v>76</v>
      </c>
      <c r="H1" s="10" t="s">
        <v>147</v>
      </c>
      <c r="I1" s="10" t="s">
        <v>77</v>
      </c>
      <c r="J1" s="10" t="s">
        <v>78</v>
      </c>
      <c r="K1" s="10" t="s">
        <v>79</v>
      </c>
      <c r="L1" s="10" t="s">
        <v>80</v>
      </c>
      <c r="M1" s="10" t="s">
        <v>81</v>
      </c>
      <c r="N1" s="10" t="s">
        <v>142</v>
      </c>
      <c r="O1" s="10" t="s">
        <v>82</v>
      </c>
      <c r="P1" s="10" t="s">
        <v>83</v>
      </c>
      <c r="Q1" s="10" t="s">
        <v>84</v>
      </c>
      <c r="R1" s="10" t="s">
        <v>85</v>
      </c>
      <c r="S1" s="10" t="s">
        <v>86</v>
      </c>
      <c r="T1" s="10" t="s">
        <v>87</v>
      </c>
      <c r="U1" s="10" t="s">
        <v>88</v>
      </c>
      <c r="V1" s="10" t="s">
        <v>89</v>
      </c>
      <c r="W1" s="10" t="s">
        <v>90</v>
      </c>
      <c r="X1" s="10" t="s">
        <v>133</v>
      </c>
      <c r="Y1" s="10" t="s">
        <v>91</v>
      </c>
      <c r="Z1" s="10" t="s">
        <v>92</v>
      </c>
      <c r="AA1" s="10" t="s">
        <v>93</v>
      </c>
      <c r="AB1" s="10" t="s">
        <v>94</v>
      </c>
      <c r="AC1" s="10" t="s">
        <v>134</v>
      </c>
      <c r="AD1" s="10" t="s">
        <v>95</v>
      </c>
      <c r="AE1" s="10" t="s">
        <v>96</v>
      </c>
      <c r="AF1" s="10" t="s">
        <v>97</v>
      </c>
      <c r="AG1" s="10" t="s">
        <v>135</v>
      </c>
      <c r="AH1" s="10" t="s">
        <v>157</v>
      </c>
      <c r="AI1" s="10" t="s">
        <v>148</v>
      </c>
      <c r="AJ1" s="10" t="s">
        <v>136</v>
      </c>
      <c r="AK1" s="10" t="s">
        <v>98</v>
      </c>
      <c r="AL1" s="10" t="s">
        <v>99</v>
      </c>
      <c r="AM1" s="10" t="s">
        <v>100</v>
      </c>
      <c r="AN1" s="10" t="s">
        <v>129</v>
      </c>
      <c r="AO1" s="10" t="s">
        <v>137</v>
      </c>
      <c r="AP1" s="10" t="s">
        <v>101</v>
      </c>
      <c r="AQ1" s="10" t="s">
        <v>102</v>
      </c>
      <c r="AR1" s="10" t="s">
        <v>155</v>
      </c>
      <c r="AS1" s="10" t="s">
        <v>130</v>
      </c>
      <c r="AT1" s="10" t="s">
        <v>103</v>
      </c>
      <c r="AU1" s="10" t="s">
        <v>104</v>
      </c>
      <c r="AV1" s="10" t="s">
        <v>145</v>
      </c>
      <c r="AW1" s="10" t="s">
        <v>138</v>
      </c>
      <c r="AX1" s="10" t="s">
        <v>105</v>
      </c>
      <c r="AY1" s="10" t="s">
        <v>106</v>
      </c>
      <c r="AZ1" s="10" t="s">
        <v>143</v>
      </c>
      <c r="BA1" s="10" t="s">
        <v>107</v>
      </c>
      <c r="BB1" s="10" t="s">
        <v>108</v>
      </c>
      <c r="BC1" s="10" t="s">
        <v>109</v>
      </c>
      <c r="BD1" s="10" t="s">
        <v>149</v>
      </c>
      <c r="BE1" s="10" t="s">
        <v>131</v>
      </c>
      <c r="BF1" s="10" t="s">
        <v>153</v>
      </c>
      <c r="BG1" s="10" t="s">
        <v>110</v>
      </c>
      <c r="BH1" s="10" t="s">
        <v>111</v>
      </c>
      <c r="BI1" s="10" t="s">
        <v>112</v>
      </c>
      <c r="BJ1" s="10" t="s">
        <v>113</v>
      </c>
      <c r="BK1" s="10" t="s">
        <v>114</v>
      </c>
      <c r="BL1" s="10" t="s">
        <v>156</v>
      </c>
      <c r="BM1" s="10" t="s">
        <v>115</v>
      </c>
      <c r="BN1" s="10" t="s">
        <v>116</v>
      </c>
      <c r="BO1" s="10" t="s">
        <v>146</v>
      </c>
      <c r="BP1" s="10" t="s">
        <v>150</v>
      </c>
      <c r="BQ1" s="10" t="s">
        <v>117</v>
      </c>
      <c r="BR1" s="10" t="s">
        <v>151</v>
      </c>
      <c r="BS1" s="10" t="s">
        <v>141</v>
      </c>
      <c r="BT1" s="10" t="s">
        <v>139</v>
      </c>
      <c r="BU1" s="10" t="s">
        <v>154</v>
      </c>
      <c r="BV1" s="10" t="s">
        <v>118</v>
      </c>
      <c r="BW1" s="10" t="s">
        <v>119</v>
      </c>
      <c r="BX1" s="10" t="s">
        <v>120</v>
      </c>
      <c r="BY1" s="10" t="s">
        <v>121</v>
      </c>
      <c r="BZ1" s="10" t="s">
        <v>132</v>
      </c>
      <c r="CA1" s="10" t="s">
        <v>122</v>
      </c>
      <c r="CB1" s="10" t="s">
        <v>140</v>
      </c>
      <c r="CC1" s="10" t="s">
        <v>123</v>
      </c>
      <c r="CD1" s="10" t="s">
        <v>144</v>
      </c>
      <c r="CE1" s="10" t="s">
        <v>124</v>
      </c>
      <c r="CF1" s="11" t="s">
        <v>152</v>
      </c>
    </row>
    <row r="2" spans="1:84" x14ac:dyDescent="0.25">
      <c r="A2" s="12">
        <v>2</v>
      </c>
      <c r="B2" s="13" t="s">
        <v>49</v>
      </c>
      <c r="C2" s="13" t="s">
        <v>126</v>
      </c>
      <c r="D2" s="13">
        <v>1</v>
      </c>
      <c r="E2" s="13">
        <v>1</v>
      </c>
      <c r="F2" s="13">
        <v>1</v>
      </c>
      <c r="G2" s="12">
        <v>0</v>
      </c>
      <c r="H2" s="12">
        <v>0</v>
      </c>
      <c r="I2" s="12">
        <v>0</v>
      </c>
      <c r="J2" s="12">
        <v>0</v>
      </c>
      <c r="K2" s="13">
        <v>1</v>
      </c>
      <c r="L2" s="13">
        <v>1</v>
      </c>
      <c r="M2" s="13">
        <v>1</v>
      </c>
      <c r="N2" s="12">
        <v>0</v>
      </c>
      <c r="O2" s="12">
        <v>0</v>
      </c>
      <c r="P2" s="12">
        <v>0</v>
      </c>
      <c r="Q2" s="12">
        <v>0</v>
      </c>
      <c r="R2" s="13">
        <v>1</v>
      </c>
      <c r="S2" s="13">
        <v>1</v>
      </c>
      <c r="T2" s="13">
        <v>1</v>
      </c>
      <c r="U2" s="13">
        <v>1</v>
      </c>
      <c r="V2" s="12">
        <v>0</v>
      </c>
      <c r="W2" s="13">
        <v>1</v>
      </c>
      <c r="X2" s="12">
        <v>0</v>
      </c>
      <c r="Y2" s="12">
        <v>0</v>
      </c>
      <c r="Z2" s="13">
        <v>1</v>
      </c>
      <c r="AA2" s="12">
        <v>0</v>
      </c>
      <c r="AB2" s="13">
        <v>1</v>
      </c>
      <c r="AC2" s="12">
        <v>0</v>
      </c>
      <c r="AD2" s="13">
        <v>1</v>
      </c>
      <c r="AE2" s="12">
        <v>0</v>
      </c>
      <c r="AF2" s="13">
        <v>1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3">
        <v>1</v>
      </c>
      <c r="AN2" s="12">
        <v>0</v>
      </c>
      <c r="AO2" s="12">
        <v>0</v>
      </c>
      <c r="AP2" s="13">
        <v>1</v>
      </c>
      <c r="AQ2" s="12">
        <v>0</v>
      </c>
      <c r="AR2" s="12">
        <v>0</v>
      </c>
      <c r="AS2" s="12">
        <v>0</v>
      </c>
      <c r="AT2" s="13">
        <v>1</v>
      </c>
      <c r="AU2" s="13">
        <v>1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3">
        <v>0</v>
      </c>
      <c r="BB2" s="13">
        <v>1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3">
        <v>1</v>
      </c>
      <c r="BI2" s="12">
        <v>0</v>
      </c>
      <c r="BJ2" s="13">
        <v>1</v>
      </c>
      <c r="BK2" s="12">
        <v>0</v>
      </c>
      <c r="BL2" s="12">
        <v>0</v>
      </c>
      <c r="BM2" s="13">
        <v>1</v>
      </c>
      <c r="BN2" s="12">
        <v>0</v>
      </c>
      <c r="BO2" s="12">
        <v>0</v>
      </c>
      <c r="BP2" s="12">
        <v>0</v>
      </c>
      <c r="BQ2" s="13">
        <v>1</v>
      </c>
      <c r="BR2" s="12">
        <v>0</v>
      </c>
      <c r="BS2" s="12">
        <v>0</v>
      </c>
      <c r="BT2" s="12">
        <v>0</v>
      </c>
      <c r="BU2" s="12">
        <v>0</v>
      </c>
      <c r="BV2" s="13">
        <v>1</v>
      </c>
      <c r="BW2" s="12">
        <v>0</v>
      </c>
      <c r="BX2" s="13">
        <v>1</v>
      </c>
      <c r="BY2" s="13">
        <v>1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</row>
    <row r="3" spans="1:84" x14ac:dyDescent="0.25">
      <c r="A3" s="12">
        <v>3</v>
      </c>
      <c r="B3" s="13" t="s">
        <v>50</v>
      </c>
      <c r="C3" s="13" t="s">
        <v>126</v>
      </c>
    </row>
    <row r="4" spans="1:84" x14ac:dyDescent="0.25">
      <c r="A4" s="12">
        <v>4</v>
      </c>
      <c r="B4" s="13" t="s">
        <v>51</v>
      </c>
      <c r="C4" s="13" t="s">
        <v>126</v>
      </c>
      <c r="D4" s="13">
        <v>1</v>
      </c>
      <c r="E4" s="13">
        <v>1</v>
      </c>
      <c r="F4" s="13">
        <v>1</v>
      </c>
      <c r="G4" s="12">
        <v>0</v>
      </c>
      <c r="H4" s="12">
        <v>0</v>
      </c>
      <c r="I4" s="13">
        <v>1</v>
      </c>
      <c r="J4" s="13">
        <v>1</v>
      </c>
      <c r="K4" s="12">
        <v>0</v>
      </c>
      <c r="L4" s="13">
        <v>1</v>
      </c>
      <c r="M4" s="13">
        <v>1</v>
      </c>
      <c r="N4" s="12">
        <v>0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2">
        <v>0</v>
      </c>
      <c r="Y4" s="13">
        <v>1</v>
      </c>
      <c r="Z4" s="13">
        <v>1</v>
      </c>
      <c r="AA4" s="13">
        <v>1</v>
      </c>
      <c r="AB4" s="13">
        <v>1</v>
      </c>
      <c r="AC4" s="12">
        <v>0</v>
      </c>
      <c r="AD4" s="12">
        <v>0</v>
      </c>
      <c r="AE4" s="13">
        <v>1</v>
      </c>
      <c r="AF4" s="13">
        <v>1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3">
        <v>1</v>
      </c>
      <c r="AQ4" s="12">
        <v>0</v>
      </c>
      <c r="AR4" s="12">
        <v>0</v>
      </c>
      <c r="AS4" s="12">
        <v>0</v>
      </c>
      <c r="AT4" s="13">
        <v>1</v>
      </c>
      <c r="AU4" s="13">
        <v>1</v>
      </c>
      <c r="AV4" s="12">
        <v>0</v>
      </c>
      <c r="AW4" s="12">
        <v>0</v>
      </c>
      <c r="AX4" s="13">
        <v>1</v>
      </c>
      <c r="AY4" s="13">
        <v>1</v>
      </c>
      <c r="AZ4" s="12">
        <v>0</v>
      </c>
      <c r="BA4" s="13">
        <v>0</v>
      </c>
      <c r="BB4" s="13">
        <v>1</v>
      </c>
      <c r="BC4" s="12">
        <v>0</v>
      </c>
      <c r="BD4" s="12">
        <v>0</v>
      </c>
      <c r="BE4" s="12">
        <v>0</v>
      </c>
      <c r="BF4" s="12">
        <v>0</v>
      </c>
      <c r="BG4" s="13">
        <v>1</v>
      </c>
      <c r="BH4" s="13">
        <v>1</v>
      </c>
      <c r="BI4" s="12">
        <v>0</v>
      </c>
      <c r="BJ4" s="13">
        <v>1</v>
      </c>
      <c r="BK4" s="12">
        <v>0</v>
      </c>
      <c r="BL4" s="12">
        <v>0</v>
      </c>
      <c r="BM4" s="13">
        <v>1</v>
      </c>
      <c r="BN4" s="13">
        <v>1</v>
      </c>
      <c r="BO4" s="12">
        <v>0</v>
      </c>
      <c r="BP4" s="12">
        <v>0</v>
      </c>
      <c r="BQ4" s="13">
        <v>1</v>
      </c>
      <c r="BR4" s="12">
        <v>0</v>
      </c>
      <c r="BS4" s="12">
        <v>0</v>
      </c>
      <c r="BT4" s="12">
        <v>0</v>
      </c>
      <c r="BU4" s="12">
        <v>0</v>
      </c>
      <c r="BV4" s="13">
        <v>1</v>
      </c>
      <c r="BW4" s="12">
        <v>0</v>
      </c>
      <c r="BX4" s="12">
        <v>0</v>
      </c>
      <c r="BY4" s="13">
        <v>1</v>
      </c>
      <c r="BZ4" s="12">
        <v>0</v>
      </c>
      <c r="CA4" s="12">
        <v>0</v>
      </c>
      <c r="CB4" s="12">
        <v>0</v>
      </c>
      <c r="CC4" s="13">
        <v>1</v>
      </c>
      <c r="CD4" s="12">
        <v>0</v>
      </c>
      <c r="CE4" s="12">
        <v>0</v>
      </c>
      <c r="CF4" s="12">
        <v>0</v>
      </c>
    </row>
    <row r="5" spans="1:84" x14ac:dyDescent="0.25">
      <c r="A5" s="12">
        <v>5</v>
      </c>
      <c r="B5" s="13" t="s">
        <v>52</v>
      </c>
      <c r="C5" s="13" t="s">
        <v>126</v>
      </c>
    </row>
    <row r="6" spans="1:84" x14ac:dyDescent="0.25">
      <c r="A6" s="12">
        <v>7</v>
      </c>
      <c r="B6" s="13" t="s">
        <v>53</v>
      </c>
      <c r="C6" s="13" t="s">
        <v>126</v>
      </c>
      <c r="D6" s="13">
        <v>1</v>
      </c>
      <c r="E6" s="12">
        <v>0</v>
      </c>
      <c r="F6" s="12">
        <v>0</v>
      </c>
      <c r="G6" s="13">
        <v>1</v>
      </c>
      <c r="H6" s="12">
        <v>0</v>
      </c>
      <c r="I6" s="12">
        <v>0</v>
      </c>
      <c r="J6" s="12">
        <v>0</v>
      </c>
      <c r="K6" s="12">
        <v>0</v>
      </c>
      <c r="L6" s="13">
        <v>1</v>
      </c>
      <c r="M6" s="13">
        <v>1</v>
      </c>
      <c r="N6" s="12">
        <v>0</v>
      </c>
      <c r="O6" s="13">
        <v>1</v>
      </c>
      <c r="P6" s="13">
        <v>1</v>
      </c>
      <c r="Q6" s="13">
        <v>1</v>
      </c>
      <c r="R6" s="13">
        <v>1</v>
      </c>
      <c r="S6" s="12">
        <v>0</v>
      </c>
      <c r="T6" s="13">
        <v>1</v>
      </c>
      <c r="U6" s="12">
        <v>0</v>
      </c>
      <c r="V6" s="13">
        <v>1</v>
      </c>
      <c r="W6" s="13">
        <v>1</v>
      </c>
      <c r="X6" s="12">
        <v>0</v>
      </c>
      <c r="Y6" s="13">
        <v>1</v>
      </c>
      <c r="Z6" s="12">
        <v>0</v>
      </c>
      <c r="AA6" s="13">
        <v>1</v>
      </c>
      <c r="AB6" s="12">
        <v>0</v>
      </c>
      <c r="AC6" s="12">
        <v>0</v>
      </c>
      <c r="AD6" s="12">
        <v>0</v>
      </c>
      <c r="AE6" s="13">
        <v>1</v>
      </c>
      <c r="AF6" s="13">
        <v>1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3">
        <v>1</v>
      </c>
      <c r="AM6" s="13">
        <v>1</v>
      </c>
      <c r="AN6" s="12">
        <v>0</v>
      </c>
      <c r="AO6" s="12">
        <v>0</v>
      </c>
      <c r="AP6" s="13">
        <v>1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3">
        <v>0</v>
      </c>
      <c r="BB6" s="13">
        <v>1</v>
      </c>
      <c r="BC6" s="13">
        <v>1</v>
      </c>
      <c r="BD6" s="12">
        <v>0</v>
      </c>
      <c r="BE6" s="12">
        <v>0</v>
      </c>
      <c r="BF6" s="12">
        <v>0</v>
      </c>
      <c r="BG6" s="13">
        <v>1</v>
      </c>
      <c r="BH6" s="12">
        <v>0</v>
      </c>
      <c r="BI6" s="13">
        <v>1</v>
      </c>
      <c r="BJ6" s="13">
        <v>1</v>
      </c>
      <c r="BK6" s="13">
        <v>1</v>
      </c>
      <c r="BL6" s="12">
        <v>0</v>
      </c>
      <c r="BM6" s="13">
        <v>1</v>
      </c>
      <c r="BN6" s="13">
        <v>1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3">
        <v>1</v>
      </c>
      <c r="BW6" s="13">
        <v>1</v>
      </c>
      <c r="BX6" s="12">
        <v>0</v>
      </c>
      <c r="BY6" s="12">
        <v>0</v>
      </c>
      <c r="BZ6" s="12">
        <v>0</v>
      </c>
      <c r="CA6" s="13">
        <v>1</v>
      </c>
      <c r="CB6" s="12">
        <v>0</v>
      </c>
      <c r="CC6" s="13">
        <v>1</v>
      </c>
      <c r="CD6" s="12">
        <v>0</v>
      </c>
      <c r="CE6" s="12">
        <v>0</v>
      </c>
      <c r="CF6" s="12">
        <v>0</v>
      </c>
    </row>
    <row r="7" spans="1:84" x14ac:dyDescent="0.25">
      <c r="A7" s="12">
        <v>8</v>
      </c>
      <c r="B7" s="13" t="s">
        <v>54</v>
      </c>
      <c r="C7" s="13" t="s">
        <v>126</v>
      </c>
    </row>
    <row r="8" spans="1:84" x14ac:dyDescent="0.25">
      <c r="A8" s="12">
        <v>9</v>
      </c>
      <c r="B8" s="13" t="s">
        <v>55</v>
      </c>
      <c r="C8" s="13" t="s">
        <v>126</v>
      </c>
      <c r="D8" s="13">
        <v>1</v>
      </c>
      <c r="E8" s="13">
        <v>1</v>
      </c>
      <c r="F8" s="12">
        <v>0</v>
      </c>
      <c r="G8" s="12">
        <v>0</v>
      </c>
      <c r="H8" s="12">
        <v>0</v>
      </c>
      <c r="I8" s="13">
        <v>1</v>
      </c>
      <c r="J8" s="13">
        <v>1</v>
      </c>
      <c r="K8" s="12">
        <v>0</v>
      </c>
      <c r="L8" s="13">
        <v>1</v>
      </c>
      <c r="M8" s="13">
        <v>1</v>
      </c>
      <c r="N8" s="12">
        <v>0</v>
      </c>
      <c r="O8" s="13">
        <v>1</v>
      </c>
      <c r="P8" s="13">
        <v>1</v>
      </c>
      <c r="Q8" s="12">
        <v>0</v>
      </c>
      <c r="R8" s="13">
        <v>1</v>
      </c>
      <c r="S8" s="12">
        <v>0</v>
      </c>
      <c r="T8" s="13">
        <v>1</v>
      </c>
      <c r="U8" s="13">
        <v>1</v>
      </c>
      <c r="V8" s="13">
        <v>1</v>
      </c>
      <c r="W8" s="13">
        <v>1</v>
      </c>
      <c r="X8" s="12">
        <v>0</v>
      </c>
      <c r="Y8" s="12">
        <v>0</v>
      </c>
      <c r="Z8" s="12">
        <v>0</v>
      </c>
      <c r="AA8" s="13">
        <v>1</v>
      </c>
      <c r="AB8" s="13">
        <v>1</v>
      </c>
      <c r="AC8" s="12">
        <v>0</v>
      </c>
      <c r="AD8" s="12">
        <v>0</v>
      </c>
      <c r="AE8" s="13">
        <v>1</v>
      </c>
      <c r="AF8" s="13">
        <v>1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3">
        <v>1</v>
      </c>
      <c r="AQ8" s="12">
        <v>0</v>
      </c>
      <c r="AR8" s="12">
        <v>0</v>
      </c>
      <c r="AS8" s="12">
        <v>0</v>
      </c>
      <c r="AT8" s="13">
        <v>1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3">
        <v>0</v>
      </c>
      <c r="BB8" s="13">
        <v>1</v>
      </c>
      <c r="BC8" s="13">
        <v>1</v>
      </c>
      <c r="BD8" s="12">
        <v>0</v>
      </c>
      <c r="BE8" s="12">
        <v>0</v>
      </c>
      <c r="BF8" s="12">
        <v>0</v>
      </c>
      <c r="BG8" s="12">
        <v>0</v>
      </c>
      <c r="BH8" s="13">
        <v>1</v>
      </c>
      <c r="BI8" s="13">
        <v>1</v>
      </c>
      <c r="BJ8" s="13">
        <v>1</v>
      </c>
      <c r="BK8" s="12">
        <v>0</v>
      </c>
      <c r="BL8" s="12">
        <v>0</v>
      </c>
      <c r="BM8" s="13">
        <v>1</v>
      </c>
      <c r="BN8" s="12">
        <v>0</v>
      </c>
      <c r="BO8" s="12">
        <v>0</v>
      </c>
      <c r="BP8" s="12">
        <v>0</v>
      </c>
      <c r="BQ8" s="13">
        <v>1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3">
        <v>1</v>
      </c>
      <c r="BZ8" s="12">
        <v>0</v>
      </c>
      <c r="CA8" s="12">
        <v>0</v>
      </c>
      <c r="CB8" s="12">
        <v>0</v>
      </c>
      <c r="CC8" s="13">
        <v>1</v>
      </c>
      <c r="CD8" s="12">
        <v>0</v>
      </c>
      <c r="CE8" s="12">
        <v>0</v>
      </c>
      <c r="CF8" s="12">
        <v>0</v>
      </c>
    </row>
    <row r="9" spans="1:84" x14ac:dyDescent="0.25">
      <c r="A9" s="12">
        <v>10</v>
      </c>
      <c r="B9" s="13" t="s">
        <v>56</v>
      </c>
      <c r="C9" s="13" t="s">
        <v>126</v>
      </c>
    </row>
    <row r="10" spans="1:84" x14ac:dyDescent="0.25">
      <c r="A10" s="12">
        <v>11</v>
      </c>
      <c r="B10" s="13" t="s">
        <v>57</v>
      </c>
      <c r="C10" s="13" t="s">
        <v>126</v>
      </c>
      <c r="D10" s="13">
        <v>1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3">
        <v>1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3">
        <v>1</v>
      </c>
      <c r="S10" s="12">
        <v>0</v>
      </c>
      <c r="T10" s="12">
        <v>0</v>
      </c>
      <c r="U10" s="12">
        <v>0</v>
      </c>
      <c r="V10" s="12">
        <v>0</v>
      </c>
      <c r="W10" s="13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3">
        <v>1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3">
        <v>0</v>
      </c>
      <c r="BB10" s="13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3">
        <v>1</v>
      </c>
      <c r="BI10" s="12">
        <v>0</v>
      </c>
      <c r="BJ10" s="12">
        <v>0</v>
      </c>
      <c r="BK10" s="12">
        <v>0</v>
      </c>
      <c r="BL10" s="12">
        <v>0</v>
      </c>
      <c r="BM10" s="13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3">
        <v>1</v>
      </c>
      <c r="BW10" s="12">
        <v>0</v>
      </c>
      <c r="BX10" s="12">
        <v>0</v>
      </c>
      <c r="BY10" s="13">
        <v>1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</row>
    <row r="11" spans="1:84" x14ac:dyDescent="0.25">
      <c r="A11" s="12">
        <v>12</v>
      </c>
      <c r="B11" s="13" t="s">
        <v>58</v>
      </c>
      <c r="C11" s="13" t="s">
        <v>126</v>
      </c>
    </row>
    <row r="12" spans="1:84" x14ac:dyDescent="0.25">
      <c r="A12" s="12">
        <v>13</v>
      </c>
      <c r="B12" s="13" t="s">
        <v>59</v>
      </c>
      <c r="C12" s="13" t="s">
        <v>126</v>
      </c>
    </row>
    <row r="13" spans="1:84" x14ac:dyDescent="0.25">
      <c r="A13" s="12">
        <v>14</v>
      </c>
      <c r="B13" s="13" t="s">
        <v>60</v>
      </c>
      <c r="C13" s="13" t="s">
        <v>126</v>
      </c>
      <c r="D13" s="13">
        <v>1</v>
      </c>
      <c r="E13" s="13">
        <v>1</v>
      </c>
      <c r="F13" s="13">
        <v>1</v>
      </c>
      <c r="G13" s="12">
        <v>0</v>
      </c>
      <c r="H13" s="12">
        <v>0</v>
      </c>
      <c r="I13" s="13">
        <v>1</v>
      </c>
      <c r="J13" s="13">
        <v>1</v>
      </c>
      <c r="K13" s="12">
        <v>0</v>
      </c>
      <c r="L13" s="13">
        <v>1</v>
      </c>
      <c r="M13" s="13">
        <v>1</v>
      </c>
      <c r="N13" s="12">
        <v>0</v>
      </c>
      <c r="O13" s="13">
        <v>1</v>
      </c>
      <c r="P13" s="13">
        <v>1</v>
      </c>
      <c r="Q13" s="12">
        <v>0</v>
      </c>
      <c r="R13" s="13">
        <v>1</v>
      </c>
      <c r="S13" s="13">
        <v>1</v>
      </c>
      <c r="T13" s="12">
        <v>0</v>
      </c>
      <c r="U13" s="12">
        <v>0</v>
      </c>
      <c r="V13" s="13">
        <v>1</v>
      </c>
      <c r="W13" s="13">
        <v>1</v>
      </c>
      <c r="X13" s="12">
        <v>0</v>
      </c>
      <c r="Y13" s="12">
        <v>0</v>
      </c>
      <c r="Z13" s="12">
        <v>0</v>
      </c>
      <c r="AA13" s="13">
        <v>1</v>
      </c>
      <c r="AB13" s="13">
        <v>1</v>
      </c>
      <c r="AC13" s="12">
        <v>0</v>
      </c>
      <c r="AD13" s="13">
        <v>1</v>
      </c>
      <c r="AE13" s="12">
        <v>0</v>
      </c>
      <c r="AF13" s="13">
        <v>1</v>
      </c>
      <c r="AG13" s="12">
        <v>0</v>
      </c>
      <c r="AH13" s="13">
        <v>1</v>
      </c>
      <c r="AI13" s="12">
        <v>0</v>
      </c>
      <c r="AJ13" s="12">
        <v>0</v>
      </c>
      <c r="AK13" s="13">
        <v>1</v>
      </c>
      <c r="AL13" s="12">
        <v>0</v>
      </c>
      <c r="AM13" s="12">
        <v>0</v>
      </c>
      <c r="AN13" s="12">
        <v>0</v>
      </c>
      <c r="AO13" s="12">
        <v>0</v>
      </c>
      <c r="AP13" s="13">
        <v>1</v>
      </c>
      <c r="AQ13" s="13">
        <v>1</v>
      </c>
      <c r="AR13" s="12">
        <v>0</v>
      </c>
      <c r="AS13" s="12">
        <v>0</v>
      </c>
      <c r="AT13" s="13">
        <v>1</v>
      </c>
      <c r="AU13" s="13">
        <v>1</v>
      </c>
      <c r="AV13" s="12">
        <v>0</v>
      </c>
      <c r="AW13" s="12">
        <v>0</v>
      </c>
      <c r="AX13" s="13">
        <v>1</v>
      </c>
      <c r="AY13" s="13">
        <v>1</v>
      </c>
      <c r="AZ13" s="12">
        <v>0</v>
      </c>
      <c r="BA13" s="13">
        <v>1</v>
      </c>
      <c r="BB13" s="13">
        <v>1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3">
        <v>1</v>
      </c>
      <c r="BI13" s="12">
        <v>0</v>
      </c>
      <c r="BJ13" s="13">
        <v>1</v>
      </c>
      <c r="BK13" s="12">
        <v>0</v>
      </c>
      <c r="BL13" s="12">
        <v>0</v>
      </c>
      <c r="BM13" s="13">
        <v>1</v>
      </c>
      <c r="BN13" s="13">
        <v>1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3">
        <v>1</v>
      </c>
      <c r="BW13" s="12">
        <v>0</v>
      </c>
      <c r="BX13" s="12">
        <v>0</v>
      </c>
      <c r="BY13" s="13">
        <v>1</v>
      </c>
      <c r="BZ13" s="12">
        <v>0</v>
      </c>
      <c r="CA13" s="13">
        <v>1</v>
      </c>
      <c r="CB13" s="12">
        <v>0</v>
      </c>
      <c r="CC13" s="13">
        <v>1</v>
      </c>
      <c r="CD13" s="12">
        <v>0</v>
      </c>
      <c r="CE13" s="12">
        <v>0</v>
      </c>
      <c r="CF13" s="12">
        <v>0</v>
      </c>
    </row>
    <row r="14" spans="1:84" x14ac:dyDescent="0.25">
      <c r="A14" s="12">
        <v>2</v>
      </c>
      <c r="B14" s="13" t="s">
        <v>37</v>
      </c>
      <c r="C14" s="13" t="s">
        <v>125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</v>
      </c>
      <c r="U14" s="12">
        <v>1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1</v>
      </c>
      <c r="AO14" s="12">
        <v>0</v>
      </c>
      <c r="AP14" s="12">
        <v>0</v>
      </c>
      <c r="AQ14" s="12">
        <v>0</v>
      </c>
      <c r="AR14" s="12">
        <v>0</v>
      </c>
      <c r="AS14" s="12">
        <v>1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1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1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</row>
    <row r="15" spans="1:84" x14ac:dyDescent="0.25">
      <c r="A15" s="12">
        <v>3</v>
      </c>
      <c r="B15" s="13" t="s">
        <v>38</v>
      </c>
      <c r="C15" s="13" t="s">
        <v>125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1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1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</row>
    <row r="16" spans="1:84" x14ac:dyDescent="0.25">
      <c r="A16" s="12">
        <v>4</v>
      </c>
      <c r="B16" s="13" t="s">
        <v>39</v>
      </c>
      <c r="C16" s="13" t="s">
        <v>125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1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1</v>
      </c>
      <c r="U16" s="12">
        <v>0</v>
      </c>
      <c r="V16" s="12">
        <v>0</v>
      </c>
      <c r="W16" s="12">
        <v>0</v>
      </c>
      <c r="X16" s="12">
        <v>1</v>
      </c>
      <c r="Y16" s="12">
        <v>0</v>
      </c>
      <c r="Z16" s="12">
        <v>0</v>
      </c>
      <c r="AA16" s="12">
        <v>0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1</v>
      </c>
      <c r="AK16" s="12">
        <v>0</v>
      </c>
      <c r="AL16" s="12">
        <v>0</v>
      </c>
      <c r="AM16" s="12">
        <v>0</v>
      </c>
      <c r="AN16" s="12">
        <v>0</v>
      </c>
      <c r="AO16" s="12">
        <v>1</v>
      </c>
      <c r="AP16" s="12">
        <v>0</v>
      </c>
      <c r="AQ16" s="12">
        <v>0</v>
      </c>
      <c r="AR16" s="12">
        <v>0</v>
      </c>
      <c r="AS16" s="12">
        <v>1</v>
      </c>
      <c r="AT16" s="12">
        <v>0</v>
      </c>
      <c r="AU16" s="12">
        <v>0</v>
      </c>
      <c r="AV16" s="12">
        <v>0</v>
      </c>
      <c r="AW16" s="12">
        <v>1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1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1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1</v>
      </c>
      <c r="CA16" s="12">
        <v>0</v>
      </c>
      <c r="CB16" s="12">
        <v>1</v>
      </c>
      <c r="CC16" s="12">
        <v>0</v>
      </c>
      <c r="CD16" s="12">
        <v>0</v>
      </c>
      <c r="CE16" s="12">
        <v>0</v>
      </c>
      <c r="CF16" s="12">
        <v>0</v>
      </c>
    </row>
    <row r="17" spans="1:84" x14ac:dyDescent="0.25">
      <c r="A17" s="12">
        <v>5</v>
      </c>
      <c r="B17" s="13" t="s">
        <v>40</v>
      </c>
      <c r="C17" s="13" t="s">
        <v>125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  <c r="U17" s="12">
        <v>1</v>
      </c>
      <c r="V17" s="12">
        <v>0</v>
      </c>
      <c r="W17" s="12">
        <v>0</v>
      </c>
      <c r="X17" s="12">
        <v>1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1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1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1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</row>
    <row r="18" spans="1:84" x14ac:dyDescent="0.25">
      <c r="A18" s="12">
        <v>7</v>
      </c>
      <c r="B18" s="13" t="s">
        <v>41</v>
      </c>
      <c r="C18" s="13" t="s">
        <v>125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</v>
      </c>
      <c r="U18" s="12">
        <v>1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1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1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1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</row>
    <row r="19" spans="1:84" x14ac:dyDescent="0.25">
      <c r="A19" s="12">
        <v>8</v>
      </c>
      <c r="B19" s="13" t="s">
        <v>42</v>
      </c>
      <c r="C19" s="13" t="s">
        <v>125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1</v>
      </c>
      <c r="U19" s="12">
        <v>0</v>
      </c>
      <c r="V19" s="12">
        <v>1</v>
      </c>
      <c r="W19" s="12">
        <v>0</v>
      </c>
      <c r="X19" s="12">
        <v>1</v>
      </c>
      <c r="Y19" s="12">
        <v>0</v>
      </c>
      <c r="Z19" s="12">
        <v>0</v>
      </c>
      <c r="AA19" s="12">
        <v>1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1</v>
      </c>
      <c r="AP19" s="12">
        <v>0</v>
      </c>
      <c r="AQ19" s="12">
        <v>0</v>
      </c>
      <c r="AR19" s="12">
        <v>0</v>
      </c>
      <c r="AS19" s="12">
        <v>1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1</v>
      </c>
      <c r="BA19" s="12">
        <v>0</v>
      </c>
      <c r="BB19" s="12">
        <v>0</v>
      </c>
      <c r="BC19" s="12">
        <v>0</v>
      </c>
      <c r="BD19" s="12">
        <v>0</v>
      </c>
      <c r="BE19" s="12">
        <v>1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1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</row>
    <row r="20" spans="1:84" x14ac:dyDescent="0.25">
      <c r="A20" s="12">
        <v>9</v>
      </c>
      <c r="B20" s="13" t="s">
        <v>43</v>
      </c>
      <c r="C20" s="13" t="s">
        <v>125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2">
        <v>0</v>
      </c>
      <c r="X20" s="12">
        <v>1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1</v>
      </c>
      <c r="AH20" s="12">
        <v>0</v>
      </c>
      <c r="AI20" s="12">
        <v>0</v>
      </c>
      <c r="AJ20" s="12">
        <v>1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1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1</v>
      </c>
      <c r="CC20" s="12">
        <v>0</v>
      </c>
      <c r="CD20" s="12">
        <v>1</v>
      </c>
      <c r="CE20" s="12">
        <v>0</v>
      </c>
      <c r="CF20" s="12">
        <v>0</v>
      </c>
    </row>
    <row r="21" spans="1:84" x14ac:dyDescent="0.25">
      <c r="A21" s="12">
        <v>10</v>
      </c>
      <c r="B21" s="13" t="s">
        <v>44</v>
      </c>
      <c r="C21" s="13" t="s">
        <v>125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1</v>
      </c>
      <c r="S21" s="12">
        <v>0</v>
      </c>
      <c r="T21" s="12">
        <v>1</v>
      </c>
      <c r="U21" s="12">
        <v>1</v>
      </c>
      <c r="V21" s="12">
        <v>0</v>
      </c>
      <c r="W21" s="12">
        <v>0</v>
      </c>
      <c r="X21" s="12">
        <v>1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1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1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</row>
    <row r="22" spans="1:84" x14ac:dyDescent="0.25">
      <c r="A22" s="12">
        <v>11</v>
      </c>
      <c r="B22" s="13" t="s">
        <v>45</v>
      </c>
      <c r="C22" s="13" t="s">
        <v>125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1</v>
      </c>
      <c r="O22" s="12">
        <v>0</v>
      </c>
      <c r="P22" s="12">
        <v>0</v>
      </c>
      <c r="Q22" s="12">
        <v>0</v>
      </c>
      <c r="R22" s="12">
        <v>1</v>
      </c>
      <c r="S22" s="12">
        <v>0</v>
      </c>
      <c r="T22" s="12">
        <v>1</v>
      </c>
      <c r="U22" s="12">
        <v>1</v>
      </c>
      <c r="V22" s="12">
        <v>0</v>
      </c>
      <c r="W22" s="12">
        <v>0</v>
      </c>
      <c r="X22" s="12">
        <v>1</v>
      </c>
      <c r="Y22" s="12">
        <v>0</v>
      </c>
      <c r="Z22" s="12">
        <v>0</v>
      </c>
      <c r="AA22" s="12">
        <v>1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1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1</v>
      </c>
      <c r="BP22" s="12">
        <v>0</v>
      </c>
      <c r="BQ22" s="12">
        <v>0</v>
      </c>
      <c r="BR22" s="12">
        <v>0</v>
      </c>
      <c r="BS22" s="12">
        <v>0</v>
      </c>
      <c r="BT22" s="12">
        <v>1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1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</row>
    <row r="23" spans="1:84" x14ac:dyDescent="0.25">
      <c r="A23" s="12">
        <v>12</v>
      </c>
      <c r="B23" s="13" t="s">
        <v>46</v>
      </c>
      <c r="C23" s="13" t="s">
        <v>125</v>
      </c>
      <c r="D23" s="12">
        <v>0</v>
      </c>
      <c r="E23" s="12">
        <v>0</v>
      </c>
      <c r="F23" s="12">
        <v>0</v>
      </c>
      <c r="G23" s="12">
        <v>0</v>
      </c>
      <c r="H23" s="12">
        <v>1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1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1</v>
      </c>
      <c r="U23" s="12">
        <v>1</v>
      </c>
      <c r="V23" s="12">
        <v>0</v>
      </c>
      <c r="W23" s="12">
        <v>0</v>
      </c>
      <c r="X23" s="12">
        <v>1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1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1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1</v>
      </c>
      <c r="BN23" s="12">
        <v>0</v>
      </c>
      <c r="BO23" s="12">
        <v>0</v>
      </c>
      <c r="BP23" s="12">
        <v>1</v>
      </c>
      <c r="BR23" s="12">
        <v>1</v>
      </c>
      <c r="BS23" s="12">
        <v>0</v>
      </c>
      <c r="BT23" s="12">
        <v>1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1</v>
      </c>
    </row>
    <row r="24" spans="1:84" x14ac:dyDescent="0.25">
      <c r="A24" s="12">
        <v>13</v>
      </c>
      <c r="B24" s="13" t="s">
        <v>47</v>
      </c>
      <c r="C24" s="13" t="s">
        <v>125</v>
      </c>
      <c r="D24" s="12">
        <v>0</v>
      </c>
      <c r="E24" s="12">
        <v>0</v>
      </c>
      <c r="F24" s="12">
        <v>0</v>
      </c>
      <c r="G24" s="12">
        <v>0</v>
      </c>
      <c r="H24" s="12">
        <v>1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1</v>
      </c>
      <c r="U24" s="12">
        <v>1</v>
      </c>
      <c r="V24" s="12">
        <v>0</v>
      </c>
      <c r="W24" s="12">
        <v>0</v>
      </c>
      <c r="X24" s="12">
        <v>1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1</v>
      </c>
      <c r="AP24" s="12">
        <v>0</v>
      </c>
      <c r="AQ24" s="12">
        <v>0</v>
      </c>
      <c r="AR24" s="12">
        <v>0</v>
      </c>
      <c r="AS24" s="12">
        <v>1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1</v>
      </c>
      <c r="BP24" s="12">
        <v>0</v>
      </c>
      <c r="BQ24" s="12">
        <v>0</v>
      </c>
      <c r="BR24" s="12">
        <v>0</v>
      </c>
      <c r="BS24" s="12">
        <v>0</v>
      </c>
      <c r="BT24" s="12">
        <v>1</v>
      </c>
      <c r="BU24" s="12">
        <v>1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1</v>
      </c>
      <c r="CC24" s="12">
        <v>0</v>
      </c>
      <c r="CD24" s="12">
        <v>1</v>
      </c>
      <c r="CE24" s="12">
        <v>0</v>
      </c>
      <c r="CF24" s="12">
        <v>0</v>
      </c>
    </row>
    <row r="25" spans="1:84" x14ac:dyDescent="0.25">
      <c r="A25" s="12">
        <v>14</v>
      </c>
      <c r="B25" s="13" t="s">
        <v>48</v>
      </c>
      <c r="C25" s="13" t="s">
        <v>125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1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1</v>
      </c>
      <c r="U25" s="12">
        <v>0</v>
      </c>
      <c r="V25" s="12">
        <v>0</v>
      </c>
      <c r="W25" s="12">
        <v>0</v>
      </c>
      <c r="X25" s="12">
        <v>1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1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1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1</v>
      </c>
      <c r="CC25" s="12">
        <v>0</v>
      </c>
      <c r="CD25" s="12">
        <v>0</v>
      </c>
      <c r="CE25" s="12">
        <v>0</v>
      </c>
      <c r="CF25" s="12">
        <v>0</v>
      </c>
    </row>
    <row r="26" spans="1:84" x14ac:dyDescent="0.25">
      <c r="A26" s="12">
        <v>2</v>
      </c>
      <c r="B26" s="13" t="s">
        <v>61</v>
      </c>
      <c r="C26" s="13" t="s">
        <v>127</v>
      </c>
      <c r="D26" s="13">
        <v>1</v>
      </c>
      <c r="E26" s="13">
        <v>1</v>
      </c>
      <c r="F26" s="13">
        <v>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3">
        <v>1</v>
      </c>
      <c r="M26" s="13">
        <v>1</v>
      </c>
      <c r="N26" s="12">
        <v>0</v>
      </c>
      <c r="O26" s="12">
        <v>0</v>
      </c>
      <c r="P26" s="13">
        <v>1</v>
      </c>
      <c r="Q26" s="12">
        <v>0</v>
      </c>
      <c r="R26" s="13">
        <v>1</v>
      </c>
      <c r="S26" s="13">
        <v>1</v>
      </c>
      <c r="T26" s="12">
        <v>0</v>
      </c>
      <c r="U26" s="12">
        <v>0</v>
      </c>
      <c r="V26" s="13">
        <v>1</v>
      </c>
      <c r="W26" s="13">
        <v>1</v>
      </c>
      <c r="X26" s="12">
        <v>0</v>
      </c>
      <c r="Y26" s="12">
        <v>0</v>
      </c>
      <c r="Z26" s="13">
        <v>1</v>
      </c>
      <c r="AA26" s="13">
        <v>1</v>
      </c>
      <c r="AB26" s="13">
        <v>1</v>
      </c>
      <c r="AC26" s="12">
        <v>0</v>
      </c>
      <c r="AD26" s="12">
        <v>0</v>
      </c>
      <c r="AE26" s="12">
        <v>0</v>
      </c>
      <c r="AF26" s="13">
        <v>1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3">
        <v>1</v>
      </c>
      <c r="AQ26" s="12">
        <v>0</v>
      </c>
      <c r="AR26" s="12">
        <v>0</v>
      </c>
      <c r="AS26" s="12">
        <v>0</v>
      </c>
      <c r="AT26" s="13">
        <v>1</v>
      </c>
      <c r="AU26" s="13">
        <v>1</v>
      </c>
      <c r="AV26" s="12">
        <v>0</v>
      </c>
      <c r="AW26" s="12">
        <v>0</v>
      </c>
      <c r="AX26" s="13">
        <v>1</v>
      </c>
      <c r="AY26" s="12">
        <v>0</v>
      </c>
      <c r="AZ26" s="12">
        <v>0</v>
      </c>
      <c r="BA26" s="13">
        <v>0</v>
      </c>
      <c r="BB26" s="13">
        <v>1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3">
        <v>1</v>
      </c>
      <c r="BI26" s="12">
        <v>0</v>
      </c>
      <c r="BJ26" s="13">
        <v>1</v>
      </c>
      <c r="BK26" s="12">
        <v>0</v>
      </c>
      <c r="BL26" s="12">
        <v>0</v>
      </c>
      <c r="BM26" s="13">
        <v>1</v>
      </c>
      <c r="BN26" s="13">
        <v>1</v>
      </c>
      <c r="BO26" s="12">
        <v>0</v>
      </c>
      <c r="BP26" s="12">
        <v>0</v>
      </c>
      <c r="BQ26" s="13">
        <v>1</v>
      </c>
      <c r="BR26" s="12">
        <v>0</v>
      </c>
      <c r="BS26" s="12">
        <v>0</v>
      </c>
      <c r="BT26" s="12">
        <v>0</v>
      </c>
      <c r="BU26" s="12">
        <v>0</v>
      </c>
      <c r="BV26" s="13">
        <v>1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3">
        <v>1</v>
      </c>
      <c r="CF26" s="12">
        <v>0</v>
      </c>
    </row>
    <row r="27" spans="1:84" x14ac:dyDescent="0.25">
      <c r="A27" s="12">
        <v>3</v>
      </c>
      <c r="B27" s="13" t="s">
        <v>62</v>
      </c>
      <c r="C27" s="13" t="s">
        <v>127</v>
      </c>
    </row>
    <row r="28" spans="1:84" x14ac:dyDescent="0.25">
      <c r="A28" s="12">
        <v>4</v>
      </c>
      <c r="B28" s="13" t="s">
        <v>63</v>
      </c>
      <c r="C28" s="13" t="s">
        <v>127</v>
      </c>
      <c r="D28" s="13">
        <v>1</v>
      </c>
      <c r="E28" s="13">
        <v>1</v>
      </c>
      <c r="F28" s="13">
        <v>1</v>
      </c>
      <c r="G28" s="12">
        <v>0</v>
      </c>
      <c r="H28" s="12">
        <v>0</v>
      </c>
      <c r="I28" s="12">
        <v>0</v>
      </c>
      <c r="J28" s="13">
        <v>1</v>
      </c>
      <c r="K28" s="12">
        <v>0</v>
      </c>
      <c r="L28" s="13">
        <v>1</v>
      </c>
      <c r="M28" s="12">
        <v>0</v>
      </c>
      <c r="N28" s="12">
        <v>0</v>
      </c>
      <c r="O28" s="13">
        <v>1</v>
      </c>
      <c r="P28" s="13">
        <v>1</v>
      </c>
      <c r="Q28" s="12">
        <v>0</v>
      </c>
      <c r="R28" s="13">
        <v>1</v>
      </c>
      <c r="S28" s="12">
        <v>0</v>
      </c>
      <c r="T28" s="13">
        <v>1</v>
      </c>
      <c r="U28" s="13">
        <v>1</v>
      </c>
      <c r="V28" s="13">
        <v>1</v>
      </c>
      <c r="W28" s="13">
        <v>1</v>
      </c>
      <c r="X28" s="12">
        <v>0</v>
      </c>
      <c r="Y28" s="12">
        <v>0</v>
      </c>
      <c r="Z28" s="13">
        <v>1</v>
      </c>
      <c r="AA28" s="13">
        <v>1</v>
      </c>
      <c r="AB28" s="13">
        <v>1</v>
      </c>
      <c r="AC28" s="12">
        <v>0</v>
      </c>
      <c r="AD28" s="13">
        <v>1</v>
      </c>
      <c r="AE28" s="12">
        <v>0</v>
      </c>
      <c r="AF28" s="13">
        <v>1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3">
        <v>1</v>
      </c>
      <c r="AU28" s="13">
        <v>1</v>
      </c>
      <c r="AV28" s="12">
        <v>0</v>
      </c>
      <c r="AW28" s="12">
        <v>0</v>
      </c>
      <c r="AX28" s="12">
        <v>0</v>
      </c>
      <c r="AY28" s="13">
        <v>1</v>
      </c>
      <c r="AZ28" s="12">
        <v>0</v>
      </c>
      <c r="BA28" s="13">
        <v>0</v>
      </c>
      <c r="BB28" s="13">
        <v>1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3">
        <v>1</v>
      </c>
      <c r="BI28" s="12">
        <v>0</v>
      </c>
      <c r="BJ28" s="13">
        <v>1</v>
      </c>
      <c r="BK28" s="12">
        <v>0</v>
      </c>
      <c r="BL28" s="12">
        <v>0</v>
      </c>
      <c r="BM28" s="13">
        <v>1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3">
        <v>1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</row>
    <row r="29" spans="1:84" x14ac:dyDescent="0.25">
      <c r="A29" s="12">
        <v>5</v>
      </c>
      <c r="B29" s="13" t="s">
        <v>64</v>
      </c>
      <c r="C29" s="13" t="s">
        <v>127</v>
      </c>
    </row>
    <row r="30" spans="1:84" x14ac:dyDescent="0.25">
      <c r="A30" s="12">
        <v>7</v>
      </c>
      <c r="B30" s="13" t="s">
        <v>65</v>
      </c>
      <c r="C30" s="13" t="s">
        <v>127</v>
      </c>
      <c r="D30" s="13">
        <v>1</v>
      </c>
      <c r="E30" s="13">
        <v>1</v>
      </c>
      <c r="F30" s="13">
        <v>1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3">
        <v>1</v>
      </c>
      <c r="M30" s="13">
        <v>1</v>
      </c>
      <c r="N30" s="12">
        <v>0</v>
      </c>
      <c r="O30" s="13">
        <v>1</v>
      </c>
      <c r="P30" s="13">
        <v>1</v>
      </c>
      <c r="Q30" s="12">
        <v>0</v>
      </c>
      <c r="R30" s="13">
        <v>1</v>
      </c>
      <c r="S30" s="13">
        <v>1</v>
      </c>
      <c r="T30" s="12">
        <v>0</v>
      </c>
      <c r="U30" s="13">
        <v>1</v>
      </c>
      <c r="V30" s="13">
        <v>1</v>
      </c>
      <c r="W30" s="13">
        <v>1</v>
      </c>
      <c r="X30" s="12">
        <v>0</v>
      </c>
      <c r="Y30" s="12">
        <v>0</v>
      </c>
      <c r="Z30" s="13">
        <v>1</v>
      </c>
      <c r="AA30" s="13">
        <v>1</v>
      </c>
      <c r="AB30" s="13">
        <v>1</v>
      </c>
      <c r="AC30" s="12">
        <v>0</v>
      </c>
      <c r="AD30" s="12">
        <v>0</v>
      </c>
      <c r="AE30" s="12">
        <v>0</v>
      </c>
      <c r="AF30" s="13">
        <v>1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3">
        <v>1</v>
      </c>
      <c r="AQ30" s="12">
        <v>0</v>
      </c>
      <c r="AR30" s="12">
        <v>0</v>
      </c>
      <c r="AS30" s="12">
        <v>0</v>
      </c>
      <c r="AT30" s="13">
        <v>1</v>
      </c>
      <c r="AU30" s="13">
        <v>1</v>
      </c>
      <c r="AV30" s="12">
        <v>0</v>
      </c>
      <c r="AW30" s="12">
        <v>0</v>
      </c>
      <c r="AX30" s="13">
        <v>1</v>
      </c>
      <c r="AY30" s="13">
        <v>1</v>
      </c>
      <c r="AZ30" s="12">
        <v>0</v>
      </c>
      <c r="BA30" s="13">
        <v>0</v>
      </c>
      <c r="BB30" s="13">
        <v>1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3">
        <v>1</v>
      </c>
      <c r="BI30" s="12">
        <v>0</v>
      </c>
      <c r="BJ30" s="13">
        <v>1</v>
      </c>
      <c r="BK30" s="12">
        <v>0</v>
      </c>
      <c r="BL30" s="12">
        <v>0</v>
      </c>
      <c r="BM30" s="13">
        <v>1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3">
        <v>1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</row>
    <row r="31" spans="1:84" x14ac:dyDescent="0.25">
      <c r="A31" s="12">
        <v>8</v>
      </c>
      <c r="B31" s="13" t="s">
        <v>66</v>
      </c>
      <c r="C31" s="13" t="s">
        <v>127</v>
      </c>
    </row>
    <row r="32" spans="1:84" x14ac:dyDescent="0.25">
      <c r="A32" s="12">
        <v>9</v>
      </c>
      <c r="B32" s="13" t="s">
        <v>67</v>
      </c>
      <c r="C32" s="13" t="s">
        <v>127</v>
      </c>
      <c r="D32" s="13">
        <v>1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3">
        <v>1</v>
      </c>
      <c r="M32" s="13">
        <v>1</v>
      </c>
      <c r="N32" s="12">
        <v>0</v>
      </c>
      <c r="O32" s="12">
        <v>0</v>
      </c>
      <c r="P32" s="12">
        <v>0</v>
      </c>
      <c r="Q32" s="12">
        <v>0</v>
      </c>
      <c r="R32" s="13">
        <v>1</v>
      </c>
      <c r="S32" s="12">
        <v>0</v>
      </c>
      <c r="T32" s="13">
        <v>1</v>
      </c>
      <c r="U32" s="13">
        <v>1</v>
      </c>
      <c r="V32" s="12">
        <v>0</v>
      </c>
      <c r="W32" s="13">
        <v>1</v>
      </c>
      <c r="X32" s="12">
        <v>0</v>
      </c>
      <c r="Y32" s="12">
        <v>0</v>
      </c>
      <c r="Z32" s="12">
        <v>0</v>
      </c>
      <c r="AA32" s="13">
        <v>1</v>
      </c>
      <c r="AB32" s="13">
        <v>1</v>
      </c>
      <c r="AC32" s="12">
        <v>0</v>
      </c>
      <c r="AD32" s="13">
        <v>1</v>
      </c>
      <c r="AE32" s="12">
        <v>0</v>
      </c>
      <c r="AF32" s="13">
        <v>1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3">
        <v>1</v>
      </c>
      <c r="AU32" s="13">
        <v>1</v>
      </c>
      <c r="AV32" s="12">
        <v>0</v>
      </c>
      <c r="AW32" s="12">
        <v>0</v>
      </c>
      <c r="AX32" s="13">
        <v>1</v>
      </c>
      <c r="AY32" s="12">
        <v>0</v>
      </c>
      <c r="AZ32" s="12">
        <v>0</v>
      </c>
      <c r="BA32" s="13">
        <v>0</v>
      </c>
      <c r="BB32" s="13">
        <v>1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3">
        <v>1</v>
      </c>
      <c r="BI32" s="12">
        <v>0</v>
      </c>
      <c r="BJ32" s="13">
        <v>1</v>
      </c>
      <c r="BK32" s="12">
        <v>0</v>
      </c>
      <c r="BL32" s="12">
        <v>0</v>
      </c>
      <c r="BM32" s="13">
        <v>1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3">
        <v>1</v>
      </c>
      <c r="BW32" s="12">
        <v>0</v>
      </c>
      <c r="BX32" s="12">
        <v>0</v>
      </c>
      <c r="BY32" s="13">
        <v>1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</row>
    <row r="33" spans="1:84" x14ac:dyDescent="0.25">
      <c r="A33" s="12">
        <v>10</v>
      </c>
      <c r="B33" s="13" t="s">
        <v>68</v>
      </c>
      <c r="C33" s="13" t="s">
        <v>127</v>
      </c>
    </row>
    <row r="34" spans="1:84" x14ac:dyDescent="0.25">
      <c r="A34" s="12">
        <v>11</v>
      </c>
      <c r="B34" s="13" t="s">
        <v>69</v>
      </c>
      <c r="C34" s="13" t="s">
        <v>127</v>
      </c>
      <c r="D34" s="13">
        <v>1</v>
      </c>
      <c r="E34" s="13">
        <v>1</v>
      </c>
      <c r="F34" s="13">
        <v>1</v>
      </c>
      <c r="G34" s="12">
        <v>0</v>
      </c>
      <c r="H34" s="12">
        <v>0</v>
      </c>
      <c r="I34" s="12">
        <v>0</v>
      </c>
      <c r="J34" s="13">
        <v>1</v>
      </c>
      <c r="K34" s="12">
        <v>0</v>
      </c>
      <c r="L34" s="13">
        <v>1</v>
      </c>
      <c r="M34" s="12">
        <v>0</v>
      </c>
      <c r="N34" s="12">
        <v>0</v>
      </c>
      <c r="O34" s="12">
        <v>0</v>
      </c>
      <c r="P34" s="13">
        <v>1</v>
      </c>
      <c r="Q34" s="12">
        <v>0</v>
      </c>
      <c r="R34" s="13">
        <v>1</v>
      </c>
      <c r="S34" s="13">
        <v>1</v>
      </c>
      <c r="T34" s="12">
        <v>0</v>
      </c>
      <c r="U34" s="12">
        <v>0</v>
      </c>
      <c r="V34" s="13">
        <v>1</v>
      </c>
      <c r="W34" s="13">
        <v>1</v>
      </c>
      <c r="X34" s="12">
        <v>0</v>
      </c>
      <c r="Y34" s="12">
        <v>0</v>
      </c>
      <c r="Z34" s="13">
        <v>1</v>
      </c>
      <c r="AA34" s="12">
        <v>0</v>
      </c>
      <c r="AB34" s="13">
        <v>1</v>
      </c>
      <c r="AC34" s="12">
        <v>0</v>
      </c>
      <c r="AD34" s="12">
        <v>0</v>
      </c>
      <c r="AE34" s="12">
        <v>0</v>
      </c>
      <c r="AF34" s="13">
        <v>1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3">
        <v>1</v>
      </c>
      <c r="AQ34" s="12">
        <v>0</v>
      </c>
      <c r="AR34" s="12">
        <v>0</v>
      </c>
      <c r="AS34" s="12">
        <v>0</v>
      </c>
      <c r="AT34" s="13">
        <v>1</v>
      </c>
      <c r="AU34" s="13">
        <v>1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3">
        <v>0</v>
      </c>
      <c r="BB34" s="13">
        <v>1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3">
        <v>1</v>
      </c>
      <c r="BI34" s="12">
        <v>0</v>
      </c>
      <c r="BJ34" s="13">
        <v>1</v>
      </c>
      <c r="BK34" s="12">
        <v>0</v>
      </c>
      <c r="BL34" s="12">
        <v>0</v>
      </c>
      <c r="BM34" s="13">
        <v>1</v>
      </c>
      <c r="BN34" s="12">
        <v>0</v>
      </c>
      <c r="BO34" s="12">
        <v>0</v>
      </c>
      <c r="BP34" s="12">
        <v>0</v>
      </c>
      <c r="BQ34" s="13">
        <v>1</v>
      </c>
      <c r="BR34" s="12">
        <v>0</v>
      </c>
      <c r="BS34" s="12">
        <v>0</v>
      </c>
      <c r="BT34" s="12">
        <v>0</v>
      </c>
      <c r="BU34" s="12">
        <v>0</v>
      </c>
      <c r="BV34" s="13">
        <v>1</v>
      </c>
      <c r="BW34" s="12">
        <v>0</v>
      </c>
      <c r="BX34" s="12">
        <v>0</v>
      </c>
      <c r="BY34" s="13">
        <v>1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</row>
    <row r="35" spans="1:84" x14ac:dyDescent="0.25">
      <c r="A35" s="12">
        <v>12</v>
      </c>
      <c r="B35" s="13" t="s">
        <v>70</v>
      </c>
      <c r="C35" s="13" t="s">
        <v>127</v>
      </c>
    </row>
    <row r="36" spans="1:84" x14ac:dyDescent="0.25">
      <c r="A36" s="12">
        <v>13</v>
      </c>
      <c r="B36" s="13" t="s">
        <v>71</v>
      </c>
      <c r="C36" s="13" t="s">
        <v>127</v>
      </c>
    </row>
    <row r="37" spans="1:84" x14ac:dyDescent="0.25">
      <c r="A37" s="12">
        <v>14</v>
      </c>
      <c r="B37" s="13" t="s">
        <v>72</v>
      </c>
      <c r="C37" s="13" t="s">
        <v>127</v>
      </c>
      <c r="D37" s="13">
        <v>1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3">
        <v>1</v>
      </c>
      <c r="V37" s="12">
        <v>0</v>
      </c>
      <c r="W37" s="13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3">
        <v>1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3">
        <v>1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3">
        <v>0</v>
      </c>
      <c r="BB37" s="13">
        <v>1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3">
        <v>1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3">
        <v>1</v>
      </c>
      <c r="BX37" s="12">
        <v>0</v>
      </c>
      <c r="BY37" s="12">
        <v>0</v>
      </c>
      <c r="BZ37" s="12">
        <v>0</v>
      </c>
      <c r="CA37" s="13">
        <v>1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</row>
  </sheetData>
  <sortState xmlns:xlrd2="http://schemas.microsoft.com/office/spreadsheetml/2017/richdata2" ref="A2:CF44">
    <sortCondition ref="C2:C44"/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29B9-45E6-5D40-B6E1-70C9DE02723D}">
  <dimension ref="A1:W13"/>
  <sheetViews>
    <sheetView workbookViewId="0">
      <selection activeCell="C16" sqref="C16"/>
    </sheetView>
  </sheetViews>
  <sheetFormatPr baseColWidth="10" defaultColWidth="9.83203125" defaultRowHeight="19" x14ac:dyDescent="0.25"/>
  <cols>
    <col min="1" max="1" width="4.6640625" style="22" bestFit="1" customWidth="1"/>
    <col min="2" max="2" width="5.83203125" style="22" bestFit="1" customWidth="1"/>
    <col min="3" max="3" width="8.33203125" style="22" bestFit="1" customWidth="1"/>
    <col min="4" max="4" width="8.5" style="22" customWidth="1"/>
    <col min="5" max="6" width="9.83203125" style="22" customWidth="1"/>
    <col min="7" max="7" width="11.83203125" style="23" customWidth="1"/>
    <col min="8" max="8" width="9.6640625" style="23" customWidth="1"/>
    <col min="9" max="9" width="10.83203125" style="23" customWidth="1"/>
    <col min="10" max="10" width="11.5" style="23" bestFit="1" customWidth="1"/>
    <col min="11" max="12" width="9.5" style="23" customWidth="1"/>
    <col min="13" max="13" width="10.1640625" style="23" bestFit="1" customWidth="1"/>
    <col min="14" max="14" width="12.6640625" style="22" customWidth="1"/>
    <col min="15" max="16" width="9.6640625" style="22" customWidth="1"/>
    <col min="17" max="17" width="9.1640625" style="24" customWidth="1"/>
    <col min="18" max="18" width="10.6640625" style="22" customWidth="1"/>
    <col min="19" max="19" width="11.5" style="22" customWidth="1"/>
    <col min="20" max="20" width="8.33203125" style="22" customWidth="1"/>
    <col min="21" max="21" width="6.33203125" style="22" bestFit="1" customWidth="1"/>
    <col min="22" max="22" width="10" style="22" customWidth="1"/>
    <col min="23" max="23" width="12.83203125" style="22" customWidth="1"/>
    <col min="24" max="16384" width="9.83203125" style="22"/>
  </cols>
  <sheetData>
    <row r="1" spans="1:23" s="6" customFormat="1" x14ac:dyDescent="0.25">
      <c r="A1" s="6" t="s">
        <v>0</v>
      </c>
      <c r="B1" s="6" t="s">
        <v>128</v>
      </c>
      <c r="C1" s="6" t="s">
        <v>1</v>
      </c>
      <c r="D1" s="6" t="s">
        <v>2</v>
      </c>
      <c r="E1" s="6" t="s">
        <v>19</v>
      </c>
      <c r="F1" s="6" t="s">
        <v>21</v>
      </c>
      <c r="G1" s="6" t="s">
        <v>18</v>
      </c>
      <c r="H1" s="6" t="s">
        <v>16</v>
      </c>
      <c r="I1" s="6" t="s">
        <v>15</v>
      </c>
      <c r="J1" s="6" t="s">
        <v>181</v>
      </c>
      <c r="K1" s="6" t="s">
        <v>17</v>
      </c>
      <c r="L1" s="6" t="s">
        <v>174</v>
      </c>
      <c r="M1" s="6" t="s">
        <v>163</v>
      </c>
      <c r="N1" s="6" t="s">
        <v>3</v>
      </c>
      <c r="O1" s="6" t="s">
        <v>20</v>
      </c>
      <c r="P1" s="6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</row>
    <row r="2" spans="1:23" s="1" customFormat="1" x14ac:dyDescent="0.25">
      <c r="A2" s="1">
        <v>2</v>
      </c>
      <c r="B2" s="1">
        <v>1</v>
      </c>
      <c r="C2" s="1" t="s">
        <v>12</v>
      </c>
      <c r="D2" s="1">
        <v>37</v>
      </c>
      <c r="E2" s="1">
        <v>37</v>
      </c>
      <c r="F2" s="1">
        <v>33</v>
      </c>
      <c r="G2" s="1">
        <v>33</v>
      </c>
      <c r="H2" s="4">
        <v>27</v>
      </c>
      <c r="I2" s="4">
        <v>26</v>
      </c>
      <c r="J2" s="1">
        <v>24</v>
      </c>
      <c r="K2" s="1">
        <v>6</v>
      </c>
      <c r="L2" s="1">
        <v>1.234</v>
      </c>
      <c r="M2" s="25">
        <v>22.820000000000061</v>
      </c>
      <c r="P2" s="2"/>
      <c r="Q2" s="3"/>
      <c r="R2" s="5">
        <v>25.34</v>
      </c>
      <c r="S2" s="5">
        <v>38.22</v>
      </c>
      <c r="T2" s="5">
        <v>45.39</v>
      </c>
      <c r="U2" s="5">
        <v>9.3689999999999998</v>
      </c>
      <c r="V2" s="5">
        <v>326.10000000000002</v>
      </c>
      <c r="W2" s="5">
        <v>1428</v>
      </c>
    </row>
    <row r="3" spans="1:23" s="1" customFormat="1" x14ac:dyDescent="0.25">
      <c r="A3" s="1">
        <v>3</v>
      </c>
      <c r="B3" s="1">
        <v>2</v>
      </c>
      <c r="C3" s="1" t="s">
        <v>12</v>
      </c>
      <c r="D3" s="1">
        <v>3</v>
      </c>
      <c r="H3" s="4"/>
      <c r="I3" s="4"/>
      <c r="J3" s="1">
        <v>62</v>
      </c>
      <c r="K3" s="1">
        <v>3</v>
      </c>
      <c r="L3" s="1">
        <v>0.22500000000000001</v>
      </c>
      <c r="M3" s="25">
        <v>11.36999999999999</v>
      </c>
      <c r="N3" s="1">
        <v>0</v>
      </c>
      <c r="O3" s="1">
        <v>0</v>
      </c>
      <c r="P3" s="2">
        <v>0</v>
      </c>
      <c r="Q3" s="3">
        <v>0</v>
      </c>
      <c r="R3" s="5">
        <v>15.12</v>
      </c>
      <c r="S3" s="5">
        <v>30.72</v>
      </c>
      <c r="T3" s="5">
        <v>32.51</v>
      </c>
      <c r="U3" s="5">
        <v>10.74</v>
      </c>
      <c r="V3" s="5">
        <v>265.5</v>
      </c>
      <c r="W3" s="5">
        <v>747.8</v>
      </c>
    </row>
    <row r="4" spans="1:23" s="1" customFormat="1" x14ac:dyDescent="0.25">
      <c r="A4" s="1">
        <v>4</v>
      </c>
      <c r="B4" s="1">
        <v>3</v>
      </c>
      <c r="C4" s="1" t="s">
        <v>13</v>
      </c>
      <c r="D4" s="1">
        <v>49</v>
      </c>
      <c r="E4" s="1">
        <v>49</v>
      </c>
      <c r="F4" s="1">
        <v>38</v>
      </c>
      <c r="G4" s="1">
        <v>38</v>
      </c>
      <c r="H4" s="4">
        <v>37</v>
      </c>
      <c r="I4" s="4">
        <v>25</v>
      </c>
      <c r="J4" s="1">
        <v>87</v>
      </c>
      <c r="K4" s="1">
        <v>13</v>
      </c>
      <c r="L4" s="1">
        <v>1.7270000000000001</v>
      </c>
      <c r="M4" s="25">
        <v>37.660000000000025</v>
      </c>
      <c r="N4" s="1">
        <v>0</v>
      </c>
      <c r="O4" s="1">
        <v>0</v>
      </c>
      <c r="P4" s="2">
        <v>0</v>
      </c>
      <c r="Q4" s="3">
        <v>1.1500000000000954</v>
      </c>
      <c r="R4" s="5">
        <v>29.35</v>
      </c>
      <c r="S4" s="5">
        <v>46.87</v>
      </c>
      <c r="T4" s="5">
        <v>29.79</v>
      </c>
      <c r="U4" s="5">
        <v>9.8770000000000007</v>
      </c>
      <c r="V4" s="5">
        <v>370.1</v>
      </c>
      <c r="W4" s="5">
        <v>550.79999999999995</v>
      </c>
    </row>
    <row r="5" spans="1:23" s="1" customFormat="1" x14ac:dyDescent="0.25">
      <c r="A5" s="1">
        <v>5</v>
      </c>
      <c r="B5" s="1">
        <v>4</v>
      </c>
      <c r="C5" s="1" t="s">
        <v>14</v>
      </c>
      <c r="D5" s="1">
        <v>5</v>
      </c>
      <c r="H5" s="4"/>
      <c r="I5" s="4"/>
      <c r="J5" s="1">
        <v>48</v>
      </c>
      <c r="K5" s="1">
        <v>5</v>
      </c>
      <c r="L5" s="1">
        <v>0.79700000000000004</v>
      </c>
      <c r="M5" s="25">
        <v>17.699999999999939</v>
      </c>
      <c r="N5" s="1">
        <v>1</v>
      </c>
      <c r="O5" s="1">
        <v>1</v>
      </c>
      <c r="P5" s="2">
        <v>0</v>
      </c>
      <c r="Q5" s="3">
        <v>11.159999999999947</v>
      </c>
      <c r="R5" s="5">
        <v>19.739999999999998</v>
      </c>
      <c r="S5" s="5">
        <v>29.19</v>
      </c>
      <c r="T5" s="5">
        <v>39.79</v>
      </c>
      <c r="U5" s="5">
        <v>10.71</v>
      </c>
      <c r="V5" s="5">
        <v>320.7</v>
      </c>
      <c r="W5" s="5">
        <v>596.79999999999995</v>
      </c>
    </row>
    <row r="6" spans="1:23" s="1" customFormat="1" x14ac:dyDescent="0.25">
      <c r="A6" s="1">
        <v>7</v>
      </c>
      <c r="B6" s="1">
        <v>5</v>
      </c>
      <c r="C6" s="1" t="s">
        <v>12</v>
      </c>
      <c r="D6" s="1">
        <v>45</v>
      </c>
      <c r="E6" s="1">
        <v>45</v>
      </c>
      <c r="F6" s="1">
        <v>41</v>
      </c>
      <c r="G6" s="1">
        <v>41</v>
      </c>
      <c r="H6" s="4">
        <v>30</v>
      </c>
      <c r="I6" s="4">
        <v>26</v>
      </c>
      <c r="J6" s="1">
        <v>34</v>
      </c>
      <c r="K6" s="1">
        <v>6</v>
      </c>
      <c r="L6" s="1">
        <v>1.458</v>
      </c>
      <c r="M6" s="25">
        <v>11.149999999999995</v>
      </c>
      <c r="N6" s="1">
        <v>0</v>
      </c>
      <c r="O6" s="1">
        <v>0</v>
      </c>
      <c r="P6" s="2">
        <v>0</v>
      </c>
      <c r="Q6" s="3">
        <v>1.6500000000000403</v>
      </c>
      <c r="R6" s="5">
        <v>39.15</v>
      </c>
      <c r="S6" s="5">
        <v>64.48</v>
      </c>
      <c r="T6" s="5">
        <v>33.92</v>
      </c>
      <c r="U6" s="5">
        <v>9.1590000000000007</v>
      </c>
      <c r="V6" s="5">
        <v>540.20000000000005</v>
      </c>
      <c r="W6" s="5">
        <v>2163</v>
      </c>
    </row>
    <row r="7" spans="1:23" s="1" customFormat="1" x14ac:dyDescent="0.25">
      <c r="A7" s="1">
        <v>8</v>
      </c>
      <c r="B7" s="1">
        <v>6</v>
      </c>
      <c r="C7" s="1" t="s">
        <v>14</v>
      </c>
      <c r="D7" s="1">
        <v>10</v>
      </c>
      <c r="H7" s="4"/>
      <c r="I7" s="4"/>
      <c r="J7" s="1">
        <v>34</v>
      </c>
      <c r="K7" s="1">
        <v>10</v>
      </c>
      <c r="L7" s="1">
        <v>1.5329999999999999</v>
      </c>
      <c r="M7" s="25">
        <v>44.750000000000071</v>
      </c>
      <c r="N7" s="1">
        <v>0</v>
      </c>
      <c r="O7" s="1">
        <v>0</v>
      </c>
      <c r="P7" s="2">
        <v>0</v>
      </c>
      <c r="Q7" s="3">
        <v>0</v>
      </c>
      <c r="R7" s="5">
        <v>21.15</v>
      </c>
      <c r="S7" s="5">
        <v>33.47</v>
      </c>
      <c r="T7" s="5">
        <v>45.69</v>
      </c>
      <c r="U7" s="5">
        <v>9.2620000000000005</v>
      </c>
      <c r="V7" s="5">
        <v>272.10000000000002</v>
      </c>
      <c r="W7" s="5">
        <v>714.7</v>
      </c>
    </row>
    <row r="8" spans="1:23" s="1" customFormat="1" x14ac:dyDescent="0.25">
      <c r="A8" s="1">
        <v>9</v>
      </c>
      <c r="B8" s="1">
        <v>7</v>
      </c>
      <c r="C8" s="1" t="s">
        <v>13</v>
      </c>
      <c r="D8" s="1">
        <v>39</v>
      </c>
      <c r="E8" s="1">
        <v>39</v>
      </c>
      <c r="F8" s="1">
        <v>33</v>
      </c>
      <c r="G8" s="1">
        <v>31</v>
      </c>
      <c r="H8" s="4">
        <v>28</v>
      </c>
      <c r="I8" s="4">
        <v>20</v>
      </c>
      <c r="J8" s="1">
        <v>52</v>
      </c>
      <c r="K8" s="1">
        <v>9</v>
      </c>
      <c r="L8" s="1">
        <v>1.798</v>
      </c>
      <c r="M8" s="25">
        <v>70.16</v>
      </c>
      <c r="N8" s="1">
        <v>3</v>
      </c>
      <c r="O8" s="1">
        <v>2</v>
      </c>
      <c r="P8" s="2">
        <v>0.63651416829481278</v>
      </c>
      <c r="Q8" s="3">
        <v>9.4699999999999775</v>
      </c>
      <c r="R8" s="5">
        <v>12.08</v>
      </c>
      <c r="S8" s="5">
        <v>35.700000000000003</v>
      </c>
      <c r="T8" s="5">
        <v>27.21</v>
      </c>
      <c r="U8" s="5">
        <v>9.6999999999999993</v>
      </c>
      <c r="V8" s="5">
        <v>282.8</v>
      </c>
      <c r="W8" s="5">
        <v>526.9</v>
      </c>
    </row>
    <row r="9" spans="1:23" s="1" customFormat="1" x14ac:dyDescent="0.25">
      <c r="A9" s="1">
        <v>10</v>
      </c>
      <c r="B9" s="1">
        <v>8</v>
      </c>
      <c r="C9" s="1" t="s">
        <v>13</v>
      </c>
      <c r="D9" s="1">
        <v>6</v>
      </c>
      <c r="H9" s="4"/>
      <c r="I9" s="4"/>
      <c r="J9" s="1">
        <v>49</v>
      </c>
      <c r="K9" s="1">
        <v>6</v>
      </c>
      <c r="L9" s="1">
        <v>1.002</v>
      </c>
      <c r="M9" s="25">
        <v>29.390000000000029</v>
      </c>
      <c r="N9" s="1">
        <v>4</v>
      </c>
      <c r="O9" s="1">
        <v>1</v>
      </c>
      <c r="P9" s="2">
        <v>0</v>
      </c>
      <c r="Q9" s="3">
        <v>1.1299999999999644</v>
      </c>
      <c r="R9" s="5">
        <v>19.309999999999999</v>
      </c>
      <c r="S9" s="5">
        <v>32.08</v>
      </c>
      <c r="T9" s="5">
        <v>29.8</v>
      </c>
      <c r="U9" s="5">
        <v>9.3659999999999997</v>
      </c>
      <c r="V9" s="5">
        <v>281.39999999999998</v>
      </c>
      <c r="W9" s="5">
        <v>638.6</v>
      </c>
    </row>
    <row r="10" spans="1:23" s="1" customFormat="1" x14ac:dyDescent="0.25">
      <c r="A10" s="1">
        <v>11</v>
      </c>
      <c r="B10" s="1">
        <v>9</v>
      </c>
      <c r="C10" s="1" t="s">
        <v>13</v>
      </c>
      <c r="D10" s="1">
        <v>32</v>
      </c>
      <c r="E10" s="1">
        <v>32</v>
      </c>
      <c r="F10" s="1">
        <v>23</v>
      </c>
      <c r="G10" s="1">
        <v>23</v>
      </c>
      <c r="H10" s="4">
        <v>10</v>
      </c>
      <c r="I10" s="4">
        <v>23</v>
      </c>
      <c r="J10" s="1">
        <v>67</v>
      </c>
      <c r="K10" s="1">
        <v>10</v>
      </c>
      <c r="L10" s="1">
        <v>1.413</v>
      </c>
      <c r="M10" s="25">
        <v>128.3099999999998</v>
      </c>
      <c r="N10" s="1">
        <v>4</v>
      </c>
      <c r="O10" s="1">
        <v>1</v>
      </c>
      <c r="P10" s="2">
        <v>0</v>
      </c>
      <c r="Q10" s="3">
        <v>7.9999999999968985E-2</v>
      </c>
      <c r="R10" s="5">
        <v>21.62</v>
      </c>
      <c r="S10" s="5">
        <v>34.94</v>
      </c>
      <c r="T10" s="5">
        <v>33.54</v>
      </c>
      <c r="U10" s="5">
        <v>9.0299999999999994</v>
      </c>
      <c r="V10" s="5">
        <v>322.39999999999998</v>
      </c>
      <c r="W10" s="5">
        <v>710.8</v>
      </c>
    </row>
    <row r="11" spans="1:23" s="1" customFormat="1" x14ac:dyDescent="0.25">
      <c r="A11" s="1">
        <v>12</v>
      </c>
      <c r="B11" s="1">
        <v>10</v>
      </c>
      <c r="C11" s="1" t="s">
        <v>13</v>
      </c>
      <c r="D11" s="1">
        <v>15</v>
      </c>
      <c r="H11" s="4"/>
      <c r="I11" s="4"/>
      <c r="J11" s="1">
        <v>54</v>
      </c>
      <c r="K11" s="1">
        <v>15</v>
      </c>
      <c r="L11" s="1">
        <v>1.605</v>
      </c>
      <c r="M11" s="25">
        <v>14.640000000000096</v>
      </c>
      <c r="N11" s="1">
        <v>1</v>
      </c>
      <c r="O11" s="1">
        <v>1</v>
      </c>
      <c r="P11" s="2">
        <v>0</v>
      </c>
      <c r="Q11" s="3">
        <v>0.93000000000009742</v>
      </c>
      <c r="R11" s="5">
        <v>24.51</v>
      </c>
      <c r="S11" s="5">
        <v>42.62</v>
      </c>
      <c r="T11" s="5">
        <v>28.68</v>
      </c>
      <c r="U11" s="5">
        <v>9.1739999999999995</v>
      </c>
      <c r="V11" s="5">
        <v>297</v>
      </c>
      <c r="W11" s="5">
        <v>577.70000000000005</v>
      </c>
    </row>
    <row r="12" spans="1:23" s="1" customFormat="1" x14ac:dyDescent="0.25">
      <c r="A12" s="1">
        <v>13</v>
      </c>
      <c r="B12" s="1">
        <v>11</v>
      </c>
      <c r="C12" s="1" t="s">
        <v>13</v>
      </c>
      <c r="D12" s="1">
        <v>15</v>
      </c>
      <c r="H12" s="4"/>
      <c r="I12" s="4"/>
      <c r="J12" s="1">
        <v>47</v>
      </c>
      <c r="K12" s="1">
        <v>15</v>
      </c>
      <c r="L12" s="1">
        <v>2.379</v>
      </c>
      <c r="M12" s="25">
        <v>154.44000000000003</v>
      </c>
      <c r="N12" s="1">
        <v>5</v>
      </c>
      <c r="O12" s="1">
        <v>4</v>
      </c>
      <c r="P12" s="2">
        <v>1.3321790402101223</v>
      </c>
      <c r="Q12" s="3">
        <v>2.7499999999999192</v>
      </c>
      <c r="R12" s="5">
        <v>18.37</v>
      </c>
      <c r="S12" s="5">
        <v>28.42</v>
      </c>
      <c r="T12" s="5">
        <v>27.81</v>
      </c>
      <c r="U12" s="5">
        <v>9.1560000000000006</v>
      </c>
      <c r="V12" s="5">
        <v>224.3</v>
      </c>
      <c r="W12" s="5">
        <v>615.1</v>
      </c>
    </row>
    <row r="13" spans="1:23" s="1" customFormat="1" x14ac:dyDescent="0.25">
      <c r="A13" s="1">
        <v>14</v>
      </c>
      <c r="B13" s="1">
        <v>12</v>
      </c>
      <c r="C13" s="1" t="s">
        <v>13</v>
      </c>
      <c r="D13" s="1">
        <v>44</v>
      </c>
      <c r="E13" s="1">
        <v>44</v>
      </c>
      <c r="F13" s="1">
        <v>37</v>
      </c>
      <c r="G13" s="1">
        <v>37</v>
      </c>
      <c r="H13" s="4">
        <v>35</v>
      </c>
      <c r="I13" s="4">
        <v>8</v>
      </c>
      <c r="J13" s="1">
        <v>44</v>
      </c>
      <c r="K13" s="1">
        <v>7</v>
      </c>
      <c r="L13" s="1">
        <v>0.77700000000000002</v>
      </c>
      <c r="M13" s="25">
        <v>10.529999999999928</v>
      </c>
      <c r="N13" s="1">
        <v>1</v>
      </c>
      <c r="O13" s="1">
        <v>1</v>
      </c>
      <c r="P13" s="2">
        <v>0</v>
      </c>
      <c r="Q13" s="3">
        <v>0.18999999999991246</v>
      </c>
      <c r="R13" s="5">
        <v>21.03</v>
      </c>
      <c r="S13" s="5">
        <v>32.200000000000003</v>
      </c>
      <c r="T13" s="5">
        <v>31.29</v>
      </c>
      <c r="U13" s="5">
        <v>9.0760000000000005</v>
      </c>
      <c r="V13" s="5">
        <v>264.60000000000002</v>
      </c>
      <c r="W13" s="5">
        <v>353.2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F1E4-3940-E44D-A311-DB44BE070988}">
  <dimension ref="A1:B21"/>
  <sheetViews>
    <sheetView workbookViewId="0">
      <selection activeCell="A9" sqref="A9"/>
    </sheetView>
  </sheetViews>
  <sheetFormatPr baseColWidth="10" defaultRowHeight="19" x14ac:dyDescent="0.25"/>
  <cols>
    <col min="1" max="1" width="12.1640625" style="9" bestFit="1" customWidth="1"/>
    <col min="2" max="2" width="118" style="9" bestFit="1" customWidth="1"/>
    <col min="3" max="16384" width="10.83203125" style="9"/>
  </cols>
  <sheetData>
    <row r="1" spans="1:2" x14ac:dyDescent="0.25">
      <c r="A1" s="9" t="s">
        <v>164</v>
      </c>
      <c r="B1" s="9" t="s">
        <v>165</v>
      </c>
    </row>
    <row r="2" spans="1:2" x14ac:dyDescent="0.25">
      <c r="A2" s="7" t="s">
        <v>2</v>
      </c>
      <c r="B2" s="9" t="s">
        <v>166</v>
      </c>
    </row>
    <row r="3" spans="1:2" x14ac:dyDescent="0.25">
      <c r="A3" s="7" t="s">
        <v>19</v>
      </c>
      <c r="B3" s="9" t="s">
        <v>167</v>
      </c>
    </row>
    <row r="4" spans="1:2" x14ac:dyDescent="0.25">
      <c r="A4" s="7" t="s">
        <v>21</v>
      </c>
      <c r="B4" s="9" t="s">
        <v>167</v>
      </c>
    </row>
    <row r="5" spans="1:2" x14ac:dyDescent="0.25">
      <c r="A5" s="7" t="s">
        <v>18</v>
      </c>
      <c r="B5" s="9" t="s">
        <v>168</v>
      </c>
    </row>
    <row r="6" spans="1:2" x14ac:dyDescent="0.25">
      <c r="A6" s="7" t="s">
        <v>16</v>
      </c>
      <c r="B6" s="9" t="s">
        <v>169</v>
      </c>
    </row>
    <row r="7" spans="1:2" x14ac:dyDescent="0.25">
      <c r="A7" s="7" t="s">
        <v>15</v>
      </c>
      <c r="B7" s="9" t="s">
        <v>170</v>
      </c>
    </row>
    <row r="8" spans="1:2" x14ac:dyDescent="0.25">
      <c r="A8" s="7" t="s">
        <v>181</v>
      </c>
      <c r="B8" s="9" t="s">
        <v>171</v>
      </c>
    </row>
    <row r="9" spans="1:2" x14ac:dyDescent="0.25">
      <c r="A9" s="7" t="s">
        <v>17</v>
      </c>
      <c r="B9" s="9" t="s">
        <v>172</v>
      </c>
    </row>
    <row r="10" spans="1:2" x14ac:dyDescent="0.25">
      <c r="A10" s="7" t="s">
        <v>174</v>
      </c>
      <c r="B10" s="9" t="s">
        <v>173</v>
      </c>
    </row>
    <row r="11" spans="1:2" x14ac:dyDescent="0.25">
      <c r="A11" s="7" t="s">
        <v>163</v>
      </c>
      <c r="B11" s="9" t="s">
        <v>175</v>
      </c>
    </row>
    <row r="12" spans="1:2" x14ac:dyDescent="0.25">
      <c r="A12" s="7" t="s">
        <v>3</v>
      </c>
      <c r="B12" s="9" t="s">
        <v>176</v>
      </c>
    </row>
    <row r="13" spans="1:2" x14ac:dyDescent="0.25">
      <c r="A13" s="7" t="s">
        <v>20</v>
      </c>
      <c r="B13" s="9" t="s">
        <v>177</v>
      </c>
    </row>
    <row r="14" spans="1:2" x14ac:dyDescent="0.25">
      <c r="A14" s="7" t="s">
        <v>4</v>
      </c>
      <c r="B14" s="9" t="s">
        <v>178</v>
      </c>
    </row>
    <row r="15" spans="1:2" x14ac:dyDescent="0.25">
      <c r="A15" s="7" t="s">
        <v>5</v>
      </c>
      <c r="B15" s="9" t="s">
        <v>179</v>
      </c>
    </row>
    <row r="16" spans="1:2" x14ac:dyDescent="0.25">
      <c r="A16" s="7" t="s">
        <v>6</v>
      </c>
      <c r="B16" s="9" t="s">
        <v>180</v>
      </c>
    </row>
    <row r="17" spans="1:2" x14ac:dyDescent="0.25">
      <c r="A17" s="7" t="s">
        <v>7</v>
      </c>
      <c r="B17" s="9" t="s">
        <v>180</v>
      </c>
    </row>
    <row r="18" spans="1:2" x14ac:dyDescent="0.25">
      <c r="A18" s="7" t="s">
        <v>8</v>
      </c>
      <c r="B18" s="9" t="s">
        <v>180</v>
      </c>
    </row>
    <row r="19" spans="1:2" x14ac:dyDescent="0.25">
      <c r="A19" s="7" t="s">
        <v>9</v>
      </c>
      <c r="B19" s="9" t="s">
        <v>180</v>
      </c>
    </row>
    <row r="20" spans="1:2" x14ac:dyDescent="0.25">
      <c r="A20" s="7" t="s">
        <v>10</v>
      </c>
      <c r="B20" s="9" t="s">
        <v>180</v>
      </c>
    </row>
    <row r="21" spans="1:2" x14ac:dyDescent="0.25">
      <c r="A21" s="7" t="s">
        <v>11</v>
      </c>
      <c r="B21" s="9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28F6-D42D-AA4A-A2AC-5367B8A0903B}">
  <dimension ref="A1:E61"/>
  <sheetViews>
    <sheetView tabSelected="1" workbookViewId="0">
      <selection activeCell="G15" sqref="G15"/>
    </sheetView>
  </sheetViews>
  <sheetFormatPr baseColWidth="10" defaultRowHeight="19" x14ac:dyDescent="0.25"/>
  <cols>
    <col min="1" max="1" width="6.5" style="4" bestFit="1" customWidth="1"/>
    <col min="2" max="2" width="16" style="8" bestFit="1" customWidth="1"/>
    <col min="3" max="3" width="10" style="4" bestFit="1" customWidth="1"/>
    <col min="4" max="4" width="11.6640625" style="4" bestFit="1" customWidth="1"/>
    <col min="5" max="5" width="9" style="4" bestFit="1" customWidth="1"/>
  </cols>
  <sheetData>
    <row r="1" spans="1:5" x14ac:dyDescent="0.25">
      <c r="A1" s="4" t="s">
        <v>158</v>
      </c>
      <c r="B1" s="4" t="s">
        <v>159</v>
      </c>
      <c r="C1" s="4" t="s">
        <v>160</v>
      </c>
      <c r="D1" s="4" t="s">
        <v>3</v>
      </c>
      <c r="E1" s="4" t="s">
        <v>20</v>
      </c>
    </row>
    <row r="2" spans="1:5" x14ac:dyDescent="0.25">
      <c r="A2" s="4">
        <v>1</v>
      </c>
      <c r="B2" s="8" t="s">
        <v>25</v>
      </c>
      <c r="C2" s="4" t="s">
        <v>125</v>
      </c>
      <c r="D2" s="1">
        <v>0</v>
      </c>
      <c r="E2" s="1">
        <v>0</v>
      </c>
    </row>
    <row r="3" spans="1:5" x14ac:dyDescent="0.25">
      <c r="A3" s="4">
        <v>2</v>
      </c>
      <c r="B3" s="8" t="s">
        <v>25</v>
      </c>
      <c r="C3" s="4" t="s">
        <v>125</v>
      </c>
      <c r="D3" s="1">
        <v>0</v>
      </c>
      <c r="E3" s="1">
        <v>0</v>
      </c>
    </row>
    <row r="4" spans="1:5" x14ac:dyDescent="0.25">
      <c r="A4" s="4">
        <v>3</v>
      </c>
      <c r="B4" s="8" t="s">
        <v>25</v>
      </c>
      <c r="C4" s="4" t="s">
        <v>125</v>
      </c>
      <c r="D4" s="1">
        <v>3</v>
      </c>
      <c r="E4" s="1">
        <v>2</v>
      </c>
    </row>
    <row r="5" spans="1:5" x14ac:dyDescent="0.25">
      <c r="A5" s="4">
        <v>4</v>
      </c>
      <c r="B5" s="8" t="s">
        <v>25</v>
      </c>
      <c r="C5" s="4" t="s">
        <v>125</v>
      </c>
      <c r="D5" s="1">
        <v>24</v>
      </c>
      <c r="E5" s="1">
        <v>8</v>
      </c>
    </row>
    <row r="6" spans="1:5" x14ac:dyDescent="0.25">
      <c r="A6" s="4">
        <v>5</v>
      </c>
      <c r="B6" s="8" t="s">
        <v>25</v>
      </c>
      <c r="C6" s="4" t="s">
        <v>23</v>
      </c>
      <c r="D6" s="4">
        <v>46426</v>
      </c>
      <c r="E6" s="4">
        <v>18</v>
      </c>
    </row>
    <row r="7" spans="1:5" x14ac:dyDescent="0.25">
      <c r="A7" s="4">
        <v>6</v>
      </c>
      <c r="B7" s="8" t="s">
        <v>25</v>
      </c>
      <c r="C7" s="4" t="s">
        <v>24</v>
      </c>
      <c r="D7" s="4">
        <v>21215</v>
      </c>
      <c r="E7" s="4">
        <v>12</v>
      </c>
    </row>
    <row r="8" spans="1:5" x14ac:dyDescent="0.25">
      <c r="A8" s="4">
        <v>1</v>
      </c>
      <c r="B8" s="8" t="s">
        <v>27</v>
      </c>
      <c r="C8" s="4" t="s">
        <v>125</v>
      </c>
      <c r="D8" s="1">
        <v>8</v>
      </c>
      <c r="E8" s="1">
        <v>2</v>
      </c>
    </row>
    <row r="9" spans="1:5" x14ac:dyDescent="0.25">
      <c r="A9" s="4">
        <v>2</v>
      </c>
      <c r="B9" s="8" t="s">
        <v>27</v>
      </c>
      <c r="C9" s="4" t="s">
        <v>125</v>
      </c>
      <c r="D9" s="1">
        <v>156</v>
      </c>
      <c r="E9" s="1">
        <v>4</v>
      </c>
    </row>
    <row r="10" spans="1:5" x14ac:dyDescent="0.25">
      <c r="A10" s="4">
        <v>3</v>
      </c>
      <c r="B10" s="8" t="s">
        <v>27</v>
      </c>
      <c r="C10" s="4" t="s">
        <v>125</v>
      </c>
      <c r="D10" s="1">
        <v>50</v>
      </c>
      <c r="E10" s="1">
        <v>5</v>
      </c>
    </row>
    <row r="11" spans="1:5" x14ac:dyDescent="0.25">
      <c r="A11" s="4">
        <v>4</v>
      </c>
      <c r="B11" s="8" t="s">
        <v>27</v>
      </c>
      <c r="C11" s="4" t="s">
        <v>125</v>
      </c>
      <c r="D11" s="1">
        <v>205</v>
      </c>
      <c r="E11" s="1">
        <v>9</v>
      </c>
    </row>
    <row r="12" spans="1:5" x14ac:dyDescent="0.25">
      <c r="A12" s="4">
        <v>5</v>
      </c>
      <c r="B12" s="8" t="s">
        <v>27</v>
      </c>
      <c r="C12" s="4" t="s">
        <v>23</v>
      </c>
      <c r="D12" s="4">
        <v>59980</v>
      </c>
      <c r="E12" s="4">
        <v>11</v>
      </c>
    </row>
    <row r="13" spans="1:5" x14ac:dyDescent="0.25">
      <c r="A13" s="4">
        <v>6</v>
      </c>
      <c r="B13" s="8" t="s">
        <v>27</v>
      </c>
      <c r="C13" s="4" t="s">
        <v>24</v>
      </c>
      <c r="D13" s="1">
        <v>24937</v>
      </c>
      <c r="E13" s="4">
        <v>8</v>
      </c>
    </row>
    <row r="14" spans="1:5" x14ac:dyDescent="0.25">
      <c r="A14" s="4">
        <v>1</v>
      </c>
      <c r="B14" s="8" t="s">
        <v>28</v>
      </c>
      <c r="C14" s="4" t="s">
        <v>125</v>
      </c>
      <c r="D14" s="1">
        <v>0</v>
      </c>
      <c r="E14" s="1">
        <v>0</v>
      </c>
    </row>
    <row r="15" spans="1:5" x14ac:dyDescent="0.25">
      <c r="A15" s="4">
        <v>2</v>
      </c>
      <c r="B15" s="8" t="s">
        <v>28</v>
      </c>
      <c r="C15" s="4" t="s">
        <v>125</v>
      </c>
      <c r="D15" s="1">
        <v>1</v>
      </c>
      <c r="E15" s="1">
        <v>1</v>
      </c>
    </row>
    <row r="16" spans="1:5" x14ac:dyDescent="0.25">
      <c r="A16" s="4">
        <v>3</v>
      </c>
      <c r="B16" s="8" t="s">
        <v>28</v>
      </c>
      <c r="C16" s="4" t="s">
        <v>125</v>
      </c>
      <c r="D16" s="1">
        <v>0</v>
      </c>
      <c r="E16" s="1">
        <v>0</v>
      </c>
    </row>
    <row r="17" spans="1:5" x14ac:dyDescent="0.25">
      <c r="A17" s="4">
        <v>4</v>
      </c>
      <c r="B17" s="8" t="s">
        <v>28</v>
      </c>
      <c r="C17" s="4" t="s">
        <v>125</v>
      </c>
      <c r="D17" s="1">
        <v>0</v>
      </c>
      <c r="E17" s="1">
        <v>0</v>
      </c>
    </row>
    <row r="18" spans="1:5" x14ac:dyDescent="0.25">
      <c r="A18" s="4">
        <v>5</v>
      </c>
      <c r="B18" s="8" t="s">
        <v>28</v>
      </c>
      <c r="C18" s="4" t="s">
        <v>23</v>
      </c>
      <c r="D18" s="4">
        <v>96</v>
      </c>
      <c r="E18" s="4">
        <v>2</v>
      </c>
    </row>
    <row r="19" spans="1:5" x14ac:dyDescent="0.25">
      <c r="A19" s="4">
        <v>6</v>
      </c>
      <c r="B19" s="8" t="s">
        <v>28</v>
      </c>
      <c r="C19" s="4" t="s">
        <v>24</v>
      </c>
      <c r="D19" s="4">
        <v>0</v>
      </c>
      <c r="E19" s="4">
        <v>0</v>
      </c>
    </row>
    <row r="20" spans="1:5" x14ac:dyDescent="0.25">
      <c r="A20" s="4">
        <v>1</v>
      </c>
      <c r="B20" s="8" t="s">
        <v>29</v>
      </c>
      <c r="C20" s="4" t="s">
        <v>125</v>
      </c>
      <c r="D20" s="1">
        <v>1</v>
      </c>
      <c r="E20" s="1">
        <v>1</v>
      </c>
    </row>
    <row r="21" spans="1:5" x14ac:dyDescent="0.25">
      <c r="A21" s="4">
        <v>2</v>
      </c>
      <c r="B21" s="8" t="s">
        <v>29</v>
      </c>
      <c r="C21" s="4" t="s">
        <v>125</v>
      </c>
      <c r="D21" s="1">
        <v>5</v>
      </c>
      <c r="E21" s="1">
        <v>4</v>
      </c>
    </row>
    <row r="22" spans="1:5" x14ac:dyDescent="0.25">
      <c r="A22" s="4">
        <v>3</v>
      </c>
      <c r="B22" s="8" t="s">
        <v>29</v>
      </c>
      <c r="C22" s="4" t="s">
        <v>125</v>
      </c>
      <c r="D22" s="1">
        <v>2</v>
      </c>
      <c r="E22" s="1">
        <v>2</v>
      </c>
    </row>
    <row r="23" spans="1:5" x14ac:dyDescent="0.25">
      <c r="A23" s="4">
        <v>4</v>
      </c>
      <c r="B23" s="8" t="s">
        <v>29</v>
      </c>
      <c r="C23" s="4" t="s">
        <v>125</v>
      </c>
      <c r="D23" s="1">
        <v>40</v>
      </c>
      <c r="E23" s="1">
        <v>3</v>
      </c>
    </row>
    <row r="24" spans="1:5" x14ac:dyDescent="0.25">
      <c r="A24" s="4">
        <v>5</v>
      </c>
      <c r="B24" s="8" t="s">
        <v>29</v>
      </c>
      <c r="C24" s="4" t="s">
        <v>23</v>
      </c>
      <c r="D24" s="1">
        <v>1235</v>
      </c>
      <c r="E24" s="4">
        <v>6</v>
      </c>
    </row>
    <row r="25" spans="1:5" x14ac:dyDescent="0.25">
      <c r="A25" s="4">
        <v>6</v>
      </c>
      <c r="B25" s="8" t="s">
        <v>29</v>
      </c>
      <c r="C25" s="4" t="s">
        <v>24</v>
      </c>
      <c r="D25" s="4">
        <v>1146</v>
      </c>
      <c r="E25" s="4">
        <v>5</v>
      </c>
    </row>
    <row r="26" spans="1:5" x14ac:dyDescent="0.25">
      <c r="A26" s="4">
        <v>1</v>
      </c>
      <c r="B26" s="8" t="s">
        <v>30</v>
      </c>
      <c r="C26" s="4" t="s">
        <v>125</v>
      </c>
      <c r="D26" s="1">
        <v>1</v>
      </c>
      <c r="E26" s="1">
        <v>1</v>
      </c>
    </row>
    <row r="27" spans="1:5" x14ac:dyDescent="0.25">
      <c r="A27" s="4">
        <v>2</v>
      </c>
      <c r="B27" s="8" t="s">
        <v>30</v>
      </c>
      <c r="C27" s="4" t="s">
        <v>125</v>
      </c>
      <c r="D27" s="1">
        <v>1</v>
      </c>
      <c r="E27" s="1">
        <v>1</v>
      </c>
    </row>
    <row r="28" spans="1:5" x14ac:dyDescent="0.25">
      <c r="A28" s="4">
        <v>3</v>
      </c>
      <c r="B28" s="8" t="s">
        <v>30</v>
      </c>
      <c r="C28" s="4" t="s">
        <v>125</v>
      </c>
      <c r="D28" s="1">
        <v>12</v>
      </c>
      <c r="E28" s="1">
        <v>1</v>
      </c>
    </row>
    <row r="29" spans="1:5" x14ac:dyDescent="0.25">
      <c r="A29" s="4">
        <v>4</v>
      </c>
      <c r="B29" s="8" t="s">
        <v>30</v>
      </c>
      <c r="C29" s="4" t="s">
        <v>125</v>
      </c>
      <c r="D29" s="1">
        <v>8</v>
      </c>
      <c r="E29" s="1">
        <v>4</v>
      </c>
    </row>
    <row r="30" spans="1:5" x14ac:dyDescent="0.25">
      <c r="A30" s="4">
        <v>5</v>
      </c>
      <c r="B30" s="8" t="s">
        <v>30</v>
      </c>
      <c r="C30" s="4" t="s">
        <v>23</v>
      </c>
      <c r="D30" s="4">
        <v>18670</v>
      </c>
      <c r="E30" s="4">
        <v>2</v>
      </c>
    </row>
    <row r="31" spans="1:5" x14ac:dyDescent="0.25">
      <c r="A31" s="4">
        <v>6</v>
      </c>
      <c r="B31" s="8" t="s">
        <v>30</v>
      </c>
      <c r="C31" s="4" t="s">
        <v>24</v>
      </c>
      <c r="D31" s="4">
        <v>19782</v>
      </c>
      <c r="E31" s="4">
        <v>3</v>
      </c>
    </row>
    <row r="32" spans="1:5" x14ac:dyDescent="0.25">
      <c r="A32" s="4">
        <v>1</v>
      </c>
      <c r="B32" s="8" t="s">
        <v>31</v>
      </c>
      <c r="C32" s="4" t="s">
        <v>125</v>
      </c>
      <c r="D32" s="1">
        <v>0</v>
      </c>
      <c r="E32" s="1">
        <v>0</v>
      </c>
    </row>
    <row r="33" spans="1:5" x14ac:dyDescent="0.25">
      <c r="A33" s="4">
        <v>2</v>
      </c>
      <c r="B33" s="8" t="s">
        <v>31</v>
      </c>
      <c r="C33" s="4" t="s">
        <v>125</v>
      </c>
      <c r="D33" s="1">
        <v>1</v>
      </c>
      <c r="E33" s="1">
        <v>1</v>
      </c>
    </row>
    <row r="34" spans="1:5" x14ac:dyDescent="0.25">
      <c r="A34" s="4">
        <v>3</v>
      </c>
      <c r="B34" s="8" t="s">
        <v>31</v>
      </c>
      <c r="C34" s="4" t="s">
        <v>125</v>
      </c>
      <c r="D34" s="1">
        <v>0</v>
      </c>
      <c r="E34" s="1">
        <v>0</v>
      </c>
    </row>
    <row r="35" spans="1:5" x14ac:dyDescent="0.25">
      <c r="A35" s="4">
        <v>4</v>
      </c>
      <c r="B35" s="8" t="s">
        <v>31</v>
      </c>
      <c r="C35" s="4" t="s">
        <v>125</v>
      </c>
      <c r="D35" s="1">
        <v>0</v>
      </c>
      <c r="E35" s="1">
        <v>0</v>
      </c>
    </row>
    <row r="36" spans="1:5" x14ac:dyDescent="0.25">
      <c r="A36" s="4">
        <v>5</v>
      </c>
      <c r="B36" s="8" t="s">
        <v>31</v>
      </c>
      <c r="C36" s="4" t="s">
        <v>23</v>
      </c>
      <c r="D36" s="4">
        <v>24641</v>
      </c>
      <c r="E36" s="4">
        <v>9</v>
      </c>
    </row>
    <row r="37" spans="1:5" x14ac:dyDescent="0.25">
      <c r="A37" s="4">
        <v>6</v>
      </c>
      <c r="B37" s="8" t="s">
        <v>31</v>
      </c>
      <c r="C37" s="4" t="s">
        <v>24</v>
      </c>
      <c r="D37" s="4">
        <v>7664</v>
      </c>
      <c r="E37" s="4">
        <v>7</v>
      </c>
    </row>
    <row r="38" spans="1:5" x14ac:dyDescent="0.25">
      <c r="A38" s="4">
        <v>1</v>
      </c>
      <c r="B38" s="8" t="s">
        <v>32</v>
      </c>
      <c r="C38" s="4" t="s">
        <v>125</v>
      </c>
      <c r="D38" s="1">
        <v>5</v>
      </c>
      <c r="E38" s="1">
        <v>2</v>
      </c>
    </row>
    <row r="39" spans="1:5" x14ac:dyDescent="0.25">
      <c r="A39" s="4">
        <v>2</v>
      </c>
      <c r="B39" s="8" t="s">
        <v>32</v>
      </c>
      <c r="C39" s="4" t="s">
        <v>125</v>
      </c>
      <c r="D39" s="1">
        <v>2</v>
      </c>
      <c r="E39" s="1">
        <v>1</v>
      </c>
    </row>
    <row r="40" spans="1:5" x14ac:dyDescent="0.25">
      <c r="A40" s="4">
        <v>3</v>
      </c>
      <c r="B40" s="8" t="s">
        <v>32</v>
      </c>
      <c r="C40" s="4" t="s">
        <v>125</v>
      </c>
      <c r="D40" s="1">
        <v>3</v>
      </c>
      <c r="E40" s="1">
        <v>2</v>
      </c>
    </row>
    <row r="41" spans="1:5" x14ac:dyDescent="0.25">
      <c r="A41" s="4">
        <v>4</v>
      </c>
      <c r="B41" s="8" t="s">
        <v>32</v>
      </c>
      <c r="C41" s="4" t="s">
        <v>125</v>
      </c>
      <c r="D41" s="1">
        <v>3</v>
      </c>
      <c r="E41" s="1">
        <v>2</v>
      </c>
    </row>
    <row r="42" spans="1:5" x14ac:dyDescent="0.25">
      <c r="A42" s="4">
        <v>5</v>
      </c>
      <c r="B42" s="8" t="s">
        <v>32</v>
      </c>
      <c r="C42" s="4" t="s">
        <v>23</v>
      </c>
      <c r="D42" s="4">
        <v>0</v>
      </c>
      <c r="E42" s="4">
        <v>0</v>
      </c>
    </row>
    <row r="43" spans="1:5" x14ac:dyDescent="0.25">
      <c r="A43" s="4">
        <v>6</v>
      </c>
      <c r="B43" s="8" t="s">
        <v>32</v>
      </c>
      <c r="C43" s="4" t="s">
        <v>24</v>
      </c>
      <c r="D43" s="4">
        <v>0</v>
      </c>
      <c r="E43" s="4">
        <v>0</v>
      </c>
    </row>
    <row r="44" spans="1:5" x14ac:dyDescent="0.25">
      <c r="A44" s="4">
        <v>1</v>
      </c>
      <c r="B44" s="8" t="s">
        <v>33</v>
      </c>
      <c r="C44" s="4" t="s">
        <v>125</v>
      </c>
      <c r="D44" s="1">
        <v>2</v>
      </c>
      <c r="E44" s="1">
        <v>1</v>
      </c>
    </row>
    <row r="45" spans="1:5" x14ac:dyDescent="0.25">
      <c r="A45" s="4">
        <v>2</v>
      </c>
      <c r="B45" s="8" t="s">
        <v>33</v>
      </c>
      <c r="C45" s="4" t="s">
        <v>125</v>
      </c>
      <c r="D45" s="1">
        <v>5</v>
      </c>
      <c r="E45" s="1">
        <v>1</v>
      </c>
    </row>
    <row r="46" spans="1:5" x14ac:dyDescent="0.25">
      <c r="A46" s="4">
        <v>3</v>
      </c>
      <c r="B46" s="8" t="s">
        <v>33</v>
      </c>
      <c r="C46" s="4" t="s">
        <v>125</v>
      </c>
      <c r="D46" s="1">
        <v>17</v>
      </c>
      <c r="E46" s="1">
        <v>2</v>
      </c>
    </row>
    <row r="47" spans="1:5" x14ac:dyDescent="0.25">
      <c r="A47" s="4">
        <v>4</v>
      </c>
      <c r="B47" s="8" t="s">
        <v>33</v>
      </c>
      <c r="C47" s="4" t="s">
        <v>125</v>
      </c>
      <c r="D47" s="1">
        <v>29</v>
      </c>
      <c r="E47" s="1">
        <v>3</v>
      </c>
    </row>
    <row r="48" spans="1:5" x14ac:dyDescent="0.25">
      <c r="A48" s="4">
        <v>5</v>
      </c>
      <c r="B48" s="8" t="s">
        <v>33</v>
      </c>
      <c r="C48" s="4" t="s">
        <v>23</v>
      </c>
      <c r="D48" s="4">
        <v>105</v>
      </c>
      <c r="E48" s="4">
        <v>1</v>
      </c>
    </row>
    <row r="49" spans="1:5" x14ac:dyDescent="0.25">
      <c r="A49" s="4">
        <v>6</v>
      </c>
      <c r="B49" s="8" t="s">
        <v>33</v>
      </c>
      <c r="C49" s="4" t="s">
        <v>24</v>
      </c>
      <c r="D49" s="4">
        <v>0</v>
      </c>
      <c r="E49" s="4">
        <v>0</v>
      </c>
    </row>
    <row r="50" spans="1:5" x14ac:dyDescent="0.25">
      <c r="A50" s="4">
        <v>1</v>
      </c>
      <c r="B50" s="8" t="s">
        <v>34</v>
      </c>
      <c r="C50" s="4" t="s">
        <v>125</v>
      </c>
      <c r="D50" s="4">
        <v>0</v>
      </c>
      <c r="E50" s="4">
        <v>0</v>
      </c>
    </row>
    <row r="51" spans="1:5" x14ac:dyDescent="0.25">
      <c r="A51" s="4">
        <v>2</v>
      </c>
      <c r="B51" s="8" t="s">
        <v>34</v>
      </c>
      <c r="C51" s="4" t="s">
        <v>125</v>
      </c>
      <c r="D51" s="4">
        <v>0</v>
      </c>
      <c r="E51" s="4">
        <v>0</v>
      </c>
    </row>
    <row r="52" spans="1:5" x14ac:dyDescent="0.25">
      <c r="A52" s="4">
        <v>3</v>
      </c>
      <c r="B52" s="8" t="s">
        <v>34</v>
      </c>
      <c r="C52" s="4" t="s">
        <v>125</v>
      </c>
      <c r="D52" s="4">
        <v>0</v>
      </c>
      <c r="E52" s="4">
        <v>0</v>
      </c>
    </row>
    <row r="53" spans="1:5" x14ac:dyDescent="0.25">
      <c r="A53" s="4">
        <v>4</v>
      </c>
      <c r="B53" s="8" t="s">
        <v>34</v>
      </c>
      <c r="C53" s="4" t="s">
        <v>125</v>
      </c>
      <c r="D53" s="4">
        <v>0</v>
      </c>
      <c r="E53" s="4">
        <v>0</v>
      </c>
    </row>
    <row r="54" spans="1:5" x14ac:dyDescent="0.25">
      <c r="A54" s="4">
        <v>5</v>
      </c>
      <c r="B54" s="8" t="s">
        <v>34</v>
      </c>
      <c r="C54" s="4" t="s">
        <v>23</v>
      </c>
      <c r="D54" s="4">
        <v>23</v>
      </c>
      <c r="E54" s="4">
        <v>1</v>
      </c>
    </row>
    <row r="55" spans="1:5" x14ac:dyDescent="0.25">
      <c r="A55" s="4">
        <v>6</v>
      </c>
      <c r="B55" s="8" t="s">
        <v>34</v>
      </c>
      <c r="C55" s="4" t="s">
        <v>24</v>
      </c>
      <c r="D55" s="4">
        <v>1</v>
      </c>
      <c r="E55" s="4">
        <v>1</v>
      </c>
    </row>
    <row r="56" spans="1:5" x14ac:dyDescent="0.25">
      <c r="A56" s="4">
        <v>1</v>
      </c>
      <c r="B56" s="8" t="s">
        <v>35</v>
      </c>
      <c r="C56" s="4" t="s">
        <v>125</v>
      </c>
      <c r="D56" s="4">
        <v>0</v>
      </c>
      <c r="E56" s="4">
        <v>0</v>
      </c>
    </row>
    <row r="57" spans="1:5" x14ac:dyDescent="0.25">
      <c r="A57" s="4">
        <v>2</v>
      </c>
      <c r="B57" s="8" t="s">
        <v>35</v>
      </c>
      <c r="C57" s="4" t="s">
        <v>125</v>
      </c>
      <c r="D57" s="4">
        <v>0</v>
      </c>
      <c r="E57" s="4">
        <v>0</v>
      </c>
    </row>
    <row r="58" spans="1:5" x14ac:dyDescent="0.25">
      <c r="A58" s="4">
        <v>3</v>
      </c>
      <c r="B58" s="8" t="s">
        <v>35</v>
      </c>
      <c r="C58" s="4" t="s">
        <v>125</v>
      </c>
      <c r="D58" s="4">
        <v>0</v>
      </c>
      <c r="E58" s="4">
        <v>0</v>
      </c>
    </row>
    <row r="59" spans="1:5" x14ac:dyDescent="0.25">
      <c r="A59" s="4">
        <v>4</v>
      </c>
      <c r="B59" s="8" t="s">
        <v>35</v>
      </c>
      <c r="C59" s="4" t="s">
        <v>125</v>
      </c>
      <c r="D59" s="4">
        <v>0</v>
      </c>
      <c r="E59" s="4">
        <v>0</v>
      </c>
    </row>
    <row r="60" spans="1:5" x14ac:dyDescent="0.25">
      <c r="A60" s="4">
        <v>5</v>
      </c>
      <c r="B60" s="8" t="s">
        <v>35</v>
      </c>
      <c r="C60" s="4" t="s">
        <v>23</v>
      </c>
      <c r="D60" s="4">
        <v>25</v>
      </c>
      <c r="E60" s="4">
        <v>1</v>
      </c>
    </row>
    <row r="61" spans="1:5" x14ac:dyDescent="0.25">
      <c r="A61" s="4">
        <v>6</v>
      </c>
      <c r="B61" s="8" t="s">
        <v>35</v>
      </c>
      <c r="C61" s="4" t="s">
        <v>24</v>
      </c>
      <c r="D61" s="4">
        <v>0</v>
      </c>
      <c r="E61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A11C-313E-5E40-AD34-E55CC604D21C}">
  <dimension ref="A1:L4"/>
  <sheetViews>
    <sheetView workbookViewId="0">
      <selection activeCell="A2" sqref="A2"/>
    </sheetView>
  </sheetViews>
  <sheetFormatPr baseColWidth="10" defaultRowHeight="19" x14ac:dyDescent="0.25"/>
  <cols>
    <col min="1" max="1" width="8.6640625" style="9" bestFit="1" customWidth="1"/>
    <col min="2" max="2" width="11.5" style="9" bestFit="1" customWidth="1"/>
    <col min="3" max="3" width="12" style="9" bestFit="1" customWidth="1"/>
    <col min="4" max="4" width="8.1640625" style="9" bestFit="1" customWidth="1"/>
    <col min="5" max="5" width="16" style="9" bestFit="1" customWidth="1"/>
    <col min="6" max="6" width="11.33203125" style="9" bestFit="1" customWidth="1"/>
    <col min="7" max="7" width="14.1640625" style="9" bestFit="1" customWidth="1"/>
    <col min="8" max="8" width="12.5" style="9" bestFit="1" customWidth="1"/>
    <col min="9" max="9" width="11.33203125" style="9" bestFit="1" customWidth="1"/>
    <col min="10" max="10" width="12.1640625" style="9" bestFit="1" customWidth="1"/>
    <col min="11" max="11" width="13.5" style="9" bestFit="1" customWidth="1"/>
    <col min="12" max="12" width="14.5" style="9" bestFit="1" customWidth="1"/>
    <col min="13" max="16384" width="10.83203125" style="9"/>
  </cols>
  <sheetData>
    <row r="1" spans="1:12" x14ac:dyDescent="0.25">
      <c r="A1" s="9" t="s">
        <v>36</v>
      </c>
      <c r="B1" s="8" t="s">
        <v>25</v>
      </c>
      <c r="C1" s="8" t="s">
        <v>26</v>
      </c>
      <c r="D1" s="8" t="s">
        <v>27</v>
      </c>
      <c r="E1" s="7" t="s">
        <v>28</v>
      </c>
      <c r="F1" s="7" t="s">
        <v>29</v>
      </c>
      <c r="G1" s="8" t="s">
        <v>30</v>
      </c>
      <c r="H1" s="7" t="s">
        <v>31</v>
      </c>
      <c r="I1" s="7" t="s">
        <v>32</v>
      </c>
      <c r="J1" s="8" t="s">
        <v>33</v>
      </c>
      <c r="K1" s="9" t="s">
        <v>34</v>
      </c>
      <c r="L1" s="9" t="s">
        <v>35</v>
      </c>
    </row>
    <row r="2" spans="1:12" x14ac:dyDescent="0.25">
      <c r="A2" s="9" t="s">
        <v>22</v>
      </c>
      <c r="B2" s="9">
        <v>15</v>
      </c>
      <c r="C2" s="9">
        <v>1</v>
      </c>
      <c r="D2" s="9">
        <v>34</v>
      </c>
      <c r="E2" s="9">
        <v>1</v>
      </c>
      <c r="F2" s="9">
        <v>18</v>
      </c>
      <c r="G2" s="9">
        <v>13</v>
      </c>
      <c r="H2" s="9">
        <v>1</v>
      </c>
      <c r="I2" s="9">
        <v>8</v>
      </c>
      <c r="J2" s="9">
        <v>18</v>
      </c>
      <c r="K2" s="9">
        <v>0</v>
      </c>
      <c r="L2" s="9">
        <v>0</v>
      </c>
    </row>
    <row r="3" spans="1:12" x14ac:dyDescent="0.25">
      <c r="A3" s="9" t="s">
        <v>23</v>
      </c>
      <c r="B3" s="9">
        <v>18</v>
      </c>
      <c r="C3" s="9">
        <v>1</v>
      </c>
      <c r="D3" s="9">
        <v>11</v>
      </c>
      <c r="E3" s="9">
        <v>2</v>
      </c>
      <c r="F3" s="9">
        <v>6</v>
      </c>
      <c r="G3" s="9">
        <v>2</v>
      </c>
      <c r="H3" s="9">
        <v>9</v>
      </c>
      <c r="I3" s="9">
        <v>0</v>
      </c>
      <c r="J3" s="9">
        <v>1</v>
      </c>
      <c r="K3" s="9">
        <v>1</v>
      </c>
      <c r="L3" s="9">
        <v>1</v>
      </c>
    </row>
    <row r="4" spans="1:12" x14ac:dyDescent="0.25">
      <c r="A4" s="9" t="s">
        <v>24</v>
      </c>
      <c r="B4" s="9">
        <v>12</v>
      </c>
      <c r="C4" s="9">
        <v>0</v>
      </c>
      <c r="D4" s="9">
        <v>8</v>
      </c>
      <c r="E4" s="9">
        <v>0</v>
      </c>
      <c r="F4" s="9">
        <v>5</v>
      </c>
      <c r="G4" s="9">
        <v>3</v>
      </c>
      <c r="H4" s="9">
        <v>7</v>
      </c>
      <c r="I4" s="9">
        <v>0</v>
      </c>
      <c r="J4" s="9">
        <v>0</v>
      </c>
      <c r="K4" s="9">
        <v>1</v>
      </c>
      <c r="L4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3E76-E080-CD49-8BF4-6774592FD099}">
  <dimension ref="A1:CF25"/>
  <sheetViews>
    <sheetView workbookViewId="0">
      <selection activeCell="A2" sqref="A2:XFD13"/>
    </sheetView>
  </sheetViews>
  <sheetFormatPr baseColWidth="10" defaultRowHeight="16" x14ac:dyDescent="0.2"/>
  <cols>
    <col min="1" max="1" width="10" bestFit="1" customWidth="1"/>
    <col min="2" max="2" width="6.33203125" bestFit="1" customWidth="1"/>
    <col min="3" max="3" width="13" bestFit="1" customWidth="1"/>
    <col min="4" max="4" width="13.5" bestFit="1" customWidth="1"/>
    <col min="5" max="5" width="12.33203125" bestFit="1" customWidth="1"/>
    <col min="6" max="6" width="10.5" bestFit="1" customWidth="1"/>
    <col min="7" max="7" width="18.83203125" bestFit="1" customWidth="1"/>
    <col min="8" max="8" width="10.5" bestFit="1" customWidth="1"/>
    <col min="9" max="9" width="15.1640625" bestFit="1" customWidth="1"/>
    <col min="10" max="10" width="9.6640625" bestFit="1" customWidth="1"/>
    <col min="11" max="11" width="9.5" bestFit="1" customWidth="1"/>
    <col min="12" max="12" width="11.6640625" bestFit="1" customWidth="1"/>
    <col min="13" max="13" width="15.5" bestFit="1" customWidth="1"/>
    <col min="14" max="14" width="10.33203125" bestFit="1" customWidth="1"/>
    <col min="15" max="15" width="10.6640625" bestFit="1" customWidth="1"/>
    <col min="16" max="16" width="14.5" bestFit="1" customWidth="1"/>
    <col min="17" max="17" width="15.83203125" bestFit="1" customWidth="1"/>
    <col min="18" max="18" width="17.5" bestFit="1" customWidth="1"/>
    <col min="19" max="19" width="16.33203125" bestFit="1" customWidth="1"/>
    <col min="20" max="20" width="14.1640625" bestFit="1" customWidth="1"/>
    <col min="21" max="21" width="12.33203125" bestFit="1" customWidth="1"/>
    <col min="22" max="22" width="14.83203125" bestFit="1" customWidth="1"/>
    <col min="23" max="23" width="10.1640625" bestFit="1" customWidth="1"/>
    <col min="24" max="24" width="12.33203125" bestFit="1" customWidth="1"/>
    <col min="25" max="25" width="6.83203125" bestFit="1" customWidth="1"/>
    <col min="26" max="26" width="14.83203125" bestFit="1" customWidth="1"/>
    <col min="27" max="28" width="13.33203125" bestFit="1" customWidth="1"/>
    <col min="29" max="29" width="10.5" bestFit="1" customWidth="1"/>
    <col min="30" max="30" width="11.33203125" bestFit="1" customWidth="1"/>
    <col min="31" max="31" width="16" bestFit="1" customWidth="1"/>
    <col min="32" max="32" width="9.5" bestFit="1" customWidth="1"/>
    <col min="33" max="34" width="13.83203125" bestFit="1" customWidth="1"/>
    <col min="35" max="35" width="10.1640625" bestFit="1" customWidth="1"/>
    <col min="36" max="36" width="15.5" bestFit="1" customWidth="1"/>
    <col min="37" max="37" width="10.6640625" bestFit="1" customWidth="1"/>
    <col min="38" max="38" width="12.33203125" bestFit="1" customWidth="1"/>
    <col min="40" max="40" width="8.6640625" bestFit="1" customWidth="1"/>
    <col min="41" max="41" width="11" bestFit="1" customWidth="1"/>
    <col min="42" max="42" width="14.83203125" bestFit="1" customWidth="1"/>
    <col min="43" max="43" width="9.5" bestFit="1" customWidth="1"/>
    <col min="44" max="44" width="11.6640625" bestFit="1" customWidth="1"/>
    <col min="45" max="45" width="11.5" bestFit="1" customWidth="1"/>
    <col min="46" max="46" width="12.1640625" bestFit="1" customWidth="1"/>
    <col min="47" max="47" width="13.6640625" bestFit="1" customWidth="1"/>
    <col min="48" max="48" width="9.5" bestFit="1" customWidth="1"/>
    <col min="49" max="49" width="17.1640625" bestFit="1" customWidth="1"/>
    <col min="50" max="50" width="13.6640625" bestFit="1" customWidth="1"/>
    <col min="51" max="51" width="10.1640625" bestFit="1" customWidth="1"/>
    <col min="52" max="52" width="10.6640625" bestFit="1" customWidth="1"/>
    <col min="53" max="53" width="15" bestFit="1" customWidth="1"/>
    <col min="54" max="54" width="14.83203125" bestFit="1" customWidth="1"/>
    <col min="55" max="55" width="13.1640625" bestFit="1" customWidth="1"/>
    <col min="56" max="56" width="14.1640625" bestFit="1" customWidth="1"/>
    <col min="57" max="57" width="16" bestFit="1" customWidth="1"/>
    <col min="58" max="58" width="15.5" bestFit="1" customWidth="1"/>
    <col min="59" max="59" width="12.33203125" bestFit="1" customWidth="1"/>
    <col min="60" max="60" width="12.1640625" bestFit="1" customWidth="1"/>
    <col min="61" max="61" width="10.1640625" bestFit="1" customWidth="1"/>
    <col min="62" max="62" width="15.6640625" bestFit="1" customWidth="1"/>
    <col min="63" max="63" width="9.33203125" bestFit="1" customWidth="1"/>
    <col min="64" max="64" width="11.33203125" bestFit="1" customWidth="1"/>
    <col min="66" max="66" width="14.1640625" bestFit="1" customWidth="1"/>
    <col min="67" max="67" width="14.5" bestFit="1" customWidth="1"/>
    <col min="68" max="68" width="9.5" bestFit="1" customWidth="1"/>
    <col min="69" max="69" width="16" bestFit="1" customWidth="1"/>
    <col min="70" max="70" width="9.1640625" bestFit="1" customWidth="1"/>
    <col min="71" max="71" width="11.5" bestFit="1" customWidth="1"/>
    <col min="72" max="72" width="15.1640625" bestFit="1" customWidth="1"/>
    <col min="73" max="73" width="19" bestFit="1" customWidth="1"/>
    <col min="74" max="74" width="13.83203125" bestFit="1" customWidth="1"/>
    <col min="75" max="75" width="11.6640625" bestFit="1" customWidth="1"/>
    <col min="76" max="76" width="9.6640625" bestFit="1" customWidth="1"/>
    <col min="77" max="77" width="12.6640625" bestFit="1" customWidth="1"/>
    <col min="78" max="78" width="9.33203125" bestFit="1" customWidth="1"/>
    <col min="79" max="79" width="8.33203125" bestFit="1" customWidth="1"/>
    <col min="80" max="80" width="10.6640625" bestFit="1" customWidth="1"/>
    <col min="81" max="81" width="13.6640625" bestFit="1" customWidth="1"/>
    <col min="82" max="82" width="17.83203125" bestFit="1" customWidth="1"/>
    <col min="83" max="83" width="15.5" bestFit="1" customWidth="1"/>
    <col min="84" max="84" width="9.6640625" bestFit="1" customWidth="1"/>
  </cols>
  <sheetData>
    <row r="1" spans="1:84" s="11" customFormat="1" ht="19" x14ac:dyDescent="0.25">
      <c r="A1" s="10" t="s">
        <v>0</v>
      </c>
      <c r="B1" s="10" t="s">
        <v>161</v>
      </c>
      <c r="C1" s="10" t="s">
        <v>36</v>
      </c>
      <c r="D1" s="10" t="s">
        <v>73</v>
      </c>
      <c r="E1" s="10" t="s">
        <v>74</v>
      </c>
      <c r="F1" s="10" t="s">
        <v>75</v>
      </c>
      <c r="G1" s="10" t="s">
        <v>76</v>
      </c>
      <c r="H1" s="10" t="s">
        <v>147</v>
      </c>
      <c r="I1" s="10" t="s">
        <v>77</v>
      </c>
      <c r="J1" s="10" t="s">
        <v>78</v>
      </c>
      <c r="K1" s="10" t="s">
        <v>79</v>
      </c>
      <c r="L1" s="10" t="s">
        <v>80</v>
      </c>
      <c r="M1" s="10" t="s">
        <v>81</v>
      </c>
      <c r="N1" s="10" t="s">
        <v>142</v>
      </c>
      <c r="O1" s="10" t="s">
        <v>82</v>
      </c>
      <c r="P1" s="10" t="s">
        <v>83</v>
      </c>
      <c r="Q1" s="10" t="s">
        <v>84</v>
      </c>
      <c r="R1" s="10" t="s">
        <v>85</v>
      </c>
      <c r="S1" s="10" t="s">
        <v>86</v>
      </c>
      <c r="T1" s="10" t="s">
        <v>87</v>
      </c>
      <c r="U1" s="10" t="s">
        <v>88</v>
      </c>
      <c r="V1" s="10" t="s">
        <v>89</v>
      </c>
      <c r="W1" s="10" t="s">
        <v>90</v>
      </c>
      <c r="X1" s="10" t="s">
        <v>133</v>
      </c>
      <c r="Y1" s="10" t="s">
        <v>91</v>
      </c>
      <c r="Z1" s="10" t="s">
        <v>92</v>
      </c>
      <c r="AA1" s="10" t="s">
        <v>93</v>
      </c>
      <c r="AB1" s="10" t="s">
        <v>94</v>
      </c>
      <c r="AC1" s="10" t="s">
        <v>134</v>
      </c>
      <c r="AD1" s="10" t="s">
        <v>95</v>
      </c>
      <c r="AE1" s="10" t="s">
        <v>96</v>
      </c>
      <c r="AF1" s="10" t="s">
        <v>97</v>
      </c>
      <c r="AG1" s="10" t="s">
        <v>135</v>
      </c>
      <c r="AH1" s="10" t="s">
        <v>157</v>
      </c>
      <c r="AI1" s="10" t="s">
        <v>148</v>
      </c>
      <c r="AJ1" s="10" t="s">
        <v>136</v>
      </c>
      <c r="AK1" s="10" t="s">
        <v>98</v>
      </c>
      <c r="AL1" s="10" t="s">
        <v>99</v>
      </c>
      <c r="AM1" s="10" t="s">
        <v>100</v>
      </c>
      <c r="AN1" s="10" t="s">
        <v>129</v>
      </c>
      <c r="AO1" s="10" t="s">
        <v>137</v>
      </c>
      <c r="AP1" s="10" t="s">
        <v>101</v>
      </c>
      <c r="AQ1" s="10" t="s">
        <v>102</v>
      </c>
      <c r="AR1" s="10" t="s">
        <v>155</v>
      </c>
      <c r="AS1" s="10" t="s">
        <v>130</v>
      </c>
      <c r="AT1" s="10" t="s">
        <v>103</v>
      </c>
      <c r="AU1" s="10" t="s">
        <v>104</v>
      </c>
      <c r="AV1" s="10" t="s">
        <v>145</v>
      </c>
      <c r="AW1" s="10" t="s">
        <v>138</v>
      </c>
      <c r="AX1" s="10" t="s">
        <v>105</v>
      </c>
      <c r="AY1" s="10" t="s">
        <v>106</v>
      </c>
      <c r="AZ1" s="10" t="s">
        <v>143</v>
      </c>
      <c r="BA1" s="10" t="s">
        <v>107</v>
      </c>
      <c r="BB1" s="10" t="s">
        <v>108</v>
      </c>
      <c r="BC1" s="10" t="s">
        <v>109</v>
      </c>
      <c r="BD1" s="10" t="s">
        <v>149</v>
      </c>
      <c r="BE1" s="10" t="s">
        <v>131</v>
      </c>
      <c r="BF1" s="10" t="s">
        <v>153</v>
      </c>
      <c r="BG1" s="10" t="s">
        <v>110</v>
      </c>
      <c r="BH1" s="10" t="s">
        <v>111</v>
      </c>
      <c r="BI1" s="10" t="s">
        <v>112</v>
      </c>
      <c r="BJ1" s="10" t="s">
        <v>113</v>
      </c>
      <c r="BK1" s="10" t="s">
        <v>114</v>
      </c>
      <c r="BL1" s="10" t="s">
        <v>156</v>
      </c>
      <c r="BM1" s="10" t="s">
        <v>115</v>
      </c>
      <c r="BN1" s="10" t="s">
        <v>116</v>
      </c>
      <c r="BO1" s="10" t="s">
        <v>146</v>
      </c>
      <c r="BP1" s="10" t="s">
        <v>150</v>
      </c>
      <c r="BQ1" s="10" t="s">
        <v>117</v>
      </c>
      <c r="BR1" s="10" t="s">
        <v>151</v>
      </c>
      <c r="BS1" s="10" t="s">
        <v>141</v>
      </c>
      <c r="BT1" s="10" t="s">
        <v>139</v>
      </c>
      <c r="BU1" s="10" t="s">
        <v>154</v>
      </c>
      <c r="BV1" s="10" t="s">
        <v>118</v>
      </c>
      <c r="BW1" s="10" t="s">
        <v>119</v>
      </c>
      <c r="BX1" s="10" t="s">
        <v>120</v>
      </c>
      <c r="BY1" s="10" t="s">
        <v>121</v>
      </c>
      <c r="BZ1" s="10" t="s">
        <v>132</v>
      </c>
      <c r="CA1" s="10" t="s">
        <v>122</v>
      </c>
      <c r="CB1" s="10" t="s">
        <v>140</v>
      </c>
      <c r="CC1" s="10" t="s">
        <v>123</v>
      </c>
      <c r="CD1" s="10" t="s">
        <v>144</v>
      </c>
      <c r="CE1" s="10" t="s">
        <v>124</v>
      </c>
      <c r="CF1" s="11" t="s">
        <v>152</v>
      </c>
    </row>
    <row r="2" spans="1:84" s="12" customFormat="1" ht="19" x14ac:dyDescent="0.25">
      <c r="A2" s="13" t="s">
        <v>37</v>
      </c>
      <c r="B2" s="13">
        <v>2</v>
      </c>
      <c r="C2" s="13" t="s">
        <v>125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1</v>
      </c>
      <c r="U2" s="12">
        <v>1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1</v>
      </c>
      <c r="AO2" s="12">
        <v>0</v>
      </c>
      <c r="AP2" s="12">
        <v>0</v>
      </c>
      <c r="AQ2" s="12">
        <v>0</v>
      </c>
      <c r="AR2" s="12">
        <v>0</v>
      </c>
      <c r="AS2" s="12">
        <v>1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1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1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</row>
    <row r="3" spans="1:84" s="12" customFormat="1" ht="19" x14ac:dyDescent="0.25">
      <c r="A3" s="13" t="s">
        <v>38</v>
      </c>
      <c r="B3" s="13">
        <v>3</v>
      </c>
      <c r="C3" s="13" t="s">
        <v>125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1</v>
      </c>
      <c r="U3" s="12">
        <v>0</v>
      </c>
      <c r="V3" s="12">
        <v>1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1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</row>
    <row r="4" spans="1:84" s="12" customFormat="1" ht="19" x14ac:dyDescent="0.25">
      <c r="A4" s="13" t="s">
        <v>39</v>
      </c>
      <c r="B4" s="13">
        <v>4</v>
      </c>
      <c r="C4" s="13" t="s">
        <v>125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1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1</v>
      </c>
      <c r="U4" s="12">
        <v>0</v>
      </c>
      <c r="V4" s="12">
        <v>0</v>
      </c>
      <c r="W4" s="12">
        <v>0</v>
      </c>
      <c r="X4" s="12">
        <v>1</v>
      </c>
      <c r="Y4" s="12">
        <v>0</v>
      </c>
      <c r="Z4" s="12">
        <v>0</v>
      </c>
      <c r="AA4" s="12">
        <v>0</v>
      </c>
      <c r="AB4" s="12">
        <v>0</v>
      </c>
      <c r="AC4" s="12">
        <v>1</v>
      </c>
      <c r="AD4" s="12">
        <v>0</v>
      </c>
      <c r="AE4" s="12">
        <v>0</v>
      </c>
      <c r="AF4" s="12">
        <v>0</v>
      </c>
      <c r="AG4" s="12">
        <v>1</v>
      </c>
      <c r="AH4" s="12">
        <v>0</v>
      </c>
      <c r="AI4" s="12">
        <v>0</v>
      </c>
      <c r="AJ4" s="12">
        <v>1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</v>
      </c>
      <c r="AS4" s="12">
        <v>1</v>
      </c>
      <c r="AT4" s="12">
        <v>0</v>
      </c>
      <c r="AU4" s="12">
        <v>0</v>
      </c>
      <c r="AV4" s="12">
        <v>0</v>
      </c>
      <c r="AW4" s="12">
        <v>1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1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1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1</v>
      </c>
      <c r="CA4" s="12">
        <v>0</v>
      </c>
      <c r="CB4" s="12">
        <v>1</v>
      </c>
      <c r="CC4" s="12">
        <v>0</v>
      </c>
      <c r="CD4" s="12">
        <v>0</v>
      </c>
      <c r="CE4" s="12">
        <v>0</v>
      </c>
      <c r="CF4" s="12">
        <v>0</v>
      </c>
    </row>
    <row r="5" spans="1:84" s="12" customFormat="1" ht="19" x14ac:dyDescent="0.25">
      <c r="A5" s="13" t="s">
        <v>40</v>
      </c>
      <c r="B5" s="13">
        <v>5</v>
      </c>
      <c r="C5" s="13" t="s">
        <v>125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  <c r="U5" s="12">
        <v>1</v>
      </c>
      <c r="V5" s="12">
        <v>0</v>
      </c>
      <c r="W5" s="12">
        <v>0</v>
      </c>
      <c r="X5" s="12">
        <v>1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1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1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1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</row>
    <row r="6" spans="1:84" s="12" customFormat="1" ht="19" x14ac:dyDescent="0.25">
      <c r="A6" s="13" t="s">
        <v>41</v>
      </c>
      <c r="B6" s="13">
        <v>7</v>
      </c>
      <c r="C6" s="13" t="s">
        <v>125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</v>
      </c>
      <c r="U6" s="12">
        <v>1</v>
      </c>
      <c r="V6" s="12">
        <v>0</v>
      </c>
      <c r="W6" s="12">
        <v>0</v>
      </c>
      <c r="X6" s="12">
        <v>1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1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1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1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</row>
    <row r="7" spans="1:84" s="12" customFormat="1" ht="19" x14ac:dyDescent="0.25">
      <c r="A7" s="13" t="s">
        <v>42</v>
      </c>
      <c r="B7" s="13">
        <v>8</v>
      </c>
      <c r="C7" s="13" t="s">
        <v>125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1</v>
      </c>
      <c r="U7" s="12">
        <v>0</v>
      </c>
      <c r="V7" s="12">
        <v>1</v>
      </c>
      <c r="W7" s="12">
        <v>0</v>
      </c>
      <c r="X7" s="12">
        <v>1</v>
      </c>
      <c r="Y7" s="12">
        <v>0</v>
      </c>
      <c r="Z7" s="12">
        <v>0</v>
      </c>
      <c r="AA7" s="12">
        <v>1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1</v>
      </c>
      <c r="BA7" s="12">
        <v>0</v>
      </c>
      <c r="BB7" s="12">
        <v>0</v>
      </c>
      <c r="BC7" s="12">
        <v>0</v>
      </c>
      <c r="BD7" s="12">
        <v>0</v>
      </c>
      <c r="BE7" s="12">
        <v>1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</row>
    <row r="8" spans="1:84" s="12" customFormat="1" ht="19" x14ac:dyDescent="0.25">
      <c r="A8" s="13" t="s">
        <v>43</v>
      </c>
      <c r="B8" s="13">
        <v>9</v>
      </c>
      <c r="C8" s="13" t="s">
        <v>125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</v>
      </c>
      <c r="U8" s="12">
        <v>0</v>
      </c>
      <c r="V8" s="12">
        <v>0</v>
      </c>
      <c r="W8" s="12">
        <v>0</v>
      </c>
      <c r="X8" s="12">
        <v>1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1</v>
      </c>
      <c r="AH8" s="12">
        <v>0</v>
      </c>
      <c r="AI8" s="12">
        <v>0</v>
      </c>
      <c r="AJ8" s="12">
        <v>1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1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1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1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1</v>
      </c>
      <c r="CC8" s="12">
        <v>0</v>
      </c>
      <c r="CD8" s="12">
        <v>1</v>
      </c>
      <c r="CE8" s="12">
        <v>0</v>
      </c>
      <c r="CF8" s="12">
        <v>0</v>
      </c>
    </row>
    <row r="9" spans="1:84" s="12" customFormat="1" ht="19" x14ac:dyDescent="0.25">
      <c r="A9" s="13" t="s">
        <v>44</v>
      </c>
      <c r="B9" s="13">
        <v>10</v>
      </c>
      <c r="C9" s="13" t="s">
        <v>125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1</v>
      </c>
      <c r="S9" s="12">
        <v>0</v>
      </c>
      <c r="T9" s="12">
        <v>1</v>
      </c>
      <c r="U9" s="12">
        <v>1</v>
      </c>
      <c r="V9" s="12">
        <v>0</v>
      </c>
      <c r="W9" s="12">
        <v>0</v>
      </c>
      <c r="X9" s="12">
        <v>1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1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</row>
    <row r="10" spans="1:84" s="12" customFormat="1" ht="19" x14ac:dyDescent="0.25">
      <c r="A10" s="13" t="s">
        <v>45</v>
      </c>
      <c r="B10" s="13">
        <v>11</v>
      </c>
      <c r="C10" s="13" t="s">
        <v>125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1</v>
      </c>
      <c r="O10" s="12">
        <v>0</v>
      </c>
      <c r="P10" s="12">
        <v>0</v>
      </c>
      <c r="Q10" s="12">
        <v>0</v>
      </c>
      <c r="R10" s="12">
        <v>1</v>
      </c>
      <c r="S10" s="12">
        <v>0</v>
      </c>
      <c r="T10" s="12">
        <v>1</v>
      </c>
      <c r="U10" s="12">
        <v>1</v>
      </c>
      <c r="V10" s="12">
        <v>0</v>
      </c>
      <c r="W10" s="12">
        <v>0</v>
      </c>
      <c r="X10" s="12">
        <v>1</v>
      </c>
      <c r="Y10" s="12">
        <v>0</v>
      </c>
      <c r="Z10" s="12">
        <v>0</v>
      </c>
      <c r="AA10" s="12">
        <v>1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1</v>
      </c>
      <c r="BP10" s="12">
        <v>0</v>
      </c>
      <c r="BQ10" s="12">
        <v>0</v>
      </c>
      <c r="BR10" s="12">
        <v>0</v>
      </c>
      <c r="BS10" s="12">
        <v>0</v>
      </c>
      <c r="BT10" s="12">
        <v>1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1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</row>
    <row r="11" spans="1:84" s="12" customFormat="1" ht="19" x14ac:dyDescent="0.25">
      <c r="A11" s="13" t="s">
        <v>46</v>
      </c>
      <c r="B11" s="13">
        <v>12</v>
      </c>
      <c r="C11" s="13" t="s">
        <v>125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1</v>
      </c>
      <c r="U11" s="12">
        <v>1</v>
      </c>
      <c r="V11" s="12">
        <v>0</v>
      </c>
      <c r="W11" s="12">
        <v>0</v>
      </c>
      <c r="X11" s="12">
        <v>1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1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1</v>
      </c>
      <c r="BE11" s="12">
        <v>1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1</v>
      </c>
      <c r="BN11" s="12">
        <v>0</v>
      </c>
      <c r="BO11" s="12">
        <v>0</v>
      </c>
      <c r="BP11" s="12">
        <v>1</v>
      </c>
      <c r="BQ11" s="12">
        <v>0</v>
      </c>
      <c r="BR11" s="12">
        <v>1</v>
      </c>
      <c r="BS11" s="12">
        <v>0</v>
      </c>
      <c r="BT11" s="12">
        <v>1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1</v>
      </c>
    </row>
    <row r="12" spans="1:84" s="12" customFormat="1" ht="19" x14ac:dyDescent="0.25">
      <c r="A12" s="13" t="s">
        <v>47</v>
      </c>
      <c r="B12" s="13">
        <v>13</v>
      </c>
      <c r="C12" s="13" t="s">
        <v>125</v>
      </c>
      <c r="D12" s="12">
        <v>0</v>
      </c>
      <c r="E12" s="12">
        <v>0</v>
      </c>
      <c r="F12" s="12">
        <v>0</v>
      </c>
      <c r="G12" s="12">
        <v>0</v>
      </c>
      <c r="H12" s="12">
        <v>1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1</v>
      </c>
      <c r="U12" s="12">
        <v>1</v>
      </c>
      <c r="V12" s="12">
        <v>0</v>
      </c>
      <c r="W12" s="12">
        <v>0</v>
      </c>
      <c r="X12" s="12">
        <v>1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1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1</v>
      </c>
      <c r="BF12" s="12">
        <v>1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1</v>
      </c>
      <c r="BP12" s="12">
        <v>0</v>
      </c>
      <c r="BQ12" s="12">
        <v>0</v>
      </c>
      <c r="BR12" s="12">
        <v>0</v>
      </c>
      <c r="BS12" s="12">
        <v>0</v>
      </c>
      <c r="BT12" s="12">
        <v>1</v>
      </c>
      <c r="BU12" s="12">
        <v>1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1</v>
      </c>
      <c r="CC12" s="12">
        <v>0</v>
      </c>
      <c r="CD12" s="12">
        <v>1</v>
      </c>
      <c r="CE12" s="12">
        <v>0</v>
      </c>
      <c r="CF12" s="12">
        <v>0</v>
      </c>
    </row>
    <row r="13" spans="1:84" s="12" customFormat="1" ht="19" x14ac:dyDescent="0.25">
      <c r="A13" s="13" t="s">
        <v>48</v>
      </c>
      <c r="B13" s="13">
        <v>14</v>
      </c>
      <c r="C13" s="13" t="s">
        <v>125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</v>
      </c>
      <c r="U13" s="12">
        <v>0</v>
      </c>
      <c r="V13" s="12">
        <v>0</v>
      </c>
      <c r="W13" s="12">
        <v>0</v>
      </c>
      <c r="X13" s="12">
        <v>1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1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1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1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1</v>
      </c>
      <c r="CC13" s="12">
        <v>0</v>
      </c>
      <c r="CD13" s="12">
        <v>0</v>
      </c>
      <c r="CE13" s="12">
        <v>0</v>
      </c>
      <c r="CF13" s="12">
        <v>0</v>
      </c>
    </row>
    <row r="14" spans="1:84" s="12" customFormat="1" ht="19" x14ac:dyDescent="0.25">
      <c r="A14" s="13" t="s">
        <v>49</v>
      </c>
      <c r="B14" s="13">
        <v>2</v>
      </c>
      <c r="C14" s="13" t="s">
        <v>126</v>
      </c>
      <c r="D14" s="13">
        <v>1</v>
      </c>
      <c r="E14" s="13">
        <v>1</v>
      </c>
      <c r="F14" s="13">
        <v>1</v>
      </c>
      <c r="G14" s="12">
        <v>0</v>
      </c>
      <c r="H14" s="12">
        <v>0</v>
      </c>
      <c r="I14" s="12">
        <v>0</v>
      </c>
      <c r="J14" s="12">
        <v>0</v>
      </c>
      <c r="K14" s="13">
        <v>1</v>
      </c>
      <c r="L14" s="13">
        <v>1</v>
      </c>
      <c r="M14" s="13">
        <v>1</v>
      </c>
      <c r="N14" s="12">
        <v>0</v>
      </c>
      <c r="O14" s="12">
        <v>0</v>
      </c>
      <c r="P14" s="12">
        <v>0</v>
      </c>
      <c r="Q14" s="12">
        <v>0</v>
      </c>
      <c r="R14" s="13">
        <v>1</v>
      </c>
      <c r="S14" s="13">
        <v>1</v>
      </c>
      <c r="T14" s="13">
        <v>1</v>
      </c>
      <c r="U14" s="13">
        <v>1</v>
      </c>
      <c r="V14" s="12">
        <v>0</v>
      </c>
      <c r="W14" s="13">
        <v>1</v>
      </c>
      <c r="X14" s="12">
        <v>0</v>
      </c>
      <c r="Y14" s="12">
        <v>0</v>
      </c>
      <c r="Z14" s="13">
        <v>1</v>
      </c>
      <c r="AA14" s="12">
        <v>0</v>
      </c>
      <c r="AB14" s="13">
        <v>1</v>
      </c>
      <c r="AC14" s="12">
        <v>0</v>
      </c>
      <c r="AD14" s="13">
        <v>1</v>
      </c>
      <c r="AE14" s="12">
        <v>0</v>
      </c>
      <c r="AF14" s="13">
        <v>1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3">
        <v>1</v>
      </c>
      <c r="AN14" s="12">
        <v>0</v>
      </c>
      <c r="AO14" s="12">
        <v>0</v>
      </c>
      <c r="AP14" s="13">
        <v>1</v>
      </c>
      <c r="AQ14" s="12">
        <v>0</v>
      </c>
      <c r="AR14" s="12">
        <v>0</v>
      </c>
      <c r="AS14" s="12">
        <v>0</v>
      </c>
      <c r="AT14" s="13">
        <v>1</v>
      </c>
      <c r="AU14" s="13">
        <v>1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3">
        <v>0</v>
      </c>
      <c r="BB14" s="13">
        <v>1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3">
        <v>1</v>
      </c>
      <c r="BI14" s="12">
        <v>0</v>
      </c>
      <c r="BJ14" s="13">
        <v>1</v>
      </c>
      <c r="BK14" s="12">
        <v>0</v>
      </c>
      <c r="BL14" s="12">
        <v>0</v>
      </c>
      <c r="BM14" s="13">
        <v>1</v>
      </c>
      <c r="BN14" s="12">
        <v>0</v>
      </c>
      <c r="BO14" s="12">
        <v>0</v>
      </c>
      <c r="BP14" s="12">
        <v>0</v>
      </c>
      <c r="BQ14" s="13">
        <v>1</v>
      </c>
      <c r="BR14" s="12">
        <v>0</v>
      </c>
      <c r="BS14" s="12">
        <v>0</v>
      </c>
      <c r="BT14" s="12">
        <v>0</v>
      </c>
      <c r="BU14" s="12">
        <v>0</v>
      </c>
      <c r="BV14" s="13">
        <v>1</v>
      </c>
      <c r="BW14" s="12">
        <v>0</v>
      </c>
      <c r="BX14" s="13">
        <v>1</v>
      </c>
      <c r="BY14" s="13">
        <v>1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</row>
    <row r="15" spans="1:84" s="12" customFormat="1" ht="19" x14ac:dyDescent="0.25">
      <c r="A15" s="13" t="s">
        <v>51</v>
      </c>
      <c r="B15" s="13">
        <v>4</v>
      </c>
      <c r="C15" s="13" t="s">
        <v>126</v>
      </c>
      <c r="D15" s="13">
        <v>1</v>
      </c>
      <c r="E15" s="13">
        <v>1</v>
      </c>
      <c r="F15" s="13">
        <v>1</v>
      </c>
      <c r="G15" s="12">
        <v>0</v>
      </c>
      <c r="H15" s="12">
        <v>0</v>
      </c>
      <c r="I15" s="13">
        <v>1</v>
      </c>
      <c r="J15" s="13">
        <v>1</v>
      </c>
      <c r="K15" s="12">
        <v>0</v>
      </c>
      <c r="L15" s="13">
        <v>1</v>
      </c>
      <c r="M15" s="13">
        <v>1</v>
      </c>
      <c r="N15" s="12">
        <v>0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2">
        <v>0</v>
      </c>
      <c r="Y15" s="13">
        <v>1</v>
      </c>
      <c r="Z15" s="13">
        <v>1</v>
      </c>
      <c r="AA15" s="13">
        <v>1</v>
      </c>
      <c r="AB15" s="13">
        <v>1</v>
      </c>
      <c r="AC15" s="12">
        <v>0</v>
      </c>
      <c r="AD15" s="12">
        <v>0</v>
      </c>
      <c r="AE15" s="13">
        <v>1</v>
      </c>
      <c r="AF15" s="13">
        <v>1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3">
        <v>1</v>
      </c>
      <c r="AQ15" s="12">
        <v>0</v>
      </c>
      <c r="AR15" s="12">
        <v>0</v>
      </c>
      <c r="AS15" s="12">
        <v>0</v>
      </c>
      <c r="AT15" s="13">
        <v>1</v>
      </c>
      <c r="AU15" s="13">
        <v>1</v>
      </c>
      <c r="AV15" s="12">
        <v>0</v>
      </c>
      <c r="AW15" s="12">
        <v>0</v>
      </c>
      <c r="AX15" s="13">
        <v>1</v>
      </c>
      <c r="AY15" s="13">
        <v>1</v>
      </c>
      <c r="AZ15" s="12">
        <v>0</v>
      </c>
      <c r="BA15" s="13">
        <v>0</v>
      </c>
      <c r="BB15" s="13">
        <v>1</v>
      </c>
      <c r="BC15" s="12">
        <v>0</v>
      </c>
      <c r="BD15" s="12">
        <v>0</v>
      </c>
      <c r="BE15" s="12">
        <v>0</v>
      </c>
      <c r="BF15" s="12">
        <v>0</v>
      </c>
      <c r="BG15" s="13">
        <v>1</v>
      </c>
      <c r="BH15" s="13">
        <v>1</v>
      </c>
      <c r="BI15" s="12">
        <v>0</v>
      </c>
      <c r="BJ15" s="13">
        <v>1</v>
      </c>
      <c r="BK15" s="12">
        <v>0</v>
      </c>
      <c r="BL15" s="12">
        <v>0</v>
      </c>
      <c r="BM15" s="13">
        <v>1</v>
      </c>
      <c r="BN15" s="13">
        <v>1</v>
      </c>
      <c r="BO15" s="12">
        <v>0</v>
      </c>
      <c r="BP15" s="12">
        <v>0</v>
      </c>
      <c r="BQ15" s="13">
        <v>1</v>
      </c>
      <c r="BR15" s="12">
        <v>0</v>
      </c>
      <c r="BS15" s="12">
        <v>0</v>
      </c>
      <c r="BT15" s="12">
        <v>0</v>
      </c>
      <c r="BU15" s="12">
        <v>0</v>
      </c>
      <c r="BV15" s="13">
        <v>1</v>
      </c>
      <c r="BW15" s="12">
        <v>0</v>
      </c>
      <c r="BX15" s="12">
        <v>0</v>
      </c>
      <c r="BY15" s="13">
        <v>1</v>
      </c>
      <c r="BZ15" s="12">
        <v>0</v>
      </c>
      <c r="CA15" s="12">
        <v>0</v>
      </c>
      <c r="CB15" s="12">
        <v>0</v>
      </c>
      <c r="CC15" s="13">
        <v>1</v>
      </c>
      <c r="CD15" s="12">
        <v>0</v>
      </c>
      <c r="CE15" s="12">
        <v>0</v>
      </c>
      <c r="CF15" s="12">
        <v>0</v>
      </c>
    </row>
    <row r="16" spans="1:84" s="12" customFormat="1" ht="19" x14ac:dyDescent="0.25">
      <c r="A16" s="13" t="s">
        <v>53</v>
      </c>
      <c r="B16" s="13">
        <v>7</v>
      </c>
      <c r="C16" s="13" t="s">
        <v>126</v>
      </c>
      <c r="D16" s="13">
        <v>1</v>
      </c>
      <c r="E16" s="12">
        <v>0</v>
      </c>
      <c r="F16" s="12">
        <v>0</v>
      </c>
      <c r="G16" s="13">
        <v>1</v>
      </c>
      <c r="H16" s="12">
        <v>0</v>
      </c>
      <c r="I16" s="12">
        <v>0</v>
      </c>
      <c r="J16" s="12">
        <v>0</v>
      </c>
      <c r="K16" s="12">
        <v>0</v>
      </c>
      <c r="L16" s="13">
        <v>1</v>
      </c>
      <c r="M16" s="13">
        <v>1</v>
      </c>
      <c r="N16" s="12">
        <v>0</v>
      </c>
      <c r="O16" s="13">
        <v>1</v>
      </c>
      <c r="P16" s="13">
        <v>1</v>
      </c>
      <c r="Q16" s="13">
        <v>1</v>
      </c>
      <c r="R16" s="13">
        <v>1</v>
      </c>
      <c r="S16" s="12">
        <v>0</v>
      </c>
      <c r="T16" s="13">
        <v>1</v>
      </c>
      <c r="U16" s="12">
        <v>0</v>
      </c>
      <c r="V16" s="13">
        <v>1</v>
      </c>
      <c r="W16" s="13">
        <v>1</v>
      </c>
      <c r="X16" s="12">
        <v>0</v>
      </c>
      <c r="Y16" s="13">
        <v>1</v>
      </c>
      <c r="Z16" s="12">
        <v>0</v>
      </c>
      <c r="AA16" s="13">
        <v>1</v>
      </c>
      <c r="AB16" s="12">
        <v>0</v>
      </c>
      <c r="AC16" s="12">
        <v>0</v>
      </c>
      <c r="AD16" s="12">
        <v>0</v>
      </c>
      <c r="AE16" s="13">
        <v>1</v>
      </c>
      <c r="AF16" s="13">
        <v>1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3">
        <v>1</v>
      </c>
      <c r="AM16" s="13">
        <v>1</v>
      </c>
      <c r="AN16" s="12">
        <v>0</v>
      </c>
      <c r="AO16" s="12">
        <v>0</v>
      </c>
      <c r="AP16" s="13">
        <v>1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3">
        <v>0</v>
      </c>
      <c r="BB16" s="13">
        <v>1</v>
      </c>
      <c r="BC16" s="13">
        <v>1</v>
      </c>
      <c r="BD16" s="12">
        <v>0</v>
      </c>
      <c r="BE16" s="12">
        <v>0</v>
      </c>
      <c r="BF16" s="12">
        <v>0</v>
      </c>
      <c r="BG16" s="13">
        <v>1</v>
      </c>
      <c r="BH16" s="12">
        <v>0</v>
      </c>
      <c r="BI16" s="13">
        <v>1</v>
      </c>
      <c r="BJ16" s="13">
        <v>1</v>
      </c>
      <c r="BK16" s="13">
        <v>1</v>
      </c>
      <c r="BL16" s="12">
        <v>0</v>
      </c>
      <c r="BM16" s="13">
        <v>1</v>
      </c>
      <c r="BN16" s="13">
        <v>1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3">
        <v>1</v>
      </c>
      <c r="BW16" s="13">
        <v>1</v>
      </c>
      <c r="BX16" s="12">
        <v>0</v>
      </c>
      <c r="BY16" s="12">
        <v>0</v>
      </c>
      <c r="BZ16" s="12">
        <v>0</v>
      </c>
      <c r="CA16" s="13">
        <v>1</v>
      </c>
      <c r="CB16" s="12">
        <v>0</v>
      </c>
      <c r="CC16" s="13">
        <v>1</v>
      </c>
      <c r="CD16" s="12">
        <v>0</v>
      </c>
      <c r="CE16" s="12">
        <v>0</v>
      </c>
      <c r="CF16" s="12">
        <v>0</v>
      </c>
    </row>
    <row r="17" spans="1:84" s="12" customFormat="1" ht="19" x14ac:dyDescent="0.25">
      <c r="A17" s="13" t="s">
        <v>55</v>
      </c>
      <c r="B17" s="13">
        <v>9</v>
      </c>
      <c r="C17" s="13" t="s">
        <v>126</v>
      </c>
      <c r="D17" s="13">
        <v>1</v>
      </c>
      <c r="E17" s="13">
        <v>1</v>
      </c>
      <c r="F17" s="12">
        <v>0</v>
      </c>
      <c r="G17" s="12">
        <v>0</v>
      </c>
      <c r="H17" s="12">
        <v>0</v>
      </c>
      <c r="I17" s="13">
        <v>1</v>
      </c>
      <c r="J17" s="13">
        <v>1</v>
      </c>
      <c r="K17" s="12">
        <v>0</v>
      </c>
      <c r="L17" s="13">
        <v>1</v>
      </c>
      <c r="M17" s="13">
        <v>1</v>
      </c>
      <c r="N17" s="12">
        <v>0</v>
      </c>
      <c r="O17" s="13">
        <v>1</v>
      </c>
      <c r="P17" s="13">
        <v>1</v>
      </c>
      <c r="Q17" s="12">
        <v>0</v>
      </c>
      <c r="R17" s="13">
        <v>1</v>
      </c>
      <c r="S17" s="12">
        <v>0</v>
      </c>
      <c r="T17" s="13">
        <v>1</v>
      </c>
      <c r="U17" s="13">
        <v>1</v>
      </c>
      <c r="V17" s="13">
        <v>1</v>
      </c>
      <c r="W17" s="13">
        <v>1</v>
      </c>
      <c r="X17" s="12">
        <v>0</v>
      </c>
      <c r="Y17" s="12">
        <v>0</v>
      </c>
      <c r="Z17" s="12">
        <v>0</v>
      </c>
      <c r="AA17" s="13">
        <v>1</v>
      </c>
      <c r="AB17" s="13">
        <v>1</v>
      </c>
      <c r="AC17" s="12">
        <v>0</v>
      </c>
      <c r="AD17" s="12">
        <v>0</v>
      </c>
      <c r="AE17" s="13">
        <v>1</v>
      </c>
      <c r="AF17" s="13">
        <v>1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3">
        <v>1</v>
      </c>
      <c r="AQ17" s="12">
        <v>0</v>
      </c>
      <c r="AR17" s="12">
        <v>0</v>
      </c>
      <c r="AS17" s="12">
        <v>0</v>
      </c>
      <c r="AT17" s="13">
        <v>1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3">
        <v>0</v>
      </c>
      <c r="BB17" s="13">
        <v>1</v>
      </c>
      <c r="BC17" s="13">
        <v>1</v>
      </c>
      <c r="BD17" s="12">
        <v>0</v>
      </c>
      <c r="BE17" s="12">
        <v>0</v>
      </c>
      <c r="BF17" s="12">
        <v>0</v>
      </c>
      <c r="BG17" s="12">
        <v>0</v>
      </c>
      <c r="BH17" s="13">
        <v>1</v>
      </c>
      <c r="BI17" s="13">
        <v>1</v>
      </c>
      <c r="BJ17" s="13">
        <v>1</v>
      </c>
      <c r="BK17" s="12">
        <v>0</v>
      </c>
      <c r="BL17" s="12">
        <v>0</v>
      </c>
      <c r="BM17" s="13">
        <v>1</v>
      </c>
      <c r="BN17" s="12">
        <v>0</v>
      </c>
      <c r="BO17" s="12">
        <v>0</v>
      </c>
      <c r="BP17" s="12">
        <v>0</v>
      </c>
      <c r="BQ17" s="13">
        <v>1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3">
        <v>1</v>
      </c>
      <c r="BZ17" s="12">
        <v>0</v>
      </c>
      <c r="CA17" s="12">
        <v>0</v>
      </c>
      <c r="CB17" s="12">
        <v>0</v>
      </c>
      <c r="CC17" s="13">
        <v>1</v>
      </c>
      <c r="CD17" s="12">
        <v>0</v>
      </c>
      <c r="CE17" s="12">
        <v>0</v>
      </c>
      <c r="CF17" s="12">
        <v>0</v>
      </c>
    </row>
    <row r="18" spans="1:84" s="12" customFormat="1" ht="19" x14ac:dyDescent="0.25">
      <c r="A18" s="13" t="s">
        <v>57</v>
      </c>
      <c r="B18" s="13">
        <v>11</v>
      </c>
      <c r="C18" s="13" t="s">
        <v>126</v>
      </c>
      <c r="D18" s="13">
        <v>1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3">
        <v>1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3">
        <v>1</v>
      </c>
      <c r="S18" s="12">
        <v>0</v>
      </c>
      <c r="T18" s="12">
        <v>0</v>
      </c>
      <c r="U18" s="12">
        <v>0</v>
      </c>
      <c r="V18" s="12">
        <v>0</v>
      </c>
      <c r="W18" s="13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3">
        <v>1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3">
        <v>0</v>
      </c>
      <c r="BB18" s="13">
        <v>1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3">
        <v>1</v>
      </c>
      <c r="BI18" s="12">
        <v>0</v>
      </c>
      <c r="BJ18" s="12">
        <v>0</v>
      </c>
      <c r="BK18" s="12">
        <v>0</v>
      </c>
      <c r="BL18" s="12">
        <v>0</v>
      </c>
      <c r="BM18" s="13">
        <v>1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3">
        <v>1</v>
      </c>
      <c r="BW18" s="12">
        <v>0</v>
      </c>
      <c r="BX18" s="12">
        <v>0</v>
      </c>
      <c r="BY18" s="13">
        <v>1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</row>
    <row r="19" spans="1:84" s="12" customFormat="1" ht="19" x14ac:dyDescent="0.25">
      <c r="A19" s="13" t="s">
        <v>60</v>
      </c>
      <c r="B19" s="13">
        <v>14</v>
      </c>
      <c r="C19" s="13" t="s">
        <v>126</v>
      </c>
      <c r="D19" s="13">
        <v>1</v>
      </c>
      <c r="E19" s="13">
        <v>1</v>
      </c>
      <c r="F19" s="13">
        <v>1</v>
      </c>
      <c r="G19" s="12">
        <v>0</v>
      </c>
      <c r="H19" s="12">
        <v>0</v>
      </c>
      <c r="I19" s="13">
        <v>1</v>
      </c>
      <c r="J19" s="13">
        <v>1</v>
      </c>
      <c r="K19" s="12">
        <v>0</v>
      </c>
      <c r="L19" s="13">
        <v>1</v>
      </c>
      <c r="M19" s="13">
        <v>1</v>
      </c>
      <c r="N19" s="12">
        <v>0</v>
      </c>
      <c r="O19" s="13">
        <v>1</v>
      </c>
      <c r="P19" s="13">
        <v>1</v>
      </c>
      <c r="Q19" s="12">
        <v>0</v>
      </c>
      <c r="R19" s="13">
        <v>1</v>
      </c>
      <c r="S19" s="13">
        <v>1</v>
      </c>
      <c r="T19" s="12">
        <v>0</v>
      </c>
      <c r="U19" s="12">
        <v>0</v>
      </c>
      <c r="V19" s="13">
        <v>1</v>
      </c>
      <c r="W19" s="13">
        <v>1</v>
      </c>
      <c r="X19" s="12">
        <v>0</v>
      </c>
      <c r="Y19" s="12">
        <v>0</v>
      </c>
      <c r="Z19" s="12">
        <v>0</v>
      </c>
      <c r="AA19" s="13">
        <v>1</v>
      </c>
      <c r="AB19" s="13">
        <v>1</v>
      </c>
      <c r="AC19" s="12">
        <v>0</v>
      </c>
      <c r="AD19" s="13">
        <v>1</v>
      </c>
      <c r="AE19" s="12">
        <v>0</v>
      </c>
      <c r="AF19" s="13">
        <v>1</v>
      </c>
      <c r="AG19" s="12">
        <v>0</v>
      </c>
      <c r="AH19" s="13">
        <v>1</v>
      </c>
      <c r="AI19" s="12">
        <v>0</v>
      </c>
      <c r="AJ19" s="12">
        <v>0</v>
      </c>
      <c r="AK19" s="13">
        <v>1</v>
      </c>
      <c r="AL19" s="12">
        <v>0</v>
      </c>
      <c r="AM19" s="12">
        <v>0</v>
      </c>
      <c r="AN19" s="12">
        <v>0</v>
      </c>
      <c r="AO19" s="12">
        <v>0</v>
      </c>
      <c r="AP19" s="13">
        <v>1</v>
      </c>
      <c r="AQ19" s="13">
        <v>1</v>
      </c>
      <c r="AR19" s="12">
        <v>0</v>
      </c>
      <c r="AS19" s="12">
        <v>0</v>
      </c>
      <c r="AT19" s="13">
        <v>1</v>
      </c>
      <c r="AU19" s="13">
        <v>1</v>
      </c>
      <c r="AV19" s="12">
        <v>0</v>
      </c>
      <c r="AW19" s="12">
        <v>0</v>
      </c>
      <c r="AX19" s="13">
        <v>1</v>
      </c>
      <c r="AY19" s="13">
        <v>1</v>
      </c>
      <c r="AZ19" s="12">
        <v>0</v>
      </c>
      <c r="BA19" s="13">
        <v>1</v>
      </c>
      <c r="BB19" s="13">
        <v>1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3">
        <v>1</v>
      </c>
      <c r="BI19" s="12">
        <v>0</v>
      </c>
      <c r="BJ19" s="13">
        <v>1</v>
      </c>
      <c r="BK19" s="12">
        <v>0</v>
      </c>
      <c r="BL19" s="12">
        <v>0</v>
      </c>
      <c r="BM19" s="13">
        <v>1</v>
      </c>
      <c r="BN19" s="13">
        <v>1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3">
        <v>1</v>
      </c>
      <c r="BW19" s="12">
        <v>0</v>
      </c>
      <c r="BX19" s="12">
        <v>0</v>
      </c>
      <c r="BY19" s="13">
        <v>1</v>
      </c>
      <c r="BZ19" s="12">
        <v>0</v>
      </c>
      <c r="CA19" s="13">
        <v>1</v>
      </c>
      <c r="CB19" s="12">
        <v>0</v>
      </c>
      <c r="CC19" s="13">
        <v>1</v>
      </c>
      <c r="CD19" s="12">
        <v>0</v>
      </c>
      <c r="CE19" s="12">
        <v>0</v>
      </c>
      <c r="CF19" s="12">
        <v>0</v>
      </c>
    </row>
    <row r="20" spans="1:84" s="12" customFormat="1" ht="19" x14ac:dyDescent="0.25">
      <c r="A20" s="13" t="s">
        <v>61</v>
      </c>
      <c r="B20" s="13">
        <v>2</v>
      </c>
      <c r="C20" s="13" t="s">
        <v>127</v>
      </c>
      <c r="D20" s="13">
        <v>1</v>
      </c>
      <c r="E20" s="13">
        <v>1</v>
      </c>
      <c r="F20" s="13">
        <v>1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3">
        <v>1</v>
      </c>
      <c r="M20" s="13">
        <v>1</v>
      </c>
      <c r="N20" s="12">
        <v>0</v>
      </c>
      <c r="O20" s="12">
        <v>0</v>
      </c>
      <c r="P20" s="13">
        <v>1</v>
      </c>
      <c r="Q20" s="12">
        <v>0</v>
      </c>
      <c r="R20" s="13">
        <v>1</v>
      </c>
      <c r="S20" s="13">
        <v>1</v>
      </c>
      <c r="T20" s="12">
        <v>0</v>
      </c>
      <c r="U20" s="12">
        <v>0</v>
      </c>
      <c r="V20" s="13">
        <v>1</v>
      </c>
      <c r="W20" s="13">
        <v>1</v>
      </c>
      <c r="X20" s="12">
        <v>0</v>
      </c>
      <c r="Y20" s="12">
        <v>0</v>
      </c>
      <c r="Z20" s="13">
        <v>1</v>
      </c>
      <c r="AA20" s="13">
        <v>1</v>
      </c>
      <c r="AB20" s="13">
        <v>1</v>
      </c>
      <c r="AC20" s="12">
        <v>0</v>
      </c>
      <c r="AD20" s="12">
        <v>0</v>
      </c>
      <c r="AE20" s="12">
        <v>0</v>
      </c>
      <c r="AF20" s="13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3">
        <v>1</v>
      </c>
      <c r="AQ20" s="12">
        <v>0</v>
      </c>
      <c r="AR20" s="12">
        <v>0</v>
      </c>
      <c r="AS20" s="12">
        <v>0</v>
      </c>
      <c r="AT20" s="13">
        <v>1</v>
      </c>
      <c r="AU20" s="13">
        <v>1</v>
      </c>
      <c r="AV20" s="12">
        <v>0</v>
      </c>
      <c r="AW20" s="12">
        <v>0</v>
      </c>
      <c r="AX20" s="13">
        <v>1</v>
      </c>
      <c r="AY20" s="12">
        <v>0</v>
      </c>
      <c r="AZ20" s="12">
        <v>0</v>
      </c>
      <c r="BA20" s="13">
        <v>0</v>
      </c>
      <c r="BB20" s="13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3">
        <v>1</v>
      </c>
      <c r="BI20" s="12">
        <v>0</v>
      </c>
      <c r="BJ20" s="13">
        <v>1</v>
      </c>
      <c r="BK20" s="12">
        <v>0</v>
      </c>
      <c r="BL20" s="12">
        <v>0</v>
      </c>
      <c r="BM20" s="13">
        <v>1</v>
      </c>
      <c r="BN20" s="13">
        <v>1</v>
      </c>
      <c r="BO20" s="12">
        <v>0</v>
      </c>
      <c r="BP20" s="12">
        <v>0</v>
      </c>
      <c r="BQ20" s="13">
        <v>1</v>
      </c>
      <c r="BR20" s="12">
        <v>0</v>
      </c>
      <c r="BS20" s="12">
        <v>0</v>
      </c>
      <c r="BT20" s="12">
        <v>0</v>
      </c>
      <c r="BU20" s="12">
        <v>0</v>
      </c>
      <c r="BV20" s="13">
        <v>1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3">
        <v>1</v>
      </c>
      <c r="CF20" s="12">
        <v>0</v>
      </c>
    </row>
    <row r="21" spans="1:84" s="12" customFormat="1" ht="19" x14ac:dyDescent="0.25">
      <c r="A21" s="13" t="s">
        <v>63</v>
      </c>
      <c r="B21" s="13">
        <v>4</v>
      </c>
      <c r="C21" s="13" t="s">
        <v>127</v>
      </c>
      <c r="D21" s="13">
        <v>1</v>
      </c>
      <c r="E21" s="13">
        <v>1</v>
      </c>
      <c r="F21" s="13">
        <v>1</v>
      </c>
      <c r="G21" s="12">
        <v>0</v>
      </c>
      <c r="H21" s="12">
        <v>0</v>
      </c>
      <c r="I21" s="12">
        <v>0</v>
      </c>
      <c r="J21" s="13">
        <v>1</v>
      </c>
      <c r="K21" s="12">
        <v>0</v>
      </c>
      <c r="L21" s="13">
        <v>1</v>
      </c>
      <c r="M21" s="12">
        <v>0</v>
      </c>
      <c r="N21" s="12">
        <v>0</v>
      </c>
      <c r="O21" s="13">
        <v>1</v>
      </c>
      <c r="P21" s="13">
        <v>1</v>
      </c>
      <c r="Q21" s="12">
        <v>0</v>
      </c>
      <c r="R21" s="13">
        <v>1</v>
      </c>
      <c r="S21" s="12">
        <v>0</v>
      </c>
      <c r="T21" s="13">
        <v>1</v>
      </c>
      <c r="U21" s="13">
        <v>1</v>
      </c>
      <c r="V21" s="13">
        <v>1</v>
      </c>
      <c r="W21" s="13">
        <v>1</v>
      </c>
      <c r="X21" s="12">
        <v>0</v>
      </c>
      <c r="Y21" s="12">
        <v>0</v>
      </c>
      <c r="Z21" s="13">
        <v>1</v>
      </c>
      <c r="AA21" s="13">
        <v>1</v>
      </c>
      <c r="AB21" s="13">
        <v>1</v>
      </c>
      <c r="AC21" s="12">
        <v>0</v>
      </c>
      <c r="AD21" s="13">
        <v>1</v>
      </c>
      <c r="AE21" s="12">
        <v>0</v>
      </c>
      <c r="AF21" s="13">
        <v>1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3">
        <v>1</v>
      </c>
      <c r="AU21" s="13">
        <v>1</v>
      </c>
      <c r="AV21" s="12">
        <v>0</v>
      </c>
      <c r="AW21" s="12">
        <v>0</v>
      </c>
      <c r="AX21" s="12">
        <v>0</v>
      </c>
      <c r="AY21" s="13">
        <v>1</v>
      </c>
      <c r="AZ21" s="12">
        <v>0</v>
      </c>
      <c r="BA21" s="13">
        <v>0</v>
      </c>
      <c r="BB21" s="13">
        <v>1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3">
        <v>1</v>
      </c>
      <c r="BI21" s="12">
        <v>0</v>
      </c>
      <c r="BJ21" s="13">
        <v>1</v>
      </c>
      <c r="BK21" s="12">
        <v>0</v>
      </c>
      <c r="BL21" s="12">
        <v>0</v>
      </c>
      <c r="BM21" s="13">
        <v>1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3">
        <v>1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</row>
    <row r="22" spans="1:84" s="12" customFormat="1" ht="19" x14ac:dyDescent="0.25">
      <c r="A22" s="13" t="s">
        <v>65</v>
      </c>
      <c r="B22" s="13">
        <v>7</v>
      </c>
      <c r="C22" s="13" t="s">
        <v>127</v>
      </c>
      <c r="D22" s="13">
        <v>1</v>
      </c>
      <c r="E22" s="13">
        <v>1</v>
      </c>
      <c r="F22" s="13">
        <v>1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3">
        <v>1</v>
      </c>
      <c r="M22" s="13">
        <v>1</v>
      </c>
      <c r="N22" s="12">
        <v>0</v>
      </c>
      <c r="O22" s="13">
        <v>1</v>
      </c>
      <c r="P22" s="13">
        <v>1</v>
      </c>
      <c r="Q22" s="12">
        <v>0</v>
      </c>
      <c r="R22" s="13">
        <v>1</v>
      </c>
      <c r="S22" s="13">
        <v>1</v>
      </c>
      <c r="T22" s="12">
        <v>0</v>
      </c>
      <c r="U22" s="13">
        <v>1</v>
      </c>
      <c r="V22" s="13">
        <v>1</v>
      </c>
      <c r="W22" s="13">
        <v>1</v>
      </c>
      <c r="X22" s="12">
        <v>0</v>
      </c>
      <c r="Y22" s="12">
        <v>0</v>
      </c>
      <c r="Z22" s="13">
        <v>1</v>
      </c>
      <c r="AA22" s="13">
        <v>1</v>
      </c>
      <c r="AB22" s="13">
        <v>1</v>
      </c>
      <c r="AC22" s="12">
        <v>0</v>
      </c>
      <c r="AD22" s="12">
        <v>0</v>
      </c>
      <c r="AE22" s="12">
        <v>0</v>
      </c>
      <c r="AF22" s="13">
        <v>1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3">
        <v>1</v>
      </c>
      <c r="AQ22" s="12">
        <v>0</v>
      </c>
      <c r="AR22" s="12">
        <v>0</v>
      </c>
      <c r="AS22" s="12">
        <v>0</v>
      </c>
      <c r="AT22" s="13">
        <v>1</v>
      </c>
      <c r="AU22" s="13">
        <v>1</v>
      </c>
      <c r="AV22" s="12">
        <v>0</v>
      </c>
      <c r="AW22" s="12">
        <v>0</v>
      </c>
      <c r="AX22" s="13">
        <v>1</v>
      </c>
      <c r="AY22" s="13">
        <v>1</v>
      </c>
      <c r="AZ22" s="12">
        <v>0</v>
      </c>
      <c r="BA22" s="13">
        <v>0</v>
      </c>
      <c r="BB22" s="13">
        <v>1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3">
        <v>1</v>
      </c>
      <c r="BI22" s="12">
        <v>0</v>
      </c>
      <c r="BJ22" s="13">
        <v>1</v>
      </c>
      <c r="BK22" s="12">
        <v>0</v>
      </c>
      <c r="BL22" s="12">
        <v>0</v>
      </c>
      <c r="BM22" s="13">
        <v>1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3">
        <v>1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</row>
    <row r="23" spans="1:84" s="12" customFormat="1" ht="19" x14ac:dyDescent="0.25">
      <c r="A23" s="13" t="s">
        <v>67</v>
      </c>
      <c r="B23" s="13">
        <v>9</v>
      </c>
      <c r="C23" s="13" t="s">
        <v>127</v>
      </c>
      <c r="D23" s="13">
        <v>1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3">
        <v>1</v>
      </c>
      <c r="M23" s="13">
        <v>1</v>
      </c>
      <c r="N23" s="12">
        <v>0</v>
      </c>
      <c r="O23" s="12">
        <v>0</v>
      </c>
      <c r="P23" s="12">
        <v>0</v>
      </c>
      <c r="Q23" s="12">
        <v>0</v>
      </c>
      <c r="R23" s="13">
        <v>1</v>
      </c>
      <c r="S23" s="12">
        <v>0</v>
      </c>
      <c r="T23" s="13">
        <v>1</v>
      </c>
      <c r="U23" s="13">
        <v>1</v>
      </c>
      <c r="V23" s="12">
        <v>0</v>
      </c>
      <c r="W23" s="13">
        <v>1</v>
      </c>
      <c r="X23" s="12">
        <v>0</v>
      </c>
      <c r="Y23" s="12">
        <v>0</v>
      </c>
      <c r="Z23" s="12">
        <v>0</v>
      </c>
      <c r="AA23" s="13">
        <v>1</v>
      </c>
      <c r="AB23" s="13">
        <v>1</v>
      </c>
      <c r="AC23" s="12">
        <v>0</v>
      </c>
      <c r="AD23" s="13">
        <v>1</v>
      </c>
      <c r="AE23" s="12">
        <v>0</v>
      </c>
      <c r="AF23" s="13">
        <v>1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3">
        <v>1</v>
      </c>
      <c r="AU23" s="13">
        <v>1</v>
      </c>
      <c r="AV23" s="12">
        <v>0</v>
      </c>
      <c r="AW23" s="12">
        <v>0</v>
      </c>
      <c r="AX23" s="13">
        <v>1</v>
      </c>
      <c r="AY23" s="12">
        <v>0</v>
      </c>
      <c r="AZ23" s="12">
        <v>0</v>
      </c>
      <c r="BA23" s="13">
        <v>0</v>
      </c>
      <c r="BB23" s="13">
        <v>1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3">
        <v>1</v>
      </c>
      <c r="BI23" s="12">
        <v>0</v>
      </c>
      <c r="BJ23" s="13">
        <v>1</v>
      </c>
      <c r="BK23" s="12">
        <v>0</v>
      </c>
      <c r="BL23" s="12">
        <v>0</v>
      </c>
      <c r="BM23" s="13">
        <v>1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3">
        <v>1</v>
      </c>
      <c r="BW23" s="12">
        <v>0</v>
      </c>
      <c r="BX23" s="12">
        <v>0</v>
      </c>
      <c r="BY23" s="13">
        <v>1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</row>
    <row r="24" spans="1:84" s="12" customFormat="1" ht="19" x14ac:dyDescent="0.25">
      <c r="A24" s="13" t="s">
        <v>69</v>
      </c>
      <c r="B24" s="13">
        <v>11</v>
      </c>
      <c r="C24" s="13" t="s">
        <v>127</v>
      </c>
      <c r="D24" s="13">
        <v>1</v>
      </c>
      <c r="E24" s="13">
        <v>1</v>
      </c>
      <c r="F24" s="13">
        <v>1</v>
      </c>
      <c r="G24" s="12">
        <v>0</v>
      </c>
      <c r="H24" s="12">
        <v>0</v>
      </c>
      <c r="I24" s="12">
        <v>0</v>
      </c>
      <c r="J24" s="13">
        <v>1</v>
      </c>
      <c r="K24" s="12">
        <v>0</v>
      </c>
      <c r="L24" s="13">
        <v>1</v>
      </c>
      <c r="M24" s="12">
        <v>0</v>
      </c>
      <c r="N24" s="12">
        <v>0</v>
      </c>
      <c r="O24" s="12">
        <v>0</v>
      </c>
      <c r="P24" s="13">
        <v>1</v>
      </c>
      <c r="Q24" s="12">
        <v>0</v>
      </c>
      <c r="R24" s="13">
        <v>1</v>
      </c>
      <c r="S24" s="13">
        <v>1</v>
      </c>
      <c r="T24" s="12">
        <v>0</v>
      </c>
      <c r="U24" s="12">
        <v>0</v>
      </c>
      <c r="V24" s="13">
        <v>1</v>
      </c>
      <c r="W24" s="13">
        <v>1</v>
      </c>
      <c r="X24" s="12">
        <v>0</v>
      </c>
      <c r="Y24" s="12">
        <v>0</v>
      </c>
      <c r="Z24" s="13">
        <v>1</v>
      </c>
      <c r="AA24" s="12">
        <v>0</v>
      </c>
      <c r="AB24" s="13">
        <v>1</v>
      </c>
      <c r="AC24" s="12">
        <v>0</v>
      </c>
      <c r="AD24" s="12">
        <v>0</v>
      </c>
      <c r="AE24" s="12">
        <v>0</v>
      </c>
      <c r="AF24" s="13">
        <v>1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3">
        <v>1</v>
      </c>
      <c r="AQ24" s="12">
        <v>0</v>
      </c>
      <c r="AR24" s="12">
        <v>0</v>
      </c>
      <c r="AS24" s="12">
        <v>0</v>
      </c>
      <c r="AT24" s="13">
        <v>1</v>
      </c>
      <c r="AU24" s="13">
        <v>1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3">
        <v>0</v>
      </c>
      <c r="BB24" s="13">
        <v>1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3">
        <v>1</v>
      </c>
      <c r="BI24" s="12">
        <v>0</v>
      </c>
      <c r="BJ24" s="13">
        <v>1</v>
      </c>
      <c r="BK24" s="12">
        <v>0</v>
      </c>
      <c r="BL24" s="12">
        <v>0</v>
      </c>
      <c r="BM24" s="13">
        <v>1</v>
      </c>
      <c r="BN24" s="12">
        <v>0</v>
      </c>
      <c r="BO24" s="12">
        <v>0</v>
      </c>
      <c r="BP24" s="12">
        <v>0</v>
      </c>
      <c r="BQ24" s="13">
        <v>1</v>
      </c>
      <c r="BR24" s="12">
        <v>0</v>
      </c>
      <c r="BS24" s="12">
        <v>0</v>
      </c>
      <c r="BT24" s="12">
        <v>0</v>
      </c>
      <c r="BU24" s="12">
        <v>0</v>
      </c>
      <c r="BV24" s="13">
        <v>1</v>
      </c>
      <c r="BW24" s="12">
        <v>0</v>
      </c>
      <c r="BX24" s="12">
        <v>0</v>
      </c>
      <c r="BY24" s="13">
        <v>1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</row>
    <row r="25" spans="1:84" s="12" customFormat="1" ht="19" x14ac:dyDescent="0.25">
      <c r="A25" s="13" t="s">
        <v>72</v>
      </c>
      <c r="B25" s="13">
        <v>14</v>
      </c>
      <c r="C25" s="13" t="s">
        <v>127</v>
      </c>
      <c r="D25" s="13">
        <v>1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3">
        <v>1</v>
      </c>
      <c r="V25" s="12">
        <v>0</v>
      </c>
      <c r="W25" s="13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3">
        <v>1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3">
        <v>1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3">
        <v>0</v>
      </c>
      <c r="BB25" s="13">
        <v>1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3">
        <v>1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3">
        <v>1</v>
      </c>
      <c r="BX25" s="12">
        <v>0</v>
      </c>
      <c r="BY25" s="12">
        <v>0</v>
      </c>
      <c r="BZ25" s="12">
        <v>0</v>
      </c>
      <c r="CA25" s="13">
        <v>1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A4F2-0DE0-0942-9E64-A74BE470FDE0}">
  <dimension ref="A1:CF19"/>
  <sheetViews>
    <sheetView workbookViewId="0">
      <selection sqref="A1:XFD1048576"/>
    </sheetView>
  </sheetViews>
  <sheetFormatPr baseColWidth="10" defaultRowHeight="16" x14ac:dyDescent="0.2"/>
  <cols>
    <col min="1" max="1" width="10" bestFit="1" customWidth="1"/>
    <col min="2" max="2" width="6.33203125" bestFit="1" customWidth="1"/>
    <col min="3" max="3" width="13" bestFit="1" customWidth="1"/>
    <col min="4" max="4" width="13.5" bestFit="1" customWidth="1"/>
    <col min="5" max="5" width="12.33203125" bestFit="1" customWidth="1"/>
    <col min="6" max="6" width="10.5" bestFit="1" customWidth="1"/>
    <col min="7" max="7" width="18.83203125" bestFit="1" customWidth="1"/>
    <col min="8" max="8" width="10.5" bestFit="1" customWidth="1"/>
    <col min="9" max="9" width="15.1640625" bestFit="1" customWidth="1"/>
    <col min="10" max="10" width="9.6640625" bestFit="1" customWidth="1"/>
    <col min="11" max="11" width="9.5" bestFit="1" customWidth="1"/>
    <col min="12" max="12" width="11.6640625" bestFit="1" customWidth="1"/>
    <col min="13" max="13" width="15.5" bestFit="1" customWidth="1"/>
    <col min="14" max="14" width="10.33203125" bestFit="1" customWidth="1"/>
    <col min="15" max="15" width="10.6640625" bestFit="1" customWidth="1"/>
    <col min="16" max="16" width="14.5" bestFit="1" customWidth="1"/>
    <col min="17" max="17" width="15.83203125" bestFit="1" customWidth="1"/>
    <col min="18" max="18" width="17.5" bestFit="1" customWidth="1"/>
    <col min="19" max="19" width="16.33203125" bestFit="1" customWidth="1"/>
    <col min="20" max="20" width="14.1640625" bestFit="1" customWidth="1"/>
    <col min="21" max="21" width="12.33203125" bestFit="1" customWidth="1"/>
    <col min="22" max="22" width="14.83203125" bestFit="1" customWidth="1"/>
    <col min="23" max="23" width="10.1640625" bestFit="1" customWidth="1"/>
    <col min="24" max="24" width="12.33203125" bestFit="1" customWidth="1"/>
    <col min="25" max="25" width="6.83203125" bestFit="1" customWidth="1"/>
    <col min="26" max="26" width="14.83203125" bestFit="1" customWidth="1"/>
    <col min="27" max="28" width="13.33203125" bestFit="1" customWidth="1"/>
    <col min="29" max="29" width="10.5" bestFit="1" customWidth="1"/>
    <col min="30" max="30" width="11.33203125" bestFit="1" customWidth="1"/>
    <col min="31" max="31" width="16" bestFit="1" customWidth="1"/>
    <col min="32" max="32" width="9.5" bestFit="1" customWidth="1"/>
    <col min="33" max="34" width="13.83203125" bestFit="1" customWidth="1"/>
    <col min="35" max="35" width="10.1640625" bestFit="1" customWidth="1"/>
    <col min="36" max="36" width="15.5" bestFit="1" customWidth="1"/>
    <col min="37" max="37" width="10.6640625" bestFit="1" customWidth="1"/>
    <col min="38" max="38" width="12.33203125" bestFit="1" customWidth="1"/>
    <col min="40" max="40" width="8.6640625" bestFit="1" customWidth="1"/>
    <col min="41" max="41" width="11" bestFit="1" customWidth="1"/>
    <col min="42" max="42" width="14.83203125" bestFit="1" customWidth="1"/>
    <col min="43" max="43" width="9.5" bestFit="1" customWidth="1"/>
    <col min="44" max="44" width="11.6640625" bestFit="1" customWidth="1"/>
    <col min="45" max="45" width="11.5" bestFit="1" customWidth="1"/>
    <col min="46" max="46" width="12.1640625" bestFit="1" customWidth="1"/>
    <col min="47" max="47" width="13.6640625" bestFit="1" customWidth="1"/>
    <col min="48" max="48" width="9.5" bestFit="1" customWidth="1"/>
    <col min="49" max="49" width="17.1640625" bestFit="1" customWidth="1"/>
    <col min="50" max="50" width="13.6640625" bestFit="1" customWidth="1"/>
    <col min="51" max="51" width="10.1640625" bestFit="1" customWidth="1"/>
    <col min="52" max="52" width="10.6640625" bestFit="1" customWidth="1"/>
    <col min="53" max="53" width="15" bestFit="1" customWidth="1"/>
    <col min="54" max="54" width="14.83203125" bestFit="1" customWidth="1"/>
    <col min="55" max="55" width="13.1640625" bestFit="1" customWidth="1"/>
    <col min="56" max="56" width="14.1640625" bestFit="1" customWidth="1"/>
    <col min="57" max="57" width="16" bestFit="1" customWidth="1"/>
    <col min="58" max="58" width="15.5" bestFit="1" customWidth="1"/>
    <col min="59" max="59" width="12.33203125" bestFit="1" customWidth="1"/>
    <col min="60" max="60" width="12.1640625" bestFit="1" customWidth="1"/>
    <col min="61" max="61" width="10.1640625" bestFit="1" customWidth="1"/>
    <col min="62" max="62" width="15.6640625" bestFit="1" customWidth="1"/>
    <col min="63" max="63" width="9.33203125" bestFit="1" customWidth="1"/>
    <col min="64" max="64" width="11.33203125" bestFit="1" customWidth="1"/>
    <col min="66" max="66" width="14.1640625" bestFit="1" customWidth="1"/>
    <col min="67" max="67" width="14.5" bestFit="1" customWidth="1"/>
    <col min="68" max="68" width="9.5" bestFit="1" customWidth="1"/>
    <col min="69" max="69" width="16" bestFit="1" customWidth="1"/>
    <col min="70" max="70" width="9.1640625" bestFit="1" customWidth="1"/>
    <col min="71" max="71" width="11.5" bestFit="1" customWidth="1"/>
    <col min="72" max="72" width="15.1640625" bestFit="1" customWidth="1"/>
    <col min="73" max="73" width="19" bestFit="1" customWidth="1"/>
    <col min="74" max="74" width="13.83203125" bestFit="1" customWidth="1"/>
    <col min="75" max="75" width="11.6640625" bestFit="1" customWidth="1"/>
    <col min="76" max="76" width="9.6640625" bestFit="1" customWidth="1"/>
    <col min="77" max="77" width="12.6640625" bestFit="1" customWidth="1"/>
    <col min="78" max="78" width="9.33203125" bestFit="1" customWidth="1"/>
    <col min="79" max="79" width="8.33203125" bestFit="1" customWidth="1"/>
    <col min="80" max="80" width="10.6640625" bestFit="1" customWidth="1"/>
    <col min="81" max="81" width="13.6640625" bestFit="1" customWidth="1"/>
    <col min="82" max="82" width="17.83203125" bestFit="1" customWidth="1"/>
    <col min="83" max="83" width="15.5" bestFit="1" customWidth="1"/>
    <col min="84" max="84" width="9.6640625" bestFit="1" customWidth="1"/>
  </cols>
  <sheetData>
    <row r="1" spans="1:84" s="11" customFormat="1" ht="19" x14ac:dyDescent="0.25">
      <c r="A1" s="10" t="s">
        <v>0</v>
      </c>
      <c r="B1" s="10" t="s">
        <v>161</v>
      </c>
      <c r="C1" s="10" t="s">
        <v>36</v>
      </c>
      <c r="D1" s="10" t="s">
        <v>73</v>
      </c>
      <c r="E1" s="10" t="s">
        <v>74</v>
      </c>
      <c r="F1" s="10" t="s">
        <v>75</v>
      </c>
      <c r="G1" s="10" t="s">
        <v>76</v>
      </c>
      <c r="H1" s="10" t="s">
        <v>147</v>
      </c>
      <c r="I1" s="10" t="s">
        <v>77</v>
      </c>
      <c r="J1" s="10" t="s">
        <v>78</v>
      </c>
      <c r="K1" s="10" t="s">
        <v>79</v>
      </c>
      <c r="L1" s="10" t="s">
        <v>80</v>
      </c>
      <c r="M1" s="10" t="s">
        <v>81</v>
      </c>
      <c r="N1" s="10" t="s">
        <v>142</v>
      </c>
      <c r="O1" s="10" t="s">
        <v>82</v>
      </c>
      <c r="P1" s="10" t="s">
        <v>83</v>
      </c>
      <c r="Q1" s="10" t="s">
        <v>84</v>
      </c>
      <c r="R1" s="10" t="s">
        <v>85</v>
      </c>
      <c r="S1" s="10" t="s">
        <v>86</v>
      </c>
      <c r="T1" s="10" t="s">
        <v>87</v>
      </c>
      <c r="U1" s="10" t="s">
        <v>88</v>
      </c>
      <c r="V1" s="10" t="s">
        <v>89</v>
      </c>
      <c r="W1" s="10" t="s">
        <v>90</v>
      </c>
      <c r="X1" s="10" t="s">
        <v>133</v>
      </c>
      <c r="Y1" s="10" t="s">
        <v>91</v>
      </c>
      <c r="Z1" s="10" t="s">
        <v>92</v>
      </c>
      <c r="AA1" s="10" t="s">
        <v>93</v>
      </c>
      <c r="AB1" s="10" t="s">
        <v>94</v>
      </c>
      <c r="AC1" s="10" t="s">
        <v>134</v>
      </c>
      <c r="AD1" s="10" t="s">
        <v>95</v>
      </c>
      <c r="AE1" s="10" t="s">
        <v>96</v>
      </c>
      <c r="AF1" s="10" t="s">
        <v>97</v>
      </c>
      <c r="AG1" s="10" t="s">
        <v>135</v>
      </c>
      <c r="AH1" s="10" t="s">
        <v>157</v>
      </c>
      <c r="AI1" s="10" t="s">
        <v>148</v>
      </c>
      <c r="AJ1" s="10" t="s">
        <v>136</v>
      </c>
      <c r="AK1" s="10" t="s">
        <v>98</v>
      </c>
      <c r="AL1" s="10" t="s">
        <v>99</v>
      </c>
      <c r="AM1" s="10" t="s">
        <v>100</v>
      </c>
      <c r="AN1" s="10" t="s">
        <v>129</v>
      </c>
      <c r="AO1" s="10" t="s">
        <v>137</v>
      </c>
      <c r="AP1" s="10" t="s">
        <v>101</v>
      </c>
      <c r="AQ1" s="10" t="s">
        <v>102</v>
      </c>
      <c r="AR1" s="10" t="s">
        <v>155</v>
      </c>
      <c r="AS1" s="10" t="s">
        <v>130</v>
      </c>
      <c r="AT1" s="10" t="s">
        <v>103</v>
      </c>
      <c r="AU1" s="10" t="s">
        <v>104</v>
      </c>
      <c r="AV1" s="10" t="s">
        <v>145</v>
      </c>
      <c r="AW1" s="10" t="s">
        <v>138</v>
      </c>
      <c r="AX1" s="10" t="s">
        <v>105</v>
      </c>
      <c r="AY1" s="10" t="s">
        <v>106</v>
      </c>
      <c r="AZ1" s="10" t="s">
        <v>143</v>
      </c>
      <c r="BA1" s="10" t="s">
        <v>107</v>
      </c>
      <c r="BB1" s="10" t="s">
        <v>108</v>
      </c>
      <c r="BC1" s="10" t="s">
        <v>109</v>
      </c>
      <c r="BD1" s="10" t="s">
        <v>149</v>
      </c>
      <c r="BE1" s="10" t="s">
        <v>131</v>
      </c>
      <c r="BF1" s="10" t="s">
        <v>153</v>
      </c>
      <c r="BG1" s="10" t="s">
        <v>110</v>
      </c>
      <c r="BH1" s="10" t="s">
        <v>111</v>
      </c>
      <c r="BI1" s="10" t="s">
        <v>112</v>
      </c>
      <c r="BJ1" s="10" t="s">
        <v>113</v>
      </c>
      <c r="BK1" s="10" t="s">
        <v>114</v>
      </c>
      <c r="BL1" s="10" t="s">
        <v>156</v>
      </c>
      <c r="BM1" s="10" t="s">
        <v>115</v>
      </c>
      <c r="BN1" s="10" t="s">
        <v>116</v>
      </c>
      <c r="BO1" s="10" t="s">
        <v>146</v>
      </c>
      <c r="BP1" s="10" t="s">
        <v>150</v>
      </c>
      <c r="BQ1" s="10" t="s">
        <v>117</v>
      </c>
      <c r="BR1" s="10" t="s">
        <v>151</v>
      </c>
      <c r="BS1" s="10" t="s">
        <v>141</v>
      </c>
      <c r="BT1" s="10" t="s">
        <v>139</v>
      </c>
      <c r="BU1" s="10" t="s">
        <v>154</v>
      </c>
      <c r="BV1" s="10" t="s">
        <v>118</v>
      </c>
      <c r="BW1" s="10" t="s">
        <v>119</v>
      </c>
      <c r="BX1" s="10" t="s">
        <v>120</v>
      </c>
      <c r="BY1" s="10" t="s">
        <v>121</v>
      </c>
      <c r="BZ1" s="10" t="s">
        <v>132</v>
      </c>
      <c r="CA1" s="10" t="s">
        <v>122</v>
      </c>
      <c r="CB1" s="10" t="s">
        <v>140</v>
      </c>
      <c r="CC1" s="10" t="s">
        <v>123</v>
      </c>
      <c r="CD1" s="10" t="s">
        <v>144</v>
      </c>
      <c r="CE1" s="10" t="s">
        <v>124</v>
      </c>
      <c r="CF1" s="11" t="s">
        <v>152</v>
      </c>
    </row>
    <row r="2" spans="1:84" s="12" customFormat="1" ht="19" x14ac:dyDescent="0.25">
      <c r="A2" s="13" t="s">
        <v>37</v>
      </c>
      <c r="B2" s="13">
        <v>2</v>
      </c>
      <c r="C2" s="13" t="s">
        <v>125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1</v>
      </c>
      <c r="U2" s="12">
        <v>1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1</v>
      </c>
      <c r="AO2" s="12">
        <v>0</v>
      </c>
      <c r="AP2" s="12">
        <v>0</v>
      </c>
      <c r="AQ2" s="12">
        <v>0</v>
      </c>
      <c r="AR2" s="12">
        <v>0</v>
      </c>
      <c r="AS2" s="12">
        <v>1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1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1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</row>
    <row r="3" spans="1:84" s="12" customFormat="1" ht="19" x14ac:dyDescent="0.25">
      <c r="A3" s="13" t="s">
        <v>39</v>
      </c>
      <c r="B3" s="13">
        <v>4</v>
      </c>
      <c r="C3" s="13" t="s">
        <v>125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1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1</v>
      </c>
      <c r="U3" s="12">
        <v>0</v>
      </c>
      <c r="V3" s="12">
        <v>0</v>
      </c>
      <c r="W3" s="12">
        <v>0</v>
      </c>
      <c r="X3" s="12">
        <v>1</v>
      </c>
      <c r="Y3" s="12">
        <v>0</v>
      </c>
      <c r="Z3" s="12">
        <v>0</v>
      </c>
      <c r="AA3" s="12">
        <v>0</v>
      </c>
      <c r="AB3" s="12">
        <v>0</v>
      </c>
      <c r="AC3" s="12">
        <v>1</v>
      </c>
      <c r="AD3" s="12">
        <v>0</v>
      </c>
      <c r="AE3" s="12">
        <v>0</v>
      </c>
      <c r="AF3" s="12">
        <v>0</v>
      </c>
      <c r="AG3" s="12">
        <v>1</v>
      </c>
      <c r="AH3" s="12">
        <v>0</v>
      </c>
      <c r="AI3" s="12">
        <v>0</v>
      </c>
      <c r="AJ3" s="12">
        <v>1</v>
      </c>
      <c r="AK3" s="12">
        <v>0</v>
      </c>
      <c r="AL3" s="12">
        <v>0</v>
      </c>
      <c r="AM3" s="12">
        <v>0</v>
      </c>
      <c r="AN3" s="12">
        <v>0</v>
      </c>
      <c r="AO3" s="12">
        <v>1</v>
      </c>
      <c r="AP3" s="12">
        <v>0</v>
      </c>
      <c r="AQ3" s="12">
        <v>0</v>
      </c>
      <c r="AR3" s="12">
        <v>0</v>
      </c>
      <c r="AS3" s="12">
        <v>1</v>
      </c>
      <c r="AT3" s="12">
        <v>0</v>
      </c>
      <c r="AU3" s="12">
        <v>0</v>
      </c>
      <c r="AV3" s="12">
        <v>0</v>
      </c>
      <c r="AW3" s="12">
        <v>1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1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1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1</v>
      </c>
      <c r="CA3" s="12">
        <v>0</v>
      </c>
      <c r="CB3" s="12">
        <v>1</v>
      </c>
      <c r="CC3" s="12">
        <v>0</v>
      </c>
      <c r="CD3" s="12">
        <v>0</v>
      </c>
      <c r="CE3" s="12">
        <v>0</v>
      </c>
      <c r="CF3" s="12">
        <v>0</v>
      </c>
    </row>
    <row r="4" spans="1:84" s="12" customFormat="1" ht="19" x14ac:dyDescent="0.25">
      <c r="A4" s="13" t="s">
        <v>41</v>
      </c>
      <c r="B4" s="13">
        <v>7</v>
      </c>
      <c r="C4" s="13" t="s">
        <v>125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1</v>
      </c>
      <c r="U4" s="12">
        <v>1</v>
      </c>
      <c r="V4" s="12">
        <v>0</v>
      </c>
      <c r="W4" s="12">
        <v>0</v>
      </c>
      <c r="X4" s="12">
        <v>1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1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1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1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</row>
    <row r="5" spans="1:84" s="12" customFormat="1" ht="19" x14ac:dyDescent="0.25">
      <c r="A5" s="13" t="s">
        <v>43</v>
      </c>
      <c r="B5" s="13">
        <v>9</v>
      </c>
      <c r="C5" s="13" t="s">
        <v>125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  <c r="U5" s="12">
        <v>0</v>
      </c>
      <c r="V5" s="12">
        <v>0</v>
      </c>
      <c r="W5" s="12">
        <v>0</v>
      </c>
      <c r="X5" s="12">
        <v>1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1</v>
      </c>
      <c r="AH5" s="12">
        <v>0</v>
      </c>
      <c r="AI5" s="12">
        <v>0</v>
      </c>
      <c r="AJ5" s="12">
        <v>1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1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1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1</v>
      </c>
      <c r="CC5" s="12">
        <v>0</v>
      </c>
      <c r="CD5" s="12">
        <v>1</v>
      </c>
      <c r="CE5" s="12">
        <v>0</v>
      </c>
      <c r="CF5" s="12">
        <v>0</v>
      </c>
    </row>
    <row r="6" spans="1:84" s="12" customFormat="1" ht="19" x14ac:dyDescent="0.25">
      <c r="A6" s="13" t="s">
        <v>45</v>
      </c>
      <c r="B6" s="13">
        <v>11</v>
      </c>
      <c r="C6" s="13" t="s">
        <v>125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1</v>
      </c>
      <c r="O6" s="12">
        <v>0</v>
      </c>
      <c r="P6" s="12">
        <v>0</v>
      </c>
      <c r="Q6" s="12">
        <v>0</v>
      </c>
      <c r="R6" s="12">
        <v>1</v>
      </c>
      <c r="S6" s="12">
        <v>0</v>
      </c>
      <c r="T6" s="12">
        <v>1</v>
      </c>
      <c r="U6" s="12">
        <v>1</v>
      </c>
      <c r="V6" s="12">
        <v>0</v>
      </c>
      <c r="W6" s="12">
        <v>0</v>
      </c>
      <c r="X6" s="12">
        <v>1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1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1</v>
      </c>
      <c r="BP6" s="12">
        <v>0</v>
      </c>
      <c r="BQ6" s="12">
        <v>0</v>
      </c>
      <c r="BR6" s="12">
        <v>0</v>
      </c>
      <c r="BS6" s="12">
        <v>0</v>
      </c>
      <c r="BT6" s="12">
        <v>1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1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</row>
    <row r="7" spans="1:84" s="12" customFormat="1" ht="19" x14ac:dyDescent="0.25">
      <c r="A7" s="13" t="s">
        <v>48</v>
      </c>
      <c r="B7" s="13">
        <v>14</v>
      </c>
      <c r="C7" s="13" t="s">
        <v>125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1</v>
      </c>
      <c r="U7" s="12">
        <v>0</v>
      </c>
      <c r="V7" s="12">
        <v>0</v>
      </c>
      <c r="W7" s="12">
        <v>0</v>
      </c>
      <c r="X7" s="12">
        <v>1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1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1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1</v>
      </c>
      <c r="CC7" s="12">
        <v>0</v>
      </c>
      <c r="CD7" s="12">
        <v>0</v>
      </c>
      <c r="CE7" s="12">
        <v>0</v>
      </c>
      <c r="CF7" s="12">
        <v>0</v>
      </c>
    </row>
    <row r="8" spans="1:84" s="12" customFormat="1" ht="19" x14ac:dyDescent="0.25">
      <c r="A8" s="13" t="s">
        <v>49</v>
      </c>
      <c r="B8" s="13">
        <v>2</v>
      </c>
      <c r="C8" s="13" t="s">
        <v>126</v>
      </c>
      <c r="D8" s="13">
        <v>1</v>
      </c>
      <c r="E8" s="13">
        <v>1</v>
      </c>
      <c r="F8" s="13">
        <v>1</v>
      </c>
      <c r="G8" s="12">
        <v>0</v>
      </c>
      <c r="H8" s="12">
        <v>0</v>
      </c>
      <c r="I8" s="12">
        <v>0</v>
      </c>
      <c r="J8" s="12">
        <v>0</v>
      </c>
      <c r="K8" s="13">
        <v>1</v>
      </c>
      <c r="L8" s="13">
        <v>1</v>
      </c>
      <c r="M8" s="13">
        <v>1</v>
      </c>
      <c r="N8" s="12">
        <v>0</v>
      </c>
      <c r="O8" s="12">
        <v>0</v>
      </c>
      <c r="P8" s="12">
        <v>0</v>
      </c>
      <c r="Q8" s="12">
        <v>0</v>
      </c>
      <c r="R8" s="13">
        <v>1</v>
      </c>
      <c r="S8" s="13">
        <v>1</v>
      </c>
      <c r="T8" s="13">
        <v>1</v>
      </c>
      <c r="U8" s="13">
        <v>1</v>
      </c>
      <c r="V8" s="12">
        <v>0</v>
      </c>
      <c r="W8" s="13">
        <v>1</v>
      </c>
      <c r="X8" s="12">
        <v>0</v>
      </c>
      <c r="Y8" s="12">
        <v>0</v>
      </c>
      <c r="Z8" s="13">
        <v>1</v>
      </c>
      <c r="AA8" s="12">
        <v>0</v>
      </c>
      <c r="AB8" s="13">
        <v>1</v>
      </c>
      <c r="AC8" s="12">
        <v>0</v>
      </c>
      <c r="AD8" s="13">
        <v>1</v>
      </c>
      <c r="AE8" s="12">
        <v>0</v>
      </c>
      <c r="AF8" s="13">
        <v>1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3">
        <v>1</v>
      </c>
      <c r="AN8" s="12">
        <v>0</v>
      </c>
      <c r="AO8" s="12">
        <v>0</v>
      </c>
      <c r="AP8" s="13">
        <v>1</v>
      </c>
      <c r="AQ8" s="12">
        <v>0</v>
      </c>
      <c r="AR8" s="12">
        <v>0</v>
      </c>
      <c r="AS8" s="12">
        <v>0</v>
      </c>
      <c r="AT8" s="13">
        <v>1</v>
      </c>
      <c r="AU8" s="13">
        <v>1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3">
        <v>0</v>
      </c>
      <c r="BB8" s="13">
        <v>1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3">
        <v>1</v>
      </c>
      <c r="BI8" s="12">
        <v>0</v>
      </c>
      <c r="BJ8" s="13">
        <v>1</v>
      </c>
      <c r="BK8" s="12">
        <v>0</v>
      </c>
      <c r="BL8" s="12">
        <v>0</v>
      </c>
      <c r="BM8" s="13">
        <v>1</v>
      </c>
      <c r="BN8" s="12">
        <v>0</v>
      </c>
      <c r="BO8" s="12">
        <v>0</v>
      </c>
      <c r="BP8" s="12">
        <v>0</v>
      </c>
      <c r="BQ8" s="13">
        <v>1</v>
      </c>
      <c r="BR8" s="12">
        <v>0</v>
      </c>
      <c r="BS8" s="12">
        <v>0</v>
      </c>
      <c r="BT8" s="12">
        <v>0</v>
      </c>
      <c r="BU8" s="12">
        <v>0</v>
      </c>
      <c r="BV8" s="13">
        <v>1</v>
      </c>
      <c r="BW8" s="12">
        <v>0</v>
      </c>
      <c r="BX8" s="13">
        <v>1</v>
      </c>
      <c r="BY8" s="13">
        <v>1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</row>
    <row r="9" spans="1:84" s="12" customFormat="1" ht="19" x14ac:dyDescent="0.25">
      <c r="A9" s="13" t="s">
        <v>51</v>
      </c>
      <c r="B9" s="13">
        <v>4</v>
      </c>
      <c r="C9" s="13" t="s">
        <v>126</v>
      </c>
      <c r="D9" s="13">
        <v>1</v>
      </c>
      <c r="E9" s="13">
        <v>1</v>
      </c>
      <c r="F9" s="13">
        <v>1</v>
      </c>
      <c r="G9" s="12">
        <v>0</v>
      </c>
      <c r="H9" s="12">
        <v>0</v>
      </c>
      <c r="I9" s="13">
        <v>1</v>
      </c>
      <c r="J9" s="13">
        <v>1</v>
      </c>
      <c r="K9" s="12">
        <v>0</v>
      </c>
      <c r="L9" s="13">
        <v>1</v>
      </c>
      <c r="M9" s="13">
        <v>1</v>
      </c>
      <c r="N9" s="12">
        <v>0</v>
      </c>
      <c r="O9" s="13">
        <v>1</v>
      </c>
      <c r="P9" s="13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2">
        <v>0</v>
      </c>
      <c r="Y9" s="13">
        <v>1</v>
      </c>
      <c r="Z9" s="13">
        <v>1</v>
      </c>
      <c r="AA9" s="13">
        <v>1</v>
      </c>
      <c r="AB9" s="13">
        <v>1</v>
      </c>
      <c r="AC9" s="12">
        <v>0</v>
      </c>
      <c r="AD9" s="12">
        <v>0</v>
      </c>
      <c r="AE9" s="13">
        <v>1</v>
      </c>
      <c r="AF9" s="13">
        <v>1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3">
        <v>1</v>
      </c>
      <c r="AQ9" s="12">
        <v>0</v>
      </c>
      <c r="AR9" s="12">
        <v>0</v>
      </c>
      <c r="AS9" s="12">
        <v>0</v>
      </c>
      <c r="AT9" s="13">
        <v>1</v>
      </c>
      <c r="AU9" s="13">
        <v>1</v>
      </c>
      <c r="AV9" s="12">
        <v>0</v>
      </c>
      <c r="AW9" s="12">
        <v>0</v>
      </c>
      <c r="AX9" s="13">
        <v>1</v>
      </c>
      <c r="AY9" s="13">
        <v>1</v>
      </c>
      <c r="AZ9" s="12">
        <v>0</v>
      </c>
      <c r="BA9" s="13">
        <v>0</v>
      </c>
      <c r="BB9" s="13">
        <v>1</v>
      </c>
      <c r="BC9" s="12">
        <v>0</v>
      </c>
      <c r="BD9" s="12">
        <v>0</v>
      </c>
      <c r="BE9" s="12">
        <v>0</v>
      </c>
      <c r="BF9" s="12">
        <v>0</v>
      </c>
      <c r="BG9" s="13">
        <v>1</v>
      </c>
      <c r="BH9" s="13">
        <v>1</v>
      </c>
      <c r="BI9" s="12">
        <v>0</v>
      </c>
      <c r="BJ9" s="13">
        <v>1</v>
      </c>
      <c r="BK9" s="12">
        <v>0</v>
      </c>
      <c r="BL9" s="12">
        <v>0</v>
      </c>
      <c r="BM9" s="13">
        <v>1</v>
      </c>
      <c r="BN9" s="13">
        <v>1</v>
      </c>
      <c r="BO9" s="12">
        <v>0</v>
      </c>
      <c r="BP9" s="12">
        <v>0</v>
      </c>
      <c r="BQ9" s="13">
        <v>1</v>
      </c>
      <c r="BR9" s="12">
        <v>0</v>
      </c>
      <c r="BS9" s="12">
        <v>0</v>
      </c>
      <c r="BT9" s="12">
        <v>0</v>
      </c>
      <c r="BU9" s="12">
        <v>0</v>
      </c>
      <c r="BV9" s="13">
        <v>1</v>
      </c>
      <c r="BW9" s="12">
        <v>0</v>
      </c>
      <c r="BX9" s="12">
        <v>0</v>
      </c>
      <c r="BY9" s="13">
        <v>1</v>
      </c>
      <c r="BZ9" s="12">
        <v>0</v>
      </c>
      <c r="CA9" s="12">
        <v>0</v>
      </c>
      <c r="CB9" s="12">
        <v>0</v>
      </c>
      <c r="CC9" s="13">
        <v>1</v>
      </c>
      <c r="CD9" s="12">
        <v>0</v>
      </c>
      <c r="CE9" s="12">
        <v>0</v>
      </c>
      <c r="CF9" s="12">
        <v>0</v>
      </c>
    </row>
    <row r="10" spans="1:84" s="12" customFormat="1" ht="19" x14ac:dyDescent="0.25">
      <c r="A10" s="13" t="s">
        <v>53</v>
      </c>
      <c r="B10" s="13">
        <v>7</v>
      </c>
      <c r="C10" s="13" t="s">
        <v>126</v>
      </c>
      <c r="D10" s="13">
        <v>1</v>
      </c>
      <c r="E10" s="12">
        <v>0</v>
      </c>
      <c r="F10" s="12">
        <v>0</v>
      </c>
      <c r="G10" s="13">
        <v>1</v>
      </c>
      <c r="H10" s="12">
        <v>0</v>
      </c>
      <c r="I10" s="12">
        <v>0</v>
      </c>
      <c r="J10" s="12">
        <v>0</v>
      </c>
      <c r="K10" s="12">
        <v>0</v>
      </c>
      <c r="L10" s="13">
        <v>1</v>
      </c>
      <c r="M10" s="13">
        <v>1</v>
      </c>
      <c r="N10" s="12">
        <v>0</v>
      </c>
      <c r="O10" s="13">
        <v>1</v>
      </c>
      <c r="P10" s="13">
        <v>1</v>
      </c>
      <c r="Q10" s="13">
        <v>1</v>
      </c>
      <c r="R10" s="13">
        <v>1</v>
      </c>
      <c r="S10" s="12">
        <v>0</v>
      </c>
      <c r="T10" s="13">
        <v>1</v>
      </c>
      <c r="U10" s="12">
        <v>0</v>
      </c>
      <c r="V10" s="13">
        <v>1</v>
      </c>
      <c r="W10" s="13">
        <v>1</v>
      </c>
      <c r="X10" s="12">
        <v>0</v>
      </c>
      <c r="Y10" s="13">
        <v>1</v>
      </c>
      <c r="Z10" s="12">
        <v>0</v>
      </c>
      <c r="AA10" s="13">
        <v>1</v>
      </c>
      <c r="AB10" s="12">
        <v>0</v>
      </c>
      <c r="AC10" s="12">
        <v>0</v>
      </c>
      <c r="AD10" s="12">
        <v>0</v>
      </c>
      <c r="AE10" s="13">
        <v>1</v>
      </c>
      <c r="AF10" s="13">
        <v>1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3">
        <v>1</v>
      </c>
      <c r="AM10" s="13">
        <v>1</v>
      </c>
      <c r="AN10" s="12">
        <v>0</v>
      </c>
      <c r="AO10" s="12">
        <v>0</v>
      </c>
      <c r="AP10" s="13">
        <v>1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3">
        <v>0</v>
      </c>
      <c r="BB10" s="13">
        <v>1</v>
      </c>
      <c r="BC10" s="13">
        <v>1</v>
      </c>
      <c r="BD10" s="12">
        <v>0</v>
      </c>
      <c r="BE10" s="12">
        <v>0</v>
      </c>
      <c r="BF10" s="12">
        <v>0</v>
      </c>
      <c r="BG10" s="13">
        <v>1</v>
      </c>
      <c r="BH10" s="12">
        <v>0</v>
      </c>
      <c r="BI10" s="13">
        <v>1</v>
      </c>
      <c r="BJ10" s="13">
        <v>1</v>
      </c>
      <c r="BK10" s="13">
        <v>1</v>
      </c>
      <c r="BL10" s="12">
        <v>0</v>
      </c>
      <c r="BM10" s="13">
        <v>1</v>
      </c>
      <c r="BN10" s="13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3">
        <v>1</v>
      </c>
      <c r="BW10" s="13">
        <v>1</v>
      </c>
      <c r="BX10" s="12">
        <v>0</v>
      </c>
      <c r="BY10" s="12">
        <v>0</v>
      </c>
      <c r="BZ10" s="12">
        <v>0</v>
      </c>
      <c r="CA10" s="13">
        <v>1</v>
      </c>
      <c r="CB10" s="12">
        <v>0</v>
      </c>
      <c r="CC10" s="13">
        <v>1</v>
      </c>
      <c r="CD10" s="12">
        <v>0</v>
      </c>
      <c r="CE10" s="12">
        <v>0</v>
      </c>
      <c r="CF10" s="12">
        <v>0</v>
      </c>
    </row>
    <row r="11" spans="1:84" s="12" customFormat="1" ht="19" x14ac:dyDescent="0.25">
      <c r="A11" s="13" t="s">
        <v>55</v>
      </c>
      <c r="B11" s="13">
        <v>9</v>
      </c>
      <c r="C11" s="13" t="s">
        <v>126</v>
      </c>
      <c r="D11" s="13">
        <v>1</v>
      </c>
      <c r="E11" s="13">
        <v>1</v>
      </c>
      <c r="F11" s="12">
        <v>0</v>
      </c>
      <c r="G11" s="12">
        <v>0</v>
      </c>
      <c r="H11" s="12">
        <v>0</v>
      </c>
      <c r="I11" s="13">
        <v>1</v>
      </c>
      <c r="J11" s="13">
        <v>1</v>
      </c>
      <c r="K11" s="12">
        <v>0</v>
      </c>
      <c r="L11" s="13">
        <v>1</v>
      </c>
      <c r="M11" s="13">
        <v>1</v>
      </c>
      <c r="N11" s="12">
        <v>0</v>
      </c>
      <c r="O11" s="13">
        <v>1</v>
      </c>
      <c r="P11" s="13">
        <v>1</v>
      </c>
      <c r="Q11" s="12">
        <v>0</v>
      </c>
      <c r="R11" s="13">
        <v>1</v>
      </c>
      <c r="S11" s="12">
        <v>0</v>
      </c>
      <c r="T11" s="13">
        <v>1</v>
      </c>
      <c r="U11" s="13">
        <v>1</v>
      </c>
      <c r="V11" s="13">
        <v>1</v>
      </c>
      <c r="W11" s="13">
        <v>1</v>
      </c>
      <c r="X11" s="12">
        <v>0</v>
      </c>
      <c r="Y11" s="12">
        <v>0</v>
      </c>
      <c r="Z11" s="12">
        <v>0</v>
      </c>
      <c r="AA11" s="13">
        <v>1</v>
      </c>
      <c r="AB11" s="13">
        <v>1</v>
      </c>
      <c r="AC11" s="12">
        <v>0</v>
      </c>
      <c r="AD11" s="12">
        <v>0</v>
      </c>
      <c r="AE11" s="13">
        <v>1</v>
      </c>
      <c r="AF11" s="13">
        <v>1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3">
        <v>1</v>
      </c>
      <c r="AQ11" s="12">
        <v>0</v>
      </c>
      <c r="AR11" s="12">
        <v>0</v>
      </c>
      <c r="AS11" s="12">
        <v>0</v>
      </c>
      <c r="AT11" s="13">
        <v>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3">
        <v>0</v>
      </c>
      <c r="BB11" s="13">
        <v>1</v>
      </c>
      <c r="BC11" s="13">
        <v>1</v>
      </c>
      <c r="BD11" s="12">
        <v>0</v>
      </c>
      <c r="BE11" s="12">
        <v>0</v>
      </c>
      <c r="BF11" s="12">
        <v>0</v>
      </c>
      <c r="BG11" s="12">
        <v>0</v>
      </c>
      <c r="BH11" s="13">
        <v>1</v>
      </c>
      <c r="BI11" s="13">
        <v>1</v>
      </c>
      <c r="BJ11" s="13">
        <v>1</v>
      </c>
      <c r="BK11" s="12">
        <v>0</v>
      </c>
      <c r="BL11" s="12">
        <v>0</v>
      </c>
      <c r="BM11" s="13">
        <v>1</v>
      </c>
      <c r="BN11" s="12">
        <v>0</v>
      </c>
      <c r="BO11" s="12">
        <v>0</v>
      </c>
      <c r="BP11" s="12">
        <v>0</v>
      </c>
      <c r="BQ11" s="13">
        <v>1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3">
        <v>1</v>
      </c>
      <c r="BZ11" s="12">
        <v>0</v>
      </c>
      <c r="CA11" s="12">
        <v>0</v>
      </c>
      <c r="CB11" s="12">
        <v>0</v>
      </c>
      <c r="CC11" s="13">
        <v>1</v>
      </c>
      <c r="CD11" s="12">
        <v>0</v>
      </c>
      <c r="CE11" s="12">
        <v>0</v>
      </c>
      <c r="CF11" s="12">
        <v>0</v>
      </c>
    </row>
    <row r="12" spans="1:84" s="12" customFormat="1" ht="19" x14ac:dyDescent="0.25">
      <c r="A12" s="13" t="s">
        <v>57</v>
      </c>
      <c r="B12" s="13">
        <v>11</v>
      </c>
      <c r="C12" s="13" t="s">
        <v>126</v>
      </c>
      <c r="D12" s="13">
        <v>1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3">
        <v>1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3">
        <v>1</v>
      </c>
      <c r="S12" s="12">
        <v>0</v>
      </c>
      <c r="T12" s="12">
        <v>0</v>
      </c>
      <c r="U12" s="12">
        <v>0</v>
      </c>
      <c r="V12" s="12">
        <v>0</v>
      </c>
      <c r="W12" s="13">
        <v>1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3">
        <v>1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3">
        <v>0</v>
      </c>
      <c r="BB12" s="13">
        <v>1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3">
        <v>1</v>
      </c>
      <c r="BI12" s="12">
        <v>0</v>
      </c>
      <c r="BJ12" s="12">
        <v>0</v>
      </c>
      <c r="BK12" s="12">
        <v>0</v>
      </c>
      <c r="BL12" s="12">
        <v>0</v>
      </c>
      <c r="BM12" s="13">
        <v>1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3">
        <v>1</v>
      </c>
      <c r="BW12" s="12">
        <v>0</v>
      </c>
      <c r="BX12" s="12">
        <v>0</v>
      </c>
      <c r="BY12" s="13">
        <v>1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</row>
    <row r="13" spans="1:84" s="12" customFormat="1" ht="19" x14ac:dyDescent="0.25">
      <c r="A13" s="13" t="s">
        <v>60</v>
      </c>
      <c r="B13" s="13">
        <v>14</v>
      </c>
      <c r="C13" s="13" t="s">
        <v>126</v>
      </c>
      <c r="D13" s="13">
        <v>1</v>
      </c>
      <c r="E13" s="13">
        <v>1</v>
      </c>
      <c r="F13" s="13">
        <v>1</v>
      </c>
      <c r="G13" s="12">
        <v>0</v>
      </c>
      <c r="H13" s="12">
        <v>0</v>
      </c>
      <c r="I13" s="13">
        <v>1</v>
      </c>
      <c r="J13" s="13">
        <v>1</v>
      </c>
      <c r="K13" s="12">
        <v>0</v>
      </c>
      <c r="L13" s="13">
        <v>1</v>
      </c>
      <c r="M13" s="13">
        <v>1</v>
      </c>
      <c r="N13" s="12">
        <v>0</v>
      </c>
      <c r="O13" s="13">
        <v>1</v>
      </c>
      <c r="P13" s="13">
        <v>1</v>
      </c>
      <c r="Q13" s="12">
        <v>0</v>
      </c>
      <c r="R13" s="13">
        <v>1</v>
      </c>
      <c r="S13" s="13">
        <v>1</v>
      </c>
      <c r="T13" s="12">
        <v>0</v>
      </c>
      <c r="U13" s="12">
        <v>0</v>
      </c>
      <c r="V13" s="13">
        <v>1</v>
      </c>
      <c r="W13" s="13">
        <v>1</v>
      </c>
      <c r="X13" s="12">
        <v>0</v>
      </c>
      <c r="Y13" s="12">
        <v>0</v>
      </c>
      <c r="Z13" s="12">
        <v>0</v>
      </c>
      <c r="AA13" s="13">
        <v>1</v>
      </c>
      <c r="AB13" s="13">
        <v>1</v>
      </c>
      <c r="AC13" s="12">
        <v>0</v>
      </c>
      <c r="AD13" s="13">
        <v>1</v>
      </c>
      <c r="AE13" s="12">
        <v>0</v>
      </c>
      <c r="AF13" s="13">
        <v>1</v>
      </c>
      <c r="AG13" s="12">
        <v>0</v>
      </c>
      <c r="AH13" s="13">
        <v>1</v>
      </c>
      <c r="AI13" s="12">
        <v>0</v>
      </c>
      <c r="AJ13" s="12">
        <v>0</v>
      </c>
      <c r="AK13" s="13">
        <v>1</v>
      </c>
      <c r="AL13" s="12">
        <v>0</v>
      </c>
      <c r="AM13" s="12">
        <v>0</v>
      </c>
      <c r="AN13" s="12">
        <v>0</v>
      </c>
      <c r="AO13" s="12">
        <v>0</v>
      </c>
      <c r="AP13" s="13">
        <v>1</v>
      </c>
      <c r="AQ13" s="13">
        <v>1</v>
      </c>
      <c r="AR13" s="12">
        <v>0</v>
      </c>
      <c r="AS13" s="12">
        <v>0</v>
      </c>
      <c r="AT13" s="13">
        <v>1</v>
      </c>
      <c r="AU13" s="13">
        <v>1</v>
      </c>
      <c r="AV13" s="12">
        <v>0</v>
      </c>
      <c r="AW13" s="12">
        <v>0</v>
      </c>
      <c r="AX13" s="13">
        <v>1</v>
      </c>
      <c r="AY13" s="13">
        <v>1</v>
      </c>
      <c r="AZ13" s="12">
        <v>0</v>
      </c>
      <c r="BA13" s="13">
        <v>1</v>
      </c>
      <c r="BB13" s="13">
        <v>1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3">
        <v>1</v>
      </c>
      <c r="BI13" s="12">
        <v>0</v>
      </c>
      <c r="BJ13" s="13">
        <v>1</v>
      </c>
      <c r="BK13" s="12">
        <v>0</v>
      </c>
      <c r="BL13" s="12">
        <v>0</v>
      </c>
      <c r="BM13" s="13">
        <v>1</v>
      </c>
      <c r="BN13" s="13">
        <v>1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3">
        <v>1</v>
      </c>
      <c r="BW13" s="12">
        <v>0</v>
      </c>
      <c r="BX13" s="12">
        <v>0</v>
      </c>
      <c r="BY13" s="13">
        <v>1</v>
      </c>
      <c r="BZ13" s="12">
        <v>0</v>
      </c>
      <c r="CA13" s="13">
        <v>1</v>
      </c>
      <c r="CB13" s="12">
        <v>0</v>
      </c>
      <c r="CC13" s="13">
        <v>1</v>
      </c>
      <c r="CD13" s="12">
        <v>0</v>
      </c>
      <c r="CE13" s="12">
        <v>0</v>
      </c>
      <c r="CF13" s="12">
        <v>0</v>
      </c>
    </row>
    <row r="14" spans="1:84" s="12" customFormat="1" ht="19" x14ac:dyDescent="0.25">
      <c r="A14" s="13" t="s">
        <v>61</v>
      </c>
      <c r="B14" s="13">
        <v>2</v>
      </c>
      <c r="C14" s="13" t="s">
        <v>127</v>
      </c>
      <c r="D14" s="13">
        <v>1</v>
      </c>
      <c r="E14" s="13">
        <v>1</v>
      </c>
      <c r="F14" s="13">
        <v>1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3">
        <v>1</v>
      </c>
      <c r="M14" s="13">
        <v>1</v>
      </c>
      <c r="N14" s="12">
        <v>0</v>
      </c>
      <c r="O14" s="12">
        <v>0</v>
      </c>
      <c r="P14" s="13">
        <v>1</v>
      </c>
      <c r="Q14" s="12">
        <v>0</v>
      </c>
      <c r="R14" s="13">
        <v>1</v>
      </c>
      <c r="S14" s="13">
        <v>1</v>
      </c>
      <c r="T14" s="12">
        <v>0</v>
      </c>
      <c r="U14" s="12">
        <v>0</v>
      </c>
      <c r="V14" s="13">
        <v>1</v>
      </c>
      <c r="W14" s="13">
        <v>1</v>
      </c>
      <c r="X14" s="12">
        <v>0</v>
      </c>
      <c r="Y14" s="12">
        <v>0</v>
      </c>
      <c r="Z14" s="13">
        <v>1</v>
      </c>
      <c r="AA14" s="13">
        <v>1</v>
      </c>
      <c r="AB14" s="13">
        <v>1</v>
      </c>
      <c r="AC14" s="12">
        <v>0</v>
      </c>
      <c r="AD14" s="12">
        <v>0</v>
      </c>
      <c r="AE14" s="12">
        <v>0</v>
      </c>
      <c r="AF14" s="13">
        <v>1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3">
        <v>1</v>
      </c>
      <c r="AQ14" s="12">
        <v>0</v>
      </c>
      <c r="AR14" s="12">
        <v>0</v>
      </c>
      <c r="AS14" s="12">
        <v>0</v>
      </c>
      <c r="AT14" s="13">
        <v>1</v>
      </c>
      <c r="AU14" s="13">
        <v>1</v>
      </c>
      <c r="AV14" s="12">
        <v>0</v>
      </c>
      <c r="AW14" s="12">
        <v>0</v>
      </c>
      <c r="AX14" s="13">
        <v>1</v>
      </c>
      <c r="AY14" s="12">
        <v>0</v>
      </c>
      <c r="AZ14" s="12">
        <v>0</v>
      </c>
      <c r="BA14" s="13">
        <v>0</v>
      </c>
      <c r="BB14" s="13">
        <v>1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3">
        <v>1</v>
      </c>
      <c r="BI14" s="12">
        <v>0</v>
      </c>
      <c r="BJ14" s="13">
        <v>1</v>
      </c>
      <c r="BK14" s="12">
        <v>0</v>
      </c>
      <c r="BL14" s="12">
        <v>0</v>
      </c>
      <c r="BM14" s="13">
        <v>1</v>
      </c>
      <c r="BN14" s="13">
        <v>1</v>
      </c>
      <c r="BO14" s="12">
        <v>0</v>
      </c>
      <c r="BP14" s="12">
        <v>0</v>
      </c>
      <c r="BQ14" s="13">
        <v>1</v>
      </c>
      <c r="BR14" s="12">
        <v>0</v>
      </c>
      <c r="BS14" s="12">
        <v>0</v>
      </c>
      <c r="BT14" s="12">
        <v>0</v>
      </c>
      <c r="BU14" s="12">
        <v>0</v>
      </c>
      <c r="BV14" s="13">
        <v>1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3">
        <v>1</v>
      </c>
      <c r="CF14" s="12">
        <v>0</v>
      </c>
    </row>
    <row r="15" spans="1:84" s="12" customFormat="1" ht="19" x14ac:dyDescent="0.25">
      <c r="A15" s="13" t="s">
        <v>63</v>
      </c>
      <c r="B15" s="13">
        <v>4</v>
      </c>
      <c r="C15" s="13" t="s">
        <v>127</v>
      </c>
      <c r="D15" s="13">
        <v>1</v>
      </c>
      <c r="E15" s="13">
        <v>1</v>
      </c>
      <c r="F15" s="13">
        <v>1</v>
      </c>
      <c r="G15" s="12">
        <v>0</v>
      </c>
      <c r="H15" s="12">
        <v>0</v>
      </c>
      <c r="I15" s="12">
        <v>0</v>
      </c>
      <c r="J15" s="13">
        <v>1</v>
      </c>
      <c r="K15" s="12">
        <v>0</v>
      </c>
      <c r="L15" s="13">
        <v>1</v>
      </c>
      <c r="M15" s="12">
        <v>0</v>
      </c>
      <c r="N15" s="12">
        <v>0</v>
      </c>
      <c r="O15" s="13">
        <v>1</v>
      </c>
      <c r="P15" s="13">
        <v>1</v>
      </c>
      <c r="Q15" s="12">
        <v>0</v>
      </c>
      <c r="R15" s="13">
        <v>1</v>
      </c>
      <c r="S15" s="12">
        <v>0</v>
      </c>
      <c r="T15" s="13">
        <v>1</v>
      </c>
      <c r="U15" s="13">
        <v>1</v>
      </c>
      <c r="V15" s="13">
        <v>1</v>
      </c>
      <c r="W15" s="13">
        <v>1</v>
      </c>
      <c r="X15" s="12">
        <v>0</v>
      </c>
      <c r="Y15" s="12">
        <v>0</v>
      </c>
      <c r="Z15" s="13">
        <v>1</v>
      </c>
      <c r="AA15" s="13">
        <v>1</v>
      </c>
      <c r="AB15" s="13">
        <v>1</v>
      </c>
      <c r="AC15" s="12">
        <v>0</v>
      </c>
      <c r="AD15" s="13">
        <v>1</v>
      </c>
      <c r="AE15" s="12">
        <v>0</v>
      </c>
      <c r="AF15" s="13">
        <v>1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3">
        <v>1</v>
      </c>
      <c r="AU15" s="13">
        <v>1</v>
      </c>
      <c r="AV15" s="12">
        <v>0</v>
      </c>
      <c r="AW15" s="12">
        <v>0</v>
      </c>
      <c r="AX15" s="12">
        <v>0</v>
      </c>
      <c r="AY15" s="13">
        <v>1</v>
      </c>
      <c r="AZ15" s="12">
        <v>0</v>
      </c>
      <c r="BA15" s="13">
        <v>0</v>
      </c>
      <c r="BB15" s="13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3">
        <v>1</v>
      </c>
      <c r="BI15" s="12">
        <v>0</v>
      </c>
      <c r="BJ15" s="13">
        <v>1</v>
      </c>
      <c r="BK15" s="12">
        <v>0</v>
      </c>
      <c r="BL15" s="12">
        <v>0</v>
      </c>
      <c r="BM15" s="13">
        <v>1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3">
        <v>1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</row>
    <row r="16" spans="1:84" s="12" customFormat="1" ht="19" x14ac:dyDescent="0.25">
      <c r="A16" s="13" t="s">
        <v>65</v>
      </c>
      <c r="B16" s="13">
        <v>7</v>
      </c>
      <c r="C16" s="13" t="s">
        <v>127</v>
      </c>
      <c r="D16" s="13">
        <v>1</v>
      </c>
      <c r="E16" s="13">
        <v>1</v>
      </c>
      <c r="F16" s="13">
        <v>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3">
        <v>1</v>
      </c>
      <c r="M16" s="13">
        <v>1</v>
      </c>
      <c r="N16" s="12">
        <v>0</v>
      </c>
      <c r="O16" s="13">
        <v>1</v>
      </c>
      <c r="P16" s="13">
        <v>1</v>
      </c>
      <c r="Q16" s="12">
        <v>0</v>
      </c>
      <c r="R16" s="13">
        <v>1</v>
      </c>
      <c r="S16" s="13">
        <v>1</v>
      </c>
      <c r="T16" s="12">
        <v>0</v>
      </c>
      <c r="U16" s="13">
        <v>1</v>
      </c>
      <c r="V16" s="13">
        <v>1</v>
      </c>
      <c r="W16" s="13">
        <v>1</v>
      </c>
      <c r="X16" s="12">
        <v>0</v>
      </c>
      <c r="Y16" s="12">
        <v>0</v>
      </c>
      <c r="Z16" s="13">
        <v>1</v>
      </c>
      <c r="AA16" s="13">
        <v>1</v>
      </c>
      <c r="AB16" s="13">
        <v>1</v>
      </c>
      <c r="AC16" s="12">
        <v>0</v>
      </c>
      <c r="AD16" s="12">
        <v>0</v>
      </c>
      <c r="AE16" s="12">
        <v>0</v>
      </c>
      <c r="AF16" s="13">
        <v>1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3">
        <v>1</v>
      </c>
      <c r="AQ16" s="12">
        <v>0</v>
      </c>
      <c r="AR16" s="12">
        <v>0</v>
      </c>
      <c r="AS16" s="12">
        <v>0</v>
      </c>
      <c r="AT16" s="13">
        <v>1</v>
      </c>
      <c r="AU16" s="13">
        <v>1</v>
      </c>
      <c r="AV16" s="12">
        <v>0</v>
      </c>
      <c r="AW16" s="12">
        <v>0</v>
      </c>
      <c r="AX16" s="13">
        <v>1</v>
      </c>
      <c r="AY16" s="13">
        <v>1</v>
      </c>
      <c r="AZ16" s="12">
        <v>0</v>
      </c>
      <c r="BA16" s="13">
        <v>0</v>
      </c>
      <c r="BB16" s="13">
        <v>1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3">
        <v>1</v>
      </c>
      <c r="BI16" s="12">
        <v>0</v>
      </c>
      <c r="BJ16" s="13">
        <v>1</v>
      </c>
      <c r="BK16" s="12">
        <v>0</v>
      </c>
      <c r="BL16" s="12">
        <v>0</v>
      </c>
      <c r="BM16" s="13">
        <v>1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3">
        <v>1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</row>
    <row r="17" spans="1:84" s="12" customFormat="1" ht="19" x14ac:dyDescent="0.25">
      <c r="A17" s="13" t="s">
        <v>67</v>
      </c>
      <c r="B17" s="13">
        <v>9</v>
      </c>
      <c r="C17" s="13" t="s">
        <v>127</v>
      </c>
      <c r="D17" s="13">
        <v>1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3">
        <v>1</v>
      </c>
      <c r="M17" s="13">
        <v>1</v>
      </c>
      <c r="N17" s="12">
        <v>0</v>
      </c>
      <c r="O17" s="12">
        <v>0</v>
      </c>
      <c r="P17" s="12">
        <v>0</v>
      </c>
      <c r="Q17" s="12">
        <v>0</v>
      </c>
      <c r="R17" s="13">
        <v>1</v>
      </c>
      <c r="S17" s="12">
        <v>0</v>
      </c>
      <c r="T17" s="13">
        <v>1</v>
      </c>
      <c r="U17" s="13">
        <v>1</v>
      </c>
      <c r="V17" s="12">
        <v>0</v>
      </c>
      <c r="W17" s="13">
        <v>1</v>
      </c>
      <c r="X17" s="12">
        <v>0</v>
      </c>
      <c r="Y17" s="12">
        <v>0</v>
      </c>
      <c r="Z17" s="12">
        <v>0</v>
      </c>
      <c r="AA17" s="13">
        <v>1</v>
      </c>
      <c r="AB17" s="13">
        <v>1</v>
      </c>
      <c r="AC17" s="12">
        <v>0</v>
      </c>
      <c r="AD17" s="13">
        <v>1</v>
      </c>
      <c r="AE17" s="12">
        <v>0</v>
      </c>
      <c r="AF17" s="13">
        <v>1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3">
        <v>1</v>
      </c>
      <c r="AU17" s="13">
        <v>1</v>
      </c>
      <c r="AV17" s="12">
        <v>0</v>
      </c>
      <c r="AW17" s="12">
        <v>0</v>
      </c>
      <c r="AX17" s="13">
        <v>1</v>
      </c>
      <c r="AY17" s="12">
        <v>0</v>
      </c>
      <c r="AZ17" s="12">
        <v>0</v>
      </c>
      <c r="BA17" s="13">
        <v>0</v>
      </c>
      <c r="BB17" s="13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3">
        <v>1</v>
      </c>
      <c r="BI17" s="12">
        <v>0</v>
      </c>
      <c r="BJ17" s="13">
        <v>1</v>
      </c>
      <c r="BK17" s="12">
        <v>0</v>
      </c>
      <c r="BL17" s="12">
        <v>0</v>
      </c>
      <c r="BM17" s="13">
        <v>1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3">
        <v>1</v>
      </c>
      <c r="BW17" s="12">
        <v>0</v>
      </c>
      <c r="BX17" s="12">
        <v>0</v>
      </c>
      <c r="BY17" s="13">
        <v>1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</row>
    <row r="18" spans="1:84" s="12" customFormat="1" ht="19" x14ac:dyDescent="0.25">
      <c r="A18" s="13" t="s">
        <v>69</v>
      </c>
      <c r="B18" s="13">
        <v>11</v>
      </c>
      <c r="C18" s="13" t="s">
        <v>127</v>
      </c>
      <c r="D18" s="13">
        <v>1</v>
      </c>
      <c r="E18" s="13">
        <v>1</v>
      </c>
      <c r="F18" s="13">
        <v>1</v>
      </c>
      <c r="G18" s="12">
        <v>0</v>
      </c>
      <c r="H18" s="12">
        <v>0</v>
      </c>
      <c r="I18" s="12">
        <v>0</v>
      </c>
      <c r="J18" s="13">
        <v>1</v>
      </c>
      <c r="K18" s="12">
        <v>0</v>
      </c>
      <c r="L18" s="13">
        <v>1</v>
      </c>
      <c r="M18" s="12">
        <v>0</v>
      </c>
      <c r="N18" s="12">
        <v>0</v>
      </c>
      <c r="O18" s="12">
        <v>0</v>
      </c>
      <c r="P18" s="13">
        <v>1</v>
      </c>
      <c r="Q18" s="12">
        <v>0</v>
      </c>
      <c r="R18" s="13">
        <v>1</v>
      </c>
      <c r="S18" s="13">
        <v>1</v>
      </c>
      <c r="T18" s="12">
        <v>0</v>
      </c>
      <c r="U18" s="12">
        <v>0</v>
      </c>
      <c r="V18" s="13">
        <v>1</v>
      </c>
      <c r="W18" s="13">
        <v>1</v>
      </c>
      <c r="X18" s="12">
        <v>0</v>
      </c>
      <c r="Y18" s="12">
        <v>0</v>
      </c>
      <c r="Z18" s="13">
        <v>1</v>
      </c>
      <c r="AA18" s="12">
        <v>0</v>
      </c>
      <c r="AB18" s="13">
        <v>1</v>
      </c>
      <c r="AC18" s="12">
        <v>0</v>
      </c>
      <c r="AD18" s="12">
        <v>0</v>
      </c>
      <c r="AE18" s="12">
        <v>0</v>
      </c>
      <c r="AF18" s="13">
        <v>1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3">
        <v>1</v>
      </c>
      <c r="AQ18" s="12">
        <v>0</v>
      </c>
      <c r="AR18" s="12">
        <v>0</v>
      </c>
      <c r="AS18" s="12">
        <v>0</v>
      </c>
      <c r="AT18" s="13">
        <v>1</v>
      </c>
      <c r="AU18" s="13">
        <v>1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3">
        <v>0</v>
      </c>
      <c r="BB18" s="13">
        <v>1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3">
        <v>1</v>
      </c>
      <c r="BI18" s="12">
        <v>0</v>
      </c>
      <c r="BJ18" s="13">
        <v>1</v>
      </c>
      <c r="BK18" s="12">
        <v>0</v>
      </c>
      <c r="BL18" s="12">
        <v>0</v>
      </c>
      <c r="BM18" s="13">
        <v>1</v>
      </c>
      <c r="BN18" s="12">
        <v>0</v>
      </c>
      <c r="BO18" s="12">
        <v>0</v>
      </c>
      <c r="BP18" s="12">
        <v>0</v>
      </c>
      <c r="BQ18" s="13">
        <v>1</v>
      </c>
      <c r="BR18" s="12">
        <v>0</v>
      </c>
      <c r="BS18" s="12">
        <v>0</v>
      </c>
      <c r="BT18" s="12">
        <v>0</v>
      </c>
      <c r="BU18" s="12">
        <v>0</v>
      </c>
      <c r="BV18" s="13">
        <v>1</v>
      </c>
      <c r="BW18" s="12">
        <v>0</v>
      </c>
      <c r="BX18" s="12">
        <v>0</v>
      </c>
      <c r="BY18" s="13">
        <v>1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</row>
    <row r="19" spans="1:84" s="12" customFormat="1" ht="19" x14ac:dyDescent="0.25">
      <c r="A19" s="13" t="s">
        <v>72</v>
      </c>
      <c r="B19" s="13">
        <v>14</v>
      </c>
      <c r="C19" s="13" t="s">
        <v>127</v>
      </c>
      <c r="D19" s="13">
        <v>1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3">
        <v>1</v>
      </c>
      <c r="V19" s="12">
        <v>0</v>
      </c>
      <c r="W19" s="13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3">
        <v>1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3">
        <v>1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3">
        <v>0</v>
      </c>
      <c r="BB19" s="13">
        <v>1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3">
        <v>1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3">
        <v>1</v>
      </c>
      <c r="BX19" s="12">
        <v>0</v>
      </c>
      <c r="BY19" s="12">
        <v>0</v>
      </c>
      <c r="BZ19" s="12">
        <v>0</v>
      </c>
      <c r="CA19" s="13">
        <v>1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CBFA-68BE-F04C-BEFB-C1CB960A44F1}">
  <dimension ref="A1:M83"/>
  <sheetViews>
    <sheetView zoomScale="110" zoomScaleNormal="110" workbookViewId="0">
      <selection activeCell="B83" sqref="B2:B83"/>
    </sheetView>
  </sheetViews>
  <sheetFormatPr baseColWidth="10" defaultColWidth="19.1640625" defaultRowHeight="19" x14ac:dyDescent="0.25"/>
  <cols>
    <col min="1" max="1" width="19.1640625" style="9"/>
    <col min="2" max="2" width="19" style="9" bestFit="1" customWidth="1"/>
    <col min="3" max="3" width="19" style="4" customWidth="1"/>
    <col min="4" max="4" width="16.5" style="4" bestFit="1" customWidth="1"/>
    <col min="5" max="5" width="4.1640625" style="4" bestFit="1" customWidth="1"/>
    <col min="6" max="6" width="6.33203125" style="4" bestFit="1" customWidth="1"/>
    <col min="7" max="7" width="9.33203125" style="4" bestFit="1" customWidth="1"/>
    <col min="8" max="8" width="12.1640625" style="4" bestFit="1" customWidth="1"/>
    <col min="9" max="9" width="11" style="4" bestFit="1" customWidth="1"/>
    <col min="10" max="10" width="16" style="9" customWidth="1"/>
    <col min="11" max="11" width="16" style="32" customWidth="1"/>
    <col min="12" max="12" width="18.6640625" style="9" bestFit="1" customWidth="1"/>
    <col min="13" max="13" width="23.1640625" style="9" bestFit="1" customWidth="1"/>
    <col min="14" max="16384" width="19.1640625" style="9"/>
  </cols>
  <sheetData>
    <row r="1" spans="1:13" s="28" customFormat="1" x14ac:dyDescent="0.25">
      <c r="A1" s="28" t="s">
        <v>159</v>
      </c>
      <c r="B1" s="26" t="s">
        <v>182</v>
      </c>
      <c r="C1" s="11" t="s">
        <v>193</v>
      </c>
      <c r="D1" s="26" t="s">
        <v>196</v>
      </c>
      <c r="E1" s="27" t="s">
        <v>23</v>
      </c>
      <c r="F1" s="27" t="s">
        <v>24</v>
      </c>
      <c r="G1" s="28" t="s">
        <v>183</v>
      </c>
      <c r="H1" s="28" t="s">
        <v>184</v>
      </c>
      <c r="I1" s="28" t="s">
        <v>185</v>
      </c>
      <c r="J1" s="28" t="s">
        <v>191</v>
      </c>
      <c r="M1" s="9" t="s">
        <v>186</v>
      </c>
    </row>
    <row r="2" spans="1:13" x14ac:dyDescent="0.25">
      <c r="A2" s="9" t="s">
        <v>27</v>
      </c>
      <c r="B2" s="13" t="s">
        <v>73</v>
      </c>
      <c r="C2" s="34"/>
      <c r="D2" s="4">
        <v>0</v>
      </c>
      <c r="E2" s="4">
        <v>1</v>
      </c>
      <c r="F2" s="4">
        <v>1</v>
      </c>
      <c r="G2" s="4">
        <f t="shared" ref="G2:G34" si="0">D2+E2</f>
        <v>1</v>
      </c>
      <c r="H2" s="4">
        <f t="shared" ref="H2:H34" si="1">D2+F2</f>
        <v>1</v>
      </c>
      <c r="I2" s="29">
        <f t="shared" ref="I2:I34" si="2">E2+F2</f>
        <v>2</v>
      </c>
      <c r="J2" s="4">
        <f t="shared" ref="J2:J34" si="3">D2+E2+F2</f>
        <v>2</v>
      </c>
      <c r="K2" s="31"/>
      <c r="L2" s="9" t="s">
        <v>187</v>
      </c>
      <c r="M2" s="30">
        <v>6.2</v>
      </c>
    </row>
    <row r="3" spans="1:13" x14ac:dyDescent="0.25">
      <c r="A3" s="9" t="s">
        <v>29</v>
      </c>
      <c r="B3" s="13" t="s">
        <v>74</v>
      </c>
      <c r="C3" s="34"/>
      <c r="D3" s="4">
        <v>0</v>
      </c>
      <c r="E3" s="4">
        <v>1</v>
      </c>
      <c r="F3" s="4">
        <v>1</v>
      </c>
      <c r="G3" s="4">
        <f t="shared" si="0"/>
        <v>1</v>
      </c>
      <c r="H3" s="4">
        <f t="shared" si="1"/>
        <v>1</v>
      </c>
      <c r="I3" s="29">
        <f t="shared" si="2"/>
        <v>2</v>
      </c>
      <c r="J3" s="4">
        <f t="shared" si="3"/>
        <v>2</v>
      </c>
      <c r="K3" s="31"/>
      <c r="L3" s="9" t="s">
        <v>188</v>
      </c>
      <c r="M3" s="30">
        <v>4.9000000000000004</v>
      </c>
    </row>
    <row r="4" spans="1:13" x14ac:dyDescent="0.25">
      <c r="A4" s="9" t="s">
        <v>25</v>
      </c>
      <c r="B4" s="13" t="s">
        <v>75</v>
      </c>
      <c r="C4" s="34"/>
      <c r="D4" s="4">
        <v>0</v>
      </c>
      <c r="E4" s="4">
        <v>1</v>
      </c>
      <c r="F4" s="4">
        <v>1</v>
      </c>
      <c r="G4" s="4">
        <f t="shared" si="0"/>
        <v>1</v>
      </c>
      <c r="H4" s="4">
        <f t="shared" si="1"/>
        <v>1</v>
      </c>
      <c r="I4" s="29">
        <f t="shared" si="2"/>
        <v>2</v>
      </c>
      <c r="J4" s="4">
        <f t="shared" si="3"/>
        <v>2</v>
      </c>
      <c r="K4" s="31"/>
      <c r="L4" s="9" t="s">
        <v>189</v>
      </c>
      <c r="M4" s="30">
        <v>84</v>
      </c>
    </row>
    <row r="5" spans="1:13" x14ac:dyDescent="0.25">
      <c r="A5" s="9" t="s">
        <v>33</v>
      </c>
      <c r="B5" s="13" t="s">
        <v>76</v>
      </c>
      <c r="C5" s="34"/>
      <c r="D5" s="4">
        <v>0</v>
      </c>
      <c r="E5" s="4">
        <v>1</v>
      </c>
      <c r="F5" s="4">
        <v>0</v>
      </c>
      <c r="G5" s="4">
        <f t="shared" si="0"/>
        <v>1</v>
      </c>
      <c r="H5" s="4">
        <f t="shared" si="1"/>
        <v>0</v>
      </c>
      <c r="I5" s="4">
        <f t="shared" si="2"/>
        <v>1</v>
      </c>
      <c r="J5" s="4">
        <f t="shared" si="3"/>
        <v>1</v>
      </c>
      <c r="K5" s="31"/>
      <c r="L5" s="9" t="s">
        <v>192</v>
      </c>
      <c r="M5" s="4">
        <v>4.9000000000000004</v>
      </c>
    </row>
    <row r="6" spans="1:13" x14ac:dyDescent="0.25">
      <c r="A6" s="9" t="s">
        <v>29</v>
      </c>
      <c r="B6" s="13" t="s">
        <v>147</v>
      </c>
      <c r="C6" s="34"/>
      <c r="D6" s="4">
        <v>0</v>
      </c>
      <c r="E6" s="4">
        <v>0</v>
      </c>
      <c r="F6" s="4">
        <v>0</v>
      </c>
      <c r="G6" s="4">
        <f t="shared" si="0"/>
        <v>0</v>
      </c>
      <c r="H6" s="4">
        <f t="shared" si="1"/>
        <v>0</v>
      </c>
      <c r="I6" s="4">
        <f t="shared" si="2"/>
        <v>0</v>
      </c>
      <c r="J6" s="4">
        <f t="shared" si="3"/>
        <v>0</v>
      </c>
      <c r="K6" s="31"/>
    </row>
    <row r="7" spans="1:13" x14ac:dyDescent="0.25">
      <c r="A7" s="9" t="s">
        <v>29</v>
      </c>
      <c r="B7" s="13" t="s">
        <v>77</v>
      </c>
      <c r="C7" s="34"/>
      <c r="D7" s="4">
        <v>0</v>
      </c>
      <c r="E7" s="4">
        <v>1</v>
      </c>
      <c r="F7" s="4">
        <v>0</v>
      </c>
      <c r="G7" s="4">
        <f t="shared" si="0"/>
        <v>1</v>
      </c>
      <c r="H7" s="4">
        <f t="shared" si="1"/>
        <v>0</v>
      </c>
      <c r="I7" s="4">
        <f t="shared" si="2"/>
        <v>1</v>
      </c>
      <c r="J7" s="4">
        <f t="shared" si="3"/>
        <v>1</v>
      </c>
      <c r="K7" s="31"/>
      <c r="L7" s="9" t="s">
        <v>190</v>
      </c>
    </row>
    <row r="8" spans="1:13" x14ac:dyDescent="0.25">
      <c r="A8" s="9" t="s">
        <v>29</v>
      </c>
      <c r="B8" s="33" t="s">
        <v>78</v>
      </c>
      <c r="C8" s="35"/>
      <c r="D8" s="4">
        <v>0</v>
      </c>
      <c r="E8" s="4">
        <v>1</v>
      </c>
      <c r="F8" s="4">
        <v>1</v>
      </c>
      <c r="G8" s="4">
        <f t="shared" si="0"/>
        <v>1</v>
      </c>
      <c r="H8" s="4">
        <f t="shared" si="1"/>
        <v>1</v>
      </c>
      <c r="I8" s="29">
        <f t="shared" si="2"/>
        <v>2</v>
      </c>
      <c r="J8" s="4">
        <f t="shared" si="3"/>
        <v>2</v>
      </c>
      <c r="K8" s="31"/>
    </row>
    <row r="9" spans="1:13" x14ac:dyDescent="0.25">
      <c r="A9" s="9" t="s">
        <v>28</v>
      </c>
      <c r="B9" s="13" t="s">
        <v>79</v>
      </c>
      <c r="C9" s="34" t="s">
        <v>194</v>
      </c>
      <c r="D9" s="4">
        <v>1</v>
      </c>
      <c r="E9" s="4">
        <v>1</v>
      </c>
      <c r="F9" s="4">
        <v>0</v>
      </c>
      <c r="G9" s="29">
        <f t="shared" si="0"/>
        <v>2</v>
      </c>
      <c r="H9" s="4">
        <f t="shared" si="1"/>
        <v>1</v>
      </c>
      <c r="I9" s="4">
        <f t="shared" si="2"/>
        <v>1</v>
      </c>
      <c r="J9" s="4">
        <f t="shared" si="3"/>
        <v>2</v>
      </c>
      <c r="K9" s="31"/>
    </row>
    <row r="10" spans="1:13" x14ac:dyDescent="0.25">
      <c r="A10" s="9" t="s">
        <v>30</v>
      </c>
      <c r="B10" s="13" t="s">
        <v>80</v>
      </c>
      <c r="C10" s="34"/>
      <c r="D10" s="4">
        <v>0</v>
      </c>
      <c r="E10" s="4">
        <v>1</v>
      </c>
      <c r="F10" s="4">
        <v>1</v>
      </c>
      <c r="G10" s="4">
        <f t="shared" si="0"/>
        <v>1</v>
      </c>
      <c r="H10" s="4">
        <f t="shared" si="1"/>
        <v>1</v>
      </c>
      <c r="I10" s="29">
        <f t="shared" si="2"/>
        <v>2</v>
      </c>
      <c r="J10" s="4">
        <f t="shared" si="3"/>
        <v>2</v>
      </c>
      <c r="K10" s="31"/>
    </row>
    <row r="11" spans="1:13" x14ac:dyDescent="0.25">
      <c r="A11" s="9" t="s">
        <v>31</v>
      </c>
      <c r="B11" s="13" t="s">
        <v>81</v>
      </c>
      <c r="C11" s="34"/>
      <c r="D11" s="4">
        <v>0</v>
      </c>
      <c r="E11" s="4">
        <v>1</v>
      </c>
      <c r="F11" s="4">
        <v>1</v>
      </c>
      <c r="G11" s="4">
        <f t="shared" si="0"/>
        <v>1</v>
      </c>
      <c r="H11" s="4">
        <f t="shared" si="1"/>
        <v>1</v>
      </c>
      <c r="I11" s="29">
        <f t="shared" si="2"/>
        <v>2</v>
      </c>
      <c r="J11" s="4">
        <f t="shared" si="3"/>
        <v>2</v>
      </c>
      <c r="K11" s="31"/>
    </row>
    <row r="12" spans="1:13" x14ac:dyDescent="0.25">
      <c r="A12" s="9" t="s">
        <v>32</v>
      </c>
      <c r="B12" s="13" t="s">
        <v>142</v>
      </c>
      <c r="C12" s="34" t="s">
        <v>194</v>
      </c>
      <c r="D12" s="4">
        <v>1</v>
      </c>
      <c r="E12" s="4">
        <v>0</v>
      </c>
      <c r="F12" s="4">
        <v>0</v>
      </c>
      <c r="G12" s="4">
        <f t="shared" si="0"/>
        <v>1</v>
      </c>
      <c r="H12" s="4">
        <f t="shared" si="1"/>
        <v>1</v>
      </c>
      <c r="I12" s="4">
        <f t="shared" si="2"/>
        <v>0</v>
      </c>
      <c r="J12" s="4">
        <f t="shared" si="3"/>
        <v>1</v>
      </c>
      <c r="K12" s="31"/>
    </row>
    <row r="13" spans="1:13" x14ac:dyDescent="0.25">
      <c r="A13" s="9" t="s">
        <v>25</v>
      </c>
      <c r="B13" s="13" t="s">
        <v>82</v>
      </c>
      <c r="C13" s="34"/>
      <c r="D13" s="4">
        <v>0</v>
      </c>
      <c r="E13" s="4">
        <v>1</v>
      </c>
      <c r="F13" s="4">
        <v>1</v>
      </c>
      <c r="G13" s="4">
        <f t="shared" si="0"/>
        <v>1</v>
      </c>
      <c r="H13" s="4">
        <f t="shared" si="1"/>
        <v>1</v>
      </c>
      <c r="I13" s="29">
        <f t="shared" si="2"/>
        <v>2</v>
      </c>
      <c r="J13" s="4">
        <f t="shared" si="3"/>
        <v>2</v>
      </c>
      <c r="K13" s="31"/>
    </row>
    <row r="14" spans="1:13" x14ac:dyDescent="0.25">
      <c r="B14" s="13" t="s">
        <v>195</v>
      </c>
      <c r="C14" s="34"/>
      <c r="D14" s="4">
        <v>0</v>
      </c>
      <c r="E14" s="4">
        <v>0</v>
      </c>
      <c r="F14" s="4">
        <v>0</v>
      </c>
      <c r="G14" s="4">
        <f t="shared" si="0"/>
        <v>0</v>
      </c>
      <c r="H14" s="4">
        <f t="shared" si="1"/>
        <v>0</v>
      </c>
      <c r="I14" s="29">
        <f t="shared" si="2"/>
        <v>0</v>
      </c>
      <c r="J14" s="4">
        <f t="shared" si="3"/>
        <v>0</v>
      </c>
      <c r="K14" s="31"/>
    </row>
    <row r="15" spans="1:13" x14ac:dyDescent="0.25">
      <c r="B15" s="13" t="s">
        <v>83</v>
      </c>
      <c r="C15" s="34"/>
      <c r="D15" s="4">
        <v>0</v>
      </c>
      <c r="E15" s="4">
        <v>1</v>
      </c>
      <c r="F15" s="4">
        <v>1</v>
      </c>
      <c r="G15" s="4">
        <f t="shared" si="0"/>
        <v>1</v>
      </c>
      <c r="H15" s="4">
        <f t="shared" si="1"/>
        <v>1</v>
      </c>
      <c r="I15" s="29">
        <f t="shared" si="2"/>
        <v>2</v>
      </c>
      <c r="J15" s="4">
        <f t="shared" si="3"/>
        <v>2</v>
      </c>
      <c r="K15" s="31"/>
    </row>
    <row r="16" spans="1:13" x14ac:dyDescent="0.25">
      <c r="B16" s="13" t="s">
        <v>84</v>
      </c>
      <c r="C16" s="34"/>
      <c r="D16" s="4">
        <v>0</v>
      </c>
      <c r="E16" s="4">
        <v>1</v>
      </c>
      <c r="F16" s="4">
        <v>0</v>
      </c>
      <c r="G16" s="4">
        <f t="shared" si="0"/>
        <v>1</v>
      </c>
      <c r="H16" s="4">
        <f t="shared" si="1"/>
        <v>0</v>
      </c>
      <c r="I16" s="4">
        <f t="shared" si="2"/>
        <v>1</v>
      </c>
      <c r="J16" s="4">
        <f t="shared" si="3"/>
        <v>1</v>
      </c>
      <c r="K16" s="31"/>
    </row>
    <row r="17" spans="1:11" x14ac:dyDescent="0.25">
      <c r="A17" s="9" t="s">
        <v>27</v>
      </c>
      <c r="B17" s="13" t="s">
        <v>85</v>
      </c>
      <c r="C17" s="34" t="s">
        <v>194</v>
      </c>
      <c r="D17" s="4">
        <v>1</v>
      </c>
      <c r="E17" s="4">
        <v>1</v>
      </c>
      <c r="F17" s="4">
        <v>1</v>
      </c>
      <c r="G17" s="29">
        <f t="shared" si="0"/>
        <v>2</v>
      </c>
      <c r="H17" s="29">
        <f t="shared" si="1"/>
        <v>2</v>
      </c>
      <c r="I17" s="29">
        <f t="shared" si="2"/>
        <v>2</v>
      </c>
      <c r="J17" s="29">
        <f t="shared" si="3"/>
        <v>3</v>
      </c>
      <c r="K17" s="31"/>
    </row>
    <row r="18" spans="1:11" x14ac:dyDescent="0.25">
      <c r="B18" s="13" t="s">
        <v>86</v>
      </c>
      <c r="C18" s="34"/>
      <c r="D18" s="4">
        <v>0</v>
      </c>
      <c r="E18" s="4">
        <v>1</v>
      </c>
      <c r="F18" s="4">
        <v>1</v>
      </c>
      <c r="G18" s="4">
        <f t="shared" si="0"/>
        <v>1</v>
      </c>
      <c r="H18" s="4">
        <f t="shared" si="1"/>
        <v>1</v>
      </c>
      <c r="I18" s="29">
        <f t="shared" si="2"/>
        <v>2</v>
      </c>
      <c r="J18" s="4">
        <f t="shared" si="3"/>
        <v>2</v>
      </c>
      <c r="K18" s="31"/>
    </row>
    <row r="19" spans="1:11" x14ac:dyDescent="0.25">
      <c r="A19" s="9" t="s">
        <v>27</v>
      </c>
      <c r="B19" s="13" t="s">
        <v>87</v>
      </c>
      <c r="C19" s="34" t="s">
        <v>194</v>
      </c>
      <c r="D19" s="4">
        <v>1</v>
      </c>
      <c r="E19" s="4">
        <v>1</v>
      </c>
      <c r="F19" s="4">
        <v>1</v>
      </c>
      <c r="G19" s="29">
        <f t="shared" si="0"/>
        <v>2</v>
      </c>
      <c r="H19" s="29">
        <f t="shared" si="1"/>
        <v>2</v>
      </c>
      <c r="I19" s="29">
        <f t="shared" si="2"/>
        <v>2</v>
      </c>
      <c r="J19" s="29">
        <f t="shared" si="3"/>
        <v>3</v>
      </c>
      <c r="K19" s="31"/>
    </row>
    <row r="20" spans="1:11" x14ac:dyDescent="0.25">
      <c r="A20" s="9" t="s">
        <v>27</v>
      </c>
      <c r="B20" s="13" t="s">
        <v>88</v>
      </c>
      <c r="C20" s="34"/>
      <c r="D20" s="4">
        <v>1</v>
      </c>
      <c r="E20" s="4">
        <v>1</v>
      </c>
      <c r="F20" s="4">
        <v>1</v>
      </c>
      <c r="G20" s="29">
        <f t="shared" si="0"/>
        <v>2</v>
      </c>
      <c r="H20" s="29">
        <f t="shared" si="1"/>
        <v>2</v>
      </c>
      <c r="I20" s="29">
        <f t="shared" si="2"/>
        <v>2</v>
      </c>
      <c r="J20" s="29">
        <f t="shared" si="3"/>
        <v>3</v>
      </c>
      <c r="K20" s="31"/>
    </row>
    <row r="21" spans="1:11" x14ac:dyDescent="0.25">
      <c r="A21" s="9" t="s">
        <v>25</v>
      </c>
      <c r="B21" s="13" t="s">
        <v>89</v>
      </c>
      <c r="C21" s="34"/>
      <c r="D21" s="4">
        <v>0</v>
      </c>
      <c r="E21" s="4">
        <v>1</v>
      </c>
      <c r="F21" s="4">
        <v>1</v>
      </c>
      <c r="G21" s="4">
        <f t="shared" si="0"/>
        <v>1</v>
      </c>
      <c r="H21" s="4">
        <f t="shared" si="1"/>
        <v>1</v>
      </c>
      <c r="I21" s="29">
        <f t="shared" si="2"/>
        <v>2</v>
      </c>
      <c r="J21" s="4">
        <f t="shared" si="3"/>
        <v>2</v>
      </c>
      <c r="K21" s="31"/>
    </row>
    <row r="22" spans="1:11" x14ac:dyDescent="0.25">
      <c r="A22" s="9" t="s">
        <v>30</v>
      </c>
      <c r="B22" s="13" t="s">
        <v>133</v>
      </c>
      <c r="C22" s="34"/>
      <c r="D22" s="4">
        <v>1</v>
      </c>
      <c r="E22" s="4">
        <v>0</v>
      </c>
      <c r="F22" s="4">
        <v>0</v>
      </c>
      <c r="G22" s="4">
        <f t="shared" si="0"/>
        <v>1</v>
      </c>
      <c r="H22" s="4">
        <f t="shared" si="1"/>
        <v>1</v>
      </c>
      <c r="I22" s="4">
        <f t="shared" si="2"/>
        <v>0</v>
      </c>
      <c r="J22" s="4">
        <f t="shared" si="3"/>
        <v>1</v>
      </c>
      <c r="K22" s="31"/>
    </row>
    <row r="23" spans="1:11" x14ac:dyDescent="0.25">
      <c r="A23" s="9" t="s">
        <v>30</v>
      </c>
      <c r="B23" s="13" t="s">
        <v>90</v>
      </c>
      <c r="C23" s="34"/>
      <c r="D23" s="4">
        <v>0</v>
      </c>
      <c r="E23" s="4">
        <v>1</v>
      </c>
      <c r="F23" s="4">
        <v>1</v>
      </c>
      <c r="G23" s="4">
        <f t="shared" si="0"/>
        <v>1</v>
      </c>
      <c r="H23" s="4">
        <f t="shared" si="1"/>
        <v>1</v>
      </c>
      <c r="I23" s="29">
        <f t="shared" si="2"/>
        <v>2</v>
      </c>
      <c r="J23" s="4">
        <f t="shared" si="3"/>
        <v>2</v>
      </c>
      <c r="K23" s="31"/>
    </row>
    <row r="24" spans="1:11" x14ac:dyDescent="0.25">
      <c r="A24" s="9" t="s">
        <v>25</v>
      </c>
      <c r="B24" s="13" t="s">
        <v>91</v>
      </c>
      <c r="C24" s="34"/>
      <c r="D24" s="4">
        <v>0</v>
      </c>
      <c r="E24" s="4">
        <v>1</v>
      </c>
      <c r="F24" s="4">
        <v>0</v>
      </c>
      <c r="G24" s="4">
        <f t="shared" si="0"/>
        <v>1</v>
      </c>
      <c r="H24" s="4">
        <f t="shared" si="1"/>
        <v>0</v>
      </c>
      <c r="I24" s="4">
        <f t="shared" si="2"/>
        <v>1</v>
      </c>
      <c r="J24" s="4">
        <f t="shared" si="3"/>
        <v>1</v>
      </c>
      <c r="K24" s="31"/>
    </row>
    <row r="25" spans="1:11" x14ac:dyDescent="0.25">
      <c r="B25" s="13" t="s">
        <v>92</v>
      </c>
      <c r="C25" s="34"/>
      <c r="D25" s="4">
        <v>0</v>
      </c>
      <c r="E25" s="4">
        <v>1</v>
      </c>
      <c r="F25" s="4">
        <v>1</v>
      </c>
      <c r="G25" s="4">
        <f t="shared" si="0"/>
        <v>1</v>
      </c>
      <c r="H25" s="4">
        <f t="shared" si="1"/>
        <v>1</v>
      </c>
      <c r="I25" s="29">
        <f t="shared" si="2"/>
        <v>2</v>
      </c>
      <c r="J25" s="4">
        <f t="shared" si="3"/>
        <v>2</v>
      </c>
      <c r="K25" s="31"/>
    </row>
    <row r="26" spans="1:11" x14ac:dyDescent="0.25">
      <c r="B26" s="13" t="s">
        <v>93</v>
      </c>
      <c r="C26" s="34"/>
      <c r="D26" s="4">
        <v>1</v>
      </c>
      <c r="E26" s="4">
        <v>1</v>
      </c>
      <c r="F26" s="4">
        <v>1</v>
      </c>
      <c r="G26" s="29">
        <f t="shared" si="0"/>
        <v>2</v>
      </c>
      <c r="H26" s="29">
        <f t="shared" si="1"/>
        <v>2</v>
      </c>
      <c r="I26" s="29">
        <f t="shared" si="2"/>
        <v>2</v>
      </c>
      <c r="J26" s="29">
        <f t="shared" si="3"/>
        <v>3</v>
      </c>
      <c r="K26" s="31"/>
    </row>
    <row r="27" spans="1:11" x14ac:dyDescent="0.25">
      <c r="B27" s="13" t="s">
        <v>134</v>
      </c>
      <c r="C27" s="34"/>
      <c r="D27" s="4">
        <v>1</v>
      </c>
      <c r="E27" s="4">
        <v>0</v>
      </c>
      <c r="F27" s="4">
        <v>0</v>
      </c>
      <c r="G27" s="4">
        <f t="shared" si="0"/>
        <v>1</v>
      </c>
      <c r="H27" s="4">
        <f t="shared" si="1"/>
        <v>1</v>
      </c>
      <c r="I27" s="4">
        <f t="shared" si="2"/>
        <v>0</v>
      </c>
      <c r="J27" s="4">
        <f t="shared" si="3"/>
        <v>1</v>
      </c>
      <c r="K27" s="31"/>
    </row>
    <row r="28" spans="1:11" x14ac:dyDescent="0.25">
      <c r="B28" s="13" t="s">
        <v>94</v>
      </c>
      <c r="C28" s="34"/>
      <c r="D28" s="4">
        <v>0</v>
      </c>
      <c r="E28" s="4">
        <v>1</v>
      </c>
      <c r="F28" s="4">
        <v>1</v>
      </c>
      <c r="G28" s="4">
        <f t="shared" si="0"/>
        <v>1</v>
      </c>
      <c r="H28" s="4">
        <f t="shared" si="1"/>
        <v>1</v>
      </c>
      <c r="I28" s="29">
        <f t="shared" si="2"/>
        <v>2</v>
      </c>
      <c r="J28" s="4">
        <f t="shared" si="3"/>
        <v>2</v>
      </c>
      <c r="K28" s="31"/>
    </row>
    <row r="29" spans="1:11" x14ac:dyDescent="0.25">
      <c r="A29" s="9" t="s">
        <v>31</v>
      </c>
      <c r="B29" s="13" t="s">
        <v>95</v>
      </c>
      <c r="C29" s="34"/>
      <c r="D29" s="4">
        <v>0</v>
      </c>
      <c r="E29" s="4">
        <v>1</v>
      </c>
      <c r="F29" s="4">
        <v>1</v>
      </c>
      <c r="G29" s="4">
        <f t="shared" si="0"/>
        <v>1</v>
      </c>
      <c r="H29" s="4">
        <f t="shared" si="1"/>
        <v>1</v>
      </c>
      <c r="I29" s="29">
        <f t="shared" si="2"/>
        <v>2</v>
      </c>
      <c r="J29" s="4">
        <f t="shared" si="3"/>
        <v>2</v>
      </c>
      <c r="K29" s="31"/>
    </row>
    <row r="30" spans="1:11" x14ac:dyDescent="0.25">
      <c r="B30" s="13" t="s">
        <v>96</v>
      </c>
      <c r="C30" s="34"/>
      <c r="D30" s="4">
        <v>0</v>
      </c>
      <c r="E30" s="4">
        <v>1</v>
      </c>
      <c r="F30" s="4">
        <v>0</v>
      </c>
      <c r="G30" s="4">
        <f t="shared" si="0"/>
        <v>1</v>
      </c>
      <c r="H30" s="4">
        <f t="shared" si="1"/>
        <v>0</v>
      </c>
      <c r="I30" s="4">
        <f t="shared" si="2"/>
        <v>1</v>
      </c>
      <c r="J30" s="4">
        <f t="shared" si="3"/>
        <v>1</v>
      </c>
      <c r="K30" s="31"/>
    </row>
    <row r="31" spans="1:11" x14ac:dyDescent="0.25">
      <c r="B31" s="13" t="s">
        <v>97</v>
      </c>
      <c r="C31" s="34" t="s">
        <v>194</v>
      </c>
      <c r="D31" s="4">
        <v>0</v>
      </c>
      <c r="E31" s="4">
        <v>1</v>
      </c>
      <c r="F31" s="4">
        <v>1</v>
      </c>
      <c r="G31" s="4">
        <f t="shared" si="0"/>
        <v>1</v>
      </c>
      <c r="H31" s="4">
        <f t="shared" si="1"/>
        <v>1</v>
      </c>
      <c r="I31" s="29">
        <f t="shared" si="2"/>
        <v>2</v>
      </c>
      <c r="J31" s="4">
        <f t="shared" si="3"/>
        <v>2</v>
      </c>
      <c r="K31" s="31"/>
    </row>
    <row r="32" spans="1:11" x14ac:dyDescent="0.25">
      <c r="A32" s="9" t="s">
        <v>25</v>
      </c>
      <c r="B32" s="13" t="s">
        <v>135</v>
      </c>
      <c r="C32" s="34"/>
      <c r="D32" s="4">
        <v>1</v>
      </c>
      <c r="E32" s="4">
        <v>0</v>
      </c>
      <c r="F32" s="4">
        <v>0</v>
      </c>
      <c r="G32" s="4">
        <f t="shared" si="0"/>
        <v>1</v>
      </c>
      <c r="H32" s="4">
        <f t="shared" si="1"/>
        <v>1</v>
      </c>
      <c r="I32" s="4">
        <f t="shared" si="2"/>
        <v>0</v>
      </c>
      <c r="J32" s="4">
        <f t="shared" si="3"/>
        <v>1</v>
      </c>
      <c r="K32" s="31"/>
    </row>
    <row r="33" spans="1:11" x14ac:dyDescent="0.25">
      <c r="B33" s="13" t="s">
        <v>148</v>
      </c>
      <c r="C33" s="34"/>
      <c r="D33" s="4">
        <v>0</v>
      </c>
      <c r="E33" s="4">
        <v>0</v>
      </c>
      <c r="F33" s="4">
        <v>0</v>
      </c>
      <c r="G33" s="4">
        <f t="shared" si="0"/>
        <v>0</v>
      </c>
      <c r="H33" s="4">
        <f t="shared" si="1"/>
        <v>0</v>
      </c>
      <c r="I33" s="4">
        <f t="shared" si="2"/>
        <v>0</v>
      </c>
      <c r="J33" s="4">
        <f t="shared" si="3"/>
        <v>0</v>
      </c>
      <c r="K33" s="31"/>
    </row>
    <row r="34" spans="1:11" x14ac:dyDescent="0.25">
      <c r="B34" s="13" t="s">
        <v>136</v>
      </c>
      <c r="C34" s="34" t="s">
        <v>194</v>
      </c>
      <c r="D34" s="4">
        <v>1</v>
      </c>
      <c r="E34" s="4">
        <v>0</v>
      </c>
      <c r="F34" s="4">
        <v>0</v>
      </c>
      <c r="G34" s="4">
        <f t="shared" si="0"/>
        <v>1</v>
      </c>
      <c r="H34" s="4">
        <f t="shared" si="1"/>
        <v>1</v>
      </c>
      <c r="I34" s="4">
        <f t="shared" si="2"/>
        <v>0</v>
      </c>
      <c r="J34" s="4">
        <f t="shared" si="3"/>
        <v>1</v>
      </c>
      <c r="K34" s="31"/>
    </row>
    <row r="35" spans="1:11" x14ac:dyDescent="0.25">
      <c r="B35" s="13" t="s">
        <v>157</v>
      </c>
      <c r="C35" s="34"/>
      <c r="D35" s="4">
        <v>0</v>
      </c>
      <c r="E35" s="4">
        <v>1</v>
      </c>
      <c r="F35" s="4">
        <v>0</v>
      </c>
      <c r="G35" s="4">
        <f t="shared" ref="G35:G66" si="4">D35+E35</f>
        <v>1</v>
      </c>
      <c r="H35" s="4">
        <f t="shared" ref="H35:H66" si="5">D35+F35</f>
        <v>0</v>
      </c>
      <c r="I35" s="4">
        <f t="shared" ref="I35:I66" si="6">E35+F35</f>
        <v>1</v>
      </c>
      <c r="J35" s="4">
        <f t="shared" ref="J35:J66" si="7">D35+E35+F35</f>
        <v>1</v>
      </c>
      <c r="K35" s="31"/>
    </row>
    <row r="36" spans="1:11" x14ac:dyDescent="0.25">
      <c r="A36" s="9" t="s">
        <v>25</v>
      </c>
      <c r="B36" s="13" t="s">
        <v>98</v>
      </c>
      <c r="C36" s="34" t="s">
        <v>194</v>
      </c>
      <c r="D36" s="4">
        <v>0</v>
      </c>
      <c r="E36" s="4">
        <v>1</v>
      </c>
      <c r="F36" s="4">
        <v>0</v>
      </c>
      <c r="G36" s="4">
        <f t="shared" si="4"/>
        <v>1</v>
      </c>
      <c r="H36" s="4">
        <f t="shared" si="5"/>
        <v>0</v>
      </c>
      <c r="I36" s="4">
        <f t="shared" si="6"/>
        <v>1</v>
      </c>
      <c r="J36" s="4">
        <f t="shared" si="7"/>
        <v>1</v>
      </c>
      <c r="K36" s="31"/>
    </row>
    <row r="37" spans="1:11" x14ac:dyDescent="0.25">
      <c r="B37" s="13" t="s">
        <v>99</v>
      </c>
      <c r="C37" s="34"/>
      <c r="D37" s="4">
        <v>0</v>
      </c>
      <c r="E37" s="4">
        <v>1</v>
      </c>
      <c r="F37" s="4">
        <v>0</v>
      </c>
      <c r="G37" s="4">
        <f t="shared" si="4"/>
        <v>1</v>
      </c>
      <c r="H37" s="4">
        <f t="shared" si="5"/>
        <v>0</v>
      </c>
      <c r="I37" s="4">
        <f t="shared" si="6"/>
        <v>1</v>
      </c>
      <c r="J37" s="4">
        <f t="shared" si="7"/>
        <v>1</v>
      </c>
      <c r="K37" s="31"/>
    </row>
    <row r="38" spans="1:11" x14ac:dyDescent="0.25">
      <c r="B38" s="13" t="s">
        <v>100</v>
      </c>
      <c r="C38" s="34"/>
      <c r="D38" s="4">
        <v>0</v>
      </c>
      <c r="E38" s="4">
        <v>1</v>
      </c>
      <c r="F38" s="4">
        <v>0</v>
      </c>
      <c r="G38" s="4">
        <f t="shared" si="4"/>
        <v>1</v>
      </c>
      <c r="H38" s="4">
        <f t="shared" si="5"/>
        <v>0</v>
      </c>
      <c r="I38" s="4">
        <f t="shared" si="6"/>
        <v>1</v>
      </c>
      <c r="J38" s="4">
        <f t="shared" si="7"/>
        <v>1</v>
      </c>
      <c r="K38" s="31"/>
    </row>
    <row r="39" spans="1:11" x14ac:dyDescent="0.25">
      <c r="A39" s="9" t="s">
        <v>25</v>
      </c>
      <c r="B39" s="13" t="s">
        <v>129</v>
      </c>
      <c r="C39" s="34" t="s">
        <v>194</v>
      </c>
      <c r="D39" s="4">
        <v>1</v>
      </c>
      <c r="E39" s="4">
        <v>0</v>
      </c>
      <c r="F39" s="4">
        <v>0</v>
      </c>
      <c r="G39" s="4">
        <f t="shared" si="4"/>
        <v>1</v>
      </c>
      <c r="H39" s="4">
        <f t="shared" si="5"/>
        <v>1</v>
      </c>
      <c r="I39" s="4">
        <f t="shared" si="6"/>
        <v>0</v>
      </c>
      <c r="J39" s="4">
        <f t="shared" si="7"/>
        <v>1</v>
      </c>
      <c r="K39" s="31"/>
    </row>
    <row r="40" spans="1:11" x14ac:dyDescent="0.25">
      <c r="A40" s="9" t="s">
        <v>27</v>
      </c>
      <c r="B40" s="13" t="s">
        <v>137</v>
      </c>
      <c r="C40" s="34" t="s">
        <v>194</v>
      </c>
      <c r="D40" s="4">
        <v>1</v>
      </c>
      <c r="E40" s="4">
        <v>0</v>
      </c>
      <c r="F40" s="4">
        <v>0</v>
      </c>
      <c r="G40" s="4">
        <f t="shared" si="4"/>
        <v>1</v>
      </c>
      <c r="H40" s="4">
        <f t="shared" si="5"/>
        <v>1</v>
      </c>
      <c r="I40" s="4">
        <f t="shared" si="6"/>
        <v>0</v>
      </c>
      <c r="J40" s="4">
        <f t="shared" si="7"/>
        <v>1</v>
      </c>
      <c r="K40" s="31"/>
    </row>
    <row r="41" spans="1:11" x14ac:dyDescent="0.25">
      <c r="B41" s="13" t="s">
        <v>101</v>
      </c>
      <c r="C41" s="34"/>
      <c r="D41" s="4">
        <v>0</v>
      </c>
      <c r="E41" s="4">
        <v>1</v>
      </c>
      <c r="F41" s="4">
        <v>1</v>
      </c>
      <c r="G41" s="4">
        <f t="shared" si="4"/>
        <v>1</v>
      </c>
      <c r="H41" s="4">
        <f t="shared" si="5"/>
        <v>1</v>
      </c>
      <c r="I41" s="29">
        <f t="shared" si="6"/>
        <v>2</v>
      </c>
      <c r="J41" s="4">
        <f t="shared" si="7"/>
        <v>2</v>
      </c>
      <c r="K41" s="31"/>
    </row>
    <row r="42" spans="1:11" x14ac:dyDescent="0.25">
      <c r="A42" s="9" t="s">
        <v>27</v>
      </c>
      <c r="B42" s="13" t="s">
        <v>155</v>
      </c>
      <c r="C42" s="34" t="s">
        <v>194</v>
      </c>
      <c r="D42" s="4">
        <v>1</v>
      </c>
      <c r="E42" s="4">
        <v>0</v>
      </c>
      <c r="F42" s="4">
        <v>0</v>
      </c>
      <c r="G42" s="4">
        <f t="shared" si="4"/>
        <v>1</v>
      </c>
      <c r="H42" s="4">
        <f t="shared" si="5"/>
        <v>1</v>
      </c>
      <c r="I42" s="4">
        <f t="shared" si="6"/>
        <v>0</v>
      </c>
      <c r="J42" s="4">
        <f t="shared" si="7"/>
        <v>1</v>
      </c>
      <c r="K42" s="31"/>
    </row>
    <row r="43" spans="1:11" x14ac:dyDescent="0.25">
      <c r="B43" s="13" t="s">
        <v>102</v>
      </c>
      <c r="C43" s="34"/>
      <c r="D43" s="4">
        <v>0</v>
      </c>
      <c r="E43" s="4">
        <v>1</v>
      </c>
      <c r="F43" s="4">
        <v>0</v>
      </c>
      <c r="G43" s="4">
        <f t="shared" si="4"/>
        <v>1</v>
      </c>
      <c r="H43" s="4">
        <f t="shared" si="5"/>
        <v>0</v>
      </c>
      <c r="I43" s="4">
        <f t="shared" si="6"/>
        <v>1</v>
      </c>
      <c r="J43" s="4">
        <f t="shared" si="7"/>
        <v>1</v>
      </c>
      <c r="K43" s="31"/>
    </row>
    <row r="44" spans="1:11" x14ac:dyDescent="0.25">
      <c r="A44" s="9" t="s">
        <v>30</v>
      </c>
      <c r="B44" s="13" t="s">
        <v>130</v>
      </c>
      <c r="C44" s="34"/>
      <c r="D44" s="4">
        <v>1</v>
      </c>
      <c r="E44" s="4">
        <v>0</v>
      </c>
      <c r="F44" s="4">
        <v>0</v>
      </c>
      <c r="G44" s="4">
        <f t="shared" si="4"/>
        <v>1</v>
      </c>
      <c r="H44" s="4">
        <f t="shared" si="5"/>
        <v>1</v>
      </c>
      <c r="I44" s="4">
        <f t="shared" si="6"/>
        <v>0</v>
      </c>
      <c r="J44" s="4">
        <f t="shared" si="7"/>
        <v>1</v>
      </c>
      <c r="K44" s="31"/>
    </row>
    <row r="45" spans="1:11" x14ac:dyDescent="0.25">
      <c r="B45" s="13" t="s">
        <v>103</v>
      </c>
      <c r="C45" s="34"/>
      <c r="D45" s="4">
        <v>0</v>
      </c>
      <c r="E45" s="4">
        <v>1</v>
      </c>
      <c r="F45" s="4">
        <v>1</v>
      </c>
      <c r="G45" s="4">
        <f t="shared" si="4"/>
        <v>1</v>
      </c>
      <c r="H45" s="4">
        <f t="shared" si="5"/>
        <v>1</v>
      </c>
      <c r="I45" s="29">
        <f t="shared" si="6"/>
        <v>2</v>
      </c>
      <c r="J45" s="4">
        <f t="shared" si="7"/>
        <v>2</v>
      </c>
      <c r="K45" s="31"/>
    </row>
    <row r="46" spans="1:11" x14ac:dyDescent="0.25">
      <c r="B46" s="13" t="s">
        <v>104</v>
      </c>
      <c r="C46" s="34"/>
      <c r="D46" s="4">
        <v>0</v>
      </c>
      <c r="E46" s="4">
        <v>1</v>
      </c>
      <c r="F46" s="4">
        <v>1</v>
      </c>
      <c r="G46" s="4">
        <f t="shared" si="4"/>
        <v>1</v>
      </c>
      <c r="H46" s="4">
        <f t="shared" si="5"/>
        <v>1</v>
      </c>
      <c r="I46" s="29">
        <f t="shared" si="6"/>
        <v>2</v>
      </c>
      <c r="J46" s="4">
        <f t="shared" si="7"/>
        <v>2</v>
      </c>
      <c r="K46" s="31"/>
    </row>
    <row r="47" spans="1:11" x14ac:dyDescent="0.25">
      <c r="A47" s="9" t="s">
        <v>29</v>
      </c>
      <c r="B47" s="13" t="s">
        <v>145</v>
      </c>
      <c r="C47" s="34"/>
      <c r="D47" s="4">
        <v>0</v>
      </c>
      <c r="E47" s="4">
        <v>0</v>
      </c>
      <c r="F47" s="4">
        <v>0</v>
      </c>
      <c r="G47" s="4">
        <f t="shared" si="4"/>
        <v>0</v>
      </c>
      <c r="H47" s="4">
        <f t="shared" si="5"/>
        <v>0</v>
      </c>
      <c r="I47" s="4">
        <f t="shared" si="6"/>
        <v>0</v>
      </c>
      <c r="J47" s="4">
        <f t="shared" si="7"/>
        <v>0</v>
      </c>
      <c r="K47" s="31"/>
    </row>
    <row r="48" spans="1:11" x14ac:dyDescent="0.25">
      <c r="A48" s="9" t="s">
        <v>33</v>
      </c>
      <c r="B48" s="13" t="s">
        <v>138</v>
      </c>
      <c r="C48" s="34" t="s">
        <v>194</v>
      </c>
      <c r="D48" s="4">
        <v>1</v>
      </c>
      <c r="E48" s="4">
        <v>0</v>
      </c>
      <c r="F48" s="4">
        <v>0</v>
      </c>
      <c r="G48" s="4">
        <f t="shared" si="4"/>
        <v>1</v>
      </c>
      <c r="H48" s="4">
        <f t="shared" si="5"/>
        <v>1</v>
      </c>
      <c r="I48" s="4">
        <f t="shared" si="6"/>
        <v>0</v>
      </c>
      <c r="J48" s="4">
        <f t="shared" si="7"/>
        <v>1</v>
      </c>
      <c r="K48" s="31"/>
    </row>
    <row r="49" spans="1:11" x14ac:dyDescent="0.25">
      <c r="B49" s="13" t="s">
        <v>105</v>
      </c>
      <c r="C49" s="34"/>
      <c r="D49" s="4">
        <v>0</v>
      </c>
      <c r="E49" s="4">
        <v>1</v>
      </c>
      <c r="F49" s="4">
        <v>1</v>
      </c>
      <c r="G49" s="4">
        <f t="shared" si="4"/>
        <v>1</v>
      </c>
      <c r="H49" s="4">
        <f t="shared" si="5"/>
        <v>1</v>
      </c>
      <c r="I49" s="29">
        <f t="shared" si="6"/>
        <v>2</v>
      </c>
      <c r="J49" s="4">
        <f t="shared" si="7"/>
        <v>2</v>
      </c>
      <c r="K49" s="31"/>
    </row>
    <row r="50" spans="1:11" x14ac:dyDescent="0.25">
      <c r="A50" s="9" t="s">
        <v>29</v>
      </c>
      <c r="B50" s="13" t="s">
        <v>106</v>
      </c>
      <c r="C50" s="34"/>
      <c r="D50" s="4">
        <v>0</v>
      </c>
      <c r="E50" s="4">
        <v>1</v>
      </c>
      <c r="F50" s="4">
        <v>1</v>
      </c>
      <c r="G50" s="4">
        <f t="shared" si="4"/>
        <v>1</v>
      </c>
      <c r="H50" s="4">
        <f t="shared" si="5"/>
        <v>1</v>
      </c>
      <c r="I50" s="29">
        <f t="shared" si="6"/>
        <v>2</v>
      </c>
      <c r="J50" s="4">
        <f t="shared" si="7"/>
        <v>2</v>
      </c>
      <c r="K50" s="31"/>
    </row>
    <row r="51" spans="1:11" x14ac:dyDescent="0.25">
      <c r="A51" s="9" t="s">
        <v>30</v>
      </c>
      <c r="B51" s="13" t="s">
        <v>143</v>
      </c>
      <c r="C51" s="34"/>
      <c r="D51" s="4">
        <v>0</v>
      </c>
      <c r="E51" s="4">
        <v>0</v>
      </c>
      <c r="F51" s="4">
        <v>0</v>
      </c>
      <c r="G51" s="4">
        <f t="shared" si="4"/>
        <v>0</v>
      </c>
      <c r="H51" s="4">
        <f t="shared" si="5"/>
        <v>0</v>
      </c>
      <c r="I51" s="4">
        <f t="shared" si="6"/>
        <v>0</v>
      </c>
      <c r="J51" s="4">
        <f t="shared" si="7"/>
        <v>0</v>
      </c>
      <c r="K51" s="31"/>
    </row>
    <row r="52" spans="1:11" x14ac:dyDescent="0.25">
      <c r="A52" s="9" t="s">
        <v>28</v>
      </c>
      <c r="B52" s="13" t="s">
        <v>107</v>
      </c>
      <c r="C52" s="34" t="s">
        <v>194</v>
      </c>
      <c r="D52" s="4">
        <v>0</v>
      </c>
      <c r="E52" s="4">
        <v>1</v>
      </c>
      <c r="F52" s="4">
        <v>0</v>
      </c>
      <c r="G52" s="4">
        <f t="shared" si="4"/>
        <v>1</v>
      </c>
      <c r="H52" s="4">
        <f t="shared" si="5"/>
        <v>0</v>
      </c>
      <c r="I52" s="4">
        <f t="shared" si="6"/>
        <v>1</v>
      </c>
      <c r="J52" s="4">
        <f t="shared" si="7"/>
        <v>1</v>
      </c>
      <c r="K52" s="31"/>
    </row>
    <row r="53" spans="1:11" x14ac:dyDescent="0.25">
      <c r="A53" s="9" t="s">
        <v>25</v>
      </c>
      <c r="B53" s="13" t="s">
        <v>108</v>
      </c>
      <c r="C53" s="34"/>
      <c r="D53" s="4">
        <v>0</v>
      </c>
      <c r="E53" s="4">
        <v>1</v>
      </c>
      <c r="F53" s="4">
        <v>1</v>
      </c>
      <c r="G53" s="4">
        <f t="shared" si="4"/>
        <v>1</v>
      </c>
      <c r="H53" s="4">
        <f t="shared" si="5"/>
        <v>1</v>
      </c>
      <c r="I53" s="29">
        <f t="shared" si="6"/>
        <v>2</v>
      </c>
      <c r="J53" s="4">
        <f t="shared" si="7"/>
        <v>2</v>
      </c>
      <c r="K53" s="31"/>
    </row>
    <row r="54" spans="1:11" x14ac:dyDescent="0.25">
      <c r="A54" s="9" t="s">
        <v>25</v>
      </c>
      <c r="B54" s="13" t="s">
        <v>109</v>
      </c>
      <c r="C54" s="34" t="s">
        <v>194</v>
      </c>
      <c r="D54" s="4">
        <v>0</v>
      </c>
      <c r="E54" s="4">
        <v>1</v>
      </c>
      <c r="F54" s="4">
        <v>0</v>
      </c>
      <c r="G54" s="4">
        <f t="shared" si="4"/>
        <v>1</v>
      </c>
      <c r="H54" s="4">
        <f t="shared" si="5"/>
        <v>0</v>
      </c>
      <c r="I54" s="4">
        <f t="shared" si="6"/>
        <v>1</v>
      </c>
      <c r="J54" s="4">
        <f t="shared" si="7"/>
        <v>1</v>
      </c>
      <c r="K54" s="31"/>
    </row>
    <row r="55" spans="1:11" x14ac:dyDescent="0.25">
      <c r="A55" s="9" t="s">
        <v>33</v>
      </c>
      <c r="B55" s="13" t="s">
        <v>149</v>
      </c>
      <c r="C55" s="34" t="s">
        <v>194</v>
      </c>
      <c r="D55" s="4">
        <v>0</v>
      </c>
      <c r="E55" s="4">
        <v>0</v>
      </c>
      <c r="F55" s="4">
        <v>0</v>
      </c>
      <c r="G55" s="4">
        <f t="shared" si="4"/>
        <v>0</v>
      </c>
      <c r="H55" s="4">
        <f t="shared" si="5"/>
        <v>0</v>
      </c>
      <c r="I55" s="4">
        <f t="shared" si="6"/>
        <v>0</v>
      </c>
      <c r="J55" s="4">
        <f t="shared" si="7"/>
        <v>0</v>
      </c>
      <c r="K55" s="31"/>
    </row>
    <row r="56" spans="1:11" x14ac:dyDescent="0.25">
      <c r="A56" s="9" t="s">
        <v>33</v>
      </c>
      <c r="B56" s="13" t="s">
        <v>131</v>
      </c>
      <c r="C56" s="34" t="s">
        <v>194</v>
      </c>
      <c r="D56" s="4">
        <v>1</v>
      </c>
      <c r="E56" s="4">
        <v>0</v>
      </c>
      <c r="F56" s="4">
        <v>0</v>
      </c>
      <c r="G56" s="4">
        <f t="shared" si="4"/>
        <v>1</v>
      </c>
      <c r="H56" s="4">
        <f t="shared" si="5"/>
        <v>1</v>
      </c>
      <c r="I56" s="4">
        <f t="shared" si="6"/>
        <v>0</v>
      </c>
      <c r="J56" s="4">
        <f t="shared" si="7"/>
        <v>1</v>
      </c>
      <c r="K56" s="31"/>
    </row>
    <row r="57" spans="1:11" x14ac:dyDescent="0.25">
      <c r="A57" s="9" t="s">
        <v>30</v>
      </c>
      <c r="B57" s="13" t="s">
        <v>153</v>
      </c>
      <c r="C57" s="34"/>
      <c r="D57" s="4">
        <v>0</v>
      </c>
      <c r="E57" s="4">
        <v>0</v>
      </c>
      <c r="F57" s="4">
        <v>0</v>
      </c>
      <c r="G57" s="4">
        <f t="shared" si="4"/>
        <v>0</v>
      </c>
      <c r="H57" s="4">
        <f t="shared" si="5"/>
        <v>0</v>
      </c>
      <c r="I57" s="4">
        <f t="shared" si="6"/>
        <v>0</v>
      </c>
      <c r="J57" s="4">
        <f t="shared" si="7"/>
        <v>0</v>
      </c>
      <c r="K57" s="31"/>
    </row>
    <row r="58" spans="1:11" x14ac:dyDescent="0.25">
      <c r="B58" s="13" t="s">
        <v>110</v>
      </c>
      <c r="C58" s="34"/>
      <c r="D58" s="4">
        <v>0</v>
      </c>
      <c r="E58" s="4">
        <v>1</v>
      </c>
      <c r="F58" s="4">
        <v>0</v>
      </c>
      <c r="G58" s="4">
        <f t="shared" si="4"/>
        <v>1</v>
      </c>
      <c r="H58" s="4">
        <f t="shared" si="5"/>
        <v>0</v>
      </c>
      <c r="I58" s="4">
        <f t="shared" si="6"/>
        <v>1</v>
      </c>
      <c r="J58" s="4">
        <f t="shared" si="7"/>
        <v>1</v>
      </c>
      <c r="K58" s="31"/>
    </row>
    <row r="59" spans="1:11" x14ac:dyDescent="0.25">
      <c r="A59" s="9" t="s">
        <v>31</v>
      </c>
      <c r="B59" s="13" t="s">
        <v>111</v>
      </c>
      <c r="C59" s="34" t="s">
        <v>194</v>
      </c>
      <c r="D59" s="4">
        <v>0</v>
      </c>
      <c r="E59" s="4">
        <v>1</v>
      </c>
      <c r="F59" s="4">
        <v>1</v>
      </c>
      <c r="G59" s="4">
        <f t="shared" si="4"/>
        <v>1</v>
      </c>
      <c r="H59" s="4">
        <f t="shared" si="5"/>
        <v>1</v>
      </c>
      <c r="I59" s="29">
        <f t="shared" si="6"/>
        <v>2</v>
      </c>
      <c r="J59" s="4">
        <f t="shared" si="7"/>
        <v>2</v>
      </c>
      <c r="K59" s="31"/>
    </row>
    <row r="60" spans="1:11" x14ac:dyDescent="0.25">
      <c r="B60" s="13" t="s">
        <v>112</v>
      </c>
      <c r="C60" s="34"/>
      <c r="D60" s="4">
        <v>0</v>
      </c>
      <c r="E60" s="4">
        <v>1</v>
      </c>
      <c r="F60" s="4">
        <v>0</v>
      </c>
      <c r="G60" s="4">
        <f t="shared" si="4"/>
        <v>1</v>
      </c>
      <c r="H60" s="4">
        <f t="shared" si="5"/>
        <v>0</v>
      </c>
      <c r="I60" s="4">
        <f t="shared" si="6"/>
        <v>1</v>
      </c>
      <c r="J60" s="4">
        <f t="shared" si="7"/>
        <v>1</v>
      </c>
      <c r="K60" s="31"/>
    </row>
    <row r="61" spans="1:11" x14ac:dyDescent="0.25">
      <c r="B61" s="13" t="s">
        <v>113</v>
      </c>
      <c r="C61" s="34"/>
      <c r="D61" s="4">
        <v>0</v>
      </c>
      <c r="E61" s="4">
        <v>1</v>
      </c>
      <c r="F61" s="4">
        <v>1</v>
      </c>
      <c r="G61" s="4">
        <f t="shared" si="4"/>
        <v>1</v>
      </c>
      <c r="H61" s="4">
        <f t="shared" si="5"/>
        <v>1</v>
      </c>
      <c r="I61" s="29">
        <f t="shared" si="6"/>
        <v>2</v>
      </c>
      <c r="J61" s="4">
        <f t="shared" si="7"/>
        <v>2</v>
      </c>
      <c r="K61" s="31"/>
    </row>
    <row r="62" spans="1:11" x14ac:dyDescent="0.25">
      <c r="B62" s="13" t="s">
        <v>114</v>
      </c>
      <c r="C62" s="34"/>
      <c r="D62" s="4">
        <v>0</v>
      </c>
      <c r="E62" s="4">
        <v>1</v>
      </c>
      <c r="F62" s="4">
        <v>0</v>
      </c>
      <c r="G62" s="4">
        <f t="shared" si="4"/>
        <v>1</v>
      </c>
      <c r="H62" s="4">
        <f t="shared" si="5"/>
        <v>0</v>
      </c>
      <c r="I62" s="4">
        <f t="shared" si="6"/>
        <v>1</v>
      </c>
      <c r="J62" s="4">
        <f t="shared" si="7"/>
        <v>1</v>
      </c>
      <c r="K62" s="31"/>
    </row>
    <row r="63" spans="1:11" x14ac:dyDescent="0.25">
      <c r="B63" s="13" t="s">
        <v>156</v>
      </c>
      <c r="C63" s="34"/>
      <c r="D63" s="4">
        <v>1</v>
      </c>
      <c r="E63" s="4">
        <v>0</v>
      </c>
      <c r="F63" s="4">
        <v>0</v>
      </c>
      <c r="G63" s="4">
        <f t="shared" si="4"/>
        <v>1</v>
      </c>
      <c r="H63" s="4">
        <f t="shared" si="5"/>
        <v>1</v>
      </c>
      <c r="I63" s="4">
        <f t="shared" si="6"/>
        <v>0</v>
      </c>
      <c r="J63" s="4">
        <f t="shared" si="7"/>
        <v>1</v>
      </c>
      <c r="K63" s="31"/>
    </row>
    <row r="64" spans="1:11" x14ac:dyDescent="0.25">
      <c r="B64" s="13" t="s">
        <v>115</v>
      </c>
      <c r="C64" s="34"/>
      <c r="D64" s="4">
        <v>0</v>
      </c>
      <c r="E64" s="4">
        <v>1</v>
      </c>
      <c r="F64" s="4">
        <v>1</v>
      </c>
      <c r="G64" s="4">
        <f t="shared" si="4"/>
        <v>1</v>
      </c>
      <c r="H64" s="4">
        <f t="shared" si="5"/>
        <v>1</v>
      </c>
      <c r="I64" s="29">
        <f t="shared" si="6"/>
        <v>2</v>
      </c>
      <c r="J64" s="4">
        <f t="shared" si="7"/>
        <v>2</v>
      </c>
      <c r="K64" s="31"/>
    </row>
    <row r="65" spans="1:11" x14ac:dyDescent="0.25">
      <c r="B65" s="13" t="s">
        <v>116</v>
      </c>
      <c r="C65" s="34"/>
      <c r="D65" s="4">
        <v>0</v>
      </c>
      <c r="E65" s="4">
        <v>1</v>
      </c>
      <c r="F65" s="4">
        <v>1</v>
      </c>
      <c r="G65" s="4">
        <f t="shared" si="4"/>
        <v>1</v>
      </c>
      <c r="H65" s="4">
        <f t="shared" si="5"/>
        <v>1</v>
      </c>
      <c r="I65" s="29">
        <f t="shared" si="6"/>
        <v>2</v>
      </c>
      <c r="J65" s="4">
        <f t="shared" si="7"/>
        <v>2</v>
      </c>
      <c r="K65" s="31"/>
    </row>
    <row r="66" spans="1:11" x14ac:dyDescent="0.25">
      <c r="B66" s="13" t="s">
        <v>146</v>
      </c>
      <c r="C66" s="34"/>
      <c r="D66" s="4">
        <v>1</v>
      </c>
      <c r="E66" s="4">
        <v>0</v>
      </c>
      <c r="F66" s="4">
        <v>0</v>
      </c>
      <c r="G66" s="4">
        <f t="shared" si="4"/>
        <v>1</v>
      </c>
      <c r="H66" s="4">
        <f t="shared" si="5"/>
        <v>1</v>
      </c>
      <c r="I66" s="4">
        <f t="shared" si="6"/>
        <v>0</v>
      </c>
      <c r="J66" s="4">
        <f t="shared" si="7"/>
        <v>1</v>
      </c>
      <c r="K66" s="31"/>
    </row>
    <row r="67" spans="1:11" x14ac:dyDescent="0.25">
      <c r="A67" s="9" t="s">
        <v>27</v>
      </c>
      <c r="B67" s="13" t="s">
        <v>150</v>
      </c>
      <c r="C67" s="34"/>
      <c r="D67" s="4">
        <v>0</v>
      </c>
      <c r="E67" s="4">
        <v>0</v>
      </c>
      <c r="F67" s="4">
        <v>0</v>
      </c>
      <c r="G67" s="4">
        <f t="shared" ref="G67:G83" si="8">D67+E67</f>
        <v>0</v>
      </c>
      <c r="H67" s="4">
        <f t="shared" ref="H67:H83" si="9">D67+F67</f>
        <v>0</v>
      </c>
      <c r="I67" s="4">
        <f t="shared" ref="I67:I83" si="10">E67+F67</f>
        <v>0</v>
      </c>
      <c r="J67" s="4">
        <f t="shared" ref="J67:J83" si="11">D67+E67+F67</f>
        <v>0</v>
      </c>
      <c r="K67" s="31"/>
    </row>
    <row r="68" spans="1:11" x14ac:dyDescent="0.25">
      <c r="B68" s="13" t="s">
        <v>117</v>
      </c>
      <c r="C68" s="34"/>
      <c r="D68" s="4">
        <v>0</v>
      </c>
      <c r="E68" s="4">
        <v>1</v>
      </c>
      <c r="F68" s="4">
        <v>1</v>
      </c>
      <c r="G68" s="4">
        <f t="shared" si="8"/>
        <v>1</v>
      </c>
      <c r="H68" s="4">
        <f t="shared" si="9"/>
        <v>1</v>
      </c>
      <c r="I68" s="29">
        <f t="shared" si="10"/>
        <v>2</v>
      </c>
      <c r="J68" s="4">
        <f t="shared" si="11"/>
        <v>2</v>
      </c>
      <c r="K68" s="31"/>
    </row>
    <row r="69" spans="1:11" x14ac:dyDescent="0.25">
      <c r="B69" s="13" t="s">
        <v>151</v>
      </c>
      <c r="C69" s="34"/>
      <c r="D69" s="4">
        <v>0</v>
      </c>
      <c r="E69" s="4">
        <v>0</v>
      </c>
      <c r="F69" s="4">
        <v>0</v>
      </c>
      <c r="G69" s="4">
        <f t="shared" si="8"/>
        <v>0</v>
      </c>
      <c r="H69" s="4">
        <f t="shared" si="9"/>
        <v>0</v>
      </c>
      <c r="I69" s="4">
        <f t="shared" si="10"/>
        <v>0</v>
      </c>
      <c r="J69" s="4">
        <f t="shared" si="11"/>
        <v>0</v>
      </c>
      <c r="K69" s="31"/>
    </row>
    <row r="70" spans="1:11" x14ac:dyDescent="0.25">
      <c r="B70" s="13" t="s">
        <v>141</v>
      </c>
      <c r="C70" s="34"/>
      <c r="D70" s="4">
        <v>0</v>
      </c>
      <c r="E70" s="4">
        <v>0</v>
      </c>
      <c r="F70" s="4">
        <v>0</v>
      </c>
      <c r="G70" s="4">
        <f t="shared" si="8"/>
        <v>0</v>
      </c>
      <c r="H70" s="4">
        <f t="shared" si="9"/>
        <v>0</v>
      </c>
      <c r="I70" s="4">
        <f t="shared" si="10"/>
        <v>0</v>
      </c>
      <c r="J70" s="4">
        <f t="shared" si="11"/>
        <v>0</v>
      </c>
      <c r="K70" s="31"/>
    </row>
    <row r="71" spans="1:11" x14ac:dyDescent="0.25">
      <c r="A71" s="9" t="s">
        <v>33</v>
      </c>
      <c r="B71" s="13" t="s">
        <v>139</v>
      </c>
      <c r="C71" s="34" t="s">
        <v>194</v>
      </c>
      <c r="D71" s="4">
        <v>1</v>
      </c>
      <c r="E71" s="4">
        <v>0</v>
      </c>
      <c r="F71" s="4">
        <v>0</v>
      </c>
      <c r="G71" s="4">
        <f t="shared" si="8"/>
        <v>1</v>
      </c>
      <c r="H71" s="4">
        <f t="shared" si="9"/>
        <v>1</v>
      </c>
      <c r="I71" s="4">
        <f t="shared" si="10"/>
        <v>0</v>
      </c>
      <c r="J71" s="4">
        <f t="shared" si="11"/>
        <v>1</v>
      </c>
      <c r="K71" s="31"/>
    </row>
    <row r="72" spans="1:11" x14ac:dyDescent="0.25">
      <c r="B72" s="13" t="s">
        <v>154</v>
      </c>
      <c r="C72" s="34"/>
      <c r="D72" s="4">
        <v>0</v>
      </c>
      <c r="E72" s="4">
        <v>0</v>
      </c>
      <c r="F72" s="4">
        <v>0</v>
      </c>
      <c r="G72" s="4">
        <f t="shared" si="8"/>
        <v>0</v>
      </c>
      <c r="H72" s="4">
        <f t="shared" si="9"/>
        <v>0</v>
      </c>
      <c r="I72" s="4">
        <f t="shared" si="10"/>
        <v>0</v>
      </c>
      <c r="J72" s="4">
        <f t="shared" si="11"/>
        <v>0</v>
      </c>
      <c r="K72" s="31"/>
    </row>
    <row r="73" spans="1:11" x14ac:dyDescent="0.25">
      <c r="B73" s="13" t="s">
        <v>118</v>
      </c>
      <c r="C73" s="34"/>
      <c r="D73" s="4">
        <v>0</v>
      </c>
      <c r="E73" s="4">
        <v>1</v>
      </c>
      <c r="F73" s="4">
        <v>1</v>
      </c>
      <c r="G73" s="4">
        <f t="shared" si="8"/>
        <v>1</v>
      </c>
      <c r="H73" s="4">
        <f t="shared" si="9"/>
        <v>1</v>
      </c>
      <c r="I73" s="29">
        <f t="shared" si="10"/>
        <v>2</v>
      </c>
      <c r="J73" s="4">
        <f t="shared" si="11"/>
        <v>2</v>
      </c>
      <c r="K73" s="31"/>
    </row>
    <row r="74" spans="1:11" x14ac:dyDescent="0.25">
      <c r="B74" s="13" t="s">
        <v>119</v>
      </c>
      <c r="C74" s="34"/>
      <c r="D74" s="4">
        <v>0</v>
      </c>
      <c r="E74" s="4">
        <v>1</v>
      </c>
      <c r="F74" s="4">
        <v>1</v>
      </c>
      <c r="G74" s="4">
        <f t="shared" si="8"/>
        <v>1</v>
      </c>
      <c r="H74" s="4">
        <f t="shared" si="9"/>
        <v>1</v>
      </c>
      <c r="I74" s="29">
        <f t="shared" si="10"/>
        <v>2</v>
      </c>
      <c r="J74" s="4">
        <f t="shared" si="11"/>
        <v>2</v>
      </c>
      <c r="K74" s="31"/>
    </row>
    <row r="75" spans="1:11" x14ac:dyDescent="0.25">
      <c r="B75" s="13" t="s">
        <v>120</v>
      </c>
      <c r="C75" s="34"/>
      <c r="D75" s="4">
        <v>0</v>
      </c>
      <c r="E75" s="4">
        <v>1</v>
      </c>
      <c r="F75" s="4">
        <v>0</v>
      </c>
      <c r="G75" s="4">
        <f t="shared" si="8"/>
        <v>1</v>
      </c>
      <c r="H75" s="4">
        <f t="shared" si="9"/>
        <v>0</v>
      </c>
      <c r="I75" s="4">
        <f t="shared" si="10"/>
        <v>1</v>
      </c>
      <c r="J75" s="4">
        <f t="shared" si="11"/>
        <v>1</v>
      </c>
      <c r="K75" s="31"/>
    </row>
    <row r="76" spans="1:11" x14ac:dyDescent="0.25">
      <c r="A76" s="9" t="s">
        <v>27</v>
      </c>
      <c r="B76" s="13" t="s">
        <v>121</v>
      </c>
      <c r="C76" s="34"/>
      <c r="D76" s="4">
        <v>0</v>
      </c>
      <c r="E76" s="4">
        <v>1</v>
      </c>
      <c r="F76" s="4">
        <v>1</v>
      </c>
      <c r="G76" s="4">
        <f t="shared" si="8"/>
        <v>1</v>
      </c>
      <c r="H76" s="4">
        <f t="shared" si="9"/>
        <v>1</v>
      </c>
      <c r="I76" s="29">
        <f t="shared" si="10"/>
        <v>2</v>
      </c>
      <c r="J76" s="4">
        <f t="shared" si="11"/>
        <v>2</v>
      </c>
      <c r="K76" s="31"/>
    </row>
    <row r="77" spans="1:11" x14ac:dyDescent="0.25">
      <c r="B77" s="36" t="s">
        <v>101</v>
      </c>
      <c r="C77" s="34"/>
      <c r="D77" s="4">
        <v>1</v>
      </c>
      <c r="E77" s="4">
        <v>0</v>
      </c>
      <c r="F77" s="4">
        <v>0</v>
      </c>
      <c r="G77" s="4">
        <f t="shared" si="8"/>
        <v>1</v>
      </c>
      <c r="H77" s="4">
        <f t="shared" si="9"/>
        <v>1</v>
      </c>
      <c r="I77" s="4">
        <f t="shared" si="10"/>
        <v>0</v>
      </c>
      <c r="J77" s="4">
        <f t="shared" si="11"/>
        <v>1</v>
      </c>
      <c r="K77" s="31"/>
    </row>
    <row r="78" spans="1:11" x14ac:dyDescent="0.25">
      <c r="B78" s="13" t="s">
        <v>122</v>
      </c>
      <c r="C78" s="34"/>
      <c r="D78" s="4">
        <v>0</v>
      </c>
      <c r="E78" s="4">
        <v>1</v>
      </c>
      <c r="F78" s="4">
        <v>1</v>
      </c>
      <c r="G78" s="31">
        <f t="shared" si="8"/>
        <v>1</v>
      </c>
      <c r="H78" s="4">
        <f t="shared" si="9"/>
        <v>1</v>
      </c>
      <c r="I78" s="29">
        <f t="shared" si="10"/>
        <v>2</v>
      </c>
      <c r="J78" s="4">
        <f t="shared" si="11"/>
        <v>2</v>
      </c>
      <c r="K78" s="31"/>
    </row>
    <row r="79" spans="1:11" x14ac:dyDescent="0.25">
      <c r="A79" s="9" t="s">
        <v>27</v>
      </c>
      <c r="B79" s="13" t="s">
        <v>140</v>
      </c>
      <c r="C79" s="34" t="s">
        <v>194</v>
      </c>
      <c r="D79" s="4">
        <v>1</v>
      </c>
      <c r="E79" s="4">
        <v>0</v>
      </c>
      <c r="F79" s="4">
        <v>0</v>
      </c>
      <c r="G79" s="4">
        <f t="shared" si="8"/>
        <v>1</v>
      </c>
      <c r="H79" s="4">
        <f t="shared" si="9"/>
        <v>1</v>
      </c>
      <c r="I79" s="4">
        <f t="shared" si="10"/>
        <v>0</v>
      </c>
      <c r="J79" s="4">
        <f t="shared" si="11"/>
        <v>1</v>
      </c>
      <c r="K79" s="31"/>
    </row>
    <row r="80" spans="1:11" x14ac:dyDescent="0.25">
      <c r="B80" s="13" t="s">
        <v>123</v>
      </c>
      <c r="C80" s="34"/>
      <c r="D80" s="4">
        <v>0</v>
      </c>
      <c r="E80" s="4">
        <v>1</v>
      </c>
      <c r="F80" s="4">
        <v>0</v>
      </c>
      <c r="G80" s="4">
        <f t="shared" si="8"/>
        <v>1</v>
      </c>
      <c r="H80" s="4">
        <f t="shared" si="9"/>
        <v>0</v>
      </c>
      <c r="I80" s="4">
        <f t="shared" si="10"/>
        <v>1</v>
      </c>
      <c r="J80" s="4">
        <f t="shared" si="11"/>
        <v>1</v>
      </c>
      <c r="K80" s="31"/>
    </row>
    <row r="81" spans="1:11" x14ac:dyDescent="0.25">
      <c r="A81" s="9" t="s">
        <v>32</v>
      </c>
      <c r="B81" s="13" t="s">
        <v>144</v>
      </c>
      <c r="C81" s="34" t="s">
        <v>194</v>
      </c>
      <c r="D81" s="4">
        <v>1</v>
      </c>
      <c r="E81" s="4">
        <v>0</v>
      </c>
      <c r="F81" s="4">
        <v>0</v>
      </c>
      <c r="G81" s="4">
        <f t="shared" si="8"/>
        <v>1</v>
      </c>
      <c r="H81" s="4">
        <f t="shared" si="9"/>
        <v>1</v>
      </c>
      <c r="I81" s="4">
        <f t="shared" si="10"/>
        <v>0</v>
      </c>
      <c r="J81" s="4">
        <f t="shared" si="11"/>
        <v>1</v>
      </c>
      <c r="K81" s="31"/>
    </row>
    <row r="82" spans="1:11" x14ac:dyDescent="0.25">
      <c r="B82" s="13" t="s">
        <v>124</v>
      </c>
      <c r="C82" s="34"/>
      <c r="D82" s="4">
        <v>0</v>
      </c>
      <c r="E82" s="4">
        <v>0</v>
      </c>
      <c r="F82" s="4">
        <v>1</v>
      </c>
      <c r="G82" s="4">
        <f t="shared" si="8"/>
        <v>0</v>
      </c>
      <c r="H82" s="4">
        <f t="shared" si="9"/>
        <v>1</v>
      </c>
      <c r="I82" s="4">
        <f t="shared" si="10"/>
        <v>1</v>
      </c>
      <c r="J82" s="4">
        <f t="shared" si="11"/>
        <v>1</v>
      </c>
      <c r="K82" s="31"/>
    </row>
    <row r="83" spans="1:11" x14ac:dyDescent="0.25">
      <c r="A83" s="9" t="s">
        <v>27</v>
      </c>
      <c r="B83" s="12" t="s">
        <v>152</v>
      </c>
      <c r="C83" s="31" t="s">
        <v>194</v>
      </c>
      <c r="D83" s="4">
        <v>0</v>
      </c>
      <c r="E83" s="4">
        <v>0</v>
      </c>
      <c r="F83" s="4">
        <v>0</v>
      </c>
      <c r="G83" s="4">
        <f t="shared" si="8"/>
        <v>0</v>
      </c>
      <c r="H83" s="4">
        <f t="shared" si="9"/>
        <v>0</v>
      </c>
      <c r="I83" s="4">
        <f t="shared" si="10"/>
        <v>0</v>
      </c>
      <c r="J83" s="4">
        <f t="shared" si="11"/>
        <v>0</v>
      </c>
      <c r="K83" s="31"/>
    </row>
  </sheetData>
  <sortState xmlns:xlrd2="http://schemas.microsoft.com/office/spreadsheetml/2017/richdata2" ref="B2:J91">
    <sortCondition ref="B2:B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6378-BAD1-5B4A-AE4F-9F70E6D6B805}">
  <dimension ref="A1:U106"/>
  <sheetViews>
    <sheetView zoomScale="110" workbookViewId="0">
      <selection activeCell="E1" sqref="E1:H1"/>
    </sheetView>
  </sheetViews>
  <sheetFormatPr baseColWidth="10" defaultColWidth="29.33203125" defaultRowHeight="16" x14ac:dyDescent="0.2"/>
  <cols>
    <col min="1" max="1" width="29.1640625" style="37" bestFit="1" customWidth="1"/>
    <col min="2" max="2" width="17.1640625" style="37" bestFit="1" customWidth="1"/>
    <col min="3" max="4" width="12.5" style="38" customWidth="1"/>
    <col min="5" max="5" width="11.1640625" style="38" bestFit="1" customWidth="1"/>
    <col min="6" max="6" width="20.5" style="38" bestFit="1" customWidth="1"/>
    <col min="7" max="7" width="13.1640625" style="38" bestFit="1" customWidth="1"/>
    <col min="8" max="8" width="22.6640625" style="38" bestFit="1" customWidth="1"/>
    <col min="9" max="9" width="6.6640625" style="37" customWidth="1"/>
    <col min="10" max="10" width="4.83203125" style="38" bestFit="1" customWidth="1"/>
    <col min="11" max="11" width="4.33203125" style="38" bestFit="1" customWidth="1"/>
    <col min="12" max="12" width="6" style="38" bestFit="1" customWidth="1"/>
    <col min="13" max="13" width="6.6640625" style="38" customWidth="1"/>
    <col min="14" max="14" width="8.83203125" style="38" bestFit="1" customWidth="1"/>
    <col min="15" max="15" width="10.33203125" style="38" bestFit="1" customWidth="1"/>
    <col min="16" max="16" width="9.83203125" style="38" bestFit="1" customWidth="1"/>
    <col min="17" max="17" width="14.33203125" style="37" bestFit="1" customWidth="1"/>
    <col min="18" max="18" width="8.6640625" style="37" customWidth="1"/>
    <col min="19" max="19" width="14.33203125" style="37" bestFit="1" customWidth="1"/>
    <col min="20" max="20" width="14.1640625" style="37" bestFit="1" customWidth="1"/>
    <col min="21" max="21" width="15.6640625" style="37" bestFit="1" customWidth="1"/>
    <col min="22" max="16384" width="29.33203125" style="37"/>
  </cols>
  <sheetData>
    <row r="1" spans="1:21" x14ac:dyDescent="0.2">
      <c r="A1" s="56"/>
      <c r="B1" s="56"/>
      <c r="C1" s="59" t="s">
        <v>197</v>
      </c>
      <c r="D1" s="59"/>
      <c r="E1" s="59" t="s">
        <v>198</v>
      </c>
      <c r="F1" s="59"/>
      <c r="G1" s="59"/>
      <c r="H1" s="59"/>
    </row>
    <row r="2" spans="1:21" x14ac:dyDescent="0.2">
      <c r="A2" s="52" t="s">
        <v>199</v>
      </c>
      <c r="B2" s="52" t="s">
        <v>200</v>
      </c>
      <c r="C2" s="53" t="s">
        <v>201</v>
      </c>
      <c r="D2" s="53" t="s">
        <v>3</v>
      </c>
      <c r="E2" s="53" t="s">
        <v>202</v>
      </c>
      <c r="F2" s="53" t="s">
        <v>203</v>
      </c>
      <c r="G2" s="53" t="s">
        <v>204</v>
      </c>
      <c r="H2" s="53" t="s">
        <v>205</v>
      </c>
    </row>
    <row r="3" spans="1:21" x14ac:dyDescent="0.2">
      <c r="A3" s="39" t="s">
        <v>206</v>
      </c>
      <c r="B3" s="39"/>
      <c r="C3" s="40">
        <v>12</v>
      </c>
      <c r="D3" s="40">
        <v>16</v>
      </c>
      <c r="E3" s="40">
        <v>6</v>
      </c>
      <c r="F3" s="40">
        <v>58667</v>
      </c>
      <c r="G3" s="40">
        <v>6</v>
      </c>
      <c r="H3" s="40">
        <v>163923</v>
      </c>
    </row>
    <row r="4" spans="1:21" x14ac:dyDescent="0.2">
      <c r="A4" s="39"/>
      <c r="B4" s="39"/>
      <c r="C4" s="40"/>
      <c r="J4" s="60" t="s">
        <v>300</v>
      </c>
      <c r="K4" s="60"/>
      <c r="L4" s="60"/>
      <c r="N4" s="60" t="s">
        <v>299</v>
      </c>
      <c r="O4" s="60"/>
      <c r="P4" s="60"/>
    </row>
    <row r="5" spans="1:21" x14ac:dyDescent="0.2">
      <c r="A5" s="39" t="s">
        <v>207</v>
      </c>
      <c r="B5" s="39"/>
      <c r="D5" s="40">
        <v>27</v>
      </c>
      <c r="E5" s="40">
        <v>6</v>
      </c>
      <c r="F5" s="40">
        <v>46426</v>
      </c>
      <c r="G5" s="40">
        <v>5</v>
      </c>
      <c r="H5" s="40">
        <v>21215</v>
      </c>
      <c r="J5" s="38" t="s">
        <v>125</v>
      </c>
      <c r="K5" s="38" t="s">
        <v>23</v>
      </c>
      <c r="L5" s="38" t="s">
        <v>24</v>
      </c>
      <c r="N5" s="38" t="s">
        <v>183</v>
      </c>
      <c r="O5" s="38" t="s">
        <v>184</v>
      </c>
      <c r="P5" s="38" t="s">
        <v>185</v>
      </c>
      <c r="Q5" s="37" t="s">
        <v>191</v>
      </c>
      <c r="S5" s="41"/>
      <c r="T5" s="38" t="s">
        <v>303</v>
      </c>
      <c r="U5" s="43" t="s">
        <v>302</v>
      </c>
    </row>
    <row r="6" spans="1:21" x14ac:dyDescent="0.2">
      <c r="A6" s="39" t="s">
        <v>208</v>
      </c>
      <c r="B6" s="39" t="s">
        <v>89</v>
      </c>
      <c r="C6" s="40">
        <v>2</v>
      </c>
      <c r="D6" s="40">
        <v>2</v>
      </c>
      <c r="E6" s="40">
        <v>4</v>
      </c>
      <c r="F6" s="40">
        <v>407</v>
      </c>
      <c r="G6" s="40">
        <v>4</v>
      </c>
      <c r="H6" s="40">
        <v>296</v>
      </c>
      <c r="J6" s="38">
        <f>COUNTIF(C6, "&gt;0")</f>
        <v>1</v>
      </c>
      <c r="K6" s="38">
        <f>COUNTIF(E6, "&gt;0")</f>
        <v>1</v>
      </c>
      <c r="L6" s="38">
        <f>COUNTIF(G6, "&gt;0")</f>
        <v>1</v>
      </c>
      <c r="N6" s="44">
        <f>J6+K6</f>
        <v>2</v>
      </c>
      <c r="O6" s="44">
        <f>J6+L6</f>
        <v>2</v>
      </c>
      <c r="P6" s="44">
        <f>K6+L6</f>
        <v>2</v>
      </c>
      <c r="Q6" s="44">
        <f>J6+K6+L6</f>
        <v>3</v>
      </c>
      <c r="S6" s="42" t="s">
        <v>187</v>
      </c>
      <c r="T6" s="46">
        <f>COUNTIF(N6:N106, "&gt;1")</f>
        <v>9</v>
      </c>
      <c r="U6" s="45">
        <f>(T6/$T$11)*100</f>
        <v>11.111111111111111</v>
      </c>
    </row>
    <row r="7" spans="1:21" x14ac:dyDescent="0.2">
      <c r="A7" s="39" t="s">
        <v>209</v>
      </c>
      <c r="B7" s="39" t="s">
        <v>93</v>
      </c>
      <c r="C7" s="40">
        <v>2</v>
      </c>
      <c r="D7" s="40">
        <v>3</v>
      </c>
      <c r="E7" s="40">
        <v>4</v>
      </c>
      <c r="F7" s="40">
        <v>473</v>
      </c>
      <c r="G7" s="40">
        <v>4</v>
      </c>
      <c r="H7" s="40">
        <v>87</v>
      </c>
      <c r="J7" s="38">
        <f t="shared" ref="J7:J68" si="0">COUNTIF(C7, "&gt;0")</f>
        <v>1</v>
      </c>
      <c r="K7" s="38">
        <f t="shared" ref="K7:K69" si="1">COUNTIF(E7, "&gt;0")</f>
        <v>1</v>
      </c>
      <c r="L7" s="38">
        <f t="shared" ref="L7:L69" si="2">COUNTIF(G7, "&gt;0")</f>
        <v>1</v>
      </c>
      <c r="N7" s="44">
        <f t="shared" ref="N7:N69" si="3">J7+K7</f>
        <v>2</v>
      </c>
      <c r="O7" s="44">
        <f t="shared" ref="O7:O69" si="4">J7+L7</f>
        <v>2</v>
      </c>
      <c r="P7" s="44">
        <f t="shared" ref="P7:P69" si="5">K7+L7</f>
        <v>2</v>
      </c>
      <c r="Q7" s="44">
        <f t="shared" ref="Q7:Q69" si="6">J7+K7+L7</f>
        <v>3</v>
      </c>
      <c r="S7" s="42" t="s">
        <v>188</v>
      </c>
      <c r="T7" s="46">
        <f>COUNTIF(O6:O106, "&gt;1")</f>
        <v>8</v>
      </c>
      <c r="U7" s="45">
        <f t="shared" ref="U7:U9" si="7">(T7/$T$11)*100</f>
        <v>9.8765432098765427</v>
      </c>
    </row>
    <row r="8" spans="1:21" x14ac:dyDescent="0.2">
      <c r="A8" s="48" t="s">
        <v>210</v>
      </c>
      <c r="B8" s="48" t="s">
        <v>94</v>
      </c>
      <c r="C8" s="49">
        <v>1</v>
      </c>
      <c r="D8" s="49">
        <v>1</v>
      </c>
      <c r="E8" s="49">
        <v>4</v>
      </c>
      <c r="F8" s="40">
        <v>48</v>
      </c>
      <c r="G8" s="40">
        <v>5</v>
      </c>
      <c r="H8" s="40">
        <v>349</v>
      </c>
      <c r="J8" s="38">
        <f t="shared" si="0"/>
        <v>1</v>
      </c>
      <c r="K8" s="38">
        <f t="shared" si="1"/>
        <v>1</v>
      </c>
      <c r="L8" s="38">
        <f t="shared" si="2"/>
        <v>1</v>
      </c>
      <c r="N8" s="44">
        <f t="shared" si="3"/>
        <v>2</v>
      </c>
      <c r="O8" s="44">
        <f t="shared" si="4"/>
        <v>2</v>
      </c>
      <c r="P8" s="44">
        <f t="shared" si="5"/>
        <v>2</v>
      </c>
      <c r="Q8" s="44">
        <f t="shared" si="6"/>
        <v>3</v>
      </c>
      <c r="S8" s="42" t="s">
        <v>189</v>
      </c>
      <c r="T8" s="46">
        <f>COUNTIF(P6:P106, "&gt;1")</f>
        <v>36</v>
      </c>
      <c r="U8" s="45">
        <f t="shared" si="7"/>
        <v>44.444444444444443</v>
      </c>
    </row>
    <row r="9" spans="1:21" x14ac:dyDescent="0.2">
      <c r="A9" s="48" t="s">
        <v>211</v>
      </c>
      <c r="B9" s="48" t="s">
        <v>135</v>
      </c>
      <c r="C9" s="49">
        <v>4</v>
      </c>
      <c r="D9" s="49">
        <v>11</v>
      </c>
      <c r="E9" s="49">
        <v>0</v>
      </c>
      <c r="F9" s="40">
        <v>0</v>
      </c>
      <c r="G9" s="40">
        <v>0</v>
      </c>
      <c r="H9" s="40">
        <v>0</v>
      </c>
      <c r="J9" s="38">
        <f t="shared" si="0"/>
        <v>1</v>
      </c>
      <c r="K9" s="38">
        <f t="shared" si="1"/>
        <v>0</v>
      </c>
      <c r="L9" s="38">
        <f t="shared" si="2"/>
        <v>0</v>
      </c>
      <c r="N9" s="38">
        <f t="shared" si="3"/>
        <v>1</v>
      </c>
      <c r="O9" s="38">
        <f t="shared" si="4"/>
        <v>1</v>
      </c>
      <c r="P9" s="38">
        <f t="shared" si="5"/>
        <v>0</v>
      </c>
      <c r="Q9" s="38">
        <f t="shared" si="6"/>
        <v>1</v>
      </c>
      <c r="S9" s="42" t="s">
        <v>192</v>
      </c>
      <c r="T9" s="46">
        <f>COUNTIF(Q6:Q106, "&gt;2")</f>
        <v>8</v>
      </c>
      <c r="U9" s="45">
        <f t="shared" si="7"/>
        <v>9.8765432098765427</v>
      </c>
    </row>
    <row r="10" spans="1:21" x14ac:dyDescent="0.2">
      <c r="A10" s="48" t="s">
        <v>212</v>
      </c>
      <c r="B10" s="48" t="s">
        <v>129</v>
      </c>
      <c r="C10" s="49">
        <v>1</v>
      </c>
      <c r="D10" s="49">
        <v>1</v>
      </c>
      <c r="E10" s="49">
        <v>0</v>
      </c>
      <c r="F10" s="40">
        <v>0</v>
      </c>
      <c r="G10" s="40">
        <v>0</v>
      </c>
      <c r="H10" s="40">
        <v>0</v>
      </c>
      <c r="J10" s="38">
        <f t="shared" si="0"/>
        <v>1</v>
      </c>
      <c r="K10" s="38">
        <f t="shared" si="1"/>
        <v>0</v>
      </c>
      <c r="L10" s="38">
        <f t="shared" si="2"/>
        <v>0</v>
      </c>
      <c r="N10" s="38">
        <f t="shared" si="3"/>
        <v>1</v>
      </c>
      <c r="O10" s="38">
        <f t="shared" si="4"/>
        <v>1</v>
      </c>
      <c r="P10" s="38">
        <f t="shared" si="5"/>
        <v>0</v>
      </c>
      <c r="Q10" s="38">
        <f t="shared" si="6"/>
        <v>1</v>
      </c>
      <c r="S10" s="42"/>
      <c r="T10" s="42"/>
    </row>
    <row r="11" spans="1:21" x14ac:dyDescent="0.2">
      <c r="A11" s="50" t="s">
        <v>213</v>
      </c>
      <c r="B11" s="50" t="s">
        <v>101</v>
      </c>
      <c r="C11" s="49">
        <v>3</v>
      </c>
      <c r="D11" s="49">
        <v>7</v>
      </c>
      <c r="E11" s="49">
        <v>5</v>
      </c>
      <c r="F11" s="40">
        <v>1971</v>
      </c>
      <c r="G11" s="40">
        <v>3</v>
      </c>
      <c r="H11" s="40">
        <v>2697</v>
      </c>
      <c r="J11" s="38">
        <f t="shared" si="0"/>
        <v>1</v>
      </c>
      <c r="K11" s="38">
        <f t="shared" si="1"/>
        <v>1</v>
      </c>
      <c r="L11" s="38">
        <f t="shared" si="2"/>
        <v>1</v>
      </c>
      <c r="N11" s="44">
        <f t="shared" si="3"/>
        <v>2</v>
      </c>
      <c r="O11" s="44">
        <f t="shared" si="4"/>
        <v>2</v>
      </c>
      <c r="P11" s="44">
        <f t="shared" si="5"/>
        <v>2</v>
      </c>
      <c r="Q11" s="44">
        <f t="shared" si="6"/>
        <v>3</v>
      </c>
      <c r="S11" s="47" t="s">
        <v>301</v>
      </c>
      <c r="T11" s="43">
        <v>81</v>
      </c>
    </row>
    <row r="12" spans="1:21" x14ac:dyDescent="0.2">
      <c r="A12" s="48" t="s">
        <v>214</v>
      </c>
      <c r="B12" s="48" t="s">
        <v>195</v>
      </c>
      <c r="C12" s="49">
        <v>1</v>
      </c>
      <c r="D12" s="49">
        <v>1</v>
      </c>
      <c r="E12" s="51">
        <v>0</v>
      </c>
      <c r="F12" s="38">
        <v>0</v>
      </c>
      <c r="G12" s="38">
        <v>0</v>
      </c>
      <c r="H12" s="38">
        <v>0</v>
      </c>
      <c r="J12" s="38">
        <f t="shared" si="0"/>
        <v>1</v>
      </c>
      <c r="K12" s="38">
        <f t="shared" si="1"/>
        <v>0</v>
      </c>
      <c r="L12" s="38">
        <f t="shared" si="2"/>
        <v>0</v>
      </c>
      <c r="N12" s="38">
        <f t="shared" si="3"/>
        <v>1</v>
      </c>
      <c r="O12" s="38">
        <f t="shared" si="4"/>
        <v>1</v>
      </c>
      <c r="P12" s="38">
        <f t="shared" si="5"/>
        <v>0</v>
      </c>
      <c r="Q12" s="38">
        <f t="shared" si="6"/>
        <v>1</v>
      </c>
    </row>
    <row r="13" spans="1:21" x14ac:dyDescent="0.2">
      <c r="A13" s="39" t="s">
        <v>215</v>
      </c>
      <c r="B13" s="39" t="s">
        <v>156</v>
      </c>
      <c r="C13" s="40">
        <v>1</v>
      </c>
      <c r="D13" s="40">
        <v>1</v>
      </c>
      <c r="E13" s="40">
        <v>0</v>
      </c>
      <c r="F13" s="40">
        <v>0</v>
      </c>
      <c r="G13" s="40">
        <v>0</v>
      </c>
      <c r="H13" s="40">
        <v>0</v>
      </c>
      <c r="J13" s="38">
        <f t="shared" si="0"/>
        <v>1</v>
      </c>
      <c r="K13" s="38">
        <f t="shared" si="1"/>
        <v>0</v>
      </c>
      <c r="L13" s="38">
        <f t="shared" si="2"/>
        <v>0</v>
      </c>
      <c r="N13" s="38">
        <f t="shared" si="3"/>
        <v>1</v>
      </c>
      <c r="O13" s="38">
        <f t="shared" si="4"/>
        <v>1</v>
      </c>
      <c r="P13" s="38">
        <f t="shared" si="5"/>
        <v>0</v>
      </c>
      <c r="Q13" s="38">
        <f t="shared" si="6"/>
        <v>1</v>
      </c>
    </row>
    <row r="14" spans="1:21" x14ac:dyDescent="0.2">
      <c r="A14" s="39" t="s">
        <v>217</v>
      </c>
      <c r="B14" s="39" t="s">
        <v>75</v>
      </c>
      <c r="C14" s="40">
        <v>0</v>
      </c>
      <c r="D14" s="40">
        <v>0</v>
      </c>
      <c r="E14" s="40">
        <v>3</v>
      </c>
      <c r="F14" s="40">
        <v>24584</v>
      </c>
      <c r="G14" s="40">
        <v>4</v>
      </c>
      <c r="H14" s="40">
        <v>10941</v>
      </c>
      <c r="J14" s="38">
        <f t="shared" si="0"/>
        <v>0</v>
      </c>
      <c r="K14" s="38">
        <f t="shared" si="1"/>
        <v>1</v>
      </c>
      <c r="L14" s="38">
        <f t="shared" si="2"/>
        <v>1</v>
      </c>
      <c r="N14" s="38">
        <f t="shared" si="3"/>
        <v>1</v>
      </c>
      <c r="O14" s="38">
        <f t="shared" si="4"/>
        <v>1</v>
      </c>
      <c r="P14" s="44">
        <f t="shared" si="5"/>
        <v>2</v>
      </c>
      <c r="Q14" s="38">
        <f t="shared" si="6"/>
        <v>2</v>
      </c>
    </row>
    <row r="15" spans="1:21" x14ac:dyDescent="0.2">
      <c r="A15" s="39" t="s">
        <v>216</v>
      </c>
      <c r="B15" s="39" t="s">
        <v>82</v>
      </c>
      <c r="C15" s="40">
        <v>0</v>
      </c>
      <c r="D15" s="40">
        <v>0</v>
      </c>
      <c r="E15" s="40">
        <v>4</v>
      </c>
      <c r="F15" s="40">
        <v>1680</v>
      </c>
      <c r="G15" s="40">
        <v>2</v>
      </c>
      <c r="H15" s="40">
        <v>52</v>
      </c>
      <c r="J15" s="38">
        <f t="shared" si="0"/>
        <v>0</v>
      </c>
      <c r="K15" s="38">
        <f t="shared" si="1"/>
        <v>1</v>
      </c>
      <c r="L15" s="38">
        <f t="shared" si="2"/>
        <v>1</v>
      </c>
      <c r="N15" s="38">
        <f t="shared" si="3"/>
        <v>1</v>
      </c>
      <c r="O15" s="38">
        <f t="shared" si="4"/>
        <v>1</v>
      </c>
      <c r="P15" s="44">
        <f t="shared" si="5"/>
        <v>2</v>
      </c>
      <c r="Q15" s="38">
        <f t="shared" si="6"/>
        <v>2</v>
      </c>
    </row>
    <row r="16" spans="1:21" x14ac:dyDescent="0.2">
      <c r="A16" s="39" t="s">
        <v>218</v>
      </c>
      <c r="B16" s="39" t="s">
        <v>83</v>
      </c>
      <c r="C16" s="40">
        <v>0</v>
      </c>
      <c r="D16" s="40">
        <v>0</v>
      </c>
      <c r="E16" s="40">
        <v>4</v>
      </c>
      <c r="F16" s="40">
        <v>651</v>
      </c>
      <c r="G16" s="40">
        <v>4</v>
      </c>
      <c r="H16" s="40">
        <v>58</v>
      </c>
      <c r="J16" s="38">
        <f t="shared" si="0"/>
        <v>0</v>
      </c>
      <c r="K16" s="38">
        <f t="shared" si="1"/>
        <v>1</v>
      </c>
      <c r="L16" s="38">
        <f t="shared" si="2"/>
        <v>1</v>
      </c>
      <c r="N16" s="38">
        <f t="shared" si="3"/>
        <v>1</v>
      </c>
      <c r="O16" s="38">
        <f t="shared" si="4"/>
        <v>1</v>
      </c>
      <c r="P16" s="44">
        <f t="shared" si="5"/>
        <v>2</v>
      </c>
      <c r="Q16" s="38">
        <f t="shared" si="6"/>
        <v>2</v>
      </c>
    </row>
    <row r="17" spans="1:17" x14ac:dyDescent="0.2">
      <c r="A17" s="39" t="s">
        <v>219</v>
      </c>
      <c r="B17" s="39" t="s">
        <v>91</v>
      </c>
      <c r="C17" s="40">
        <v>0</v>
      </c>
      <c r="D17" s="40">
        <v>0</v>
      </c>
      <c r="E17" s="40">
        <v>2</v>
      </c>
      <c r="F17" s="40">
        <v>3258</v>
      </c>
      <c r="G17" s="40">
        <v>0</v>
      </c>
      <c r="H17" s="40">
        <v>0</v>
      </c>
      <c r="J17" s="38">
        <f t="shared" si="0"/>
        <v>0</v>
      </c>
      <c r="K17" s="38">
        <f t="shared" si="1"/>
        <v>1</v>
      </c>
      <c r="L17" s="38">
        <f t="shared" si="2"/>
        <v>0</v>
      </c>
      <c r="N17" s="38">
        <f t="shared" si="3"/>
        <v>1</v>
      </c>
      <c r="O17" s="38">
        <f t="shared" si="4"/>
        <v>0</v>
      </c>
      <c r="P17" s="38">
        <f t="shared" si="5"/>
        <v>1</v>
      </c>
      <c r="Q17" s="38">
        <f t="shared" si="6"/>
        <v>1</v>
      </c>
    </row>
    <row r="18" spans="1:17" x14ac:dyDescent="0.2">
      <c r="A18" s="39" t="s">
        <v>220</v>
      </c>
      <c r="B18" s="39" t="s">
        <v>96</v>
      </c>
      <c r="C18" s="40">
        <v>0</v>
      </c>
      <c r="D18" s="40">
        <v>0</v>
      </c>
      <c r="E18" s="40">
        <v>3</v>
      </c>
      <c r="F18" s="40">
        <v>170</v>
      </c>
      <c r="G18" s="40">
        <v>0</v>
      </c>
      <c r="H18" s="40">
        <v>0</v>
      </c>
      <c r="J18" s="38">
        <f t="shared" si="0"/>
        <v>0</v>
      </c>
      <c r="K18" s="38">
        <f t="shared" si="1"/>
        <v>1</v>
      </c>
      <c r="L18" s="38">
        <f t="shared" si="2"/>
        <v>0</v>
      </c>
      <c r="N18" s="38">
        <f t="shared" si="3"/>
        <v>1</v>
      </c>
      <c r="O18" s="38">
        <f t="shared" si="4"/>
        <v>0</v>
      </c>
      <c r="P18" s="38">
        <f t="shared" si="5"/>
        <v>1</v>
      </c>
      <c r="Q18" s="38">
        <f t="shared" si="6"/>
        <v>1</v>
      </c>
    </row>
    <row r="19" spans="1:17" x14ac:dyDescent="0.2">
      <c r="A19" s="39" t="s">
        <v>221</v>
      </c>
      <c r="B19" s="39" t="s">
        <v>98</v>
      </c>
      <c r="C19" s="40">
        <v>0</v>
      </c>
      <c r="D19" s="40">
        <v>0</v>
      </c>
      <c r="E19" s="40">
        <v>1</v>
      </c>
      <c r="F19" s="40">
        <v>51</v>
      </c>
      <c r="G19" s="40">
        <v>0</v>
      </c>
      <c r="H19" s="40">
        <v>0</v>
      </c>
      <c r="J19" s="38">
        <f t="shared" si="0"/>
        <v>0</v>
      </c>
      <c r="K19" s="38">
        <f t="shared" si="1"/>
        <v>1</v>
      </c>
      <c r="L19" s="38">
        <f t="shared" si="2"/>
        <v>0</v>
      </c>
      <c r="N19" s="38">
        <f t="shared" si="3"/>
        <v>1</v>
      </c>
      <c r="O19" s="38">
        <f t="shared" si="4"/>
        <v>0</v>
      </c>
      <c r="P19" s="38">
        <f t="shared" si="5"/>
        <v>1</v>
      </c>
      <c r="Q19" s="38">
        <f t="shared" si="6"/>
        <v>1</v>
      </c>
    </row>
    <row r="20" spans="1:17" x14ac:dyDescent="0.2">
      <c r="A20" s="39" t="s">
        <v>222</v>
      </c>
      <c r="B20" s="39" t="s">
        <v>100</v>
      </c>
      <c r="C20" s="40">
        <v>0</v>
      </c>
      <c r="D20" s="40">
        <v>0</v>
      </c>
      <c r="E20" s="40">
        <v>2</v>
      </c>
      <c r="F20" s="40">
        <v>116</v>
      </c>
      <c r="G20" s="40">
        <v>0</v>
      </c>
      <c r="H20" s="40">
        <v>0</v>
      </c>
      <c r="J20" s="38">
        <f t="shared" si="0"/>
        <v>0</v>
      </c>
      <c r="K20" s="38">
        <f t="shared" si="1"/>
        <v>1</v>
      </c>
      <c r="L20" s="38">
        <f t="shared" si="2"/>
        <v>0</v>
      </c>
      <c r="N20" s="38">
        <f t="shared" si="3"/>
        <v>1</v>
      </c>
      <c r="O20" s="38">
        <f t="shared" si="4"/>
        <v>0</v>
      </c>
      <c r="P20" s="38">
        <f t="shared" si="5"/>
        <v>1</v>
      </c>
      <c r="Q20" s="38">
        <f t="shared" si="6"/>
        <v>1</v>
      </c>
    </row>
    <row r="21" spans="1:17" x14ac:dyDescent="0.2">
      <c r="A21" s="39" t="s">
        <v>223</v>
      </c>
      <c r="B21" s="39" t="s">
        <v>106</v>
      </c>
      <c r="C21" s="40">
        <v>0</v>
      </c>
      <c r="D21" s="40">
        <v>0</v>
      </c>
      <c r="E21" s="40">
        <v>2</v>
      </c>
      <c r="F21" s="40">
        <v>7</v>
      </c>
      <c r="G21" s="40">
        <v>2</v>
      </c>
      <c r="H21" s="40">
        <v>5464</v>
      </c>
      <c r="J21" s="38">
        <f t="shared" si="0"/>
        <v>0</v>
      </c>
      <c r="K21" s="38">
        <f t="shared" si="1"/>
        <v>1</v>
      </c>
      <c r="L21" s="38">
        <f t="shared" si="2"/>
        <v>1</v>
      </c>
      <c r="N21" s="38">
        <f t="shared" si="3"/>
        <v>1</v>
      </c>
      <c r="O21" s="38">
        <f t="shared" si="4"/>
        <v>1</v>
      </c>
      <c r="P21" s="44">
        <f t="shared" si="5"/>
        <v>2</v>
      </c>
      <c r="Q21" s="38">
        <f t="shared" si="6"/>
        <v>2</v>
      </c>
    </row>
    <row r="22" spans="1:17" x14ac:dyDescent="0.2">
      <c r="A22" s="39" t="s">
        <v>224</v>
      </c>
      <c r="B22" s="39" t="s">
        <v>108</v>
      </c>
      <c r="C22" s="40">
        <v>0</v>
      </c>
      <c r="D22" s="40">
        <v>0</v>
      </c>
      <c r="E22" s="40">
        <v>6</v>
      </c>
      <c r="F22" s="40">
        <v>5183</v>
      </c>
      <c r="G22" s="40">
        <v>6</v>
      </c>
      <c r="H22" s="40">
        <v>1055</v>
      </c>
      <c r="J22" s="38">
        <f t="shared" si="0"/>
        <v>0</v>
      </c>
      <c r="K22" s="38">
        <f t="shared" si="1"/>
        <v>1</v>
      </c>
      <c r="L22" s="38">
        <f t="shared" si="2"/>
        <v>1</v>
      </c>
      <c r="N22" s="38">
        <f t="shared" si="3"/>
        <v>1</v>
      </c>
      <c r="O22" s="38">
        <f t="shared" si="4"/>
        <v>1</v>
      </c>
      <c r="P22" s="44">
        <f t="shared" si="5"/>
        <v>2</v>
      </c>
      <c r="Q22" s="38">
        <f t="shared" si="6"/>
        <v>2</v>
      </c>
    </row>
    <row r="23" spans="1:17" x14ac:dyDescent="0.2">
      <c r="A23" s="39" t="s">
        <v>225</v>
      </c>
      <c r="B23" s="39" t="s">
        <v>109</v>
      </c>
      <c r="C23" s="40">
        <v>0</v>
      </c>
      <c r="D23" s="40">
        <v>0</v>
      </c>
      <c r="E23" s="40">
        <v>3</v>
      </c>
      <c r="F23" s="40">
        <v>183</v>
      </c>
      <c r="G23" s="40">
        <v>3</v>
      </c>
      <c r="H23" s="40">
        <v>203</v>
      </c>
      <c r="J23" s="38">
        <f t="shared" si="0"/>
        <v>0</v>
      </c>
      <c r="K23" s="38">
        <f t="shared" si="1"/>
        <v>1</v>
      </c>
      <c r="L23" s="38">
        <f t="shared" si="2"/>
        <v>1</v>
      </c>
      <c r="N23" s="38">
        <f t="shared" si="3"/>
        <v>1</v>
      </c>
      <c r="O23" s="38">
        <f t="shared" si="4"/>
        <v>1</v>
      </c>
      <c r="P23" s="44">
        <f t="shared" si="5"/>
        <v>2</v>
      </c>
      <c r="Q23" s="38">
        <f t="shared" si="6"/>
        <v>2</v>
      </c>
    </row>
    <row r="24" spans="1:17" x14ac:dyDescent="0.2">
      <c r="A24" s="39" t="s">
        <v>226</v>
      </c>
      <c r="B24" s="39" t="s">
        <v>111</v>
      </c>
      <c r="C24" s="40">
        <v>0</v>
      </c>
      <c r="D24" s="40">
        <v>0</v>
      </c>
      <c r="E24" s="40">
        <v>5</v>
      </c>
      <c r="F24" s="40">
        <v>3733</v>
      </c>
      <c r="G24" s="40">
        <v>5</v>
      </c>
      <c r="H24" s="40">
        <v>6</v>
      </c>
      <c r="J24" s="38">
        <f t="shared" si="0"/>
        <v>0</v>
      </c>
      <c r="K24" s="38">
        <f t="shared" si="1"/>
        <v>1</v>
      </c>
      <c r="L24" s="38">
        <f t="shared" si="2"/>
        <v>1</v>
      </c>
      <c r="N24" s="38">
        <f t="shared" si="3"/>
        <v>1</v>
      </c>
      <c r="O24" s="38">
        <f t="shared" si="4"/>
        <v>1</v>
      </c>
      <c r="P24" s="44">
        <f t="shared" si="5"/>
        <v>2</v>
      </c>
      <c r="Q24" s="38">
        <f t="shared" si="6"/>
        <v>2</v>
      </c>
    </row>
    <row r="25" spans="1:17" x14ac:dyDescent="0.2">
      <c r="A25" s="39" t="s">
        <v>227</v>
      </c>
      <c r="B25" s="39" t="s">
        <v>112</v>
      </c>
      <c r="C25" s="40">
        <v>0</v>
      </c>
      <c r="D25" s="40">
        <v>0</v>
      </c>
      <c r="E25" s="40">
        <v>2</v>
      </c>
      <c r="F25" s="40">
        <v>29</v>
      </c>
      <c r="G25" s="40">
        <v>0</v>
      </c>
      <c r="H25" s="40">
        <v>0</v>
      </c>
      <c r="J25" s="38">
        <f t="shared" si="0"/>
        <v>0</v>
      </c>
      <c r="K25" s="38">
        <f t="shared" si="1"/>
        <v>1</v>
      </c>
      <c r="L25" s="38">
        <f t="shared" si="2"/>
        <v>0</v>
      </c>
      <c r="N25" s="38">
        <f t="shared" si="3"/>
        <v>1</v>
      </c>
      <c r="O25" s="38">
        <f t="shared" si="4"/>
        <v>0</v>
      </c>
      <c r="P25" s="38">
        <f t="shared" si="5"/>
        <v>1</v>
      </c>
      <c r="Q25" s="38">
        <f t="shared" si="6"/>
        <v>1</v>
      </c>
    </row>
    <row r="26" spans="1:17" x14ac:dyDescent="0.2">
      <c r="A26" s="39" t="s">
        <v>228</v>
      </c>
      <c r="B26" s="39" t="s">
        <v>118</v>
      </c>
      <c r="C26" s="40">
        <v>0</v>
      </c>
      <c r="D26" s="40">
        <v>0</v>
      </c>
      <c r="E26" s="40">
        <v>5</v>
      </c>
      <c r="F26" s="40">
        <v>3106</v>
      </c>
      <c r="G26" s="40">
        <v>5</v>
      </c>
      <c r="H26" s="40">
        <v>7</v>
      </c>
      <c r="J26" s="38">
        <f t="shared" si="0"/>
        <v>0</v>
      </c>
      <c r="K26" s="38">
        <f t="shared" si="1"/>
        <v>1</v>
      </c>
      <c r="L26" s="38">
        <f t="shared" si="2"/>
        <v>1</v>
      </c>
      <c r="N26" s="38">
        <f t="shared" si="3"/>
        <v>1</v>
      </c>
      <c r="O26" s="38">
        <f t="shared" si="4"/>
        <v>1</v>
      </c>
      <c r="P26" s="44">
        <f t="shared" si="5"/>
        <v>2</v>
      </c>
      <c r="Q26" s="38">
        <f t="shared" si="6"/>
        <v>2</v>
      </c>
    </row>
    <row r="27" spans="1:17" x14ac:dyDescent="0.2">
      <c r="A27" s="39" t="s">
        <v>229</v>
      </c>
      <c r="B27" s="39" t="s">
        <v>123</v>
      </c>
      <c r="C27" s="40">
        <v>0</v>
      </c>
      <c r="D27" s="40">
        <v>0</v>
      </c>
      <c r="E27" s="40">
        <v>4</v>
      </c>
      <c r="F27" s="40">
        <v>776</v>
      </c>
      <c r="G27" s="40">
        <v>0</v>
      </c>
      <c r="H27" s="40">
        <v>0</v>
      </c>
      <c r="J27" s="38">
        <f t="shared" si="0"/>
        <v>0</v>
      </c>
      <c r="K27" s="38">
        <f t="shared" si="1"/>
        <v>1</v>
      </c>
      <c r="L27" s="38">
        <f t="shared" si="2"/>
        <v>0</v>
      </c>
      <c r="N27" s="38">
        <f t="shared" si="3"/>
        <v>1</v>
      </c>
      <c r="O27" s="38">
        <f t="shared" si="4"/>
        <v>0</v>
      </c>
      <c r="P27" s="38">
        <f t="shared" si="5"/>
        <v>1</v>
      </c>
      <c r="Q27" s="38">
        <f t="shared" si="6"/>
        <v>1</v>
      </c>
    </row>
    <row r="28" spans="1:17" x14ac:dyDescent="0.2">
      <c r="A28" s="39"/>
      <c r="B28" s="57"/>
      <c r="C28" s="40"/>
      <c r="D28" s="40"/>
      <c r="Q28" s="38"/>
    </row>
    <row r="29" spans="1:17" x14ac:dyDescent="0.2">
      <c r="A29" s="39" t="s">
        <v>230</v>
      </c>
      <c r="B29" s="57"/>
      <c r="C29" s="40">
        <v>1</v>
      </c>
      <c r="D29" s="40">
        <v>1</v>
      </c>
      <c r="E29" s="40">
        <v>2</v>
      </c>
      <c r="F29" s="40">
        <v>96</v>
      </c>
      <c r="G29" s="40">
        <v>0</v>
      </c>
      <c r="H29" s="40">
        <v>0</v>
      </c>
      <c r="Q29" s="38"/>
    </row>
    <row r="30" spans="1:17" x14ac:dyDescent="0.2">
      <c r="A30" s="39" t="s">
        <v>231</v>
      </c>
      <c r="B30" s="39" t="s">
        <v>110</v>
      </c>
      <c r="C30" s="40" t="s">
        <v>232</v>
      </c>
      <c r="D30" s="40" t="s">
        <v>232</v>
      </c>
      <c r="E30" s="40">
        <v>2</v>
      </c>
      <c r="F30" s="40">
        <v>96</v>
      </c>
      <c r="G30" s="40">
        <v>0</v>
      </c>
      <c r="H30" s="40">
        <v>0</v>
      </c>
      <c r="J30" s="38">
        <f t="shared" si="0"/>
        <v>0</v>
      </c>
      <c r="K30" s="38">
        <f t="shared" si="1"/>
        <v>1</v>
      </c>
      <c r="L30" s="38">
        <f t="shared" si="2"/>
        <v>0</v>
      </c>
      <c r="N30" s="38">
        <f t="shared" si="3"/>
        <v>1</v>
      </c>
      <c r="O30" s="38">
        <f t="shared" si="4"/>
        <v>0</v>
      </c>
      <c r="P30" s="38">
        <f t="shared" si="5"/>
        <v>1</v>
      </c>
      <c r="Q30" s="38">
        <f t="shared" si="6"/>
        <v>1</v>
      </c>
    </row>
    <row r="31" spans="1:17" x14ac:dyDescent="0.2">
      <c r="A31" s="39"/>
      <c r="B31" s="39"/>
      <c r="C31" s="40"/>
      <c r="D31" s="40"/>
      <c r="Q31" s="38"/>
    </row>
    <row r="32" spans="1:17" x14ac:dyDescent="0.2">
      <c r="A32" s="39" t="s">
        <v>233</v>
      </c>
      <c r="B32" s="39"/>
      <c r="C32" s="40"/>
      <c r="D32" s="40"/>
      <c r="E32" s="40">
        <v>6</v>
      </c>
      <c r="F32" s="40">
        <v>59980</v>
      </c>
      <c r="G32" s="40">
        <v>6</v>
      </c>
      <c r="H32" s="40">
        <v>24937</v>
      </c>
      <c r="Q32" s="38"/>
    </row>
    <row r="33" spans="1:17" x14ac:dyDescent="0.2">
      <c r="A33" s="39" t="s">
        <v>234</v>
      </c>
      <c r="B33" s="39" t="s">
        <v>85</v>
      </c>
      <c r="C33" s="40">
        <v>2</v>
      </c>
      <c r="D33" s="40">
        <v>7</v>
      </c>
      <c r="E33" s="40">
        <v>6</v>
      </c>
      <c r="F33" s="40">
        <v>605</v>
      </c>
      <c r="G33" s="40">
        <v>5</v>
      </c>
      <c r="H33" s="40">
        <v>150</v>
      </c>
      <c r="J33" s="38">
        <f t="shared" si="0"/>
        <v>1</v>
      </c>
      <c r="K33" s="38">
        <f t="shared" si="1"/>
        <v>1</v>
      </c>
      <c r="L33" s="38">
        <f t="shared" si="2"/>
        <v>1</v>
      </c>
      <c r="N33" s="44">
        <f t="shared" si="3"/>
        <v>2</v>
      </c>
      <c r="O33" s="44">
        <f t="shared" si="4"/>
        <v>2</v>
      </c>
      <c r="P33" s="44">
        <f t="shared" si="5"/>
        <v>2</v>
      </c>
      <c r="Q33" s="44">
        <f t="shared" si="6"/>
        <v>3</v>
      </c>
    </row>
    <row r="34" spans="1:17" x14ac:dyDescent="0.2">
      <c r="A34" s="39" t="s">
        <v>235</v>
      </c>
      <c r="B34" s="39" t="s">
        <v>140</v>
      </c>
      <c r="C34" s="40">
        <v>4</v>
      </c>
      <c r="D34" s="40">
        <v>29</v>
      </c>
      <c r="E34" s="40">
        <v>0</v>
      </c>
      <c r="F34" s="40">
        <v>0</v>
      </c>
      <c r="G34" s="40">
        <v>0</v>
      </c>
      <c r="H34" s="40">
        <v>0</v>
      </c>
      <c r="J34" s="38">
        <f t="shared" si="0"/>
        <v>1</v>
      </c>
      <c r="K34" s="38">
        <f t="shared" si="1"/>
        <v>0</v>
      </c>
      <c r="L34" s="38">
        <f t="shared" si="2"/>
        <v>0</v>
      </c>
      <c r="N34" s="38">
        <f t="shared" si="3"/>
        <v>1</v>
      </c>
      <c r="O34" s="38">
        <f t="shared" si="4"/>
        <v>1</v>
      </c>
      <c r="P34" s="38">
        <f t="shared" si="5"/>
        <v>0</v>
      </c>
      <c r="Q34" s="38">
        <f t="shared" si="6"/>
        <v>1</v>
      </c>
    </row>
    <row r="35" spans="1:17" x14ac:dyDescent="0.2">
      <c r="A35" s="39" t="s">
        <v>236</v>
      </c>
      <c r="B35" s="39" t="s">
        <v>152</v>
      </c>
      <c r="C35" s="40">
        <v>1</v>
      </c>
      <c r="D35" s="40">
        <v>1</v>
      </c>
      <c r="E35" s="40">
        <v>0</v>
      </c>
      <c r="F35" s="40">
        <v>0</v>
      </c>
      <c r="G35" s="40">
        <v>0</v>
      </c>
      <c r="H35" s="40">
        <v>0</v>
      </c>
      <c r="J35" s="38">
        <f t="shared" si="0"/>
        <v>1</v>
      </c>
      <c r="K35" s="38">
        <f t="shared" si="1"/>
        <v>0</v>
      </c>
      <c r="L35" s="38">
        <f t="shared" si="2"/>
        <v>0</v>
      </c>
      <c r="N35" s="38">
        <f t="shared" si="3"/>
        <v>1</v>
      </c>
      <c r="O35" s="38">
        <f t="shared" si="4"/>
        <v>1</v>
      </c>
      <c r="P35" s="38">
        <f t="shared" si="5"/>
        <v>0</v>
      </c>
      <c r="Q35" s="38">
        <f t="shared" si="6"/>
        <v>1</v>
      </c>
    </row>
    <row r="36" spans="1:17" x14ac:dyDescent="0.2">
      <c r="A36" s="39" t="s">
        <v>237</v>
      </c>
      <c r="B36" s="39" t="s">
        <v>137</v>
      </c>
      <c r="C36" s="40">
        <v>3</v>
      </c>
      <c r="D36" s="40">
        <v>3</v>
      </c>
      <c r="E36" s="40">
        <v>0</v>
      </c>
      <c r="F36" s="40">
        <v>0</v>
      </c>
      <c r="G36" s="40">
        <v>0</v>
      </c>
      <c r="H36" s="40">
        <v>0</v>
      </c>
      <c r="J36" s="38">
        <f t="shared" si="0"/>
        <v>1</v>
      </c>
      <c r="K36" s="38">
        <f t="shared" si="1"/>
        <v>0</v>
      </c>
      <c r="L36" s="38">
        <f t="shared" si="2"/>
        <v>0</v>
      </c>
      <c r="N36" s="38">
        <f t="shared" si="3"/>
        <v>1</v>
      </c>
      <c r="O36" s="38">
        <f t="shared" si="4"/>
        <v>1</v>
      </c>
      <c r="P36" s="38">
        <f t="shared" si="5"/>
        <v>0</v>
      </c>
      <c r="Q36" s="38">
        <f t="shared" si="6"/>
        <v>1</v>
      </c>
    </row>
    <row r="37" spans="1:17" x14ac:dyDescent="0.2">
      <c r="A37" s="39" t="s">
        <v>238</v>
      </c>
      <c r="B37" s="39" t="s">
        <v>88</v>
      </c>
      <c r="C37" s="40">
        <v>6</v>
      </c>
      <c r="D37" s="40">
        <v>13</v>
      </c>
      <c r="E37" s="40">
        <v>3</v>
      </c>
      <c r="F37" s="40">
        <v>26</v>
      </c>
      <c r="G37" s="40">
        <v>4</v>
      </c>
      <c r="H37" s="40">
        <v>87</v>
      </c>
      <c r="J37" s="38">
        <f t="shared" si="0"/>
        <v>1</v>
      </c>
      <c r="K37" s="38">
        <f t="shared" si="1"/>
        <v>1</v>
      </c>
      <c r="L37" s="38">
        <f t="shared" si="2"/>
        <v>1</v>
      </c>
      <c r="N37" s="44">
        <f t="shared" si="3"/>
        <v>2</v>
      </c>
      <c r="O37" s="44">
        <f t="shared" si="4"/>
        <v>2</v>
      </c>
      <c r="P37" s="44">
        <f t="shared" si="5"/>
        <v>2</v>
      </c>
      <c r="Q37" s="44">
        <f t="shared" si="6"/>
        <v>3</v>
      </c>
    </row>
    <row r="38" spans="1:17" x14ac:dyDescent="0.2">
      <c r="A38" s="39" t="s">
        <v>239</v>
      </c>
      <c r="B38" s="39" t="s">
        <v>150</v>
      </c>
      <c r="C38" s="40">
        <v>1</v>
      </c>
      <c r="D38" s="40">
        <v>1</v>
      </c>
      <c r="E38" s="40">
        <v>0</v>
      </c>
      <c r="F38" s="40">
        <v>0</v>
      </c>
      <c r="G38" s="40">
        <v>0</v>
      </c>
      <c r="H38" s="40">
        <v>0</v>
      </c>
      <c r="J38" s="38">
        <f t="shared" si="0"/>
        <v>1</v>
      </c>
      <c r="K38" s="38">
        <f t="shared" si="1"/>
        <v>0</v>
      </c>
      <c r="L38" s="38">
        <f t="shared" si="2"/>
        <v>0</v>
      </c>
      <c r="N38" s="38">
        <f t="shared" si="3"/>
        <v>1</v>
      </c>
      <c r="O38" s="38">
        <f t="shared" si="4"/>
        <v>1</v>
      </c>
      <c r="P38" s="38">
        <f t="shared" si="5"/>
        <v>0</v>
      </c>
      <c r="Q38" s="38">
        <f t="shared" si="6"/>
        <v>1</v>
      </c>
    </row>
    <row r="39" spans="1:17" x14ac:dyDescent="0.2">
      <c r="A39" s="39" t="s">
        <v>240</v>
      </c>
      <c r="B39" s="39" t="s">
        <v>136</v>
      </c>
      <c r="C39" s="40">
        <v>3</v>
      </c>
      <c r="D39" s="40">
        <v>7</v>
      </c>
      <c r="E39" s="40">
        <v>0</v>
      </c>
      <c r="F39" s="40">
        <v>0</v>
      </c>
      <c r="G39" s="40">
        <v>0</v>
      </c>
      <c r="H39" s="40">
        <v>0</v>
      </c>
      <c r="J39" s="38">
        <f t="shared" si="0"/>
        <v>1</v>
      </c>
      <c r="K39" s="38">
        <f t="shared" si="1"/>
        <v>0</v>
      </c>
      <c r="L39" s="38">
        <f t="shared" si="2"/>
        <v>0</v>
      </c>
      <c r="N39" s="38">
        <f t="shared" si="3"/>
        <v>1</v>
      </c>
      <c r="O39" s="38">
        <f t="shared" si="4"/>
        <v>1</v>
      </c>
      <c r="P39" s="38">
        <f t="shared" si="5"/>
        <v>0</v>
      </c>
      <c r="Q39" s="38">
        <f t="shared" si="6"/>
        <v>1</v>
      </c>
    </row>
    <row r="40" spans="1:17" x14ac:dyDescent="0.2">
      <c r="A40" s="39" t="s">
        <v>241</v>
      </c>
      <c r="B40" s="39" t="s">
        <v>87</v>
      </c>
      <c r="C40" s="40">
        <v>12</v>
      </c>
      <c r="D40" s="40">
        <v>336</v>
      </c>
      <c r="E40" s="40">
        <v>4</v>
      </c>
      <c r="F40" s="40">
        <v>4652</v>
      </c>
      <c r="G40" s="40">
        <v>2</v>
      </c>
      <c r="H40" s="40">
        <v>1686</v>
      </c>
      <c r="J40" s="38">
        <f t="shared" si="0"/>
        <v>1</v>
      </c>
      <c r="K40" s="38">
        <f t="shared" si="1"/>
        <v>1</v>
      </c>
      <c r="L40" s="38">
        <f t="shared" si="2"/>
        <v>1</v>
      </c>
      <c r="N40" s="44">
        <f t="shared" si="3"/>
        <v>2</v>
      </c>
      <c r="O40" s="44">
        <f t="shared" si="4"/>
        <v>2</v>
      </c>
      <c r="P40" s="44">
        <f t="shared" si="5"/>
        <v>2</v>
      </c>
      <c r="Q40" s="44">
        <f t="shared" si="6"/>
        <v>3</v>
      </c>
    </row>
    <row r="41" spans="1:17" x14ac:dyDescent="0.2">
      <c r="A41" s="39" t="s">
        <v>242</v>
      </c>
      <c r="B41" s="39" t="s">
        <v>155</v>
      </c>
      <c r="C41" s="40">
        <v>1</v>
      </c>
      <c r="D41" s="40">
        <v>1</v>
      </c>
      <c r="E41" s="40">
        <v>0</v>
      </c>
      <c r="F41" s="40">
        <v>0</v>
      </c>
      <c r="G41" s="40">
        <v>0</v>
      </c>
      <c r="H41" s="40">
        <v>0</v>
      </c>
      <c r="J41" s="38">
        <f t="shared" si="0"/>
        <v>1</v>
      </c>
      <c r="K41" s="38">
        <f t="shared" si="1"/>
        <v>0</v>
      </c>
      <c r="L41" s="38">
        <f t="shared" si="2"/>
        <v>0</v>
      </c>
      <c r="N41" s="38">
        <f t="shared" si="3"/>
        <v>1</v>
      </c>
      <c r="O41" s="38">
        <f t="shared" si="4"/>
        <v>1</v>
      </c>
      <c r="P41" s="38">
        <f t="shared" si="5"/>
        <v>0</v>
      </c>
      <c r="Q41" s="38">
        <f t="shared" si="6"/>
        <v>1</v>
      </c>
    </row>
    <row r="42" spans="1:17" x14ac:dyDescent="0.2">
      <c r="A42" s="39" t="s">
        <v>243</v>
      </c>
      <c r="B42" s="39" t="s">
        <v>148</v>
      </c>
      <c r="C42" s="40">
        <v>1</v>
      </c>
      <c r="D42" s="40">
        <v>1</v>
      </c>
      <c r="E42" s="40">
        <v>0</v>
      </c>
      <c r="F42" s="40">
        <v>0</v>
      </c>
      <c r="G42" s="40">
        <v>0</v>
      </c>
      <c r="H42" s="40">
        <v>0</v>
      </c>
      <c r="J42" s="38">
        <f t="shared" si="0"/>
        <v>1</v>
      </c>
      <c r="K42" s="38">
        <f t="shared" si="1"/>
        <v>0</v>
      </c>
      <c r="L42" s="38">
        <f t="shared" si="2"/>
        <v>0</v>
      </c>
      <c r="N42" s="38">
        <f t="shared" si="3"/>
        <v>1</v>
      </c>
      <c r="O42" s="38">
        <f t="shared" si="4"/>
        <v>1</v>
      </c>
      <c r="P42" s="38">
        <f t="shared" si="5"/>
        <v>0</v>
      </c>
      <c r="Q42" s="38">
        <f t="shared" si="6"/>
        <v>1</v>
      </c>
    </row>
    <row r="43" spans="1:17" x14ac:dyDescent="0.2">
      <c r="A43" s="57" t="s">
        <v>244</v>
      </c>
      <c r="B43" s="39" t="s">
        <v>73</v>
      </c>
      <c r="C43" s="40">
        <v>0</v>
      </c>
      <c r="D43" s="40">
        <v>0</v>
      </c>
      <c r="E43" s="40">
        <v>6</v>
      </c>
      <c r="F43" s="40">
        <v>48730</v>
      </c>
      <c r="G43" s="40">
        <v>6</v>
      </c>
      <c r="H43" s="40">
        <v>82</v>
      </c>
      <c r="J43" s="38">
        <f t="shared" si="0"/>
        <v>0</v>
      </c>
      <c r="K43" s="38">
        <f t="shared" si="1"/>
        <v>1</v>
      </c>
      <c r="L43" s="38">
        <f t="shared" si="2"/>
        <v>1</v>
      </c>
      <c r="N43" s="38">
        <f t="shared" si="3"/>
        <v>1</v>
      </c>
      <c r="O43" s="38">
        <f t="shared" si="4"/>
        <v>1</v>
      </c>
      <c r="P43" s="44">
        <f t="shared" si="5"/>
        <v>2</v>
      </c>
      <c r="Q43" s="38">
        <f t="shared" si="6"/>
        <v>2</v>
      </c>
    </row>
    <row r="44" spans="1:17" x14ac:dyDescent="0.2">
      <c r="A44" s="57" t="s">
        <v>245</v>
      </c>
      <c r="B44" s="39" t="s">
        <v>86</v>
      </c>
      <c r="C44" s="40">
        <v>0</v>
      </c>
      <c r="D44" s="40">
        <v>0</v>
      </c>
      <c r="E44" s="40">
        <v>3</v>
      </c>
      <c r="F44" s="40">
        <v>8</v>
      </c>
      <c r="G44" s="40">
        <v>3</v>
      </c>
      <c r="H44" s="40">
        <v>13439</v>
      </c>
      <c r="J44" s="38">
        <f t="shared" si="0"/>
        <v>0</v>
      </c>
      <c r="K44" s="38">
        <f t="shared" si="1"/>
        <v>1</v>
      </c>
      <c r="L44" s="38">
        <f t="shared" si="2"/>
        <v>1</v>
      </c>
      <c r="N44" s="38">
        <f t="shared" si="3"/>
        <v>1</v>
      </c>
      <c r="O44" s="38">
        <f t="shared" si="4"/>
        <v>1</v>
      </c>
      <c r="P44" s="44">
        <f t="shared" si="5"/>
        <v>2</v>
      </c>
      <c r="Q44" s="38">
        <f t="shared" si="6"/>
        <v>2</v>
      </c>
    </row>
    <row r="45" spans="1:17" x14ac:dyDescent="0.2">
      <c r="A45" s="57" t="s">
        <v>246</v>
      </c>
      <c r="B45" s="39" t="s">
        <v>97</v>
      </c>
      <c r="C45" s="40">
        <v>0</v>
      </c>
      <c r="D45" s="40">
        <v>0</v>
      </c>
      <c r="E45" s="40">
        <v>6</v>
      </c>
      <c r="F45" s="40">
        <v>519</v>
      </c>
      <c r="G45" s="40">
        <v>6</v>
      </c>
      <c r="H45" s="40">
        <v>9219</v>
      </c>
      <c r="J45" s="38">
        <f t="shared" si="0"/>
        <v>0</v>
      </c>
      <c r="K45" s="38">
        <f t="shared" si="1"/>
        <v>1</v>
      </c>
      <c r="L45" s="38">
        <f t="shared" si="2"/>
        <v>1</v>
      </c>
      <c r="N45" s="38">
        <f t="shared" si="3"/>
        <v>1</v>
      </c>
      <c r="O45" s="38">
        <f t="shared" si="4"/>
        <v>1</v>
      </c>
      <c r="P45" s="44">
        <f t="shared" si="5"/>
        <v>2</v>
      </c>
      <c r="Q45" s="38">
        <f t="shared" si="6"/>
        <v>2</v>
      </c>
    </row>
    <row r="46" spans="1:17" x14ac:dyDescent="0.2">
      <c r="A46" s="57" t="s">
        <v>247</v>
      </c>
      <c r="B46" s="39" t="s">
        <v>157</v>
      </c>
      <c r="C46" s="40">
        <v>0</v>
      </c>
      <c r="D46" s="40">
        <v>0</v>
      </c>
      <c r="E46" s="40">
        <v>1</v>
      </c>
      <c r="F46" s="40">
        <v>33</v>
      </c>
      <c r="G46" s="40">
        <v>0</v>
      </c>
      <c r="H46" s="40">
        <v>0</v>
      </c>
      <c r="J46" s="38">
        <f t="shared" si="0"/>
        <v>0</v>
      </c>
      <c r="K46" s="38">
        <f t="shared" si="1"/>
        <v>1</v>
      </c>
      <c r="L46" s="38">
        <f t="shared" si="2"/>
        <v>0</v>
      </c>
      <c r="N46" s="38">
        <f t="shared" si="3"/>
        <v>1</v>
      </c>
      <c r="O46" s="38">
        <f t="shared" si="4"/>
        <v>0</v>
      </c>
      <c r="P46" s="38">
        <f t="shared" si="5"/>
        <v>1</v>
      </c>
      <c r="Q46" s="38">
        <f t="shared" si="6"/>
        <v>1</v>
      </c>
    </row>
    <row r="47" spans="1:17" x14ac:dyDescent="0.2">
      <c r="A47" s="57" t="s">
        <v>248</v>
      </c>
      <c r="B47" s="39" t="s">
        <v>113</v>
      </c>
      <c r="C47" s="40">
        <v>0</v>
      </c>
      <c r="D47" s="40">
        <v>0</v>
      </c>
      <c r="E47" s="40">
        <v>5</v>
      </c>
      <c r="F47" s="40">
        <v>3127</v>
      </c>
      <c r="G47" s="40">
        <v>5</v>
      </c>
      <c r="H47" s="40">
        <v>271</v>
      </c>
      <c r="J47" s="38">
        <f t="shared" si="0"/>
        <v>0</v>
      </c>
      <c r="K47" s="38">
        <f t="shared" si="1"/>
        <v>1</v>
      </c>
      <c r="L47" s="38">
        <f t="shared" si="2"/>
        <v>1</v>
      </c>
      <c r="N47" s="38">
        <f t="shared" si="3"/>
        <v>1</v>
      </c>
      <c r="O47" s="38">
        <f t="shared" si="4"/>
        <v>1</v>
      </c>
      <c r="P47" s="44">
        <f t="shared" si="5"/>
        <v>2</v>
      </c>
      <c r="Q47" s="38">
        <f t="shared" si="6"/>
        <v>2</v>
      </c>
    </row>
    <row r="48" spans="1:17" x14ac:dyDescent="0.2">
      <c r="A48" s="57" t="s">
        <v>249</v>
      </c>
      <c r="B48" s="39" t="s">
        <v>114</v>
      </c>
      <c r="C48" s="40">
        <v>0</v>
      </c>
      <c r="D48" s="40">
        <v>0</v>
      </c>
      <c r="E48" s="40">
        <v>1</v>
      </c>
      <c r="F48" s="40">
        <v>66</v>
      </c>
      <c r="G48" s="40">
        <v>0</v>
      </c>
      <c r="H48" s="40">
        <v>0</v>
      </c>
      <c r="J48" s="38">
        <f t="shared" si="0"/>
        <v>0</v>
      </c>
      <c r="K48" s="38">
        <f t="shared" si="1"/>
        <v>1</v>
      </c>
      <c r="L48" s="38">
        <f t="shared" si="2"/>
        <v>0</v>
      </c>
      <c r="N48" s="38">
        <f t="shared" si="3"/>
        <v>1</v>
      </c>
      <c r="O48" s="38">
        <f t="shared" si="4"/>
        <v>0</v>
      </c>
      <c r="P48" s="38">
        <f t="shared" si="5"/>
        <v>1</v>
      </c>
      <c r="Q48" s="38">
        <f t="shared" si="6"/>
        <v>1</v>
      </c>
    </row>
    <row r="49" spans="1:17" x14ac:dyDescent="0.2">
      <c r="A49" s="57" t="s">
        <v>250</v>
      </c>
      <c r="B49" s="39" t="s">
        <v>120</v>
      </c>
      <c r="C49" s="40">
        <v>0</v>
      </c>
      <c r="D49" s="40">
        <v>0</v>
      </c>
      <c r="E49" s="40">
        <v>1</v>
      </c>
      <c r="F49" s="40">
        <v>1311</v>
      </c>
      <c r="G49" s="40">
        <v>0</v>
      </c>
      <c r="H49" s="40">
        <v>0</v>
      </c>
      <c r="J49" s="38">
        <f t="shared" si="0"/>
        <v>0</v>
      </c>
      <c r="K49" s="38">
        <f t="shared" si="1"/>
        <v>1</v>
      </c>
      <c r="L49" s="38">
        <f t="shared" si="2"/>
        <v>0</v>
      </c>
      <c r="N49" s="38">
        <f t="shared" si="3"/>
        <v>1</v>
      </c>
      <c r="O49" s="38">
        <f t="shared" si="4"/>
        <v>0</v>
      </c>
      <c r="P49" s="38">
        <f t="shared" si="5"/>
        <v>1</v>
      </c>
      <c r="Q49" s="38">
        <f t="shared" si="6"/>
        <v>1</v>
      </c>
    </row>
    <row r="50" spans="1:17" x14ac:dyDescent="0.2">
      <c r="A50" s="57" t="s">
        <v>251</v>
      </c>
      <c r="B50" s="39" t="s">
        <v>121</v>
      </c>
      <c r="C50" s="40">
        <v>0</v>
      </c>
      <c r="D50" s="40">
        <v>0</v>
      </c>
      <c r="E50" s="40">
        <v>5</v>
      </c>
      <c r="F50" s="40">
        <v>903</v>
      </c>
      <c r="G50" s="40">
        <v>2</v>
      </c>
      <c r="H50" s="40">
        <v>3</v>
      </c>
      <c r="J50" s="38">
        <f t="shared" si="0"/>
        <v>0</v>
      </c>
      <c r="K50" s="38">
        <f t="shared" si="1"/>
        <v>1</v>
      </c>
      <c r="L50" s="38">
        <f t="shared" si="2"/>
        <v>1</v>
      </c>
      <c r="N50" s="38">
        <f t="shared" si="3"/>
        <v>1</v>
      </c>
      <c r="O50" s="38">
        <f t="shared" si="4"/>
        <v>1</v>
      </c>
      <c r="P50" s="44">
        <f t="shared" si="5"/>
        <v>2</v>
      </c>
      <c r="Q50" s="38">
        <f t="shared" si="6"/>
        <v>2</v>
      </c>
    </row>
    <row r="51" spans="1:17" x14ac:dyDescent="0.2">
      <c r="A51" s="39"/>
      <c r="B51" s="39"/>
      <c r="C51" s="40"/>
      <c r="D51" s="40"/>
      <c r="Q51" s="38"/>
    </row>
    <row r="52" spans="1:17" x14ac:dyDescent="0.2">
      <c r="A52" s="39" t="s">
        <v>252</v>
      </c>
      <c r="B52" s="39"/>
      <c r="C52" s="40"/>
      <c r="D52" s="40"/>
      <c r="E52" s="40">
        <v>2</v>
      </c>
      <c r="F52" s="40">
        <v>96</v>
      </c>
      <c r="G52" s="40">
        <v>0</v>
      </c>
      <c r="H52" s="40">
        <v>0</v>
      </c>
      <c r="Q52" s="38"/>
    </row>
    <row r="53" spans="1:17" x14ac:dyDescent="0.2">
      <c r="A53" s="39" t="s">
        <v>253</v>
      </c>
      <c r="B53" s="39" t="s">
        <v>79</v>
      </c>
      <c r="C53" s="40">
        <v>1</v>
      </c>
      <c r="D53" s="40">
        <v>1</v>
      </c>
      <c r="E53" s="40">
        <v>1</v>
      </c>
      <c r="F53" s="40">
        <v>35</v>
      </c>
      <c r="G53" s="40">
        <v>0</v>
      </c>
      <c r="H53" s="40">
        <v>0</v>
      </c>
      <c r="J53" s="38">
        <f t="shared" si="0"/>
        <v>1</v>
      </c>
      <c r="K53" s="38">
        <f t="shared" si="1"/>
        <v>1</v>
      </c>
      <c r="L53" s="38">
        <f t="shared" si="2"/>
        <v>0</v>
      </c>
      <c r="N53" s="44">
        <f t="shared" si="3"/>
        <v>2</v>
      </c>
      <c r="O53" s="38">
        <f t="shared" si="4"/>
        <v>1</v>
      </c>
      <c r="P53" s="38">
        <f t="shared" si="5"/>
        <v>1</v>
      </c>
      <c r="Q53" s="38">
        <f t="shared" si="6"/>
        <v>2</v>
      </c>
    </row>
    <row r="54" spans="1:17" x14ac:dyDescent="0.2">
      <c r="A54" s="57" t="s">
        <v>254</v>
      </c>
      <c r="B54" s="39" t="s">
        <v>107</v>
      </c>
      <c r="C54" s="40">
        <v>0</v>
      </c>
      <c r="D54" s="40">
        <v>0</v>
      </c>
      <c r="E54" s="40">
        <v>1</v>
      </c>
      <c r="F54" s="40">
        <v>61</v>
      </c>
      <c r="G54" s="40">
        <v>0</v>
      </c>
      <c r="H54" s="40">
        <v>0</v>
      </c>
      <c r="J54" s="38">
        <f t="shared" si="0"/>
        <v>0</v>
      </c>
      <c r="K54" s="38">
        <f t="shared" si="1"/>
        <v>1</v>
      </c>
      <c r="L54" s="38">
        <f t="shared" si="2"/>
        <v>0</v>
      </c>
      <c r="N54" s="38">
        <f t="shared" si="3"/>
        <v>1</v>
      </c>
      <c r="O54" s="38">
        <f t="shared" si="4"/>
        <v>0</v>
      </c>
      <c r="P54" s="38">
        <f t="shared" si="5"/>
        <v>1</v>
      </c>
      <c r="Q54" s="38">
        <f t="shared" si="6"/>
        <v>1</v>
      </c>
    </row>
    <row r="55" spans="1:17" x14ac:dyDescent="0.2">
      <c r="A55" s="39"/>
      <c r="B55" s="39"/>
      <c r="C55" s="40"/>
      <c r="D55" s="40"/>
      <c r="Q55" s="38"/>
    </row>
    <row r="56" spans="1:17" x14ac:dyDescent="0.2">
      <c r="A56" s="39" t="s">
        <v>255</v>
      </c>
      <c r="B56" s="39"/>
      <c r="C56" s="40"/>
      <c r="D56" s="40"/>
      <c r="E56" s="40">
        <v>5</v>
      </c>
      <c r="F56" s="40">
        <v>1235</v>
      </c>
      <c r="G56" s="40">
        <v>5</v>
      </c>
      <c r="H56" s="40">
        <v>1146</v>
      </c>
      <c r="Q56" s="38"/>
    </row>
    <row r="57" spans="1:17" x14ac:dyDescent="0.2">
      <c r="A57" s="39" t="s">
        <v>256</v>
      </c>
      <c r="B57" s="39" t="s">
        <v>147</v>
      </c>
      <c r="C57" s="40">
        <v>2</v>
      </c>
      <c r="D57" s="40">
        <v>2</v>
      </c>
      <c r="E57" s="40">
        <v>0</v>
      </c>
      <c r="F57" s="40">
        <v>0</v>
      </c>
      <c r="G57" s="40">
        <v>0</v>
      </c>
      <c r="H57" s="40">
        <v>0</v>
      </c>
      <c r="J57" s="38">
        <f t="shared" si="0"/>
        <v>1</v>
      </c>
      <c r="K57" s="38">
        <f t="shared" si="1"/>
        <v>0</v>
      </c>
      <c r="L57" s="38">
        <f t="shared" si="2"/>
        <v>0</v>
      </c>
      <c r="N57" s="38">
        <f t="shared" si="3"/>
        <v>1</v>
      </c>
      <c r="O57" s="38">
        <f t="shared" si="4"/>
        <v>1</v>
      </c>
      <c r="P57" s="38">
        <f t="shared" si="5"/>
        <v>0</v>
      </c>
      <c r="Q57" s="38">
        <f t="shared" si="6"/>
        <v>1</v>
      </c>
    </row>
    <row r="58" spans="1:17" x14ac:dyDescent="0.2">
      <c r="A58" s="39" t="s">
        <v>257</v>
      </c>
      <c r="B58" s="39" t="s">
        <v>154</v>
      </c>
      <c r="C58" s="40">
        <v>1</v>
      </c>
      <c r="D58" s="40">
        <v>1</v>
      </c>
      <c r="E58" s="40">
        <v>0</v>
      </c>
      <c r="F58" s="40">
        <v>0</v>
      </c>
      <c r="G58" s="40">
        <v>0</v>
      </c>
      <c r="H58" s="40">
        <v>0</v>
      </c>
      <c r="J58" s="38">
        <f t="shared" si="0"/>
        <v>1</v>
      </c>
      <c r="K58" s="38">
        <f t="shared" si="1"/>
        <v>0</v>
      </c>
      <c r="L58" s="38">
        <f t="shared" si="2"/>
        <v>0</v>
      </c>
      <c r="N58" s="38">
        <f t="shared" si="3"/>
        <v>1</v>
      </c>
      <c r="O58" s="38">
        <f t="shared" si="4"/>
        <v>1</v>
      </c>
      <c r="P58" s="38">
        <f t="shared" si="5"/>
        <v>0</v>
      </c>
      <c r="Q58" s="38">
        <f t="shared" si="6"/>
        <v>1</v>
      </c>
    </row>
    <row r="59" spans="1:17" x14ac:dyDescent="0.2">
      <c r="A59" s="39" t="s">
        <v>258</v>
      </c>
      <c r="B59" s="39" t="s">
        <v>151</v>
      </c>
      <c r="C59" s="40">
        <v>1</v>
      </c>
      <c r="D59" s="40">
        <v>1</v>
      </c>
      <c r="E59" s="40">
        <v>0</v>
      </c>
      <c r="F59" s="40">
        <v>0</v>
      </c>
      <c r="G59" s="40">
        <v>0</v>
      </c>
      <c r="H59" s="40">
        <v>0</v>
      </c>
      <c r="J59" s="38">
        <f t="shared" si="0"/>
        <v>1</v>
      </c>
      <c r="K59" s="38">
        <f t="shared" si="1"/>
        <v>0</v>
      </c>
      <c r="L59" s="38">
        <f t="shared" si="2"/>
        <v>0</v>
      </c>
      <c r="N59" s="38">
        <f t="shared" si="3"/>
        <v>1</v>
      </c>
      <c r="O59" s="38">
        <f t="shared" si="4"/>
        <v>1</v>
      </c>
      <c r="P59" s="38">
        <f t="shared" si="5"/>
        <v>0</v>
      </c>
      <c r="Q59" s="38">
        <f t="shared" si="6"/>
        <v>1</v>
      </c>
    </row>
    <row r="60" spans="1:17" x14ac:dyDescent="0.2">
      <c r="A60" s="39" t="s">
        <v>259</v>
      </c>
      <c r="B60" s="39" t="s">
        <v>133</v>
      </c>
      <c r="C60" s="40">
        <v>10</v>
      </c>
      <c r="D60" s="40">
        <v>39</v>
      </c>
      <c r="E60" s="40">
        <v>0</v>
      </c>
      <c r="F60" s="40">
        <v>0</v>
      </c>
      <c r="G60" s="40">
        <v>0</v>
      </c>
      <c r="H60" s="40">
        <v>0</v>
      </c>
      <c r="J60" s="38">
        <f t="shared" si="0"/>
        <v>1</v>
      </c>
      <c r="K60" s="38">
        <f t="shared" si="1"/>
        <v>0</v>
      </c>
      <c r="L60" s="38">
        <f t="shared" si="2"/>
        <v>0</v>
      </c>
      <c r="N60" s="38">
        <f t="shared" si="3"/>
        <v>1</v>
      </c>
      <c r="O60" s="38">
        <f t="shared" si="4"/>
        <v>1</v>
      </c>
      <c r="P60" s="38">
        <f t="shared" si="5"/>
        <v>0</v>
      </c>
      <c r="Q60" s="38">
        <f t="shared" si="6"/>
        <v>1</v>
      </c>
    </row>
    <row r="61" spans="1:17" x14ac:dyDescent="0.2">
      <c r="A61" s="39" t="s">
        <v>260</v>
      </c>
      <c r="B61" s="39" t="s">
        <v>141</v>
      </c>
      <c r="C61" s="40">
        <v>1</v>
      </c>
      <c r="D61" s="40">
        <v>1</v>
      </c>
      <c r="E61" s="40">
        <v>0</v>
      </c>
      <c r="F61" s="40">
        <v>0</v>
      </c>
      <c r="G61" s="40">
        <v>0</v>
      </c>
      <c r="H61" s="40">
        <v>0</v>
      </c>
      <c r="J61" s="38">
        <f t="shared" si="0"/>
        <v>1</v>
      </c>
      <c r="K61" s="38">
        <f t="shared" si="1"/>
        <v>0</v>
      </c>
      <c r="L61" s="38">
        <f t="shared" si="2"/>
        <v>0</v>
      </c>
      <c r="N61" s="38">
        <f t="shared" si="3"/>
        <v>1</v>
      </c>
      <c r="O61" s="38">
        <f t="shared" si="4"/>
        <v>1</v>
      </c>
      <c r="P61" s="38">
        <f t="shared" si="5"/>
        <v>0</v>
      </c>
      <c r="Q61" s="38">
        <f t="shared" si="6"/>
        <v>1</v>
      </c>
    </row>
    <row r="62" spans="1:17" x14ac:dyDescent="0.2">
      <c r="A62" s="39" t="s">
        <v>261</v>
      </c>
      <c r="B62" s="39" t="s">
        <v>145</v>
      </c>
      <c r="C62" s="40">
        <v>1</v>
      </c>
      <c r="D62" s="40">
        <v>1</v>
      </c>
      <c r="E62" s="40">
        <v>0</v>
      </c>
      <c r="F62" s="40">
        <v>0</v>
      </c>
      <c r="G62" s="40">
        <v>0</v>
      </c>
      <c r="H62" s="40">
        <v>0</v>
      </c>
      <c r="J62" s="38">
        <f t="shared" si="0"/>
        <v>1</v>
      </c>
      <c r="K62" s="38">
        <f t="shared" si="1"/>
        <v>0</v>
      </c>
      <c r="L62" s="38">
        <f t="shared" si="2"/>
        <v>0</v>
      </c>
      <c r="N62" s="38">
        <f t="shared" si="3"/>
        <v>1</v>
      </c>
      <c r="O62" s="38">
        <f t="shared" si="4"/>
        <v>1</v>
      </c>
      <c r="P62" s="38">
        <f t="shared" si="5"/>
        <v>0</v>
      </c>
      <c r="Q62" s="38">
        <f t="shared" si="6"/>
        <v>1</v>
      </c>
    </row>
    <row r="63" spans="1:17" x14ac:dyDescent="0.2">
      <c r="A63" s="39" t="s">
        <v>262</v>
      </c>
      <c r="B63" s="39" t="s">
        <v>146</v>
      </c>
      <c r="C63" s="40">
        <v>2</v>
      </c>
      <c r="D63" s="40">
        <v>3</v>
      </c>
      <c r="E63" s="40">
        <v>0</v>
      </c>
      <c r="F63" s="40">
        <v>0</v>
      </c>
      <c r="G63" s="40">
        <v>0</v>
      </c>
      <c r="H63" s="40">
        <v>0</v>
      </c>
      <c r="J63" s="38">
        <f t="shared" si="0"/>
        <v>1</v>
      </c>
      <c r="K63" s="38">
        <f t="shared" si="1"/>
        <v>0</v>
      </c>
      <c r="L63" s="38">
        <f t="shared" si="2"/>
        <v>0</v>
      </c>
      <c r="N63" s="38">
        <f t="shared" si="3"/>
        <v>1</v>
      </c>
      <c r="O63" s="38">
        <f t="shared" si="4"/>
        <v>1</v>
      </c>
      <c r="P63" s="38">
        <f t="shared" si="5"/>
        <v>0</v>
      </c>
      <c r="Q63" s="38">
        <f t="shared" si="6"/>
        <v>1</v>
      </c>
    </row>
    <row r="64" spans="1:17" x14ac:dyDescent="0.2">
      <c r="A64" s="57" t="s">
        <v>263</v>
      </c>
      <c r="B64" s="39" t="s">
        <v>74</v>
      </c>
      <c r="C64" s="40">
        <v>0</v>
      </c>
      <c r="D64" s="40">
        <v>0</v>
      </c>
      <c r="E64" s="40">
        <v>4</v>
      </c>
      <c r="F64" s="40">
        <v>93</v>
      </c>
      <c r="G64" s="40">
        <v>4</v>
      </c>
      <c r="H64" s="40">
        <v>126</v>
      </c>
      <c r="J64" s="38">
        <f t="shared" si="0"/>
        <v>0</v>
      </c>
      <c r="K64" s="38">
        <f t="shared" si="1"/>
        <v>1</v>
      </c>
      <c r="L64" s="38">
        <f t="shared" si="2"/>
        <v>1</v>
      </c>
      <c r="N64" s="38">
        <f t="shared" si="3"/>
        <v>1</v>
      </c>
      <c r="O64" s="38">
        <f t="shared" si="4"/>
        <v>1</v>
      </c>
      <c r="P64" s="44">
        <f t="shared" si="5"/>
        <v>2</v>
      </c>
      <c r="Q64" s="38">
        <f t="shared" si="6"/>
        <v>2</v>
      </c>
    </row>
    <row r="65" spans="1:17" x14ac:dyDescent="0.2">
      <c r="A65" s="57" t="s">
        <v>264</v>
      </c>
      <c r="B65" s="39" t="s">
        <v>77</v>
      </c>
      <c r="C65" s="40">
        <v>0</v>
      </c>
      <c r="D65" s="40">
        <v>0</v>
      </c>
      <c r="E65" s="40">
        <v>3</v>
      </c>
      <c r="F65" s="40">
        <v>33</v>
      </c>
      <c r="G65" s="40">
        <v>0</v>
      </c>
      <c r="H65" s="40">
        <v>0</v>
      </c>
      <c r="J65" s="38">
        <f t="shared" si="0"/>
        <v>0</v>
      </c>
      <c r="K65" s="38">
        <f t="shared" si="1"/>
        <v>1</v>
      </c>
      <c r="L65" s="38">
        <f t="shared" si="2"/>
        <v>0</v>
      </c>
      <c r="N65" s="38">
        <f t="shared" si="3"/>
        <v>1</v>
      </c>
      <c r="O65" s="38">
        <f t="shared" si="4"/>
        <v>0</v>
      </c>
      <c r="P65" s="38">
        <f t="shared" si="5"/>
        <v>1</v>
      </c>
      <c r="Q65" s="38">
        <f t="shared" si="6"/>
        <v>1</v>
      </c>
    </row>
    <row r="66" spans="1:17" x14ac:dyDescent="0.2">
      <c r="A66" s="57" t="s">
        <v>265</v>
      </c>
      <c r="B66" s="39" t="s">
        <v>78</v>
      </c>
      <c r="C66" s="40">
        <v>0</v>
      </c>
      <c r="D66" s="40">
        <v>0</v>
      </c>
      <c r="E66" s="40">
        <v>3</v>
      </c>
      <c r="F66" s="40">
        <v>25</v>
      </c>
      <c r="G66" s="40">
        <v>2</v>
      </c>
      <c r="H66" s="40">
        <v>20</v>
      </c>
      <c r="J66" s="38">
        <f t="shared" si="0"/>
        <v>0</v>
      </c>
      <c r="K66" s="38">
        <f t="shared" si="1"/>
        <v>1</v>
      </c>
      <c r="L66" s="38">
        <f t="shared" si="2"/>
        <v>1</v>
      </c>
      <c r="N66" s="38">
        <f t="shared" si="3"/>
        <v>1</v>
      </c>
      <c r="O66" s="38">
        <f t="shared" si="4"/>
        <v>1</v>
      </c>
      <c r="P66" s="44">
        <f t="shared" si="5"/>
        <v>2</v>
      </c>
      <c r="Q66" s="38">
        <f t="shared" si="6"/>
        <v>2</v>
      </c>
    </row>
    <row r="67" spans="1:17" x14ac:dyDescent="0.2">
      <c r="A67" s="57" t="s">
        <v>266</v>
      </c>
      <c r="B67" s="39" t="s">
        <v>90</v>
      </c>
      <c r="C67" s="40">
        <v>0</v>
      </c>
      <c r="D67" s="40">
        <v>0</v>
      </c>
      <c r="E67" s="40">
        <v>6</v>
      </c>
      <c r="F67" s="40">
        <v>701</v>
      </c>
      <c r="G67" s="40">
        <v>5</v>
      </c>
      <c r="H67" s="40">
        <v>626</v>
      </c>
      <c r="J67" s="38">
        <f t="shared" si="0"/>
        <v>0</v>
      </c>
      <c r="K67" s="38">
        <f t="shared" si="1"/>
        <v>1</v>
      </c>
      <c r="L67" s="38">
        <f t="shared" si="2"/>
        <v>1</v>
      </c>
      <c r="N67" s="38">
        <f t="shared" si="3"/>
        <v>1</v>
      </c>
      <c r="O67" s="38">
        <f t="shared" si="4"/>
        <v>1</v>
      </c>
      <c r="P67" s="44">
        <f t="shared" si="5"/>
        <v>2</v>
      </c>
      <c r="Q67" s="38">
        <f t="shared" si="6"/>
        <v>2</v>
      </c>
    </row>
    <row r="68" spans="1:17" x14ac:dyDescent="0.2">
      <c r="A68" s="57" t="s">
        <v>267</v>
      </c>
      <c r="B68" s="39" t="s">
        <v>92</v>
      </c>
      <c r="C68" s="40">
        <v>0</v>
      </c>
      <c r="D68" s="40">
        <v>0</v>
      </c>
      <c r="E68" s="40">
        <v>2</v>
      </c>
      <c r="F68" s="40">
        <v>247</v>
      </c>
      <c r="G68" s="40">
        <v>4</v>
      </c>
      <c r="H68" s="40">
        <v>371</v>
      </c>
      <c r="J68" s="38">
        <f t="shared" si="0"/>
        <v>0</v>
      </c>
      <c r="K68" s="38">
        <f t="shared" si="1"/>
        <v>1</v>
      </c>
      <c r="L68" s="38">
        <f t="shared" si="2"/>
        <v>1</v>
      </c>
      <c r="N68" s="38">
        <f t="shared" si="3"/>
        <v>1</v>
      </c>
      <c r="O68" s="38">
        <f t="shared" si="4"/>
        <v>1</v>
      </c>
      <c r="P68" s="44">
        <f t="shared" si="5"/>
        <v>2</v>
      </c>
      <c r="Q68" s="38">
        <f t="shared" si="6"/>
        <v>2</v>
      </c>
    </row>
    <row r="69" spans="1:17" x14ac:dyDescent="0.2">
      <c r="A69" s="57" t="s">
        <v>268</v>
      </c>
      <c r="B69" s="39" t="s">
        <v>117</v>
      </c>
      <c r="C69" s="40">
        <v>0</v>
      </c>
      <c r="D69" s="40">
        <v>0</v>
      </c>
      <c r="E69" s="40">
        <v>3</v>
      </c>
      <c r="F69" s="40">
        <v>136</v>
      </c>
      <c r="G69" s="40">
        <v>2</v>
      </c>
      <c r="H69" s="40">
        <v>3</v>
      </c>
      <c r="J69" s="38">
        <f t="shared" ref="J69:J106" si="8">COUNTIF(C69, "&gt;0")</f>
        <v>0</v>
      </c>
      <c r="K69" s="38">
        <f t="shared" si="1"/>
        <v>1</v>
      </c>
      <c r="L69" s="38">
        <f t="shared" si="2"/>
        <v>1</v>
      </c>
      <c r="N69" s="38">
        <f t="shared" si="3"/>
        <v>1</v>
      </c>
      <c r="O69" s="38">
        <f t="shared" si="4"/>
        <v>1</v>
      </c>
      <c r="P69" s="44">
        <f t="shared" si="5"/>
        <v>2</v>
      </c>
      <c r="Q69" s="38">
        <f t="shared" si="6"/>
        <v>2</v>
      </c>
    </row>
    <row r="70" spans="1:17" x14ac:dyDescent="0.2">
      <c r="A70" s="39"/>
      <c r="B70" s="39"/>
      <c r="C70" s="40"/>
      <c r="D70" s="40"/>
      <c r="Q70" s="38"/>
    </row>
    <row r="71" spans="1:17" x14ac:dyDescent="0.2">
      <c r="A71" s="39" t="s">
        <v>269</v>
      </c>
      <c r="B71" s="39"/>
      <c r="C71" s="40"/>
      <c r="D71" s="40"/>
      <c r="E71" s="40">
        <v>6</v>
      </c>
      <c r="F71" s="40">
        <v>18670</v>
      </c>
      <c r="G71" s="40">
        <v>5</v>
      </c>
      <c r="H71" s="40">
        <v>19782</v>
      </c>
      <c r="Q71" s="38"/>
    </row>
    <row r="72" spans="1:17" x14ac:dyDescent="0.2">
      <c r="A72" s="39" t="s">
        <v>270</v>
      </c>
      <c r="B72" s="39" t="s">
        <v>130</v>
      </c>
      <c r="C72" s="40">
        <v>10</v>
      </c>
      <c r="D72" s="40">
        <v>19</v>
      </c>
      <c r="E72" s="40">
        <v>0</v>
      </c>
      <c r="F72" s="40">
        <v>0</v>
      </c>
      <c r="G72" s="40">
        <v>0</v>
      </c>
      <c r="H72" s="40">
        <v>0</v>
      </c>
      <c r="J72" s="38">
        <f t="shared" si="8"/>
        <v>1</v>
      </c>
      <c r="K72" s="38">
        <f t="shared" ref="K72:K106" si="9">COUNTIF(E72, "&gt;0")</f>
        <v>0</v>
      </c>
      <c r="L72" s="38">
        <f t="shared" ref="L72:L106" si="10">COUNTIF(G72, "&gt;0")</f>
        <v>0</v>
      </c>
      <c r="N72" s="38">
        <f t="shared" ref="N72:N106" si="11">J72+K72</f>
        <v>1</v>
      </c>
      <c r="O72" s="38">
        <f t="shared" ref="O72:O106" si="12">J72+L72</f>
        <v>1</v>
      </c>
      <c r="P72" s="38">
        <f t="shared" ref="P72:P106" si="13">K72+L72</f>
        <v>0</v>
      </c>
      <c r="Q72" s="38">
        <f t="shared" ref="Q72:Q106" si="14">J72+K72+L72</f>
        <v>1</v>
      </c>
    </row>
    <row r="73" spans="1:17" x14ac:dyDescent="0.2">
      <c r="A73" s="39" t="s">
        <v>271</v>
      </c>
      <c r="B73" s="39" t="s">
        <v>143</v>
      </c>
      <c r="C73" s="40">
        <v>1</v>
      </c>
      <c r="D73" s="40">
        <v>1</v>
      </c>
      <c r="E73" s="40">
        <v>0</v>
      </c>
      <c r="F73" s="40">
        <v>0</v>
      </c>
      <c r="G73" s="40">
        <v>0</v>
      </c>
      <c r="H73" s="40">
        <v>0</v>
      </c>
      <c r="J73" s="38">
        <f t="shared" si="8"/>
        <v>1</v>
      </c>
      <c r="K73" s="38">
        <f t="shared" si="9"/>
        <v>0</v>
      </c>
      <c r="L73" s="38">
        <f t="shared" si="10"/>
        <v>0</v>
      </c>
      <c r="N73" s="38">
        <f t="shared" si="11"/>
        <v>1</v>
      </c>
      <c r="O73" s="38">
        <f t="shared" si="12"/>
        <v>1</v>
      </c>
      <c r="P73" s="38">
        <f t="shared" si="13"/>
        <v>0</v>
      </c>
      <c r="Q73" s="38">
        <f t="shared" si="14"/>
        <v>1</v>
      </c>
    </row>
    <row r="74" spans="1:17" x14ac:dyDescent="0.2">
      <c r="A74" s="39" t="s">
        <v>272</v>
      </c>
      <c r="B74" s="39" t="s">
        <v>153</v>
      </c>
      <c r="C74" s="40">
        <v>1</v>
      </c>
      <c r="D74" s="40">
        <v>1</v>
      </c>
      <c r="E74" s="40">
        <v>0</v>
      </c>
      <c r="F74" s="40">
        <v>0</v>
      </c>
      <c r="G74" s="40">
        <v>0</v>
      </c>
      <c r="H74" s="40">
        <v>0</v>
      </c>
      <c r="J74" s="38">
        <f t="shared" si="8"/>
        <v>1</v>
      </c>
      <c r="K74" s="38">
        <f t="shared" si="9"/>
        <v>0</v>
      </c>
      <c r="L74" s="38">
        <f t="shared" si="10"/>
        <v>0</v>
      </c>
      <c r="N74" s="38">
        <f t="shared" si="11"/>
        <v>1</v>
      </c>
      <c r="O74" s="38">
        <f t="shared" si="12"/>
        <v>1</v>
      </c>
      <c r="P74" s="38">
        <f t="shared" si="13"/>
        <v>0</v>
      </c>
      <c r="Q74" s="38">
        <f t="shared" si="14"/>
        <v>1</v>
      </c>
    </row>
    <row r="75" spans="1:17" x14ac:dyDescent="0.2">
      <c r="A75" s="39" t="s">
        <v>273</v>
      </c>
      <c r="B75" s="39" t="s">
        <v>134</v>
      </c>
      <c r="C75" s="40">
        <v>1</v>
      </c>
      <c r="D75" s="40">
        <v>1</v>
      </c>
      <c r="E75" s="40">
        <v>0</v>
      </c>
      <c r="F75" s="40">
        <v>0</v>
      </c>
      <c r="G75" s="40">
        <v>0</v>
      </c>
      <c r="H75" s="40">
        <v>0</v>
      </c>
      <c r="J75" s="38">
        <f t="shared" si="8"/>
        <v>1</v>
      </c>
      <c r="K75" s="38">
        <f t="shared" si="9"/>
        <v>0</v>
      </c>
      <c r="L75" s="38">
        <f t="shared" si="10"/>
        <v>0</v>
      </c>
      <c r="N75" s="38">
        <f t="shared" si="11"/>
        <v>1</v>
      </c>
      <c r="O75" s="38">
        <f t="shared" si="12"/>
        <v>1</v>
      </c>
      <c r="P75" s="38">
        <f t="shared" si="13"/>
        <v>0</v>
      </c>
      <c r="Q75" s="38">
        <f t="shared" si="14"/>
        <v>1</v>
      </c>
    </row>
    <row r="76" spans="1:17" x14ac:dyDescent="0.2">
      <c r="A76" s="57" t="s">
        <v>274</v>
      </c>
      <c r="B76" s="39" t="s">
        <v>80</v>
      </c>
      <c r="C76" s="40">
        <v>0</v>
      </c>
      <c r="D76" s="40">
        <v>0</v>
      </c>
      <c r="E76" s="40">
        <v>6</v>
      </c>
      <c r="F76" s="40">
        <v>18647</v>
      </c>
      <c r="G76" s="40">
        <v>5</v>
      </c>
      <c r="H76" s="40">
        <v>19753</v>
      </c>
      <c r="J76" s="38">
        <f t="shared" si="8"/>
        <v>0</v>
      </c>
      <c r="K76" s="38">
        <f t="shared" si="9"/>
        <v>1</v>
      </c>
      <c r="L76" s="38">
        <f t="shared" si="10"/>
        <v>1</v>
      </c>
      <c r="N76" s="38">
        <f t="shared" si="11"/>
        <v>1</v>
      </c>
      <c r="O76" s="38">
        <f t="shared" si="12"/>
        <v>1</v>
      </c>
      <c r="P76" s="44">
        <f t="shared" si="13"/>
        <v>2</v>
      </c>
      <c r="Q76" s="38">
        <f t="shared" si="14"/>
        <v>2</v>
      </c>
    </row>
    <row r="77" spans="1:17" x14ac:dyDescent="0.2">
      <c r="A77" s="57" t="s">
        <v>275</v>
      </c>
      <c r="B77" s="39" t="s">
        <v>119</v>
      </c>
      <c r="C77" s="40">
        <v>0</v>
      </c>
      <c r="D77" s="40">
        <v>0</v>
      </c>
      <c r="E77" s="40">
        <v>1</v>
      </c>
      <c r="F77" s="40">
        <v>23</v>
      </c>
      <c r="G77" s="40">
        <v>1</v>
      </c>
      <c r="H77" s="40">
        <v>1</v>
      </c>
      <c r="J77" s="38">
        <f t="shared" si="8"/>
        <v>0</v>
      </c>
      <c r="K77" s="38">
        <f t="shared" si="9"/>
        <v>1</v>
      </c>
      <c r="L77" s="38">
        <f t="shared" si="10"/>
        <v>1</v>
      </c>
      <c r="N77" s="38">
        <f t="shared" si="11"/>
        <v>1</v>
      </c>
      <c r="O77" s="38">
        <f t="shared" si="12"/>
        <v>1</v>
      </c>
      <c r="P77" s="44">
        <f t="shared" si="13"/>
        <v>2</v>
      </c>
      <c r="Q77" s="38">
        <f t="shared" si="14"/>
        <v>2</v>
      </c>
    </row>
    <row r="78" spans="1:17" x14ac:dyDescent="0.2">
      <c r="A78" s="57" t="s">
        <v>276</v>
      </c>
      <c r="B78" s="39" t="s">
        <v>124</v>
      </c>
      <c r="C78" s="40">
        <v>0</v>
      </c>
      <c r="D78" s="40">
        <v>0</v>
      </c>
      <c r="E78" s="40">
        <v>0</v>
      </c>
      <c r="F78" s="40">
        <v>0</v>
      </c>
      <c r="G78" s="40">
        <v>1</v>
      </c>
      <c r="H78" s="40">
        <v>28</v>
      </c>
      <c r="J78" s="38">
        <f t="shared" si="8"/>
        <v>0</v>
      </c>
      <c r="K78" s="38">
        <f t="shared" si="9"/>
        <v>0</v>
      </c>
      <c r="L78" s="38">
        <f t="shared" si="10"/>
        <v>1</v>
      </c>
      <c r="N78" s="38">
        <f t="shared" si="11"/>
        <v>0</v>
      </c>
      <c r="O78" s="38">
        <f t="shared" si="12"/>
        <v>1</v>
      </c>
      <c r="P78" s="38">
        <f t="shared" si="13"/>
        <v>1</v>
      </c>
      <c r="Q78" s="38">
        <f t="shared" si="14"/>
        <v>1</v>
      </c>
    </row>
    <row r="79" spans="1:17" x14ac:dyDescent="0.2">
      <c r="A79" s="39"/>
      <c r="B79" s="39"/>
      <c r="C79" s="40"/>
      <c r="D79" s="40"/>
      <c r="Q79" s="38"/>
    </row>
    <row r="80" spans="1:17" x14ac:dyDescent="0.2">
      <c r="A80" s="39" t="s">
        <v>277</v>
      </c>
      <c r="B80" s="39"/>
      <c r="C80" s="40"/>
      <c r="D80" s="40"/>
      <c r="E80" s="40">
        <v>5</v>
      </c>
      <c r="F80" s="40">
        <v>24641</v>
      </c>
      <c r="G80" s="40">
        <v>5</v>
      </c>
      <c r="H80" s="40">
        <v>7664</v>
      </c>
      <c r="Q80" s="38"/>
    </row>
    <row r="81" spans="1:17" x14ac:dyDescent="0.2">
      <c r="A81" s="39" t="s">
        <v>278</v>
      </c>
      <c r="B81" s="39" t="s">
        <v>115</v>
      </c>
      <c r="C81" s="40">
        <v>1</v>
      </c>
      <c r="D81" s="40">
        <v>1</v>
      </c>
      <c r="E81" s="40">
        <v>6</v>
      </c>
      <c r="F81" s="40">
        <v>13076</v>
      </c>
      <c r="G81" s="40">
        <v>6</v>
      </c>
      <c r="H81" s="40">
        <v>18</v>
      </c>
      <c r="J81" s="38">
        <f t="shared" si="8"/>
        <v>1</v>
      </c>
      <c r="K81" s="38">
        <f t="shared" si="9"/>
        <v>1</v>
      </c>
      <c r="L81" s="38">
        <f t="shared" si="10"/>
        <v>1</v>
      </c>
      <c r="N81" s="44">
        <f t="shared" si="11"/>
        <v>2</v>
      </c>
      <c r="O81" s="44">
        <f t="shared" si="12"/>
        <v>2</v>
      </c>
      <c r="P81" s="44">
        <f t="shared" si="13"/>
        <v>2</v>
      </c>
      <c r="Q81" s="44">
        <f t="shared" si="14"/>
        <v>3</v>
      </c>
    </row>
    <row r="82" spans="1:17" x14ac:dyDescent="0.2">
      <c r="A82" s="57" t="s">
        <v>279</v>
      </c>
      <c r="B82" s="39" t="s">
        <v>81</v>
      </c>
      <c r="C82" s="40">
        <v>0</v>
      </c>
      <c r="D82" s="40">
        <v>0</v>
      </c>
      <c r="E82" s="40">
        <v>5</v>
      </c>
      <c r="F82" s="40">
        <v>1301</v>
      </c>
      <c r="G82" s="40">
        <v>3</v>
      </c>
      <c r="H82" s="40">
        <v>3</v>
      </c>
      <c r="J82" s="38">
        <f t="shared" si="8"/>
        <v>0</v>
      </c>
      <c r="K82" s="38">
        <f t="shared" si="9"/>
        <v>1</v>
      </c>
      <c r="L82" s="38">
        <f t="shared" si="10"/>
        <v>1</v>
      </c>
      <c r="N82" s="38">
        <f t="shared" si="11"/>
        <v>1</v>
      </c>
      <c r="O82" s="38">
        <f t="shared" si="12"/>
        <v>1</v>
      </c>
      <c r="P82" s="44">
        <f t="shared" si="13"/>
        <v>2</v>
      </c>
      <c r="Q82" s="38">
        <f t="shared" si="14"/>
        <v>2</v>
      </c>
    </row>
    <row r="83" spans="1:17" x14ac:dyDescent="0.2">
      <c r="A83" s="57" t="s">
        <v>280</v>
      </c>
      <c r="B83" s="39" t="s">
        <v>95</v>
      </c>
      <c r="C83" s="40">
        <v>0</v>
      </c>
      <c r="D83" s="40">
        <v>0</v>
      </c>
      <c r="E83" s="40">
        <v>2</v>
      </c>
      <c r="F83" s="40">
        <v>187</v>
      </c>
      <c r="G83" s="40">
        <v>2</v>
      </c>
      <c r="H83" s="40">
        <v>2</v>
      </c>
      <c r="J83" s="38">
        <f t="shared" si="8"/>
        <v>0</v>
      </c>
      <c r="K83" s="38">
        <f t="shared" si="9"/>
        <v>1</v>
      </c>
      <c r="L83" s="38">
        <f t="shared" si="10"/>
        <v>1</v>
      </c>
      <c r="N83" s="38">
        <f t="shared" si="11"/>
        <v>1</v>
      </c>
      <c r="O83" s="38">
        <f t="shared" si="12"/>
        <v>1</v>
      </c>
      <c r="P83" s="44">
        <f t="shared" si="13"/>
        <v>2</v>
      </c>
      <c r="Q83" s="38">
        <f t="shared" si="14"/>
        <v>2</v>
      </c>
    </row>
    <row r="84" spans="1:17" x14ac:dyDescent="0.2">
      <c r="A84" s="57" t="s">
        <v>281</v>
      </c>
      <c r="B84" s="39" t="s">
        <v>99</v>
      </c>
      <c r="C84" s="40">
        <v>0</v>
      </c>
      <c r="D84" s="40">
        <v>0</v>
      </c>
      <c r="E84" s="40">
        <v>1</v>
      </c>
      <c r="F84" s="40">
        <v>74</v>
      </c>
      <c r="G84" s="40">
        <v>0</v>
      </c>
      <c r="H84" s="40">
        <v>0</v>
      </c>
      <c r="J84" s="38">
        <f t="shared" si="8"/>
        <v>0</v>
      </c>
      <c r="K84" s="38">
        <f t="shared" si="9"/>
        <v>1</v>
      </c>
      <c r="L84" s="38">
        <f t="shared" si="10"/>
        <v>0</v>
      </c>
      <c r="N84" s="38">
        <f t="shared" si="11"/>
        <v>1</v>
      </c>
      <c r="O84" s="38">
        <f t="shared" si="12"/>
        <v>0</v>
      </c>
      <c r="P84" s="38">
        <f t="shared" si="13"/>
        <v>1</v>
      </c>
      <c r="Q84" s="38">
        <f t="shared" si="14"/>
        <v>1</v>
      </c>
    </row>
    <row r="85" spans="1:17" x14ac:dyDescent="0.2">
      <c r="A85" s="57" t="s">
        <v>282</v>
      </c>
      <c r="B85" s="39" t="s">
        <v>102</v>
      </c>
      <c r="C85" s="40">
        <v>0</v>
      </c>
      <c r="D85" s="40">
        <v>0</v>
      </c>
      <c r="E85" s="40">
        <v>1</v>
      </c>
      <c r="F85" s="40">
        <v>64</v>
      </c>
      <c r="G85" s="40">
        <v>0</v>
      </c>
      <c r="H85" s="40">
        <v>0</v>
      </c>
      <c r="J85" s="38">
        <f t="shared" si="8"/>
        <v>0</v>
      </c>
      <c r="K85" s="38">
        <f t="shared" si="9"/>
        <v>1</v>
      </c>
      <c r="L85" s="38">
        <f t="shared" si="10"/>
        <v>0</v>
      </c>
      <c r="N85" s="38">
        <f t="shared" si="11"/>
        <v>1</v>
      </c>
      <c r="O85" s="38">
        <f t="shared" si="12"/>
        <v>0</v>
      </c>
      <c r="P85" s="38">
        <f t="shared" si="13"/>
        <v>1</v>
      </c>
      <c r="Q85" s="38">
        <f t="shared" si="14"/>
        <v>1</v>
      </c>
    </row>
    <row r="86" spans="1:17" x14ac:dyDescent="0.2">
      <c r="A86" s="57" t="s">
        <v>283</v>
      </c>
      <c r="B86" s="39" t="s">
        <v>103</v>
      </c>
      <c r="C86" s="40">
        <v>0</v>
      </c>
      <c r="D86" s="40">
        <v>0</v>
      </c>
      <c r="E86" s="40">
        <v>4</v>
      </c>
      <c r="F86" s="40">
        <v>458</v>
      </c>
      <c r="G86" s="40">
        <v>6</v>
      </c>
      <c r="H86" s="40">
        <v>4976</v>
      </c>
      <c r="J86" s="38">
        <f t="shared" si="8"/>
        <v>0</v>
      </c>
      <c r="K86" s="38">
        <f t="shared" si="9"/>
        <v>1</v>
      </c>
      <c r="L86" s="38">
        <f t="shared" si="10"/>
        <v>1</v>
      </c>
      <c r="N86" s="38">
        <f t="shared" si="11"/>
        <v>1</v>
      </c>
      <c r="O86" s="38">
        <f t="shared" si="12"/>
        <v>1</v>
      </c>
      <c r="P86" s="44">
        <f t="shared" si="13"/>
        <v>2</v>
      </c>
      <c r="Q86" s="38">
        <f t="shared" si="14"/>
        <v>2</v>
      </c>
    </row>
    <row r="87" spans="1:17" x14ac:dyDescent="0.2">
      <c r="A87" s="57" t="s">
        <v>284</v>
      </c>
      <c r="B87" s="39" t="s">
        <v>104</v>
      </c>
      <c r="C87" s="40">
        <v>0</v>
      </c>
      <c r="D87" s="40">
        <v>0</v>
      </c>
      <c r="E87" s="40">
        <v>3</v>
      </c>
      <c r="F87" s="40">
        <v>128</v>
      </c>
      <c r="G87" s="40">
        <v>5</v>
      </c>
      <c r="H87" s="40">
        <v>1552</v>
      </c>
      <c r="J87" s="38">
        <f t="shared" si="8"/>
        <v>0</v>
      </c>
      <c r="K87" s="38">
        <f t="shared" si="9"/>
        <v>1</v>
      </c>
      <c r="L87" s="38">
        <f t="shared" si="10"/>
        <v>1</v>
      </c>
      <c r="N87" s="38">
        <f t="shared" si="11"/>
        <v>1</v>
      </c>
      <c r="O87" s="38">
        <f t="shared" si="12"/>
        <v>1</v>
      </c>
      <c r="P87" s="44">
        <f t="shared" si="13"/>
        <v>2</v>
      </c>
      <c r="Q87" s="38">
        <f t="shared" si="14"/>
        <v>2</v>
      </c>
    </row>
    <row r="88" spans="1:17" x14ac:dyDescent="0.2">
      <c r="A88" s="57" t="s">
        <v>285</v>
      </c>
      <c r="B88" s="39" t="s">
        <v>105</v>
      </c>
      <c r="C88" s="40">
        <v>0</v>
      </c>
      <c r="D88" s="40">
        <v>0</v>
      </c>
      <c r="E88" s="40">
        <v>2</v>
      </c>
      <c r="F88" s="40">
        <v>3</v>
      </c>
      <c r="G88" s="40">
        <v>3</v>
      </c>
      <c r="H88" s="40">
        <v>94</v>
      </c>
      <c r="J88" s="38">
        <f t="shared" si="8"/>
        <v>0</v>
      </c>
      <c r="K88" s="38">
        <f t="shared" si="9"/>
        <v>1</v>
      </c>
      <c r="L88" s="38">
        <f t="shared" si="10"/>
        <v>1</v>
      </c>
      <c r="N88" s="38">
        <f t="shared" si="11"/>
        <v>1</v>
      </c>
      <c r="O88" s="38">
        <f t="shared" si="12"/>
        <v>1</v>
      </c>
      <c r="P88" s="44">
        <f t="shared" si="13"/>
        <v>2</v>
      </c>
      <c r="Q88" s="38">
        <f t="shared" si="14"/>
        <v>2</v>
      </c>
    </row>
    <row r="89" spans="1:17" x14ac:dyDescent="0.2">
      <c r="A89" s="57" t="s">
        <v>286</v>
      </c>
      <c r="B89" s="39" t="s">
        <v>116</v>
      </c>
      <c r="C89" s="40">
        <v>0</v>
      </c>
      <c r="D89" s="40">
        <v>0</v>
      </c>
      <c r="E89" s="40">
        <v>3</v>
      </c>
      <c r="F89" s="40">
        <v>9350</v>
      </c>
      <c r="G89" s="40">
        <v>1</v>
      </c>
      <c r="H89" s="40">
        <v>1019</v>
      </c>
      <c r="J89" s="38">
        <f t="shared" si="8"/>
        <v>0</v>
      </c>
      <c r="K89" s="38">
        <f t="shared" si="9"/>
        <v>1</v>
      </c>
      <c r="L89" s="38">
        <f t="shared" si="10"/>
        <v>1</v>
      </c>
      <c r="N89" s="38">
        <f t="shared" si="11"/>
        <v>1</v>
      </c>
      <c r="O89" s="38">
        <f t="shared" si="12"/>
        <v>1</v>
      </c>
      <c r="P89" s="44">
        <f t="shared" si="13"/>
        <v>2</v>
      </c>
      <c r="Q89" s="38">
        <f t="shared" si="14"/>
        <v>2</v>
      </c>
    </row>
    <row r="90" spans="1:17" x14ac:dyDescent="0.2">
      <c r="A90" s="39"/>
      <c r="B90" s="39"/>
      <c r="C90" s="40"/>
      <c r="D90" s="40"/>
      <c r="Q90" s="38"/>
    </row>
    <row r="91" spans="1:17" x14ac:dyDescent="0.2">
      <c r="A91" s="39" t="s">
        <v>287</v>
      </c>
      <c r="B91" s="39"/>
      <c r="C91" s="40"/>
      <c r="D91" s="40"/>
      <c r="E91" s="40">
        <v>0</v>
      </c>
      <c r="F91" s="40">
        <v>0</v>
      </c>
      <c r="G91" s="40">
        <v>0</v>
      </c>
      <c r="H91" s="40">
        <v>0</v>
      </c>
      <c r="Q91" s="38"/>
    </row>
    <row r="92" spans="1:17" x14ac:dyDescent="0.2">
      <c r="A92" s="39" t="s">
        <v>288</v>
      </c>
      <c r="B92" s="39" t="s">
        <v>142</v>
      </c>
      <c r="C92" s="40">
        <v>5</v>
      </c>
      <c r="D92" s="40">
        <v>6</v>
      </c>
      <c r="E92" s="40">
        <v>0</v>
      </c>
      <c r="F92" s="40">
        <v>0</v>
      </c>
      <c r="G92" s="40">
        <v>0</v>
      </c>
      <c r="H92" s="40">
        <v>0</v>
      </c>
      <c r="J92" s="38">
        <f t="shared" si="8"/>
        <v>1</v>
      </c>
      <c r="K92" s="38">
        <f t="shared" si="9"/>
        <v>0</v>
      </c>
      <c r="L92" s="38">
        <f t="shared" si="10"/>
        <v>0</v>
      </c>
      <c r="N92" s="38">
        <f t="shared" si="11"/>
        <v>1</v>
      </c>
      <c r="O92" s="38">
        <f t="shared" si="12"/>
        <v>1</v>
      </c>
      <c r="P92" s="38">
        <f t="shared" si="13"/>
        <v>0</v>
      </c>
      <c r="Q92" s="38">
        <f t="shared" si="14"/>
        <v>1</v>
      </c>
    </row>
    <row r="93" spans="1:17" x14ac:dyDescent="0.2">
      <c r="A93" s="39" t="s">
        <v>289</v>
      </c>
      <c r="B93" s="39" t="s">
        <v>290</v>
      </c>
      <c r="C93" s="40">
        <v>1</v>
      </c>
      <c r="D93" s="40">
        <v>2</v>
      </c>
      <c r="E93" s="40">
        <v>0</v>
      </c>
      <c r="F93" s="40">
        <v>0</v>
      </c>
      <c r="G93" s="40">
        <v>0</v>
      </c>
      <c r="H93" s="40">
        <v>0</v>
      </c>
      <c r="J93" s="38">
        <f t="shared" si="8"/>
        <v>1</v>
      </c>
      <c r="K93" s="38">
        <f t="shared" si="9"/>
        <v>0</v>
      </c>
      <c r="L93" s="38">
        <f t="shared" si="10"/>
        <v>0</v>
      </c>
      <c r="N93" s="38">
        <f t="shared" si="11"/>
        <v>1</v>
      </c>
      <c r="O93" s="38">
        <f t="shared" si="12"/>
        <v>1</v>
      </c>
      <c r="P93" s="38">
        <f t="shared" si="13"/>
        <v>0</v>
      </c>
      <c r="Q93" s="38">
        <f t="shared" si="14"/>
        <v>1</v>
      </c>
    </row>
    <row r="94" spans="1:17" x14ac:dyDescent="0.2">
      <c r="A94" s="39" t="s">
        <v>291</v>
      </c>
      <c r="B94" s="39" t="s">
        <v>144</v>
      </c>
      <c r="C94" s="40">
        <v>2</v>
      </c>
      <c r="D94" s="40">
        <v>5</v>
      </c>
      <c r="E94" s="40">
        <v>0</v>
      </c>
      <c r="F94" s="40">
        <v>0</v>
      </c>
      <c r="G94" s="40">
        <v>0</v>
      </c>
      <c r="H94" s="40">
        <v>0</v>
      </c>
      <c r="J94" s="38">
        <f t="shared" si="8"/>
        <v>1</v>
      </c>
      <c r="K94" s="38">
        <f t="shared" si="9"/>
        <v>0</v>
      </c>
      <c r="L94" s="38">
        <f t="shared" si="10"/>
        <v>0</v>
      </c>
      <c r="N94" s="38">
        <f t="shared" si="11"/>
        <v>1</v>
      </c>
      <c r="O94" s="38">
        <f t="shared" si="12"/>
        <v>1</v>
      </c>
      <c r="P94" s="38">
        <f t="shared" si="13"/>
        <v>0</v>
      </c>
      <c r="Q94" s="38">
        <f t="shared" si="14"/>
        <v>1</v>
      </c>
    </row>
    <row r="95" spans="1:17" x14ac:dyDescent="0.2">
      <c r="A95" s="39"/>
      <c r="B95" s="39"/>
      <c r="C95" s="40"/>
      <c r="D95" s="40"/>
      <c r="Q95" s="38"/>
    </row>
    <row r="96" spans="1:17" x14ac:dyDescent="0.2">
      <c r="A96" s="39" t="s">
        <v>292</v>
      </c>
      <c r="B96" s="39"/>
      <c r="C96" s="40"/>
      <c r="D96" s="40"/>
      <c r="E96" s="40">
        <v>1</v>
      </c>
      <c r="F96" s="40">
        <v>105</v>
      </c>
      <c r="G96" s="40">
        <v>0</v>
      </c>
      <c r="H96" s="40">
        <v>0</v>
      </c>
      <c r="Q96" s="38"/>
    </row>
    <row r="97" spans="1:17" x14ac:dyDescent="0.2">
      <c r="A97" s="39" t="s">
        <v>293</v>
      </c>
      <c r="B97" s="39" t="s">
        <v>139</v>
      </c>
      <c r="C97" s="40">
        <v>7</v>
      </c>
      <c r="D97" s="40">
        <v>19</v>
      </c>
      <c r="E97" s="40">
        <v>0</v>
      </c>
      <c r="F97" s="40">
        <v>0</v>
      </c>
      <c r="G97" s="40">
        <v>0</v>
      </c>
      <c r="H97" s="40">
        <v>0</v>
      </c>
      <c r="J97" s="38">
        <f t="shared" si="8"/>
        <v>1</v>
      </c>
      <c r="K97" s="38">
        <f t="shared" si="9"/>
        <v>0</v>
      </c>
      <c r="L97" s="38">
        <f t="shared" si="10"/>
        <v>0</v>
      </c>
      <c r="N97" s="38">
        <f t="shared" si="11"/>
        <v>1</v>
      </c>
      <c r="O97" s="38">
        <f t="shared" si="12"/>
        <v>1</v>
      </c>
      <c r="P97" s="38">
        <f t="shared" si="13"/>
        <v>0</v>
      </c>
      <c r="Q97" s="38">
        <f t="shared" si="14"/>
        <v>1</v>
      </c>
    </row>
    <row r="98" spans="1:17" x14ac:dyDescent="0.2">
      <c r="A98" s="39" t="s">
        <v>294</v>
      </c>
      <c r="B98" s="39" t="s">
        <v>138</v>
      </c>
      <c r="C98" s="40">
        <v>1</v>
      </c>
      <c r="D98" s="40">
        <v>1</v>
      </c>
      <c r="E98" s="40">
        <v>0</v>
      </c>
      <c r="F98" s="40">
        <v>0</v>
      </c>
      <c r="G98" s="40">
        <v>0</v>
      </c>
      <c r="H98" s="40">
        <v>0</v>
      </c>
      <c r="J98" s="38">
        <f t="shared" si="8"/>
        <v>1</v>
      </c>
      <c r="K98" s="38">
        <f t="shared" si="9"/>
        <v>0</v>
      </c>
      <c r="L98" s="38">
        <f t="shared" si="10"/>
        <v>0</v>
      </c>
      <c r="N98" s="38">
        <f t="shared" si="11"/>
        <v>1</v>
      </c>
      <c r="O98" s="38">
        <f t="shared" si="12"/>
        <v>1</v>
      </c>
      <c r="P98" s="38">
        <f t="shared" si="13"/>
        <v>0</v>
      </c>
      <c r="Q98" s="38">
        <f t="shared" si="14"/>
        <v>1</v>
      </c>
    </row>
    <row r="99" spans="1:17" x14ac:dyDescent="0.2">
      <c r="A99" s="39" t="s">
        <v>295</v>
      </c>
      <c r="B99" s="39" t="s">
        <v>131</v>
      </c>
      <c r="C99" s="40">
        <v>10</v>
      </c>
      <c r="D99" s="40">
        <v>32</v>
      </c>
      <c r="E99" s="40">
        <v>0</v>
      </c>
      <c r="F99" s="40">
        <v>0</v>
      </c>
      <c r="G99" s="40">
        <v>0</v>
      </c>
      <c r="H99" s="40">
        <v>0</v>
      </c>
      <c r="J99" s="38">
        <f t="shared" si="8"/>
        <v>1</v>
      </c>
      <c r="K99" s="38">
        <f t="shared" si="9"/>
        <v>0</v>
      </c>
      <c r="L99" s="38">
        <f t="shared" si="10"/>
        <v>0</v>
      </c>
      <c r="N99" s="38">
        <f t="shared" si="11"/>
        <v>1</v>
      </c>
      <c r="O99" s="38">
        <f t="shared" si="12"/>
        <v>1</v>
      </c>
      <c r="P99" s="38">
        <f t="shared" si="13"/>
        <v>0</v>
      </c>
      <c r="Q99" s="38">
        <f t="shared" si="14"/>
        <v>1</v>
      </c>
    </row>
    <row r="100" spans="1:17" x14ac:dyDescent="0.2">
      <c r="A100" s="57" t="s">
        <v>296</v>
      </c>
      <c r="B100" s="39" t="s">
        <v>76</v>
      </c>
      <c r="C100" s="40">
        <v>0</v>
      </c>
      <c r="D100" s="40">
        <v>0</v>
      </c>
      <c r="E100" s="40">
        <v>1</v>
      </c>
      <c r="F100" s="40">
        <v>105</v>
      </c>
      <c r="G100" s="40">
        <v>0</v>
      </c>
      <c r="H100" s="40">
        <v>0</v>
      </c>
      <c r="Q100" s="38"/>
    </row>
    <row r="101" spans="1:17" x14ac:dyDescent="0.2">
      <c r="A101" s="57"/>
      <c r="B101" s="57"/>
      <c r="Q101" s="38"/>
    </row>
    <row r="102" spans="1:17" x14ac:dyDescent="0.2">
      <c r="A102" s="39" t="s">
        <v>34</v>
      </c>
      <c r="B102" s="57"/>
      <c r="E102" s="40">
        <v>2</v>
      </c>
      <c r="F102" s="40">
        <v>23</v>
      </c>
      <c r="G102" s="40">
        <v>1</v>
      </c>
      <c r="H102" s="40">
        <v>1</v>
      </c>
      <c r="J102" s="38">
        <f t="shared" si="8"/>
        <v>0</v>
      </c>
      <c r="K102" s="38">
        <f t="shared" si="9"/>
        <v>1</v>
      </c>
      <c r="L102" s="38">
        <f t="shared" si="10"/>
        <v>1</v>
      </c>
      <c r="N102" s="38">
        <f t="shared" si="11"/>
        <v>1</v>
      </c>
      <c r="O102" s="38">
        <f t="shared" si="12"/>
        <v>1</v>
      </c>
      <c r="P102" s="44">
        <f t="shared" si="13"/>
        <v>2</v>
      </c>
      <c r="Q102" s="38">
        <f t="shared" si="14"/>
        <v>2</v>
      </c>
    </row>
    <row r="103" spans="1:17" x14ac:dyDescent="0.2">
      <c r="A103" s="57" t="s">
        <v>297</v>
      </c>
      <c r="B103" s="39" t="s">
        <v>122</v>
      </c>
      <c r="C103" s="40">
        <v>0</v>
      </c>
      <c r="D103" s="40">
        <v>0</v>
      </c>
      <c r="E103" s="40">
        <v>2</v>
      </c>
      <c r="F103" s="40">
        <v>23</v>
      </c>
      <c r="G103" s="40">
        <v>1</v>
      </c>
      <c r="H103" s="40">
        <v>1</v>
      </c>
      <c r="J103" s="38">
        <f t="shared" si="8"/>
        <v>0</v>
      </c>
      <c r="K103" s="38">
        <f t="shared" si="9"/>
        <v>1</v>
      </c>
      <c r="L103" s="38">
        <f t="shared" si="10"/>
        <v>1</v>
      </c>
      <c r="N103" s="38">
        <f t="shared" si="11"/>
        <v>1</v>
      </c>
      <c r="O103" s="38">
        <f t="shared" si="12"/>
        <v>1</v>
      </c>
      <c r="P103" s="44">
        <f t="shared" si="13"/>
        <v>2</v>
      </c>
      <c r="Q103" s="38">
        <f t="shared" si="14"/>
        <v>2</v>
      </c>
    </row>
    <row r="104" spans="1:17" x14ac:dyDescent="0.2">
      <c r="A104" s="57"/>
      <c r="B104" s="57"/>
      <c r="Q104" s="38"/>
    </row>
    <row r="105" spans="1:17" x14ac:dyDescent="0.2">
      <c r="A105" s="39" t="s">
        <v>35</v>
      </c>
      <c r="B105" s="57"/>
      <c r="E105" s="40">
        <v>2</v>
      </c>
      <c r="F105" s="40">
        <v>25</v>
      </c>
      <c r="G105" s="40">
        <v>0</v>
      </c>
      <c r="H105" s="40">
        <v>0</v>
      </c>
      <c r="Q105" s="38"/>
    </row>
    <row r="106" spans="1:17" x14ac:dyDescent="0.2">
      <c r="A106" s="58" t="s">
        <v>298</v>
      </c>
      <c r="B106" s="54" t="s">
        <v>84</v>
      </c>
      <c r="C106" s="55">
        <v>0</v>
      </c>
      <c r="D106" s="55">
        <v>0</v>
      </c>
      <c r="E106" s="55">
        <v>2</v>
      </c>
      <c r="F106" s="55">
        <v>25</v>
      </c>
      <c r="G106" s="55">
        <v>0</v>
      </c>
      <c r="H106" s="55">
        <v>0</v>
      </c>
      <c r="J106" s="38">
        <f t="shared" si="8"/>
        <v>0</v>
      </c>
      <c r="K106" s="38">
        <f t="shared" si="9"/>
        <v>1</v>
      </c>
      <c r="L106" s="38">
        <f t="shared" si="10"/>
        <v>0</v>
      </c>
      <c r="N106" s="38">
        <f t="shared" si="11"/>
        <v>1</v>
      </c>
      <c r="O106" s="38">
        <f t="shared" si="12"/>
        <v>0</v>
      </c>
      <c r="P106" s="38">
        <f t="shared" si="13"/>
        <v>1</v>
      </c>
      <c r="Q106" s="38">
        <f t="shared" si="14"/>
        <v>1</v>
      </c>
    </row>
  </sheetData>
  <sortState xmlns:xlrd2="http://schemas.microsoft.com/office/spreadsheetml/2017/richdata2" ref="A14:H27">
    <sortCondition ref="B14:B27"/>
  </sortState>
  <mergeCells count="4">
    <mergeCell ref="C1:D1"/>
    <mergeCell ref="E1:H1"/>
    <mergeCell ref="N4:P4"/>
    <mergeCell ref="J4:L4"/>
  </mergeCells>
  <pageMargins left="1" right="1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96985CDB86DF469852C6CB99511FEA" ma:contentTypeVersion="11" ma:contentTypeDescription="Create a new document." ma:contentTypeScope="" ma:versionID="251c155bffb34ac31df2e203899c28be">
  <xsd:schema xmlns:xsd="http://www.w3.org/2001/XMLSchema" xmlns:xs="http://www.w3.org/2001/XMLSchema" xmlns:p="http://schemas.microsoft.com/office/2006/metadata/properties" xmlns:ns2="714f49c1-efaa-4695-9b39-b264b0b8e4c3" xmlns:ns3="209e4372-4134-4ca2-9b33-29c2b7edcced" targetNamespace="http://schemas.microsoft.com/office/2006/metadata/properties" ma:root="true" ma:fieldsID="988a47bc9355624951fd446e8669243b" ns2:_="" ns3:_="">
    <xsd:import namespace="714f49c1-efaa-4695-9b39-b264b0b8e4c3"/>
    <xsd:import namespace="209e4372-4134-4ca2-9b33-29c2b7edcc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f49c1-efaa-4695-9b39-b264b0b8e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e4372-4134-4ca2-9b33-29c2b7edc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7D4CD9-CC98-4683-A940-E132C5023A98}"/>
</file>

<file path=customXml/itemProps2.xml><?xml version="1.0" encoding="utf-8"?>
<ds:datastoreItem xmlns:ds="http://schemas.openxmlformats.org/officeDocument/2006/customXml" ds:itemID="{126D1092-A683-44D7-9BB6-56A897CF4580}"/>
</file>

<file path=customXml/itemProps3.xml><?xml version="1.0" encoding="utf-8"?>
<ds:datastoreItem xmlns:ds="http://schemas.openxmlformats.org/officeDocument/2006/customXml" ds:itemID="{BFA0280D-2844-4D2A-8531-D6D187FE61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Figure 3</vt:lpstr>
      <vt:lpstr>Figure 4 and 6</vt:lpstr>
      <vt:lpstr>Explain 4 and 6</vt:lpstr>
      <vt:lpstr>Figure 5</vt:lpstr>
      <vt:lpstr>Figure 7a</vt:lpstr>
      <vt:lpstr>Figure 7b</vt:lpstr>
      <vt:lpstr>Figure 7c</vt:lpstr>
      <vt:lpstr>Jaccard</vt:lpstr>
      <vt:lpstr>Table 2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Jamie Lau</cp:lastModifiedBy>
  <dcterms:created xsi:type="dcterms:W3CDTF">2020-11-24T17:28:32Z</dcterms:created>
  <dcterms:modified xsi:type="dcterms:W3CDTF">2022-01-05T22:21:03Z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0x0101002796985CDB86DF469852C6CB99511FEA</vt:lpwstr>
  </property>
</Properties>
</file>