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S\Documents\Jatin\"/>
    </mc:Choice>
  </mc:AlternateContent>
  <bookViews>
    <workbookView xWindow="0" yWindow="0" windowWidth="28800" windowHeight="12435"/>
  </bookViews>
  <sheets>
    <sheet name="IF_SUMIF_COUNT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M2" i="1"/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2" i="1"/>
  <c r="G2" i="1"/>
  <c r="D27" i="1"/>
  <c r="D26" i="1"/>
  <c r="F3" i="1"/>
  <c r="F4" i="1"/>
  <c r="F5" i="1"/>
  <c r="F6" i="1"/>
  <c r="F7" i="1"/>
  <c r="F8" i="1"/>
  <c r="F9" i="1"/>
  <c r="F10" i="1"/>
  <c r="F11" i="1"/>
  <c r="D11" i="1"/>
  <c r="E11" i="1"/>
  <c r="D10" i="1"/>
  <c r="E10" i="1"/>
  <c r="D9" i="1"/>
  <c r="E9" i="1"/>
  <c r="D8" i="1"/>
  <c r="E8" i="1"/>
  <c r="D7" i="1"/>
  <c r="E7" i="1"/>
  <c r="F2" i="1"/>
  <c r="E3" i="1"/>
  <c r="E4" i="1"/>
  <c r="E5" i="1"/>
  <c r="E6" i="1"/>
  <c r="E2" i="1"/>
  <c r="E15" i="1"/>
  <c r="E16" i="1"/>
  <c r="E17" i="1"/>
  <c r="E18" i="1"/>
  <c r="E19" i="1"/>
  <c r="E20" i="1"/>
  <c r="E21" i="1"/>
  <c r="E22" i="1"/>
  <c r="E23" i="1"/>
  <c r="E14" i="1"/>
  <c r="D23" i="1"/>
  <c r="D22" i="1"/>
  <c r="D21" i="1"/>
  <c r="D20" i="1"/>
  <c r="D19" i="1"/>
  <c r="D15" i="1"/>
  <c r="D16" i="1"/>
  <c r="D17" i="1"/>
  <c r="D18" i="1"/>
  <c r="D14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<sst xmlns="http://schemas.openxmlformats.org/spreadsheetml/2006/main" count="60" uniqueCount="44">
  <si>
    <t>Name</t>
  </si>
  <si>
    <t>Salary</t>
  </si>
  <si>
    <t>Ria</t>
  </si>
  <si>
    <t>Anil</t>
  </si>
  <si>
    <t>Gaurang</t>
  </si>
  <si>
    <t>Rakesh</t>
  </si>
  <si>
    <t>Zia</t>
  </si>
  <si>
    <t>Bonus</t>
  </si>
  <si>
    <t>Marks</t>
  </si>
  <si>
    <t>Result</t>
  </si>
  <si>
    <t>&lt;40</t>
  </si>
  <si>
    <t>&lt;55</t>
  </si>
  <si>
    <t>&lt;65</t>
  </si>
  <si>
    <t>&lt;75</t>
  </si>
  <si>
    <t>&lt;85</t>
  </si>
  <si>
    <t>&lt;=100</t>
  </si>
  <si>
    <t>F</t>
  </si>
  <si>
    <t>D</t>
  </si>
  <si>
    <t>C</t>
  </si>
  <si>
    <t>B</t>
  </si>
  <si>
    <t>A</t>
  </si>
  <si>
    <t>A+</t>
  </si>
  <si>
    <t>Hia</t>
  </si>
  <si>
    <t>Jhanvi</t>
  </si>
  <si>
    <t>Ram</t>
  </si>
  <si>
    <t>Dimple</t>
  </si>
  <si>
    <t>Grade</t>
  </si>
  <si>
    <t>Bonus 2</t>
  </si>
  <si>
    <t>Bonus Percentage</t>
  </si>
  <si>
    <t>SUMIF Bonus &lt;10000</t>
  </si>
  <si>
    <t>COUNTIF Bonus Percentage &gt;10000</t>
  </si>
  <si>
    <t>department</t>
  </si>
  <si>
    <t>sales</t>
  </si>
  <si>
    <t>IT</t>
  </si>
  <si>
    <t>Service</t>
  </si>
  <si>
    <t>ADMIN</t>
  </si>
  <si>
    <t>SALES</t>
  </si>
  <si>
    <t>HR</t>
  </si>
  <si>
    <t>IF AND</t>
  </si>
  <si>
    <t>IF OR</t>
  </si>
  <si>
    <t>Condition</t>
  </si>
  <si>
    <t>IF AND OR</t>
  </si>
  <si>
    <t>IF AND OR 2</t>
  </si>
  <si>
    <t>SUMIF Bonus &gt;10000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</si>
</sst>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H18" sqref="H18"/>
    </sheetView>
  </sheetViews>
  <sheetFormatPr defaultRowHeight="15" x14ac:dyDescent="0.25"/>
  <cols>
    <col min="4" max="4" width="6.42578125" bestFit="1" customWidth="1"/>
    <col min="6" max="6" width="17" bestFit="1" customWidth="1"/>
    <col min="7" max="7" width="19.42578125" bestFit="1" customWidth="1"/>
    <col min="8" max="8" width="32.42578125" bestFit="1" customWidth="1"/>
    <col min="11" max="11" width="10" bestFit="1" customWidth="1"/>
    <col min="12" max="12" width="11.42578125" bestFit="1" customWidth="1"/>
    <col min="13" max="13" width="19.42578125" bestFit="1" customWidth="1"/>
  </cols>
  <sheetData>
    <row r="1" spans="1:15" x14ac:dyDescent="0.25">
      <c r="A1" s="1" t="s">
        <v>0</v>
      </c>
      <c r="B1" s="1" t="s">
        <v>1</v>
      </c>
      <c r="C1" s="1" t="s">
        <v>31</v>
      </c>
      <c r="D1" s="1" t="s">
        <v>7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38</v>
      </c>
      <c r="J1" s="1" t="s">
        <v>39</v>
      </c>
      <c r="K1" s="1" t="s">
        <v>41</v>
      </c>
      <c r="L1" s="1" t="s">
        <v>42</v>
      </c>
      <c r="M1" s="1" t="s">
        <v>43</v>
      </c>
    </row>
    <row r="2" spans="1:15" x14ac:dyDescent="0.25">
      <c r="A2" t="s">
        <v>2</v>
      </c>
      <c r="B2">
        <v>15000</v>
      </c>
      <c r="C2" t="s">
        <v>32</v>
      </c>
      <c r="D2">
        <f>IF(B2&gt;50000,0.15*B2,0.1*B2)</f>
        <v>1500</v>
      </c>
      <c r="E2">
        <f>IF(B2&lt;5000,1000,IF(B2&lt;10000,2000,IF(B2&lt;20000,5000,IF(B2&lt;30000,7000,10000))))</f>
        <v>5000</v>
      </c>
      <c r="F2">
        <f>IF(B2&lt;5000,0.1*B2,IF(B2&lt;10000,0.15*B2,IF(B2&lt;20000,0.2*B2,IF(B2&lt;30000,0.25*B2,0.35*B2))))</f>
        <v>3000</v>
      </c>
      <c r="G2">
        <f>SUMIF(D2:D11,"&lt;10000")</f>
        <v>24720</v>
      </c>
      <c r="H2">
        <f>COUNTIF(F2:F11,"&gt;10000")</f>
        <v>6</v>
      </c>
      <c r="I2">
        <f>IF(AND(C2="sales", B2&gt;=15000), B2*20%, B2*10%)</f>
        <v>3000</v>
      </c>
      <c r="J2">
        <f>IF(OR(C2="SALES",C2="HR"),B2*20%,B2*10%)</f>
        <v>3000</v>
      </c>
      <c r="K2">
        <f>IF(AND(OR(C2="SALES",C2="HR"),(B2&gt;50000)),B2*20%,B2*10%)</f>
        <v>1500</v>
      </c>
      <c r="L2">
        <f>IF(OR(C2="SALES",C2="HR")*AND(B2&gt;50000),B2*20%,B2*10%)</f>
        <v>1500</v>
      </c>
      <c r="M2">
        <f>SUMIF(D2:D11,"&gt;10000")</f>
        <v>30750</v>
      </c>
      <c r="N2">
        <f>IF(AND(C2="IT",B2&gt;40000),B2*0.2,B2*0.1)</f>
        <v>1500</v>
      </c>
      <c r="O2">
        <f>IF(OR(C2="HR",C2="ADMIN"),B2*0.1,B2*0.2)</f>
        <v>3000</v>
      </c>
    </row>
    <row r="3" spans="1:15" x14ac:dyDescent="0.25">
      <c r="A3" t="s">
        <v>3</v>
      </c>
      <c r="B3">
        <v>115000</v>
      </c>
      <c r="C3" t="s">
        <v>33</v>
      </c>
      <c r="D3">
        <f t="shared" ref="D3:D11" si="0">IF(B3&gt;50000,0.15*B3,0.1*B3)</f>
        <v>17250</v>
      </c>
      <c r="E3">
        <f t="shared" ref="E3:E11" si="1">IF(B3&lt;5000,1000,IF(B3&lt;10000,2000,IF(B3&lt;20000,5000,IF(B3&lt;30000,7000,10000))))</f>
        <v>10000</v>
      </c>
      <c r="F3">
        <f t="shared" ref="F3:F11" si="2">IF(B3&lt;5000,0.1*B3,IF(B3&lt;10000,0.15*B3,IF(B3&lt;20000,0.2*B3,IF(B3&lt;30000,0.25*B3,0.35*B3))))</f>
        <v>40250</v>
      </c>
      <c r="I3">
        <f t="shared" ref="I3:I11" si="3">IF(AND(C3="sales", B3&gt;=15000), B3*20%, B3*10%)</f>
        <v>11500</v>
      </c>
      <c r="J3">
        <f t="shared" ref="J3:J11" si="4">IF(OR(C3="SALES",C3="HR"),B3*20%,B3*10%)</f>
        <v>11500</v>
      </c>
      <c r="K3">
        <f t="shared" ref="K3:K11" si="5">IF(AND(OR(C3="SALES",C3="HR"),(B3&gt;50000)),B3*20%,B3*10%)</f>
        <v>11500</v>
      </c>
      <c r="L3">
        <f t="shared" ref="L3:L11" si="6">IF(OR(C3="SALES",C3="HR")*AND(B3&gt;50000),B3*20%,B3*10%)</f>
        <v>11500</v>
      </c>
      <c r="N3">
        <f t="shared" ref="N3:N11" si="7">IF(AND(C3="IT",B3&gt;40000),B3*0.2,B3*0.1)</f>
        <v>23000</v>
      </c>
      <c r="O3">
        <f t="shared" ref="O3:O11" si="8">IF(OR(C3="HR",C3="ADMIN"),B3*0.1,B3*0.2)</f>
        <v>23000</v>
      </c>
    </row>
    <row r="4" spans="1:15" x14ac:dyDescent="0.25">
      <c r="A4" t="s">
        <v>4</v>
      </c>
      <c r="B4">
        <v>60000</v>
      </c>
      <c r="C4" t="s">
        <v>34</v>
      </c>
      <c r="D4">
        <f t="shared" si="0"/>
        <v>9000</v>
      </c>
      <c r="E4">
        <f t="shared" si="1"/>
        <v>10000</v>
      </c>
      <c r="F4">
        <f t="shared" si="2"/>
        <v>21000</v>
      </c>
      <c r="I4">
        <f t="shared" si="3"/>
        <v>6000</v>
      </c>
      <c r="J4">
        <f t="shared" si="4"/>
        <v>6000</v>
      </c>
      <c r="K4">
        <f t="shared" si="5"/>
        <v>6000</v>
      </c>
      <c r="L4">
        <f t="shared" si="6"/>
        <v>6000</v>
      </c>
      <c r="N4">
        <f t="shared" si="7"/>
        <v>6000</v>
      </c>
      <c r="O4">
        <f t="shared" si="8"/>
        <v>12000</v>
      </c>
    </row>
    <row r="5" spans="1:15" x14ac:dyDescent="0.25">
      <c r="A5" t="s">
        <v>5</v>
      </c>
      <c r="B5">
        <v>45000</v>
      </c>
      <c r="C5" t="s">
        <v>32</v>
      </c>
      <c r="D5">
        <f t="shared" si="0"/>
        <v>4500</v>
      </c>
      <c r="E5">
        <f t="shared" si="1"/>
        <v>10000</v>
      </c>
      <c r="F5">
        <f t="shared" si="2"/>
        <v>15749.999999999998</v>
      </c>
      <c r="I5">
        <f t="shared" si="3"/>
        <v>9000</v>
      </c>
      <c r="J5">
        <f t="shared" si="4"/>
        <v>9000</v>
      </c>
      <c r="K5">
        <f t="shared" si="5"/>
        <v>4500</v>
      </c>
      <c r="L5">
        <f t="shared" si="6"/>
        <v>4500</v>
      </c>
      <c r="N5">
        <f t="shared" si="7"/>
        <v>4500</v>
      </c>
      <c r="O5">
        <f t="shared" si="8"/>
        <v>9000</v>
      </c>
    </row>
    <row r="6" spans="1:15" x14ac:dyDescent="0.25">
      <c r="A6" t="s">
        <v>6</v>
      </c>
      <c r="B6">
        <v>40000</v>
      </c>
      <c r="C6" t="s">
        <v>34</v>
      </c>
      <c r="D6">
        <f t="shared" si="0"/>
        <v>4000</v>
      </c>
      <c r="E6">
        <f t="shared" si="1"/>
        <v>10000</v>
      </c>
      <c r="F6">
        <f t="shared" si="2"/>
        <v>14000</v>
      </c>
      <c r="I6">
        <f t="shared" si="3"/>
        <v>4000</v>
      </c>
      <c r="J6">
        <f t="shared" si="4"/>
        <v>4000</v>
      </c>
      <c r="K6">
        <f t="shared" si="5"/>
        <v>4000</v>
      </c>
      <c r="L6">
        <f t="shared" si="6"/>
        <v>4000</v>
      </c>
      <c r="N6">
        <f t="shared" si="7"/>
        <v>4000</v>
      </c>
      <c r="O6">
        <f t="shared" si="8"/>
        <v>8000</v>
      </c>
    </row>
    <row r="7" spans="1:15" x14ac:dyDescent="0.25">
      <c r="A7" t="s">
        <v>5</v>
      </c>
      <c r="B7">
        <v>4000</v>
      </c>
      <c r="C7" t="s">
        <v>32</v>
      </c>
      <c r="D7">
        <f t="shared" si="0"/>
        <v>400</v>
      </c>
      <c r="E7">
        <f t="shared" si="1"/>
        <v>1000</v>
      </c>
      <c r="F7">
        <f t="shared" si="2"/>
        <v>400</v>
      </c>
      <c r="I7">
        <f t="shared" si="3"/>
        <v>400</v>
      </c>
      <c r="J7">
        <f t="shared" si="4"/>
        <v>800</v>
      </c>
      <c r="K7">
        <f t="shared" si="5"/>
        <v>400</v>
      </c>
      <c r="L7">
        <f t="shared" si="6"/>
        <v>400</v>
      </c>
      <c r="N7">
        <f t="shared" si="7"/>
        <v>400</v>
      </c>
      <c r="O7">
        <f t="shared" si="8"/>
        <v>800</v>
      </c>
    </row>
    <row r="8" spans="1:15" x14ac:dyDescent="0.25">
      <c r="A8" t="s">
        <v>22</v>
      </c>
      <c r="B8">
        <v>9000</v>
      </c>
      <c r="C8" t="s">
        <v>32</v>
      </c>
      <c r="D8">
        <f t="shared" si="0"/>
        <v>900</v>
      </c>
      <c r="E8">
        <f t="shared" si="1"/>
        <v>2000</v>
      </c>
      <c r="F8">
        <f t="shared" si="2"/>
        <v>1350</v>
      </c>
      <c r="I8">
        <f t="shared" si="3"/>
        <v>900</v>
      </c>
      <c r="J8">
        <f t="shared" si="4"/>
        <v>1800</v>
      </c>
      <c r="K8">
        <f t="shared" si="5"/>
        <v>900</v>
      </c>
      <c r="L8">
        <f t="shared" si="6"/>
        <v>900</v>
      </c>
      <c r="N8">
        <f t="shared" si="7"/>
        <v>900</v>
      </c>
      <c r="O8">
        <f t="shared" si="8"/>
        <v>1800</v>
      </c>
    </row>
    <row r="9" spans="1:15" x14ac:dyDescent="0.25">
      <c r="A9" t="s">
        <v>23</v>
      </c>
      <c r="B9">
        <v>9200</v>
      </c>
      <c r="C9" t="s">
        <v>35</v>
      </c>
      <c r="D9">
        <f t="shared" si="0"/>
        <v>920</v>
      </c>
      <c r="E9">
        <f t="shared" si="1"/>
        <v>2000</v>
      </c>
      <c r="F9">
        <f t="shared" si="2"/>
        <v>1380</v>
      </c>
      <c r="I9">
        <f t="shared" si="3"/>
        <v>920</v>
      </c>
      <c r="J9">
        <f t="shared" si="4"/>
        <v>920</v>
      </c>
      <c r="K9">
        <f t="shared" si="5"/>
        <v>920</v>
      </c>
      <c r="L9">
        <f t="shared" si="6"/>
        <v>920</v>
      </c>
      <c r="N9">
        <f t="shared" si="7"/>
        <v>920</v>
      </c>
      <c r="O9">
        <f t="shared" si="8"/>
        <v>920</v>
      </c>
    </row>
    <row r="10" spans="1:15" x14ac:dyDescent="0.25">
      <c r="A10" t="s">
        <v>24</v>
      </c>
      <c r="B10">
        <v>35000</v>
      </c>
      <c r="C10" t="s">
        <v>36</v>
      </c>
      <c r="D10">
        <f t="shared" si="0"/>
        <v>3500</v>
      </c>
      <c r="E10">
        <f t="shared" si="1"/>
        <v>10000</v>
      </c>
      <c r="F10">
        <f t="shared" si="2"/>
        <v>12250</v>
      </c>
      <c r="I10">
        <f t="shared" si="3"/>
        <v>7000</v>
      </c>
      <c r="J10">
        <f t="shared" si="4"/>
        <v>7000</v>
      </c>
      <c r="K10">
        <f t="shared" si="5"/>
        <v>3500</v>
      </c>
      <c r="L10">
        <f t="shared" si="6"/>
        <v>3500</v>
      </c>
      <c r="N10">
        <f t="shared" si="7"/>
        <v>3500</v>
      </c>
      <c r="O10">
        <f t="shared" si="8"/>
        <v>7000</v>
      </c>
    </row>
    <row r="11" spans="1:15" x14ac:dyDescent="0.25">
      <c r="A11" t="s">
        <v>25</v>
      </c>
      <c r="B11">
        <v>90000</v>
      </c>
      <c r="C11" t="s">
        <v>37</v>
      </c>
      <c r="D11">
        <f t="shared" si="0"/>
        <v>13500</v>
      </c>
      <c r="E11">
        <f t="shared" si="1"/>
        <v>10000</v>
      </c>
      <c r="F11">
        <f t="shared" si="2"/>
        <v>31499.999999999996</v>
      </c>
      <c r="I11">
        <f t="shared" si="3"/>
        <v>9000</v>
      </c>
      <c r="J11">
        <f t="shared" si="4"/>
        <v>18000</v>
      </c>
      <c r="K11">
        <f t="shared" si="5"/>
        <v>18000</v>
      </c>
      <c r="L11">
        <f t="shared" si="6"/>
        <v>18000</v>
      </c>
      <c r="N11">
        <f t="shared" si="7"/>
        <v>9000</v>
      </c>
      <c r="O11">
        <f t="shared" si="8"/>
        <v>9000</v>
      </c>
    </row>
    <row r="13" spans="1:15" x14ac:dyDescent="0.25">
      <c r="A13" s="1" t="s">
        <v>0</v>
      </c>
      <c r="B13" s="1" t="s">
        <v>8</v>
      </c>
      <c r="C13" s="1"/>
      <c r="D13" s="1" t="s">
        <v>9</v>
      </c>
      <c r="E13" s="1" t="s">
        <v>26</v>
      </c>
      <c r="F13" s="1" t="s">
        <v>40</v>
      </c>
    </row>
    <row r="14" spans="1:15" x14ac:dyDescent="0.25">
      <c r="A14" t="s">
        <v>2</v>
      </c>
      <c r="B14">
        <v>42</v>
      </c>
      <c r="D14" t="str">
        <f>IF(B14&gt;40, "Pass","Fail")</f>
        <v>Pass</v>
      </c>
      <c r="E14" t="str">
        <f>IF(B14&lt;40,"F",IF(B14&lt;55,"D",IF(B14&lt;65,"C",IF(B14&lt;75,"B",IF(B14&lt;85,"A","A+")))))</f>
        <v>D</v>
      </c>
      <c r="F14" t="s">
        <v>10</v>
      </c>
      <c r="G14" t="s">
        <v>16</v>
      </c>
    </row>
    <row r="15" spans="1:15" x14ac:dyDescent="0.25">
      <c r="A15" t="s">
        <v>3</v>
      </c>
      <c r="B15">
        <v>38</v>
      </c>
      <c r="D15" t="str">
        <f t="shared" ref="D15:D23" si="9">IF(B15&gt;40, "Pass","Fail")</f>
        <v>Fail</v>
      </c>
      <c r="E15" t="str">
        <f t="shared" ref="E15:E23" si="10">IF(B15&lt;40,"F",IF(B15&lt;55,"D",IF(B15&lt;65,"C",IF(B15&lt;75,"B",IF(B15&lt;85,"A","A+")))))</f>
        <v>F</v>
      </c>
      <c r="F15" t="s">
        <v>11</v>
      </c>
      <c r="G15" t="s">
        <v>17</v>
      </c>
    </row>
    <row r="16" spans="1:15" x14ac:dyDescent="0.25">
      <c r="A16" t="s">
        <v>4</v>
      </c>
      <c r="B16">
        <v>36</v>
      </c>
      <c r="D16" t="str">
        <f t="shared" si="9"/>
        <v>Fail</v>
      </c>
      <c r="E16" t="str">
        <f t="shared" si="10"/>
        <v>F</v>
      </c>
      <c r="F16" t="s">
        <v>12</v>
      </c>
      <c r="G16" t="s">
        <v>18</v>
      </c>
    </row>
    <row r="17" spans="1:7" x14ac:dyDescent="0.25">
      <c r="A17" t="s">
        <v>5</v>
      </c>
      <c r="B17">
        <v>88</v>
      </c>
      <c r="D17" t="str">
        <f t="shared" si="9"/>
        <v>Pass</v>
      </c>
      <c r="E17" t="str">
        <f t="shared" si="10"/>
        <v>A+</v>
      </c>
      <c r="F17" t="s">
        <v>13</v>
      </c>
      <c r="G17" t="s">
        <v>19</v>
      </c>
    </row>
    <row r="18" spans="1:7" x14ac:dyDescent="0.25">
      <c r="A18" t="s">
        <v>6</v>
      </c>
      <c r="B18">
        <v>78</v>
      </c>
      <c r="D18" t="str">
        <f t="shared" si="9"/>
        <v>Pass</v>
      </c>
      <c r="E18" t="str">
        <f t="shared" si="10"/>
        <v>A</v>
      </c>
      <c r="F18" t="s">
        <v>14</v>
      </c>
      <c r="G18" t="s">
        <v>20</v>
      </c>
    </row>
    <row r="19" spans="1:7" x14ac:dyDescent="0.25">
      <c r="A19" t="s">
        <v>5</v>
      </c>
      <c r="B19">
        <v>98</v>
      </c>
      <c r="D19" t="str">
        <f t="shared" si="9"/>
        <v>Pass</v>
      </c>
      <c r="E19" t="str">
        <f t="shared" si="10"/>
        <v>A+</v>
      </c>
      <c r="F19" t="s">
        <v>15</v>
      </c>
      <c r="G19" t="s">
        <v>21</v>
      </c>
    </row>
    <row r="20" spans="1:7" x14ac:dyDescent="0.25">
      <c r="A20" t="s">
        <v>22</v>
      </c>
      <c r="B20">
        <v>99</v>
      </c>
      <c r="D20" t="str">
        <f t="shared" si="9"/>
        <v>Pass</v>
      </c>
      <c r="E20" t="str">
        <f t="shared" si="10"/>
        <v>A+</v>
      </c>
    </row>
    <row r="21" spans="1:7" x14ac:dyDescent="0.25">
      <c r="A21" t="s">
        <v>23</v>
      </c>
      <c r="B21">
        <v>56</v>
      </c>
      <c r="D21" t="str">
        <f t="shared" si="9"/>
        <v>Pass</v>
      </c>
      <c r="E21" t="str">
        <f t="shared" si="10"/>
        <v>C</v>
      </c>
    </row>
    <row r="22" spans="1:7" x14ac:dyDescent="0.25">
      <c r="A22" t="s">
        <v>24</v>
      </c>
      <c r="B22">
        <v>66</v>
      </c>
      <c r="D22" t="str">
        <f t="shared" si="9"/>
        <v>Pass</v>
      </c>
      <c r="E22" t="str">
        <f t="shared" si="10"/>
        <v>B</v>
      </c>
    </row>
    <row r="23" spans="1:7" x14ac:dyDescent="0.25">
      <c r="A23" t="s">
        <v>25</v>
      </c>
      <c r="B23">
        <v>74</v>
      </c>
      <c r="D23" t="str">
        <f t="shared" si="9"/>
        <v>Pass</v>
      </c>
      <c r="E23" t="str">
        <f t="shared" si="10"/>
        <v>B</v>
      </c>
    </row>
    <row r="26" spans="1:7" x14ac:dyDescent="0.25">
      <c r="D26">
        <f>COUNTIF(E14:E23, "F")</f>
        <v>2</v>
      </c>
    </row>
    <row r="27" spans="1:7" x14ac:dyDescent="0.25">
      <c r="D27">
        <f>SUMIF(B14:B23, "&gt;60")</f>
        <v>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IF_SUMIF_COUNTIF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KS</cp:lastModifiedBy>
  <dcterms:created xsi:type="dcterms:W3CDTF">2024-12-27T12:59:13Z</dcterms:created>
  <dcterms:modified xsi:type="dcterms:W3CDTF">2024-12-31T12:49:29Z</dcterms:modified>
</cp:coreProperties>
</file>