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\Documents\Jatin\"/>
    </mc:Choice>
  </mc:AlternateContent>
  <bookViews>
    <workbookView xWindow="0" yWindow="0" windowWidth="28800" windowHeight="12435" activeTab="2"/>
  </bookViews>
  <sheets>
    <sheet name="TextFunctions" sheetId="1" r:id="rId1"/>
    <sheet name="Sheet1" sheetId="4" r:id="rId2"/>
    <sheet name="VLOOKUP" sheetId="5" r:id="rId3"/>
    <sheet name="HLOOKUP" sheetId="6" r:id="rId4"/>
    <sheet name="MathFunctions" sheetId="2" r:id="rId5"/>
    <sheet name="StatFunctions" sheetId="3" r:id="rId6"/>
  </sheets>
  <definedNames>
    <definedName name="PCODE">Sheet1!$A$1:$C$7</definedName>
    <definedName name="PRODUCT_MASTER">Sheet1!$A$1:$C$4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5" l="1" a="1"/>
  <c r="B28" i="5" s="1"/>
  <c r="B21" i="5" a="1"/>
  <c r="B21" i="5" s="1"/>
  <c r="B22" i="5" a="1"/>
  <c r="B22" i="5" s="1"/>
  <c r="B23" i="5" a="1"/>
  <c r="B23" i="5"/>
  <c r="C23" i="5"/>
  <c r="B24" i="5" a="1"/>
  <c r="B24" i="5"/>
  <c r="C24" i="5"/>
  <c r="B20" i="5" a="1"/>
  <c r="B20" i="5" s="1"/>
  <c r="C28" i="5" l="1"/>
  <c r="C21" i="5"/>
  <c r="C22" i="5"/>
  <c r="C20" i="5"/>
  <c r="D11" i="6"/>
  <c r="D12" i="6"/>
  <c r="D13" i="6"/>
  <c r="D10" i="6"/>
  <c r="C11" i="6"/>
  <c r="C12" i="6"/>
  <c r="C13" i="6"/>
  <c r="C10" i="6"/>
  <c r="B11" i="6"/>
  <c r="B12" i="6"/>
  <c r="B13" i="6"/>
  <c r="B10" i="6"/>
  <c r="A11" i="6"/>
  <c r="A12" i="6"/>
  <c r="A13" i="6"/>
  <c r="A10" i="6"/>
  <c r="B7" i="6"/>
  <c r="E11" i="5"/>
  <c r="E12" i="5"/>
  <c r="E13" i="5"/>
  <c r="E14" i="5"/>
  <c r="C11" i="5"/>
  <c r="C12" i="5"/>
  <c r="C13" i="5"/>
  <c r="C14" i="5"/>
  <c r="C10" i="5"/>
  <c r="E10" i="5" s="1"/>
  <c r="B11" i="5"/>
  <c r="B12" i="5"/>
  <c r="B13" i="5"/>
  <c r="B14" i="5"/>
  <c r="B10" i="5"/>
  <c r="E2" i="5"/>
  <c r="C2" i="5"/>
  <c r="B3" i="5"/>
  <c r="B2" i="5"/>
  <c r="J16" i="3" l="1"/>
  <c r="J15" i="3"/>
  <c r="I11" i="3"/>
  <c r="I10" i="3"/>
  <c r="I9" i="3"/>
  <c r="E9" i="3"/>
  <c r="F14" i="2"/>
  <c r="F13" i="2"/>
  <c r="F12" i="2"/>
  <c r="F11" i="2"/>
  <c r="F10" i="2"/>
  <c r="F9" i="2"/>
  <c r="F8" i="2"/>
  <c r="J14" i="3"/>
  <c r="B8" i="3"/>
  <c r="J13" i="3"/>
  <c r="C9" i="3"/>
  <c r="C8" i="3"/>
  <c r="J12" i="3"/>
  <c r="H8" i="3"/>
  <c r="G9" i="3"/>
  <c r="F9" i="3"/>
  <c r="E8" i="3"/>
  <c r="D8" i="3"/>
  <c r="I8" i="3"/>
  <c r="A7" i="3"/>
  <c r="J7" i="2"/>
  <c r="I7" i="2"/>
  <c r="H7" i="2"/>
  <c r="G7" i="2"/>
  <c r="F7" i="2"/>
  <c r="E7" i="2"/>
  <c r="D7" i="2"/>
  <c r="C7" i="2"/>
  <c r="B7" i="2"/>
  <c r="A7" i="2"/>
  <c r="I4" i="1" l="1"/>
  <c r="I3" i="1"/>
  <c r="I2" i="1"/>
  <c r="D12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<sst xmlns="http://schemas.openxmlformats.org/spreadsheetml/2006/main" count="88" uniqueCount="60">
  <si>
    <t>A</t>
  </si>
  <si>
    <t>Excel Fun</t>
  </si>
  <si>
    <t>Microsoft</t>
  </si>
  <si>
    <t>Workbook</t>
  </si>
  <si>
    <t>TextString</t>
  </si>
  <si>
    <t>Hello     World</t>
  </si>
  <si>
    <t>B</t>
  </si>
  <si>
    <t>Hello</t>
  </si>
  <si>
    <t>World</t>
  </si>
  <si>
    <t>lowercase</t>
  </si>
  <si>
    <t>UPPERCASE</t>
  </si>
  <si>
    <t>text function</t>
  </si>
  <si>
    <t>ABCDEF</t>
  </si>
  <si>
    <t>Firstname</t>
  </si>
  <si>
    <t>Middlename</t>
  </si>
  <si>
    <t>Surname</t>
  </si>
  <si>
    <t>Rajesh</t>
  </si>
  <si>
    <t>Pratik</t>
  </si>
  <si>
    <t>Sheth</t>
  </si>
  <si>
    <t>SUM</t>
  </si>
  <si>
    <t>AVERAGE</t>
  </si>
  <si>
    <t>PRODUCT</t>
  </si>
  <si>
    <t>MAX</t>
  </si>
  <si>
    <t>MIN</t>
  </si>
  <si>
    <t>ROUND</t>
  </si>
  <si>
    <t>SQRT</t>
  </si>
  <si>
    <t>POWER</t>
  </si>
  <si>
    <t>MOD</t>
  </si>
  <si>
    <t>ABS</t>
  </si>
  <si>
    <t>MEDIAN</t>
  </si>
  <si>
    <t>MODE</t>
  </si>
  <si>
    <t>STDDEV</t>
  </si>
  <si>
    <t>VAR</t>
  </si>
  <si>
    <t>COUNT</t>
  </si>
  <si>
    <t>"HELLO"</t>
  </si>
  <si>
    <t>COUNTA</t>
  </si>
  <si>
    <t>"WORLD"</t>
  </si>
  <si>
    <t>COUNTIF</t>
  </si>
  <si>
    <t>CORREL</t>
  </si>
  <si>
    <t>PERCENTILE</t>
  </si>
  <si>
    <t>PCODE</t>
  </si>
  <si>
    <t>PNAME</t>
  </si>
  <si>
    <t>PEN</t>
  </si>
  <si>
    <t>ERASER</t>
  </si>
  <si>
    <t>PENCIL</t>
  </si>
  <si>
    <t>PRICE</t>
  </si>
  <si>
    <t>QTY</t>
  </si>
  <si>
    <t>AMOUNT</t>
  </si>
  <si>
    <t>SHARPNER</t>
  </si>
  <si>
    <t>SCALE</t>
  </si>
  <si>
    <t>LUNCH BOX</t>
  </si>
  <si>
    <t>Student Name</t>
  </si>
  <si>
    <t>C</t>
  </si>
  <si>
    <t>D</t>
  </si>
  <si>
    <t>E</t>
  </si>
  <si>
    <t>Accounts</t>
  </si>
  <si>
    <t>Economics</t>
  </si>
  <si>
    <t>Management</t>
  </si>
  <si>
    <t>mathematics</t>
  </si>
  <si>
    <t>Marks of Student D 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</si>
</sst>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3" sqref="C3"/>
    </sheetView>
  </sheetViews>
  <sheetFormatPr defaultRowHeight="15" x14ac:dyDescent="0.25"/>
  <cols>
    <col min="1" max="1" width="13.42578125" bestFit="1" customWidth="1"/>
    <col min="3" max="3" width="13.140625" bestFit="1" customWidth="1"/>
    <col min="9" max="9" width="20.42578125" bestFit="1" customWidth="1"/>
  </cols>
  <sheetData>
    <row r="1" spans="1:9" x14ac:dyDescent="0.25">
      <c r="A1" t="s">
        <v>0</v>
      </c>
      <c r="B1" t="s">
        <v>6</v>
      </c>
      <c r="F1" t="s">
        <v>13</v>
      </c>
      <c r="G1" t="s">
        <v>14</v>
      </c>
      <c r="H1" t="s">
        <v>15</v>
      </c>
    </row>
    <row r="2" spans="1:9" x14ac:dyDescent="0.25">
      <c r="A2" t="s">
        <v>1</v>
      </c>
      <c r="C2">
        <f xml:space="preserve"> LEN(A2)</f>
        <v>9</v>
      </c>
      <c r="F2" t="s">
        <v>16</v>
      </c>
      <c r="G2" t="s">
        <v>17</v>
      </c>
      <c r="H2" t="s">
        <v>18</v>
      </c>
      <c r="I2" t="str">
        <f>CONCATENATE(F2," ",G2," ",H2)</f>
        <v>Rajesh Pratik Sheth</v>
      </c>
    </row>
    <row r="3" spans="1:9" x14ac:dyDescent="0.25">
      <c r="A3" t="s">
        <v>2</v>
      </c>
      <c r="C3" t="str">
        <f xml:space="preserve"> LEFT(A3,5)</f>
        <v>Micro</v>
      </c>
      <c r="I3" t="str">
        <f>UPPER(I2)</f>
        <v>RAJESH PRATIK SHETH</v>
      </c>
    </row>
    <row r="4" spans="1:9" x14ac:dyDescent="0.25">
      <c r="A4" t="s">
        <v>3</v>
      </c>
      <c r="C4" t="str">
        <f>RIGHT(A4,4)</f>
        <v>book</v>
      </c>
      <c r="I4" t="str">
        <f>PROPER(I3)</f>
        <v>Rajesh Pratik Sheth</v>
      </c>
    </row>
    <row r="5" spans="1:9" x14ac:dyDescent="0.25">
      <c r="A5" t="s">
        <v>4</v>
      </c>
      <c r="C5" t="str">
        <f>MID(A5,3,4)</f>
        <v>xtSt</v>
      </c>
    </row>
    <row r="6" spans="1:9" x14ac:dyDescent="0.25">
      <c r="A6" t="s">
        <v>5</v>
      </c>
      <c r="C6" t="str">
        <f>TRIM(A6)</f>
        <v>Hello World</v>
      </c>
    </row>
    <row r="7" spans="1:9" x14ac:dyDescent="0.25">
      <c r="A7" t="s">
        <v>7</v>
      </c>
      <c r="B7" t="s">
        <v>8</v>
      </c>
      <c r="C7" t="str">
        <f xml:space="preserve"> CONCATENATE(A7," ",B7)</f>
        <v>Hello World</v>
      </c>
    </row>
    <row r="8" spans="1:9" x14ac:dyDescent="0.25">
      <c r="A8" t="s">
        <v>9</v>
      </c>
      <c r="C8" t="str">
        <f>UPPER(A8)</f>
        <v>LOWERCASE</v>
      </c>
    </row>
    <row r="9" spans="1:9" x14ac:dyDescent="0.25">
      <c r="A9" t="s">
        <v>10</v>
      </c>
      <c r="C9" t="str">
        <f>LOWER(A9)</f>
        <v>uppercase</v>
      </c>
    </row>
    <row r="10" spans="1:9" x14ac:dyDescent="0.25">
      <c r="A10" t="s">
        <v>11</v>
      </c>
      <c r="C10" t="str">
        <f>PROPER(A10)</f>
        <v>Text Function</v>
      </c>
    </row>
    <row r="11" spans="1:9" x14ac:dyDescent="0.25">
      <c r="A11" t="s">
        <v>3</v>
      </c>
      <c r="C11">
        <f>SEARCH("o",A11)</f>
        <v>2</v>
      </c>
    </row>
    <row r="12" spans="1:9" x14ac:dyDescent="0.25">
      <c r="A12" t="s">
        <v>12</v>
      </c>
      <c r="C12" t="str">
        <f>REPLACE(A12,2,3,"PQR")</f>
        <v>APQREF</v>
      </c>
      <c r="D12" t="str">
        <f>REPLACE(A12,1,6,"PQRSTU")</f>
        <v>PQRSTU</v>
      </c>
    </row>
    <row r="13" spans="1:9" x14ac:dyDescent="0.25">
      <c r="A13">
        <v>45000</v>
      </c>
      <c r="C13" t="str">
        <f>TEXT(A13,"MM/DD/YYYY")</f>
        <v>03/15/2023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40</v>
      </c>
      <c r="B1" t="s">
        <v>41</v>
      </c>
      <c r="C1" t="s">
        <v>45</v>
      </c>
    </row>
    <row r="2" spans="1:3" x14ac:dyDescent="0.25">
      <c r="A2">
        <v>101</v>
      </c>
      <c r="B2" t="s">
        <v>42</v>
      </c>
      <c r="C2">
        <v>25</v>
      </c>
    </row>
    <row r="3" spans="1:3" x14ac:dyDescent="0.25">
      <c r="A3">
        <v>102</v>
      </c>
      <c r="B3" t="s">
        <v>43</v>
      </c>
      <c r="C3">
        <v>5</v>
      </c>
    </row>
    <row r="4" spans="1:3" x14ac:dyDescent="0.25">
      <c r="A4">
        <v>108</v>
      </c>
      <c r="B4" t="s">
        <v>44</v>
      </c>
      <c r="C4">
        <v>10</v>
      </c>
    </row>
    <row r="5" spans="1:3" x14ac:dyDescent="0.25">
      <c r="A5">
        <v>110</v>
      </c>
      <c r="B5" t="s">
        <v>48</v>
      </c>
      <c r="C5">
        <v>6</v>
      </c>
    </row>
    <row r="6" spans="1:3" x14ac:dyDescent="0.25">
      <c r="A6">
        <v>118</v>
      </c>
      <c r="B6" t="s">
        <v>49</v>
      </c>
      <c r="C6">
        <v>15</v>
      </c>
    </row>
    <row r="7" spans="1:3" x14ac:dyDescent="0.25">
      <c r="A7">
        <v>120</v>
      </c>
      <c r="B7" t="s">
        <v>50</v>
      </c>
      <c r="C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27" sqref="F27"/>
    </sheetView>
  </sheetViews>
  <sheetFormatPr defaultRowHeight="15" x14ac:dyDescent="0.25"/>
  <cols>
    <col min="2" max="2" width="11.140625" bestFit="1" customWidth="1"/>
    <col min="3" max="3" width="13" customWidth="1"/>
  </cols>
  <sheetData>
    <row r="1" spans="1:11" x14ac:dyDescent="0.25">
      <c r="A1" t="s">
        <v>40</v>
      </c>
      <c r="B1" t="s">
        <v>41</v>
      </c>
      <c r="C1" t="s">
        <v>45</v>
      </c>
      <c r="D1" t="s">
        <v>46</v>
      </c>
      <c r="E1" t="s">
        <v>47</v>
      </c>
      <c r="I1" t="s">
        <v>40</v>
      </c>
      <c r="J1" t="s">
        <v>41</v>
      </c>
      <c r="K1" t="s">
        <v>45</v>
      </c>
    </row>
    <row r="2" spans="1:11" x14ac:dyDescent="0.25">
      <c r="A2">
        <v>102</v>
      </c>
      <c r="B2" t="str">
        <f>VLOOKUP(A2,Sheet1!A1:C4, 2, TRUE)</f>
        <v>ERASER</v>
      </c>
      <c r="C2">
        <f>VLOOKUP(A2, PRODUCT_MASTER, 3, TRUE)</f>
        <v>5</v>
      </c>
      <c r="D2">
        <v>10</v>
      </c>
      <c r="E2">
        <f>C2*D2</f>
        <v>50</v>
      </c>
      <c r="I2">
        <v>101</v>
      </c>
      <c r="J2" t="s">
        <v>42</v>
      </c>
      <c r="K2">
        <v>25</v>
      </c>
    </row>
    <row r="3" spans="1:11" x14ac:dyDescent="0.25">
      <c r="A3">
        <v>101</v>
      </c>
      <c r="B3" t="str">
        <f>VLOOKUP(A3, PRODUCT_MASTER, 2, TRUE)</f>
        <v>PEN</v>
      </c>
      <c r="I3">
        <v>102</v>
      </c>
      <c r="J3" t="s">
        <v>43</v>
      </c>
      <c r="K3">
        <v>5</v>
      </c>
    </row>
    <row r="4" spans="1:11" x14ac:dyDescent="0.25">
      <c r="I4">
        <v>108</v>
      </c>
      <c r="J4" t="s">
        <v>44</v>
      </c>
      <c r="K4">
        <v>10</v>
      </c>
    </row>
    <row r="5" spans="1:11" x14ac:dyDescent="0.25">
      <c r="I5">
        <v>110</v>
      </c>
      <c r="J5" t="s">
        <v>48</v>
      </c>
      <c r="K5">
        <v>6</v>
      </c>
    </row>
    <row r="6" spans="1:11" x14ac:dyDescent="0.25">
      <c r="I6">
        <v>118</v>
      </c>
      <c r="J6" t="s">
        <v>49</v>
      </c>
      <c r="K6">
        <v>15</v>
      </c>
    </row>
    <row r="7" spans="1:11" x14ac:dyDescent="0.25">
      <c r="I7">
        <v>120</v>
      </c>
      <c r="J7" t="s">
        <v>50</v>
      </c>
      <c r="K7">
        <v>200</v>
      </c>
    </row>
    <row r="9" spans="1:11" x14ac:dyDescent="0.25">
      <c r="A9" s="1" t="s">
        <v>40</v>
      </c>
      <c r="B9" s="1" t="s">
        <v>41</v>
      </c>
      <c r="C9" s="1" t="s">
        <v>45</v>
      </c>
      <c r="D9" s="1" t="s">
        <v>46</v>
      </c>
      <c r="E9" s="1" t="s">
        <v>47</v>
      </c>
    </row>
    <row r="10" spans="1:11" x14ac:dyDescent="0.25">
      <c r="A10">
        <v>120</v>
      </c>
      <c r="B10" t="str">
        <f>VLOOKUP(A10,PCODE,2,TRUE)</f>
        <v>LUNCH BOX</v>
      </c>
      <c r="C10">
        <f>VLOOKUP(A10,PCODE,3,TRUE)</f>
        <v>200</v>
      </c>
      <c r="D10">
        <v>10</v>
      </c>
      <c r="E10">
        <f>D10*C10</f>
        <v>2000</v>
      </c>
    </row>
    <row r="11" spans="1:11" x14ac:dyDescent="0.25">
      <c r="A11">
        <v>101</v>
      </c>
      <c r="B11" t="str">
        <f>VLOOKUP(A11,PCODE,2,TRUE)</f>
        <v>PEN</v>
      </c>
      <c r="C11">
        <f>VLOOKUP(A11,PCODE,3,TRUE)</f>
        <v>25</v>
      </c>
      <c r="D11">
        <v>5</v>
      </c>
      <c r="E11">
        <f t="shared" ref="E11:E14" si="0">D11*C11</f>
        <v>125</v>
      </c>
    </row>
    <row r="12" spans="1:11" x14ac:dyDescent="0.25">
      <c r="A12">
        <v>102</v>
      </c>
      <c r="B12" t="str">
        <f>VLOOKUP(A12,PCODE,2,TRUE)</f>
        <v>ERASER</v>
      </c>
      <c r="C12">
        <f>VLOOKUP(A12,PCODE,3,TRUE)</f>
        <v>5</v>
      </c>
      <c r="D12">
        <v>100</v>
      </c>
      <c r="E12">
        <f t="shared" si="0"/>
        <v>500</v>
      </c>
    </row>
    <row r="13" spans="1:11" x14ac:dyDescent="0.25">
      <c r="A13">
        <v>118</v>
      </c>
      <c r="B13" t="str">
        <f>VLOOKUP(A13,PCODE,2,TRUE)</f>
        <v>SCALE</v>
      </c>
      <c r="C13">
        <f>VLOOKUP(A13,PCODE,3,TRUE)</f>
        <v>15</v>
      </c>
      <c r="D13">
        <v>20</v>
      </c>
      <c r="E13">
        <f t="shared" si="0"/>
        <v>300</v>
      </c>
    </row>
    <row r="14" spans="1:11" x14ac:dyDescent="0.25">
      <c r="A14">
        <v>110</v>
      </c>
      <c r="B14" t="str">
        <f>VLOOKUP(A14,PCODE,2,TRUE)</f>
        <v>SHARPNER</v>
      </c>
      <c r="C14">
        <f>VLOOKUP(A14,PCODE,3,TRUE)</f>
        <v>6</v>
      </c>
      <c r="D14">
        <v>50</v>
      </c>
      <c r="E14">
        <f t="shared" si="0"/>
        <v>300</v>
      </c>
    </row>
    <row r="19" spans="1:3" x14ac:dyDescent="0.25">
      <c r="A19" s="1" t="s">
        <v>40</v>
      </c>
      <c r="B19" s="1" t="s">
        <v>41</v>
      </c>
      <c r="C19" s="1" t="s">
        <v>45</v>
      </c>
    </row>
    <row r="20" spans="1:3" x14ac:dyDescent="0.25">
      <c r="A20">
        <v>101</v>
      </c>
      <c r="B20" t="str">
        <f t="array" ref="B20:C20">VLOOKUP(A20,Sheet1!A2:C7,{2,3},FALSE)</f>
        <v>PEN</v>
      </c>
      <c r="C20">
        <v>25</v>
      </c>
    </row>
    <row r="21" spans="1:3" x14ac:dyDescent="0.25">
      <c r="A21">
        <v>102</v>
      </c>
      <c r="B21" t="str">
        <f t="array" ref="B21:C21">VLOOKUP(A21,Sheet1!A3:C8,{2,3},FALSE)</f>
        <v>ERASER</v>
      </c>
      <c r="C21">
        <v>5</v>
      </c>
    </row>
    <row r="22" spans="1:3" x14ac:dyDescent="0.25">
      <c r="A22">
        <v>110</v>
      </c>
      <c r="B22" t="str">
        <f t="array" ref="B22:C22">VLOOKUP(A22,Sheet1!A4:C9,{2,3},FALSE)</f>
        <v>SHARPNER</v>
      </c>
      <c r="C22">
        <v>6</v>
      </c>
    </row>
    <row r="23" spans="1:3" x14ac:dyDescent="0.25">
      <c r="A23">
        <v>118</v>
      </c>
      <c r="B23" t="str">
        <f t="array" ref="B23:C23">VLOOKUP(A23,Sheet1!A5:C10,{2,3},FALSE)</f>
        <v>SCALE</v>
      </c>
      <c r="C23">
        <v>15</v>
      </c>
    </row>
    <row r="24" spans="1:3" x14ac:dyDescent="0.25">
      <c r="A24">
        <v>120</v>
      </c>
      <c r="B24" t="str">
        <f t="array" ref="B24:C24">VLOOKUP(A24,Sheet1!A6:C11,{2,3},FALSE)</f>
        <v>LUNCH BOX</v>
      </c>
      <c r="C24">
        <v>200</v>
      </c>
    </row>
    <row r="27" spans="1:3" x14ac:dyDescent="0.25">
      <c r="A27" s="1" t="s">
        <v>40</v>
      </c>
      <c r="B27" s="1" t="s">
        <v>41</v>
      </c>
      <c r="C27" s="1" t="s">
        <v>45</v>
      </c>
    </row>
    <row r="28" spans="1:3" x14ac:dyDescent="0.25">
      <c r="A28">
        <v>102</v>
      </c>
      <c r="B28" t="str">
        <f t="array" ref="B28:C28">VLOOKUP(A28,Sheet1!A2:C7,{2,3},FALSE)</f>
        <v>ERASER</v>
      </c>
      <c r="C28">
        <v>5</v>
      </c>
    </row>
    <row r="29" spans="1:3" x14ac:dyDescent="0.25">
      <c r="A29">
        <v>110</v>
      </c>
    </row>
    <row r="30" spans="1:3" x14ac:dyDescent="0.25">
      <c r="A30">
        <v>118</v>
      </c>
    </row>
    <row r="31" spans="1:3" x14ac:dyDescent="0.25">
      <c r="A31">
        <v>120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0" sqref="A10"/>
    </sheetView>
  </sheetViews>
  <sheetFormatPr defaultRowHeight="15" x14ac:dyDescent="0.25"/>
  <cols>
    <col min="1" max="1" width="13.85546875" bestFit="1" customWidth="1"/>
  </cols>
  <sheetData>
    <row r="1" spans="1:6" x14ac:dyDescent="0.25">
      <c r="A1" t="s">
        <v>51</v>
      </c>
      <c r="B1" t="s">
        <v>0</v>
      </c>
      <c r="C1" t="s">
        <v>6</v>
      </c>
      <c r="D1" t="s">
        <v>52</v>
      </c>
      <c r="E1" t="s">
        <v>53</v>
      </c>
      <c r="F1" t="s">
        <v>54</v>
      </c>
    </row>
    <row r="2" spans="1:6" x14ac:dyDescent="0.25">
      <c r="A2" t="s">
        <v>55</v>
      </c>
      <c r="B2">
        <v>75</v>
      </c>
      <c r="C2">
        <v>65</v>
      </c>
      <c r="D2">
        <v>70</v>
      </c>
      <c r="E2">
        <v>60</v>
      </c>
      <c r="F2">
        <v>59</v>
      </c>
    </row>
    <row r="3" spans="1:6" x14ac:dyDescent="0.25">
      <c r="A3" t="s">
        <v>56</v>
      </c>
      <c r="B3">
        <v>65</v>
      </c>
      <c r="C3">
        <v>72</v>
      </c>
      <c r="D3">
        <v>78</v>
      </c>
      <c r="E3">
        <v>89</v>
      </c>
      <c r="F3">
        <v>67</v>
      </c>
    </row>
    <row r="4" spans="1:6" x14ac:dyDescent="0.25">
      <c r="A4" t="s">
        <v>57</v>
      </c>
      <c r="B4">
        <v>70</v>
      </c>
      <c r="C4">
        <v>68</v>
      </c>
      <c r="D4">
        <v>90</v>
      </c>
      <c r="E4">
        <v>72</v>
      </c>
      <c r="F4">
        <v>58</v>
      </c>
    </row>
    <row r="5" spans="1:6" x14ac:dyDescent="0.25">
      <c r="A5" t="s">
        <v>58</v>
      </c>
      <c r="B5">
        <v>80</v>
      </c>
      <c r="C5">
        <v>90</v>
      </c>
      <c r="D5">
        <v>75</v>
      </c>
      <c r="E5">
        <v>65</v>
      </c>
      <c r="F5">
        <v>87</v>
      </c>
    </row>
    <row r="7" spans="1:6" x14ac:dyDescent="0.25">
      <c r="A7" t="s">
        <v>59</v>
      </c>
      <c r="B7">
        <f>HLOOKUP(E1,A1:F5,4,FALSE)</f>
        <v>72</v>
      </c>
    </row>
    <row r="10" spans="1:6" x14ac:dyDescent="0.25">
      <c r="A10">
        <f>HLOOKUP(B1,A1:F5,{2,3,4,5},FALSE)</f>
        <v>75</v>
      </c>
      <c r="B10">
        <f>HLOOKUP(C1,B1:G5,{2,3,4,5},FALSE)</f>
        <v>65</v>
      </c>
      <c r="C10">
        <f>HLOOKUP(D1,C1:H5,{2,3,4,5},FALSE)</f>
        <v>70</v>
      </c>
      <c r="D10">
        <f>HLOOKUP(E1,D1:I5,{2,3,4,5},FALSE)</f>
        <v>60</v>
      </c>
    </row>
    <row r="11" spans="1:6" x14ac:dyDescent="0.25">
      <c r="A11">
        <f>HLOOKUP(B2,A2:F6,{2,3,4,5},FALSE)</f>
        <v>65</v>
      </c>
      <c r="B11">
        <f>HLOOKUP(C2,B2:G6,{2,3,4,5},FALSE)</f>
        <v>72</v>
      </c>
      <c r="C11">
        <f>HLOOKUP(D2,C2:H6,{2,3,4,5},FALSE)</f>
        <v>78</v>
      </c>
      <c r="D11">
        <f>HLOOKUP(E2,D2:I6,{2,3,4,5},FALSE)</f>
        <v>89</v>
      </c>
    </row>
    <row r="12" spans="1:6" x14ac:dyDescent="0.25">
      <c r="A12">
        <f>HLOOKUP(B3,A3:F7,{2,3,4,5},FALSE)</f>
        <v>70</v>
      </c>
      <c r="B12">
        <f>HLOOKUP(C3,B3:G7,{2,3,4,5},FALSE)</f>
        <v>68</v>
      </c>
      <c r="C12">
        <f>HLOOKUP(D3,C3:H7,{2,3,4,5},FALSE)</f>
        <v>90</v>
      </c>
      <c r="D12">
        <f>HLOOKUP(E3,D3:I7,{2,3,4,5},FALSE)</f>
        <v>72</v>
      </c>
    </row>
    <row r="13" spans="1:6" x14ac:dyDescent="0.25">
      <c r="A13">
        <f>HLOOKUP(B4,A4:F8,{2,3,4,5},FALSE)</f>
        <v>80</v>
      </c>
      <c r="B13">
        <f>HLOOKUP(C4,B4:G8,{2,3,4,5},FALSE)</f>
        <v>90</v>
      </c>
      <c r="C13">
        <f>HLOOKUP(D4,C4:H8,{2,3,4,5},FALSE)</f>
        <v>75</v>
      </c>
      <c r="D13">
        <f>HLOOKUP(E4,D4:I8,{2,3,4,5},FALSE)</f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14" sqref="F14"/>
    </sheetView>
  </sheetViews>
  <sheetFormatPr defaultRowHeight="15" x14ac:dyDescent="0.25"/>
  <cols>
    <col min="6" max="6" width="12" bestFit="1" customWidth="1"/>
  </cols>
  <sheetData>
    <row r="1" spans="1:10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25">
      <c r="A2">
        <v>2</v>
      </c>
      <c r="B2">
        <v>1</v>
      </c>
      <c r="C2">
        <v>3</v>
      </c>
      <c r="D2">
        <v>1</v>
      </c>
      <c r="E2">
        <v>10</v>
      </c>
      <c r="F2">
        <v>3.1415899999999999</v>
      </c>
      <c r="G2">
        <v>16</v>
      </c>
      <c r="H2">
        <v>2</v>
      </c>
      <c r="I2">
        <v>8</v>
      </c>
      <c r="J2">
        <v>-15</v>
      </c>
    </row>
    <row r="3" spans="1:10" x14ac:dyDescent="0.25">
      <c r="A3">
        <v>4</v>
      </c>
      <c r="B3">
        <v>3</v>
      </c>
      <c r="C3">
        <v>4</v>
      </c>
      <c r="D3">
        <v>3</v>
      </c>
      <c r="E3">
        <v>12</v>
      </c>
      <c r="F3">
        <v>5.1244440000000004</v>
      </c>
    </row>
    <row r="4" spans="1:10" x14ac:dyDescent="0.25">
      <c r="A4">
        <v>6</v>
      </c>
      <c r="B4">
        <v>5</v>
      </c>
      <c r="C4">
        <v>5</v>
      </c>
      <c r="D4">
        <v>7</v>
      </c>
      <c r="E4">
        <v>3</v>
      </c>
      <c r="F4">
        <v>15.55</v>
      </c>
    </row>
    <row r="5" spans="1:10" x14ac:dyDescent="0.25">
      <c r="A5">
        <v>8</v>
      </c>
      <c r="B5">
        <v>7</v>
      </c>
      <c r="D5">
        <v>2</v>
      </c>
      <c r="E5">
        <v>5</v>
      </c>
      <c r="F5">
        <v>7.1234567889999996</v>
      </c>
    </row>
    <row r="6" spans="1:10" x14ac:dyDescent="0.25">
      <c r="A6">
        <v>10</v>
      </c>
      <c r="B6">
        <v>9</v>
      </c>
      <c r="D6">
        <v>8</v>
      </c>
      <c r="E6">
        <v>7</v>
      </c>
      <c r="F6">
        <v>8.4499999999999993</v>
      </c>
    </row>
    <row r="7" spans="1:10" s="1" customFormat="1" x14ac:dyDescent="0.25">
      <c r="A7" s="1">
        <f>SUM(A2:A6)</f>
        <v>30</v>
      </c>
      <c r="B7" s="1">
        <f>AVERAGE(B2:B6)</f>
        <v>5</v>
      </c>
      <c r="C7" s="1">
        <f>PRODUCT(C2:C4)</f>
        <v>60</v>
      </c>
      <c r="D7" s="1">
        <f>MAX(D2:D6)</f>
        <v>8</v>
      </c>
      <c r="E7" s="1">
        <f>MIN(E2:E6)</f>
        <v>3</v>
      </c>
      <c r="F7" s="1">
        <f>ROUND(F2,2)</f>
        <v>3.14</v>
      </c>
      <c r="G7" s="1">
        <f>SQRT(G2)</f>
        <v>4</v>
      </c>
      <c r="H7" s="1">
        <f>POWER(H2,3)</f>
        <v>8</v>
      </c>
      <c r="I7" s="1">
        <f>MOD(I2,3)</f>
        <v>2</v>
      </c>
      <c r="J7" s="1">
        <f>ABS(J2)</f>
        <v>15</v>
      </c>
    </row>
    <row r="8" spans="1:10" x14ac:dyDescent="0.25">
      <c r="F8">
        <f>ROUND(F3,0)</f>
        <v>5</v>
      </c>
    </row>
    <row r="9" spans="1:10" x14ac:dyDescent="0.25">
      <c r="F9">
        <f>ROUND(F4,2)</f>
        <v>15.55</v>
      </c>
    </row>
    <row r="10" spans="1:10" x14ac:dyDescent="0.25">
      <c r="F10">
        <f>ROUNDDOWN(F5,2)</f>
        <v>7.12</v>
      </c>
    </row>
    <row r="11" spans="1:10" x14ac:dyDescent="0.25">
      <c r="F11">
        <f>ROUNDUP(F5,2)</f>
        <v>7.13</v>
      </c>
    </row>
    <row r="12" spans="1:10" x14ac:dyDescent="0.25">
      <c r="F12">
        <f>ROUNDDOWN(F6,1)</f>
        <v>8.4</v>
      </c>
    </row>
    <row r="13" spans="1:10" x14ac:dyDescent="0.25">
      <c r="F13">
        <f>ROUNDUP(F6,1)</f>
        <v>8.5</v>
      </c>
    </row>
    <row r="14" spans="1:10" x14ac:dyDescent="0.25">
      <c r="F14">
        <f>ROUND(F4,1)</f>
        <v>15.6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9" sqref="J29"/>
    </sheetView>
  </sheetViews>
  <sheetFormatPr defaultRowHeight="15" x14ac:dyDescent="0.25"/>
  <cols>
    <col min="10" max="10" width="11.28515625" bestFit="1" customWidth="1"/>
  </cols>
  <sheetData>
    <row r="1" spans="1:10" s="1" customFormat="1" x14ac:dyDescent="0.25">
      <c r="A1" s="1" t="s">
        <v>20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35</v>
      </c>
      <c r="H1" s="1" t="s">
        <v>37</v>
      </c>
      <c r="I1" s="1" t="s">
        <v>38</v>
      </c>
      <c r="J1" s="1" t="s">
        <v>39</v>
      </c>
    </row>
    <row r="2" spans="1:10" x14ac:dyDescent="0.25">
      <c r="A2">
        <v>10</v>
      </c>
      <c r="B2">
        <v>25</v>
      </c>
      <c r="C2">
        <v>2</v>
      </c>
      <c r="D2">
        <v>5</v>
      </c>
      <c r="E2">
        <v>1</v>
      </c>
      <c r="F2">
        <v>5</v>
      </c>
      <c r="G2">
        <v>5</v>
      </c>
      <c r="H2">
        <v>5</v>
      </c>
      <c r="J2">
        <v>1</v>
      </c>
    </row>
    <row r="3" spans="1:10" x14ac:dyDescent="0.25">
      <c r="A3">
        <v>20</v>
      </c>
      <c r="B3">
        <v>15</v>
      </c>
      <c r="C3">
        <v>3</v>
      </c>
      <c r="D3">
        <v>20</v>
      </c>
      <c r="E3">
        <v>2</v>
      </c>
      <c r="F3">
        <v>10</v>
      </c>
      <c r="G3">
        <v>10</v>
      </c>
      <c r="H3">
        <v>12</v>
      </c>
      <c r="J3">
        <v>2</v>
      </c>
    </row>
    <row r="4" spans="1:10" x14ac:dyDescent="0.25">
      <c r="A4">
        <v>30</v>
      </c>
      <c r="B4">
        <v>11</v>
      </c>
      <c r="C4">
        <v>6</v>
      </c>
      <c r="D4">
        <v>30</v>
      </c>
      <c r="E4">
        <v>3</v>
      </c>
      <c r="F4">
        <v>15</v>
      </c>
      <c r="G4">
        <v>15</v>
      </c>
      <c r="H4">
        <v>8</v>
      </c>
      <c r="J4">
        <v>3</v>
      </c>
    </row>
    <row r="5" spans="1:10" x14ac:dyDescent="0.25">
      <c r="A5">
        <v>40</v>
      </c>
      <c r="B5">
        <v>38</v>
      </c>
      <c r="C5">
        <v>6</v>
      </c>
      <c r="D5">
        <v>10</v>
      </c>
      <c r="E5">
        <v>4</v>
      </c>
      <c r="F5">
        <v>20</v>
      </c>
      <c r="G5">
        <v>20</v>
      </c>
      <c r="H5">
        <v>25</v>
      </c>
      <c r="J5">
        <v>4</v>
      </c>
    </row>
    <row r="6" spans="1:10" x14ac:dyDescent="0.25">
      <c r="A6">
        <v>50</v>
      </c>
      <c r="B6">
        <v>48</v>
      </c>
      <c r="C6">
        <v>7</v>
      </c>
      <c r="D6">
        <v>50</v>
      </c>
      <c r="E6">
        <v>5</v>
      </c>
      <c r="F6" t="s">
        <v>34</v>
      </c>
      <c r="G6" t="s">
        <v>34</v>
      </c>
      <c r="H6">
        <v>15</v>
      </c>
      <c r="J6">
        <v>5</v>
      </c>
    </row>
    <row r="7" spans="1:10" x14ac:dyDescent="0.25">
      <c r="A7">
        <f>AVERAGE(A2:A6)</f>
        <v>30</v>
      </c>
      <c r="B7">
        <v>26</v>
      </c>
      <c r="C7">
        <v>8</v>
      </c>
      <c r="D7">
        <v>90</v>
      </c>
      <c r="E7">
        <v>6</v>
      </c>
      <c r="F7">
        <v>25</v>
      </c>
      <c r="G7">
        <v>25</v>
      </c>
      <c r="H7">
        <v>10</v>
      </c>
      <c r="J7">
        <v>6</v>
      </c>
    </row>
    <row r="8" spans="1:10" x14ac:dyDescent="0.25">
      <c r="B8">
        <f>MEDIAN(B2:B7)</f>
        <v>25.5</v>
      </c>
      <c r="C8">
        <f>MODE(C2:C7)</f>
        <v>6</v>
      </c>
      <c r="D8">
        <f>_xlfn.STDEV.P(D2:D7)</f>
        <v>28.927591596182967</v>
      </c>
      <c r="E8">
        <f>_xlfn.VAR.P(E2:E7)</f>
        <v>2.9166666666666665</v>
      </c>
      <c r="F8">
        <v>30</v>
      </c>
      <c r="G8" t="s">
        <v>36</v>
      </c>
      <c r="H8">
        <f>COUNTIF(H2:H7,"&gt;10")</f>
        <v>3</v>
      </c>
      <c r="I8">
        <f>CORREL(A2:A7,B2:B7)</f>
        <v>0.70173523443807007</v>
      </c>
      <c r="J8">
        <v>7</v>
      </c>
    </row>
    <row r="9" spans="1:10" x14ac:dyDescent="0.25">
      <c r="C9">
        <f>_xlfn.MODE.SNGL(C2:C7)</f>
        <v>6</v>
      </c>
      <c r="E9">
        <f>STDEV(E2:E7)</f>
        <v>1.8708286933869707</v>
      </c>
      <c r="F9">
        <f>COUNT(F2:F8)</f>
        <v>6</v>
      </c>
      <c r="G9">
        <f>COUNTA(G2:G8)</f>
        <v>7</v>
      </c>
      <c r="I9">
        <f>CORREL(A2:A7,B2:B7)</f>
        <v>0.70173523443807007</v>
      </c>
      <c r="J9">
        <v>8</v>
      </c>
    </row>
    <row r="10" spans="1:10" x14ac:dyDescent="0.25">
      <c r="I10">
        <f>CORREL(B2:B7,D2:D7)</f>
        <v>0.13881011309608762</v>
      </c>
      <c r="J10">
        <v>9</v>
      </c>
    </row>
    <row r="11" spans="1:10" x14ac:dyDescent="0.25">
      <c r="I11">
        <f>CORREL(A2:A7,E2:E7)</f>
        <v>0.75592894601845451</v>
      </c>
      <c r="J11">
        <v>10</v>
      </c>
    </row>
    <row r="12" spans="1:10" x14ac:dyDescent="0.25">
      <c r="J12">
        <f>_xlfn.PERCENTILE.EXC(J2:J11,0.9)</f>
        <v>9.9</v>
      </c>
    </row>
    <row r="13" spans="1:10" x14ac:dyDescent="0.25">
      <c r="J13">
        <f>_xlfn.PERCENTILE.INC(J2:J11,0.9)</f>
        <v>9.1</v>
      </c>
    </row>
    <row r="14" spans="1:10" x14ac:dyDescent="0.25">
      <c r="J14">
        <f>PERCENTILE(J2:J11,0.3)</f>
        <v>3.6999999999999997</v>
      </c>
    </row>
    <row r="15" spans="1:10" x14ac:dyDescent="0.25">
      <c r="J15">
        <f>PERCENTILE(J2:J11,1)</f>
        <v>10</v>
      </c>
    </row>
    <row r="16" spans="1:10" x14ac:dyDescent="0.25">
      <c r="J16">
        <f>PERCENTILE(J2:J11,0.01)</f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TextFunctions</vt:lpstr>
      <vt:lpstr>Sheet1</vt:lpstr>
      <vt:lpstr>VLOOKUP</vt:lpstr>
      <vt:lpstr>HLOOKUP</vt:lpstr>
      <vt:lpstr>MathFunctions</vt:lpstr>
      <vt:lpstr>StatFunctions</vt:lpstr>
      <vt:lpstr>PCODE</vt:lpstr>
      <vt:lpstr>PRODUCT_MASTER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2024-12-30T12:56:37Z</dcterms:created>
  <dcterms:modified xsi:type="dcterms:W3CDTF">2025-01-02T13:04:18Z</dcterms:modified>
</cp:coreProperties>
</file>