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15384\Desktop\"/>
    </mc:Choice>
  </mc:AlternateContent>
  <xr:revisionPtr revIDLastSave="0" documentId="8_{7BC05D56-E4B9-4F34-809D-8155BD66C970}" xr6:coauthVersionLast="45" xr6:coauthVersionMax="45" xr10:uidLastSave="{00000000-0000-0000-0000-000000000000}"/>
  <bookViews>
    <workbookView xWindow="-118" yWindow="-118" windowWidth="18118" windowHeight="9674" xr2:uid="{00000000-000D-0000-FFFF-FFFF00000000}"/>
  </bookViews>
  <sheets>
    <sheet name="BWDC" sheetId="1" r:id="rId1"/>
  </sheets>
  <externalReferences>
    <externalReference r:id="rId2"/>
  </externalReferences>
  <definedNames>
    <definedName name="DISC">BWDC!$E$6</definedName>
    <definedName name="Discount">'[1] 60 Range Guard_WORKSHEET'!$K$7</definedName>
    <definedName name="_xlnm.Print_Area" localSheetId="0">BWDC!$B$1:$K$370</definedName>
    <definedName name="_xlnm.Print_Titles" localSheetId="0">BWDC!$1:$9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8" i="1" l="1"/>
  <c r="K298" i="1" s="1"/>
  <c r="J12" i="1"/>
  <c r="J291" i="1" l="1"/>
  <c r="K291" i="1" s="1"/>
  <c r="J289" i="1"/>
  <c r="K289" i="1" s="1"/>
  <c r="J264" i="1"/>
  <c r="K264" i="1" s="1"/>
  <c r="J265" i="1"/>
  <c r="K265" i="1" s="1"/>
  <c r="J256" i="1"/>
  <c r="K256" i="1" s="1"/>
  <c r="J252" i="1"/>
  <c r="K252" i="1" s="1"/>
  <c r="J253" i="1"/>
  <c r="K253" i="1" s="1"/>
  <c r="J257" i="1" l="1"/>
  <c r="K257" i="1" s="1"/>
  <c r="J255" i="1"/>
  <c r="K255" i="1" s="1"/>
  <c r="J259" i="1"/>
  <c r="K259" i="1" s="1"/>
  <c r="J209" i="1"/>
  <c r="K209" i="1" s="1"/>
  <c r="J197" i="1"/>
  <c r="K197" i="1" s="1"/>
  <c r="J64" i="1" l="1"/>
  <c r="K64" i="1" s="1"/>
  <c r="J29" i="1" l="1"/>
  <c r="K29" i="1" s="1"/>
  <c r="J309" i="1" l="1"/>
  <c r="K309" i="1" s="1"/>
  <c r="L307" i="1"/>
  <c r="L368" i="1" l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K12" i="1"/>
  <c r="K7" i="1"/>
  <c r="J370" i="1"/>
  <c r="K370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2" i="1"/>
  <c r="K312" i="1" s="1"/>
  <c r="J311" i="1"/>
  <c r="K311" i="1" s="1"/>
  <c r="J310" i="1"/>
  <c r="K310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297" i="1"/>
  <c r="K297" i="1" s="1"/>
  <c r="J296" i="1"/>
  <c r="K296" i="1" s="1"/>
  <c r="J295" i="1"/>
  <c r="K295" i="1" s="1"/>
  <c r="J294" i="1"/>
  <c r="K294" i="1" s="1"/>
  <c r="J292" i="1"/>
  <c r="K292" i="1" s="1"/>
  <c r="J290" i="1"/>
  <c r="K290" i="1" s="1"/>
  <c r="J288" i="1"/>
  <c r="K288" i="1" s="1"/>
  <c r="J287" i="1"/>
  <c r="K287" i="1" s="1"/>
  <c r="J286" i="1"/>
  <c r="K286" i="1" s="1"/>
  <c r="J284" i="1"/>
  <c r="K284" i="1" s="1"/>
  <c r="J282" i="1"/>
  <c r="K282" i="1" s="1"/>
  <c r="J281" i="1"/>
  <c r="K281" i="1" s="1"/>
  <c r="J278" i="1"/>
  <c r="K278" i="1" s="1"/>
  <c r="J277" i="1"/>
  <c r="K277" i="1" s="1"/>
  <c r="J276" i="1"/>
  <c r="K276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3" i="1"/>
  <c r="K263" i="1" s="1"/>
  <c r="J262" i="1"/>
  <c r="K262" i="1" s="1"/>
  <c r="J261" i="1"/>
  <c r="K261" i="1" s="1"/>
  <c r="J258" i="1"/>
  <c r="K258" i="1" s="1"/>
  <c r="J254" i="1"/>
  <c r="K254" i="1" s="1"/>
  <c r="J251" i="1"/>
  <c r="K251" i="1" s="1"/>
  <c r="J250" i="1"/>
  <c r="K250" i="1" s="1"/>
  <c r="J249" i="1"/>
  <c r="K249" i="1" s="1"/>
  <c r="J248" i="1"/>
  <c r="K248" i="1" s="1"/>
  <c r="J247" i="1"/>
  <c r="K247" i="1" s="1"/>
  <c r="J245" i="1"/>
  <c r="K245" i="1" s="1"/>
  <c r="J244" i="1"/>
  <c r="K244" i="1" s="1"/>
  <c r="J241" i="1"/>
  <c r="K241" i="1" s="1"/>
  <c r="J240" i="1"/>
  <c r="K240" i="1" s="1"/>
  <c r="J239" i="1"/>
  <c r="K239" i="1" s="1"/>
  <c r="J238" i="1"/>
  <c r="K238" i="1" s="1"/>
  <c r="J237" i="1"/>
  <c r="K237" i="1" s="1"/>
  <c r="J229" i="1"/>
  <c r="K229" i="1" s="1"/>
  <c r="J227" i="1"/>
  <c r="K227" i="1" s="1"/>
  <c r="J226" i="1"/>
  <c r="K226" i="1" s="1"/>
  <c r="J225" i="1"/>
  <c r="K225" i="1" s="1"/>
  <c r="J224" i="1"/>
  <c r="K224" i="1" s="1"/>
  <c r="J222" i="1"/>
  <c r="K222" i="1" s="1"/>
  <c r="J221" i="1"/>
  <c r="K221" i="1" s="1"/>
  <c r="J220" i="1"/>
  <c r="K220" i="1" s="1"/>
  <c r="J218" i="1"/>
  <c r="K218" i="1" s="1"/>
  <c r="J217" i="1"/>
  <c r="K217" i="1" s="1"/>
  <c r="J215" i="1"/>
  <c r="K215" i="1" s="1"/>
  <c r="J214" i="1"/>
  <c r="K214" i="1" s="1"/>
  <c r="J213" i="1"/>
  <c r="K213" i="1" s="1"/>
  <c r="J212" i="1"/>
  <c r="K212" i="1" s="1"/>
  <c r="J210" i="1"/>
  <c r="K210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0" i="1"/>
  <c r="K200" i="1" s="1"/>
  <c r="J198" i="1"/>
  <c r="K198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7" i="1"/>
  <c r="K187" i="1" s="1"/>
  <c r="J186" i="1"/>
  <c r="K186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7" i="1"/>
  <c r="K167" i="1" s="1"/>
  <c r="J166" i="1"/>
  <c r="K166" i="1" s="1"/>
  <c r="J165" i="1"/>
  <c r="K165" i="1" s="1"/>
  <c r="J164" i="1"/>
  <c r="K164" i="1" s="1"/>
  <c r="J161" i="1"/>
  <c r="K161" i="1" s="1"/>
  <c r="J160" i="1"/>
  <c r="K160" i="1" s="1"/>
  <c r="J159" i="1"/>
  <c r="K159" i="1" s="1"/>
  <c r="J158" i="1"/>
  <c r="K158" i="1" s="1"/>
  <c r="J156" i="1"/>
  <c r="K156" i="1" s="1"/>
  <c r="J155" i="1"/>
  <c r="K155" i="1" s="1"/>
  <c r="J154" i="1"/>
  <c r="K154" i="1" s="1"/>
  <c r="J153" i="1"/>
  <c r="K153" i="1" s="1"/>
  <c r="J152" i="1"/>
  <c r="K152" i="1" s="1"/>
  <c r="J150" i="1"/>
  <c r="K150" i="1" s="1"/>
  <c r="J149" i="1"/>
  <c r="K149" i="1" s="1"/>
  <c r="J148" i="1"/>
  <c r="K148" i="1" s="1"/>
  <c r="J147" i="1"/>
  <c r="K147" i="1" s="1"/>
  <c r="J146" i="1"/>
  <c r="K146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3" i="1"/>
  <c r="K123" i="1" s="1"/>
  <c r="J122" i="1"/>
  <c r="K122" i="1" s="1"/>
  <c r="J121" i="1"/>
  <c r="K121" i="1" s="1"/>
  <c r="J120" i="1"/>
  <c r="K120" i="1" s="1"/>
  <c r="J118" i="1"/>
  <c r="K118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5" i="1"/>
  <c r="K85" i="1" s="1"/>
  <c r="J84" i="1"/>
  <c r="K84" i="1" s="1"/>
  <c r="J82" i="1"/>
  <c r="K82" i="1" s="1"/>
  <c r="J81" i="1"/>
  <c r="K81" i="1" s="1"/>
  <c r="J80" i="1"/>
  <c r="K80" i="1" s="1"/>
  <c r="J78" i="1"/>
  <c r="K78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5" i="1"/>
  <c r="K65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39" i="1"/>
  <c r="K39" i="1" s="1"/>
  <c r="J38" i="1"/>
  <c r="K38" i="1" s="1"/>
  <c r="J37" i="1"/>
  <c r="K37" i="1" s="1"/>
  <c r="J35" i="1"/>
  <c r="K35" i="1" s="1"/>
  <c r="J34" i="1"/>
  <c r="K34" i="1" s="1"/>
  <c r="J33" i="1"/>
  <c r="K33" i="1" s="1"/>
  <c r="J32" i="1"/>
  <c r="K32" i="1" s="1"/>
  <c r="J31" i="1"/>
  <c r="K31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6" i="1"/>
  <c r="K16" i="1" s="1"/>
  <c r="J15" i="1"/>
  <c r="K15" i="1" s="1"/>
  <c r="J14" i="1"/>
  <c r="K14" i="1" s="1"/>
  <c r="J13" i="1"/>
  <c r="K13" i="1" s="1"/>
  <c r="J5" i="1" l="1"/>
  <c r="J7" i="1"/>
  <c r="J6" i="1" l="1"/>
</calcChain>
</file>

<file path=xl/sharedStrings.xml><?xml version="1.0" encoding="utf-8"?>
<sst xmlns="http://schemas.openxmlformats.org/spreadsheetml/2006/main" count="1438" uniqueCount="688">
  <si>
    <t>Part Number</t>
  </si>
  <si>
    <t>Description</t>
  </si>
  <si>
    <t>Suggested Retail Price (US$)</t>
  </si>
  <si>
    <t>Lead Time (Days)</t>
  </si>
  <si>
    <t>Shipping Weight (lb./kg)</t>
  </si>
  <si>
    <t>–</t>
  </si>
  <si>
    <t>HG</t>
  </si>
  <si>
    <t>5 days</t>
  </si>
  <si>
    <t>1 day</t>
  </si>
  <si>
    <t>Hazardous Goods Rating</t>
  </si>
  <si>
    <t>CONTROL EQUIPMENT</t>
  </si>
  <si>
    <t>3 days</t>
  </si>
  <si>
    <t>83-844908-000</t>
  </si>
  <si>
    <t>83-896516-000</t>
  </si>
  <si>
    <t>87-120045-001</t>
  </si>
  <si>
    <t>WK-877810-000</t>
  </si>
  <si>
    <t>Vent Check</t>
  </si>
  <si>
    <t>WK-259404-000</t>
  </si>
  <si>
    <t>Rebuild Kit for Actuation Delay</t>
  </si>
  <si>
    <t>WK-283951-000</t>
  </si>
  <si>
    <t>WK-255681-000</t>
  </si>
  <si>
    <t>WK-108019-000</t>
  </si>
  <si>
    <t>Gauge Shield</t>
  </si>
  <si>
    <t>83-878453-000</t>
  </si>
  <si>
    <t>Hydrostatic Test Adapter</t>
  </si>
  <si>
    <t>WK-806411-000</t>
  </si>
  <si>
    <t>83-131024-001</t>
  </si>
  <si>
    <t>06-235348-001</t>
  </si>
  <si>
    <t>MANUALS</t>
  </si>
  <si>
    <t>CYLINDERS &amp; INSTALLATION HARDWARE</t>
  </si>
  <si>
    <t>WET CHEMICAL CYLINDERS, FACTORY FILLED &amp; PRESSURIZED</t>
  </si>
  <si>
    <t>DRY CHEMICAL CYLINDERS, FACTORY FILLED &amp; PRESSURIZED</t>
  </si>
  <si>
    <t>CYLINDER INSTALLATION</t>
  </si>
  <si>
    <t>Discharge Adapter Kit (one required for each cylinder)</t>
  </si>
  <si>
    <t>87-120042-001</t>
  </si>
  <si>
    <t>System Valve Actuator (SVA) (one required for each cylinder)</t>
  </si>
  <si>
    <t>60-9196984-000</t>
  </si>
  <si>
    <t>Vent Plug (WET CHEM ONLY, one required in each piping system)</t>
  </si>
  <si>
    <t>WET CHEMICAL CYLINDER MOUNTING EQUIPMENT</t>
  </si>
  <si>
    <t>87-100010-001</t>
  </si>
  <si>
    <t>DRY CHEMICAL CYLINDER MOUNTING EQUIPMENT</t>
  </si>
  <si>
    <t>82-486487-000</t>
  </si>
  <si>
    <t>Wall Bracket, 21lb ABC &amp; 25lb BC Cylinder</t>
  </si>
  <si>
    <t>82-486488-000</t>
  </si>
  <si>
    <t xml:space="preserve">Wall Bracket, 45lb ABC &amp; 50lb BC Cylinder </t>
  </si>
  <si>
    <t>87-100009-001</t>
  </si>
  <si>
    <t>Wall/Floor Bracket, 70lb ABC &amp; 75lb BC Cylinder
(Requires 87-100010-001 for Floor Mount)</t>
  </si>
  <si>
    <t>NOZZLES &amp; ACCESSORIES</t>
  </si>
  <si>
    <t>WET CHEMICAL NOZZLES &amp; ACCESSORIES</t>
  </si>
  <si>
    <t>87-120016-001</t>
  </si>
  <si>
    <t>ADP     (10 pack of 87-120011-001 ADP nozzle)</t>
  </si>
  <si>
    <t>87-120017-001</t>
  </si>
  <si>
    <t>F          (10 pack of 87-120012-001 F nozzle)</t>
  </si>
  <si>
    <t>87-120018-001</t>
  </si>
  <si>
    <t>GRW    (10 pack of 87-120013-001 GRW nozzle)</t>
  </si>
  <si>
    <t>87-120019-001</t>
  </si>
  <si>
    <t>R          (10 pack of 87-120014-001 R nozzle)</t>
  </si>
  <si>
    <t>87-120020-001</t>
  </si>
  <si>
    <t>DM       (10 pack of 87-120015-001 DM nozzle))</t>
  </si>
  <si>
    <t>87-120023-001</t>
  </si>
  <si>
    <t>LPF      (10 pack of 87-120022-001 LPF nozzle)</t>
  </si>
  <si>
    <t>87-120025-001</t>
  </si>
  <si>
    <t>LPR      (10 pack of 87-120024-001 LPR nozzle)</t>
  </si>
  <si>
    <t>87-120021-001</t>
  </si>
  <si>
    <t>Swivel Adapter, 3/8" (each)</t>
  </si>
  <si>
    <t>60-9197054-000</t>
  </si>
  <si>
    <t>Replacement Nozzle Seals (pack of 10)</t>
  </si>
  <si>
    <t>60-9197290-000</t>
  </si>
  <si>
    <t>Replacement Nozzle Disc Cap - NOT for LPR Nozzle, (pack of 10)</t>
  </si>
  <si>
    <t>87-120026-001</t>
  </si>
  <si>
    <t>Replacement LPR Nozzle Disc Cap - LPR Nozzle ONLY (each)</t>
  </si>
  <si>
    <t>DRY CHEMICAL NOZZLES &amp; ACCESSORIES</t>
  </si>
  <si>
    <t>83-100005-001</t>
  </si>
  <si>
    <t>Total Flooding (TF) Nozzle</t>
  </si>
  <si>
    <t>83-100006-001</t>
  </si>
  <si>
    <t>Duct/Plenum (DP) Nozzle</t>
  </si>
  <si>
    <t>83-100037-001</t>
  </si>
  <si>
    <t>83-844258-000</t>
  </si>
  <si>
    <t>Low Overhead Nozzle</t>
  </si>
  <si>
    <t>83-259270-000</t>
  </si>
  <si>
    <t>High Overhead Nozzle</t>
  </si>
  <si>
    <t>WK-259072-000</t>
  </si>
  <si>
    <t>Tankside Nozzle</t>
  </si>
  <si>
    <t>83-100050-001</t>
  </si>
  <si>
    <t>Flow Restrictor, 3/4" NPT, for 2-nozzle in-line vehicle booth systems</t>
  </si>
  <si>
    <t>83-100051-001</t>
  </si>
  <si>
    <t>Flow Restrictor, 1" NPT, for 4-nozzle in-line vehicle booth systems</t>
  </si>
  <si>
    <t>06-250099-067</t>
  </si>
  <si>
    <t>Replacement Cap for Total Flooding &amp; Three-Way Nozzles</t>
  </si>
  <si>
    <t>WK-264742-000</t>
  </si>
  <si>
    <t>Replacement Cap for Duct/Plenum Nozzle</t>
  </si>
  <si>
    <t>Replacement Cap for Tankside Nozzle</t>
  </si>
  <si>
    <t>HG-AIR</t>
  </si>
  <si>
    <t>High Pressure Hose, 7.5" Length
(Required for cylinder mounted control head)</t>
  </si>
  <si>
    <t>87-120045-002</t>
  </si>
  <si>
    <t>High Pressure Hose, 24" Length</t>
  </si>
  <si>
    <t>87-120045-003</t>
  </si>
  <si>
    <t>High Pressure Hose, 60" Length</t>
  </si>
  <si>
    <t>83-100034-001</t>
  </si>
  <si>
    <t>Solenoid Kit (Electric Actuator), 24 VDC</t>
  </si>
  <si>
    <t>87-120039-001</t>
  </si>
  <si>
    <t>Microswitch Kit, SPDT, solid color pigtails</t>
  </si>
  <si>
    <t>87-120039-501</t>
  </si>
  <si>
    <t>Microswitch Kit, SPDT, striped color pigtails</t>
  </si>
  <si>
    <t>87-120047-001</t>
  </si>
  <si>
    <t>Microswitch Kit, SPDT, Terminal Type, Alarm / Release</t>
  </si>
  <si>
    <t>87-120058-001</t>
  </si>
  <si>
    <t>EMT Connector Kit (EMT Connector &amp; O-Ring, 3 sets)
(must be used with Dry Chemical System)</t>
  </si>
  <si>
    <t>83-100035-001</t>
  </si>
  <si>
    <t>Actuation Delay (required for Vehicle Paint Booth Systems)
Includes (1) 87-100045-001 7.5" High Pressure Hose</t>
  </si>
  <si>
    <t>60-9197227-000</t>
  </si>
  <si>
    <t>Microswitch, SPDT</t>
  </si>
  <si>
    <t>60-9197228-000</t>
  </si>
  <si>
    <t>Microswitch, DPDT</t>
  </si>
  <si>
    <t>PRESSURE SWITCHES</t>
  </si>
  <si>
    <t>60-9197023-000</t>
  </si>
  <si>
    <t>Pressure Switch, SPDT (Fire Department Tie-In)</t>
  </si>
  <si>
    <t>81-486536-000</t>
  </si>
  <si>
    <t>MECHANICAL ACTUATION COMPONENTS</t>
  </si>
  <si>
    <t>60-120064-001</t>
  </si>
  <si>
    <t>WK-804548-000</t>
  </si>
  <si>
    <t>Corner Pulley, 1/2” EMT</t>
  </si>
  <si>
    <t>83-843792-000</t>
  </si>
  <si>
    <t>60-9197602-000</t>
  </si>
  <si>
    <t>In-Line Tee Pulley, for In-Line Remote</t>
  </si>
  <si>
    <t>Corner Pulley / Quik-Seal Adapter combination</t>
  </si>
  <si>
    <t>WK-219649-000</t>
  </si>
  <si>
    <t>60-9177254-000</t>
  </si>
  <si>
    <t>60-9197288-000</t>
  </si>
  <si>
    <t xml:space="preserve">Crimp Sleeves (50 pack of 214951)             </t>
  </si>
  <si>
    <t>60-9197287-000</t>
  </si>
  <si>
    <t xml:space="preserve">S Hooks (50 pack of 9189413)                                                                 </t>
  </si>
  <si>
    <t>WK-843837-000</t>
  </si>
  <si>
    <t>60-9189412-000</t>
  </si>
  <si>
    <t>Pneumatic Release (WET CHEMICAL ONLY)</t>
  </si>
  <si>
    <t>81-874290-000</t>
  </si>
  <si>
    <t>Pressure Operated Release (DRY CHEMICAL ONLY)</t>
  </si>
  <si>
    <t>MECHANICAL DETECTION LINKS</t>
  </si>
  <si>
    <t>-</t>
  </si>
  <si>
    <t>TYPE A FUSIBLE LINK (EACH)</t>
  </si>
  <si>
    <t>TYPE ML FUSIBLE LINKS (EACH)</t>
  </si>
  <si>
    <t>GAS VALVES</t>
  </si>
  <si>
    <t>MECHANICAL CABLE OPERATED GAS SHUTOFF VALVES</t>
  </si>
  <si>
    <t>3/4” NPT Mechanical Gas Valve</t>
  </si>
  <si>
    <t>1” NPT Mechanical Gas Valve</t>
  </si>
  <si>
    <t>1-1/4” NPT Mechanical Gas Valve</t>
  </si>
  <si>
    <t>1-1/2” NPT Mechanical Gas Valve</t>
  </si>
  <si>
    <t>2” NPT Mechanical Gas Valve</t>
  </si>
  <si>
    <t>2-1/2” NPT Mechanical Gas Valve</t>
  </si>
  <si>
    <t>3" NPT Mechanical Gas Valve</t>
  </si>
  <si>
    <t>87-100014-001</t>
  </si>
  <si>
    <t>Replacement Cable Block &amp; Set Screw Assembly for Gas Valves</t>
  </si>
  <si>
    <t>60-9197017-000</t>
  </si>
  <si>
    <t>1/2" Electric Gas Valve</t>
  </si>
  <si>
    <t>60-9197018-000</t>
  </si>
  <si>
    <t>3/4" Electric Gas Valve</t>
  </si>
  <si>
    <t>60-9197019-000</t>
  </si>
  <si>
    <t>1" Electric Gas Valve</t>
  </si>
  <si>
    <t>60-9197020-000</t>
  </si>
  <si>
    <t>1-1/4" Electric Gas Valve</t>
  </si>
  <si>
    <t>60-9197021-000</t>
  </si>
  <si>
    <t>1-1/2" Electric Gas Valve</t>
  </si>
  <si>
    <t>60-9197022-000</t>
  </si>
  <si>
    <t>2" Electric Gas Valve</t>
  </si>
  <si>
    <t>60-9197444-000</t>
  </si>
  <si>
    <t>2-1/2"Electric Gas Valve</t>
  </si>
  <si>
    <t>60-9197445-000</t>
  </si>
  <si>
    <t>3" Electric Gas Valve</t>
  </si>
  <si>
    <t>60-9101735-000</t>
  </si>
  <si>
    <t>Manual Reset Relay (required with any electrical gas valve)</t>
  </si>
  <si>
    <t>LIQUID TIGHT SEALING ADAPTERS</t>
  </si>
  <si>
    <t>COMPRESSION SEAL ADAPTERS</t>
  </si>
  <si>
    <t>WK-265046-010</t>
  </si>
  <si>
    <t>Compression-Seal Adapter - 3/8” Tubing, 26504601</t>
  </si>
  <si>
    <t>WK-265046-020</t>
  </si>
  <si>
    <t>Compression-Seal Adapter - 1/2” Tubing / 1/4” Pipe, 26504602</t>
  </si>
  <si>
    <t>WK-265046-030</t>
  </si>
  <si>
    <t>Compression-Seal Adapter - 5/8” Tubing / 3/8” Pipe, 26504603</t>
  </si>
  <si>
    <t>83-265046-050</t>
  </si>
  <si>
    <t>Compression-Seal Adapter - 3/4” Tubing / 1/2” Pipe, 26504605</t>
  </si>
  <si>
    <t>WK-265046-040</t>
  </si>
  <si>
    <t>Compression-Seal Adapter - 1/2” EMT, 26504604</t>
  </si>
  <si>
    <t>QUIK-SEAL™ ADAPTERS</t>
  </si>
  <si>
    <t>WK-264993-010</t>
  </si>
  <si>
    <t>Quik-Seal Adapter - 3/8” NPT Female, 26499301</t>
  </si>
  <si>
    <t>WK-264993-020</t>
  </si>
  <si>
    <t>Quik-Seal Adapter - 1/2” NPT Female, 26499302</t>
  </si>
  <si>
    <t>WK-264993-030</t>
  </si>
  <si>
    <t>Quik-Seal Adapter - 3/4” NPT Female, 26499303</t>
  </si>
  <si>
    <t>WK-264993-040</t>
  </si>
  <si>
    <t>Quik-Seal Adapter - 1” NPT Female, 26499304</t>
  </si>
  <si>
    <t>WK-264993-050</t>
  </si>
  <si>
    <t>Quik-Patch™ (for Hole Patches up to 1-1/8” Diameter), 26499305</t>
  </si>
  <si>
    <t>DRY CHEMICAL RESERVE SYSTEM HARDWARE</t>
  </si>
  <si>
    <t xml:space="preserve">Two-Way Transfer Tee, 1” NPT </t>
  </si>
  <si>
    <t>84-802398-000</t>
  </si>
  <si>
    <t>Main/Reserve Electric Transfer Switch, 802398</t>
  </si>
  <si>
    <t>WK-310330-000</t>
  </si>
  <si>
    <t>Nameplate, “Main”</t>
  </si>
  <si>
    <t>WK-310340-000</t>
  </si>
  <si>
    <t>Nameplate, “Reserve”</t>
  </si>
  <si>
    <t>SYSTEM MAINTENANCE &amp; RECHARGE</t>
  </si>
  <si>
    <t>WET &amp; DRY CHEMICAL CYLINDER VALVES - COMMON REPLACEMENT PARTS</t>
  </si>
  <si>
    <t>87-120067-001</t>
  </si>
  <si>
    <t>Rebuild Kit - Wet &amp; Dry Chemical Cylinder Valves, includes:                                                                                                                                                     
(1) Valve Stem (877343) with O-Ring (6435006)
(1) Valve Spring (217768), (1) Valve Spring Retainer (253299)
(1) Retaining Ring Check (18490004)
(1) O-Ring, Valve to Cylinder (56610327)
(Parts not sold separately)</t>
  </si>
  <si>
    <t>WK-255096-000</t>
  </si>
  <si>
    <t>Valve Protection Plate (for Valve Actuation Port)</t>
  </si>
  <si>
    <t>Anti-Recoil Plate (for Valve Outlet)</t>
  </si>
  <si>
    <t>O-Ring for Discharge Adapter Kit (minimum order qty of 10)</t>
  </si>
  <si>
    <t>WET CHEMICAL CYLINDER &amp; VALVE MAINTENTANCE</t>
  </si>
  <si>
    <t>87-120009-001</t>
  </si>
  <si>
    <t>06-118031-001</t>
  </si>
  <si>
    <t>87-120068-001</t>
  </si>
  <si>
    <t>Solid Plug, Replaces Fusible Plug on all Wet Chemical Valves ONLY</t>
  </si>
  <si>
    <t>06-235542-001</t>
  </si>
  <si>
    <t>Siphon Tube for 1.3 Gallon Cylinder</t>
  </si>
  <si>
    <t>06-235543-001</t>
  </si>
  <si>
    <t>Siphon Tube for 2.6 Gallon Cylinder</t>
  </si>
  <si>
    <t>06-235544-001</t>
  </si>
  <si>
    <t>Siphon Tube for 4 Gallon Short Cylinder</t>
  </si>
  <si>
    <t>06-236273-001</t>
  </si>
  <si>
    <t>Siphon Tube for 4 Gallon Medium Cylinder</t>
  </si>
  <si>
    <t>06-235546-001</t>
  </si>
  <si>
    <t>Siphon Tube for 6 Gallon Cylinder</t>
  </si>
  <si>
    <t>DRY CHEMICAL CYLINDER &amp; VALVE MAINTENTANCE</t>
  </si>
  <si>
    <t>83-878767-000</t>
  </si>
  <si>
    <t>WK-265018-000</t>
  </si>
  <si>
    <t>Siphon Tube for 21lb ABC &amp; 25lb BC Cylinders</t>
  </si>
  <si>
    <t>WK-265019-000</t>
  </si>
  <si>
    <t>Siphon Tube for 45lb ABC &amp; 50lb BC Cylinders</t>
  </si>
  <si>
    <t>06-235504-001</t>
  </si>
  <si>
    <t>Siphon Tube for 70lb ABC &amp; 75lb BC Cylinders</t>
  </si>
  <si>
    <t>REPLACEMENT CYLINDER STRAPS</t>
  </si>
  <si>
    <t>WK-255700-000</t>
  </si>
  <si>
    <t>06-117989-001</t>
  </si>
  <si>
    <t>87-120043-001</t>
  </si>
  <si>
    <t>87-120044-001</t>
  </si>
  <si>
    <t>60-9197108-000</t>
  </si>
  <si>
    <t>87-120071-001</t>
  </si>
  <si>
    <t>60-1419239-000</t>
  </si>
  <si>
    <t>87-120070-001</t>
  </si>
  <si>
    <t>87-120046-002</t>
  </si>
  <si>
    <t>87-120072-001</t>
  </si>
  <si>
    <t>83-100038-001</t>
  </si>
  <si>
    <t>06-235557-001</t>
  </si>
  <si>
    <t>60-197214-000</t>
  </si>
  <si>
    <t>60-197215-000</t>
  </si>
  <si>
    <t>60-9197210-000</t>
  </si>
  <si>
    <t>60-9197202-000</t>
  </si>
  <si>
    <t>60-9197220-000</t>
  </si>
  <si>
    <t>WET CHEMICAL RECHARGE CONTAINERS</t>
  </si>
  <si>
    <t>87-120030-001</t>
  </si>
  <si>
    <t>87-120031-001</t>
  </si>
  <si>
    <t>87-120032-001</t>
  </si>
  <si>
    <t>87-120033-001</t>
  </si>
  <si>
    <t>DRY CHEMICAL RECHARGE CONTAINERS</t>
  </si>
  <si>
    <t>WK-804904-000</t>
  </si>
  <si>
    <t>RECHARGE &amp; TEST ACCESSORIES</t>
  </si>
  <si>
    <t>83-279262-000</t>
  </si>
  <si>
    <t>Recharge Adapter</t>
  </si>
  <si>
    <t>60-9197090-000</t>
  </si>
  <si>
    <t>3/8" Outlet Flushing Adapter</t>
  </si>
  <si>
    <t>DECALS</t>
  </si>
  <si>
    <t>Remote Manual Release Decal, English/French/Spanish</t>
  </si>
  <si>
    <t>Exhaust Fan Caution Decal, English</t>
  </si>
  <si>
    <t>Exhaust Fan Caution Decal, French</t>
  </si>
  <si>
    <t>Exhaust Fan Caution Decal, Spanish</t>
  </si>
  <si>
    <t>TOOLS</t>
  </si>
  <si>
    <t>WK-253538-000</t>
  </si>
  <si>
    <t>Positive Action Crimp Tool</t>
  </si>
  <si>
    <t>83-844921-000</t>
  </si>
  <si>
    <t>Check Valve</t>
  </si>
  <si>
    <t>WF-263413-000</t>
  </si>
  <si>
    <t>Adapter, 1/2” EMT (F) x 3/8” Pipe (M)</t>
  </si>
  <si>
    <t>Three-Way Nozzle (Pit / Tunnel or Plenum / Stack Interface)</t>
  </si>
  <si>
    <t>Range Guard® Wet Chemical Systems</t>
  </si>
  <si>
    <t>Industry Guard™ Dry Chemical Systems</t>
  </si>
  <si>
    <t>Detection &amp; Control for RG &amp; IG Systems</t>
  </si>
  <si>
    <t>60-120001-001</t>
  </si>
  <si>
    <t>RG-1.25G Cylinder/Valve Assembly, 4 Flow, 1.3 Gallon</t>
  </si>
  <si>
    <t>60-120002-001</t>
  </si>
  <si>
    <t>RG-2.5G Cylinder/Valve Assembly, 8 Flow, 2.6 Gallon</t>
  </si>
  <si>
    <t>60-120003-001</t>
  </si>
  <si>
    <t>RG-4GS Cylinder/Valve Assembly, 12 Flow, 4 Gallon Short</t>
  </si>
  <si>
    <t>60-120006-001</t>
  </si>
  <si>
    <t>RG-4GM Cylinder/Valve Assembly, 12 Flow, 4 Gallon Medium</t>
  </si>
  <si>
    <t>60-120005-001</t>
  </si>
  <si>
    <t>RG-6G Cylinder/Valve Assembly, 18 Flow, 6 Gallon</t>
  </si>
  <si>
    <t>83-486570-900</t>
  </si>
  <si>
    <t>DC-125 Cylinder/Valve Assembly, 25lb BC (B486570)</t>
  </si>
  <si>
    <t>83-486571-900</t>
  </si>
  <si>
    <t>DC-150 Cylinder/Valve Assembly, 50lb BC (B486571)</t>
  </si>
  <si>
    <t>83-100019-900</t>
  </si>
  <si>
    <t>DC-175 Cylinder/Valve Assembly, 75lb BC (B100019)</t>
  </si>
  <si>
    <t>83-486573-900</t>
  </si>
  <si>
    <t>DC-121 Cylinder/Valve Assembly, 21lb ABC (B486573)</t>
  </si>
  <si>
    <t>83-486574-900</t>
  </si>
  <si>
    <t>DC-145 Cylinder/Valve Assembly, 45lb ABC (B486574)</t>
  </si>
  <si>
    <t>83-100018-900</t>
  </si>
  <si>
    <t>DC-170 Cylinder/Valve Assembly, 68lb ABC (B100018)</t>
  </si>
  <si>
    <t>UCH UNIVERSAL CONTROL HEAD (WET &amp; DRY CHEMICAL SYSTEMS)</t>
  </si>
  <si>
    <t>60-120099-002</t>
  </si>
  <si>
    <t>UCH Control System, includes:  
(1) 87-120042-001 SVA, (1) 87-120043-001 System Cartridge,
(1) 87-120044-001 Test Cartridge, (1) 87-120058-001 EMT Connector Kit, (1) 87-120039-001 SPDT Microswitch Kit,
(1) 87-120039-501 SPDT Microswitch Kit</t>
  </si>
  <si>
    <t>UCH ACTUATION DELAY (DRY CHEMICAL SYSTEMS ONLY)</t>
  </si>
  <si>
    <t>A+ CONTROL BOX (WET CHEMICAL SYSTEMS ONLY)</t>
  </si>
  <si>
    <t>60-120010-001</t>
  </si>
  <si>
    <t>A+ Control Box Assembly, includes:
(1) 87-120042-001 SVA, (2) 06-235557-001 CO2 Cartridges,
(2) Set screws, (1) Grommet, (1) Cover Label
(1) 60-9197142-000 Exhaust Fan Caution Label</t>
  </si>
  <si>
    <t>Universal Link Detector Housing Kit (UCH or A+)
(1) Bracket, (2) Cable Crimp Sleeves, (2) S Hooks</t>
  </si>
  <si>
    <t>Low Profile Link Detector Housing Kit (UCH only), includes: 
(1) Bracket, (2) 1/2” EMT Connectors
(4) Cable Crimp Sleeves, (1) S Hook</t>
  </si>
  <si>
    <t>60-120110-001</t>
  </si>
  <si>
    <t>WK-875572-900</t>
  </si>
  <si>
    <t>Remote Manual Release, Pull-to-Trip (UCH only)</t>
  </si>
  <si>
    <t>WK-844648-900</t>
  </si>
  <si>
    <t>Double Tee Pulley, for cabling 2 RMRs or 2 Mech Gas Valves (UCH only)</t>
  </si>
  <si>
    <t>60-120100-001</t>
  </si>
  <si>
    <t>Cable Clamp (Keeps cable adjustable)</t>
  </si>
  <si>
    <t>BTBS SERIES THERMO BULB LINKS, STANDARD RESPONSE (PACKAGE OF 5)</t>
  </si>
  <si>
    <t>BTBS Std Res Link, 165°F (74°C), Red (5 pack of 87-120090-165)</t>
  </si>
  <si>
    <t>BTBS Std Res Link, 212°F (100°C), Green (5 pack of 87-120090-212)</t>
  </si>
  <si>
    <t>BTBS Std Res Link, 286°F (141°C), Blue (5 pack of 87-120090-286)</t>
  </si>
  <si>
    <t>BTBS Std Res Link, 360°F (182°C), Mauve (5 pack of 87-120090-360)</t>
  </si>
  <si>
    <t>BTBS Std Res Link, 450°F (232°C), Black (5 pack of 87-120090-450)</t>
  </si>
  <si>
    <t>BTBS Std Res Link, 500°F (260°C), Black (5 pack of 87-120090-500)</t>
  </si>
  <si>
    <t>BTBR SERIES THERMO BULB LINKS, RAPID RESPONSE (PACKAGE OF 5)</t>
  </si>
  <si>
    <t>BTBR Rapid Res Link, 165°F (74°C), Red (5 pack of 87-120095-165)</t>
  </si>
  <si>
    <t>BTBR Rapid Res Link, 212°F (100°C), Green (5 pack of 87-120095-212)</t>
  </si>
  <si>
    <t>BTBR Rapid Res Link, 286°F (141°C), Blue (5 pack of 87-120095-286)</t>
  </si>
  <si>
    <t>BTBR Rapid Res Link, 360°F (182°C), Mauve (5 pack of 87-120095-360)</t>
  </si>
  <si>
    <t>BTBR Rapid Res Link, 450°F (232°C), Black (5 pack of 87-120095-450)</t>
  </si>
  <si>
    <t>BTBR Rapid Res Link, 500°F (260°C), Black (5 pack of 87-120095-500)</t>
  </si>
  <si>
    <t>RGA-360 A Link, 360°F (182°C) (each)</t>
  </si>
  <si>
    <t>ML-165 Link 165°F (74°C),   ML Yellow (each)</t>
  </si>
  <si>
    <t>ML-212 Link 212°F (100°C), ML White (each)</t>
  </si>
  <si>
    <t>ML-360 Link 360°F (182°C), ML Unpainted (each)</t>
  </si>
  <si>
    <t>ML-500 Link 500°F (260°C), ML Orange (each)</t>
  </si>
  <si>
    <t>60-120071-001</t>
  </si>
  <si>
    <t>60-120072-001</t>
  </si>
  <si>
    <t>60-120073-001</t>
  </si>
  <si>
    <t>60-120074-001</t>
  </si>
  <si>
    <t>60-120075-001</t>
  </si>
  <si>
    <t>60-120076-001</t>
  </si>
  <si>
    <t>60-120077-001</t>
  </si>
  <si>
    <t>Complete Valve Assembly for Range Guard Cylinders</t>
  </si>
  <si>
    <t>Replacement Pressure Gauge for Range Cylinder Valve</t>
  </si>
  <si>
    <t>06-231867-202</t>
  </si>
  <si>
    <t>Replacement Label for All Range Guard Cylinders (non UL)</t>
  </si>
  <si>
    <t>Complete Valve Assembly for Industry Guard Cylinders</t>
  </si>
  <si>
    <t>Replacement Pressure Gauge for Industry Guard Cylinder Valve</t>
  </si>
  <si>
    <t>UNIVERSAL CONTROL HEAD MAINTENANCE</t>
  </si>
  <si>
    <t>Nitrogen System Cartridge (UCH)</t>
  </si>
  <si>
    <t>Nitrogen Test Cartridge (UCH)
(not for use with Actuation Delay, Full Discharge or Puff tests)</t>
  </si>
  <si>
    <t>Keeper Pin (UCH and A+)</t>
  </si>
  <si>
    <t>Flat Gasket for UCH Valve Body (25 pack of 06-236204-001)</t>
  </si>
  <si>
    <t>O-Ring for UCH or A+ Piercing Pin</t>
  </si>
  <si>
    <t>Piercing Pin w/O-Ring for UCH Valve Body (10 pack)</t>
  </si>
  <si>
    <t>UCH Valve Body Rebuild Kit, Includes:
(1) Flat Gasket, (1) UCH Piercing Pin with O-Ring,
(1) Retaining Ring, (1) Pin/Gasket Service Label</t>
  </si>
  <si>
    <t>UCH Valve Body Update Kit, Includes:
(1) Cam, (1) Flat Gasket, (1) UCH Piercing Pin with O-Ring,
(1) Retaining Ring, (1) Upgrade Label</t>
  </si>
  <si>
    <t>60-120048-001</t>
  </si>
  <si>
    <t>UCH Replacement Cover &amp; Handle Assembly</t>
  </si>
  <si>
    <t>UCH ACTUATION DELAY MAINTENANCE</t>
  </si>
  <si>
    <t>A+ CONTROL BOX MAINTENANCE</t>
  </si>
  <si>
    <t>Flat Gasket for A+ Valve Body (25 pack)</t>
  </si>
  <si>
    <t>Piercing Pin w/O-Ring for A+ Valve Body (10 pack)</t>
  </si>
  <si>
    <t>Valve Body Sub-assembly (A+), Includes (assembled):
(1) Lever, (1) Valve Body, (1) Flat Gasket, (1) Piercing Pin, (1) O-Ring</t>
  </si>
  <si>
    <t>Spring (A+)</t>
  </si>
  <si>
    <t>Cable Tension Block Assembly (A+)</t>
  </si>
  <si>
    <t>RG-1.25G Karbaloy Wet Chemical Recharge</t>
  </si>
  <si>
    <t>RG-2.5G Karbaloy Wet Chemical Recharge</t>
  </si>
  <si>
    <t>RG-4GS &amp; RG-4GM Karbaloy Wet Chemical Recharge</t>
  </si>
  <si>
    <t>RG-6G Karbaloy Wet Chemical Recharge</t>
  </si>
  <si>
    <t>Regular BCM Dry Chemical (BC) - 50lb Pail (for DC-125/150/175)</t>
  </si>
  <si>
    <t>Multipurpose Dry Chemical (ABC) - 50lb Pail (for DC-121/145/170)</t>
  </si>
  <si>
    <t>WK-261154-900</t>
  </si>
  <si>
    <t>60-9127100-000</t>
  </si>
  <si>
    <t>Range Guard Design, Installation, Operation &amp; Maintenance Manual</t>
  </si>
  <si>
    <t>Download from Badger Extranet</t>
  </si>
  <si>
    <t>60-120040-001</t>
  </si>
  <si>
    <t>Range Guard Wet Chemical System Owner's Manual</t>
  </si>
  <si>
    <t>60-900000-001</t>
  </si>
  <si>
    <t>Badger Industrial Dry Chemical Fire Suppression System Design, Installation, Operation &amp; Maintenance Manual</t>
  </si>
  <si>
    <t>60-900007-001</t>
  </si>
  <si>
    <t>Badger Industry Guard Dry Chemical for Vehicle Spray Booths Design, Installation, Operation &amp; Maintenance Manual</t>
  </si>
  <si>
    <t>60-900001-001</t>
  </si>
  <si>
    <t>Badger Industry Guard Dry Chemical System Owner's Manual</t>
  </si>
  <si>
    <t>PRESSURE OPERATED RELEASING SYSTEM MAINTENANCE</t>
  </si>
  <si>
    <t>BMCS-7 Wall Bracket</t>
  </si>
  <si>
    <t>BMCS-7 Discharge Adapter Kit</t>
  </si>
  <si>
    <t>Replacement Receiver Gasket for BMCS-1</t>
  </si>
  <si>
    <t>06-220149-001</t>
  </si>
  <si>
    <t>06-220150-001</t>
  </si>
  <si>
    <t>Kidde AEGIS Spare Circuit Board</t>
  </si>
  <si>
    <t>06-118394-002</t>
  </si>
  <si>
    <t>06-220151-001</t>
  </si>
  <si>
    <t>06-129924-001</t>
  </si>
  <si>
    <t>Kidde Panels - Spare Lock w/ 2 Keys</t>
  </si>
  <si>
    <t>06-220184-001</t>
  </si>
  <si>
    <t>10 days</t>
  </si>
  <si>
    <t>ELECTRICAL COMPONENTS</t>
  </si>
  <si>
    <t>SERIES 3300 MANUAL STATIONS</t>
  </si>
  <si>
    <t>84-330001-001</t>
  </si>
  <si>
    <t xml:space="preserve">Kidde 3300 Conventional Dual Action Pull Station w/ toggle activated SPST Switch. Includes Label options (Kidde-Fire Alarm / Fire System Release / HALON 1301 Release / FM-200 Release  / FE-13 Release / CO2 Release / Novec 1230 Release), Mounting Hardware </t>
  </si>
  <si>
    <t>84-330001-002</t>
  </si>
  <si>
    <t xml:space="preserve">Kidde 3300 Conventional Dual Action Pull Station w/ toggle activated DPST Switch. Includes Label options (Kidde-Fire Alarm / Fire System Release / HALON 1301 Release / FM-200 Release  / FE-13 Release / CO2 Release / Novec 1230 Release), Mounting Hardware </t>
  </si>
  <si>
    <t>84-100008-002</t>
  </si>
  <si>
    <t>Kidde 3300 Break Rod, Package of 12</t>
  </si>
  <si>
    <t>84-100009-001</t>
  </si>
  <si>
    <t>Kidde 3300 SGB-32S Indoor Surface Back Box, Red</t>
  </si>
  <si>
    <t>84-100009-002</t>
  </si>
  <si>
    <t>Kidde 3300 SGB-32C Outdoor Weatherproof Surface Back Box, Red</t>
  </si>
  <si>
    <t>06-231866-930</t>
  </si>
  <si>
    <t>Spare Label Set for Pull Station Series 3300</t>
  </si>
  <si>
    <t>06-118013-001</t>
  </si>
  <si>
    <t>Spare Key</t>
  </si>
  <si>
    <t>SERIES B-9 ExP MANUAL STATIONS</t>
  </si>
  <si>
    <t>84-100004-001</t>
  </si>
  <si>
    <t>Kidde B-9 Single Action Explosion Proof Manual Station with DPDT contacts. Surface back box provided.  Order Lift &amp; Pull Cover separately.</t>
  </si>
  <si>
    <t>84-100000-003</t>
  </si>
  <si>
    <t>Kidde B-9 Lift &amp; Pull Cover with “ Fire System Release” lettering</t>
  </si>
  <si>
    <t>84-100005-001</t>
  </si>
  <si>
    <t>Kidde B-9 Break Rods (10 pkg.).  Not included with Pull Stations.</t>
  </si>
  <si>
    <t>NOTIFICATION APPLIANCE CIRCUIT DEVICES</t>
  </si>
  <si>
    <t>MBA-6-24</t>
  </si>
  <si>
    <t>MBA-10-24</t>
  </si>
  <si>
    <t>439D-6AW-R</t>
  </si>
  <si>
    <t>439D-10AW-R</t>
  </si>
  <si>
    <t>SERIES CVX / CSX EXPLOSION PROOF BELLS</t>
  </si>
  <si>
    <t>BATTERIES</t>
  </si>
  <si>
    <t>06-115915-013</t>
  </si>
  <si>
    <t>7 AH, 12 VDC Sealed Lead Acid Battery</t>
  </si>
  <si>
    <t>06-115915-046</t>
  </si>
  <si>
    <t>17 AH, 12 VDC  Sealed Lead Acid Battery</t>
  </si>
  <si>
    <t>06-115915-047</t>
  </si>
  <si>
    <t>12 AH, 12 VDC Sealed Lead Acid Battery</t>
  </si>
  <si>
    <t>89-100052-001</t>
  </si>
  <si>
    <t>33 AH, 12 VDC Sealed Lead Acid Battery</t>
  </si>
  <si>
    <t>76-100010-001</t>
  </si>
  <si>
    <t>Battery Enclosure</t>
  </si>
  <si>
    <t>Vertical DAF Units, Brass Head, Normally Open Contacts</t>
  </si>
  <si>
    <t>12-E27121-000-02-0T</t>
  </si>
  <si>
    <t>Model 27121-0, Vertical Mount, Brass Hex Head, 140° F</t>
  </si>
  <si>
    <t>2 days</t>
  </si>
  <si>
    <t>12-E27121-000-03-0T</t>
  </si>
  <si>
    <t>Model 27121-0, Vertical Mount, Brass Hex Head, 160° F</t>
  </si>
  <si>
    <t>12-E27121-000-04-0T</t>
  </si>
  <si>
    <t>Model 27121-0, Vertical Mount, Brass Hex Head, 190° F</t>
  </si>
  <si>
    <t>12-E27121-000-06-0T</t>
  </si>
  <si>
    <t>Model 27121-0, Vertical Mount, Brass Hex Head, 210° F</t>
  </si>
  <si>
    <t>12-E27121-000-05-0T</t>
  </si>
  <si>
    <t>Model 27121-0, Vertical Mount, Brass Hex Head, 225° F</t>
  </si>
  <si>
    <t>12-F27121-000-10-0T</t>
  </si>
  <si>
    <t>Model 27121-0, Vertical Mount, Brass Hex Head, 275° F</t>
  </si>
  <si>
    <t>12-F27121-000-06-0T</t>
  </si>
  <si>
    <t>Model 27121-0, Vertical Mount, Brass Hex Head, 325° F</t>
  </si>
  <si>
    <t>12-F27121-000-07-0T</t>
  </si>
  <si>
    <t>Model 27121-0, Vertical Mount, Brass Hex Head, 360° F</t>
  </si>
  <si>
    <t>12-G27121-000-07-0T</t>
  </si>
  <si>
    <t>Model 27121-0, Vertical Mount, Brass Hex Head, 450° F</t>
  </si>
  <si>
    <t>12-G27121-000-08-0T</t>
  </si>
  <si>
    <t>Model 27121-0, Vertical Mount, Brass Hex Head, 500° F</t>
  </si>
  <si>
    <t>12-H27121-000-08-0T</t>
  </si>
  <si>
    <t>Model 27121-0, Vertical Mount, Brass Hex Head, 600° F</t>
  </si>
  <si>
    <t>12-H27121-000-09-0T</t>
  </si>
  <si>
    <t>Model 27121-0, Vertical Mount, Brass Hex Head, 725° F</t>
  </si>
  <si>
    <t>Vertical DAF Units, Brass Hex Head, Normally Closed Contacts</t>
  </si>
  <si>
    <t>12-E27120-000-02-0T</t>
  </si>
  <si>
    <t>Model 27120-0, Vertical Mount, Brass Hex Head, 140° F (NORMALLY CLOSED)</t>
  </si>
  <si>
    <t>12-E27120-000-03-0T</t>
  </si>
  <si>
    <t>Model 27120-0, Vertical Mount, Brass Hex Head, 160° F (NORMALLY CLOSED)</t>
  </si>
  <si>
    <t>12-E27120-000-04-0T</t>
  </si>
  <si>
    <t>Model 27120-0, Vertical Mount, Brass Hex Head, 190° F (NORMALLY CLOSED)</t>
  </si>
  <si>
    <t>12-E27120-000-0T (210F)</t>
  </si>
  <si>
    <t>Model 27120-0, Vertical Mount, Brass Hex Head, 210° F  
(non stock item) (NORMALLY CLOSED)</t>
  </si>
  <si>
    <t>12-E27120-000-05-0T</t>
  </si>
  <si>
    <t>Model 27120-0, Vertical Mount, Brass Hex Head, 225° F (NORMALLY CLOSED)</t>
  </si>
  <si>
    <t>12-F27120-000-0T (275F)</t>
  </si>
  <si>
    <t>Model 27120-0, Vertical Mount, Brass Hex Head, 275° F  
(non stock item) (NORMALLY CLOSED)</t>
  </si>
  <si>
    <t>12-F27120-000-06-0T</t>
  </si>
  <si>
    <t>Model 27120-0, Vertical Mount, Brass Hex Head, 325° F (NORMALLY CLOSED)</t>
  </si>
  <si>
    <t>12-F27120-000-0T (360F)</t>
  </si>
  <si>
    <t>Model 27120-0, Vertical Mount, Brass Hex Head, 360° F  
(non stock item) (NORMALLY CLOSED)</t>
  </si>
  <si>
    <t>12-G27120-000-0T (450F)</t>
  </si>
  <si>
    <t>Model 27120-0, Vertical Mount, Brass Hex Head, 450° F  
(non stock item) (NORMALLY CLOSED)</t>
  </si>
  <si>
    <t>Vertical DAF Units, Stainless Steel Hex Head, Normally Open Contacts</t>
  </si>
  <si>
    <t>12-E27121-020-02-0T</t>
  </si>
  <si>
    <t>Model 27121-20, Vertical Mount, Stainless Steel Hex Head, 140° F</t>
  </si>
  <si>
    <t>12-E27121-020-03-0T</t>
  </si>
  <si>
    <t>Model 27121-20, Vertical Mount, Stainless Steel Hex Head, 160° F</t>
  </si>
  <si>
    <t>12-E27121-020-04-0T</t>
  </si>
  <si>
    <t>Model 27121-20, Vertical Mount, Stainless Steel Hex Head, 190° F</t>
  </si>
  <si>
    <t>12-E27121-020-0T (210F)</t>
  </si>
  <si>
    <t>Model 27121-20, Vertical Mount, Stainless Steel Hex Head, 210° F  (non stock item)</t>
  </si>
  <si>
    <t>12-E27121-020-05-0T</t>
  </si>
  <si>
    <t>Model 27121-20, Vertical Mount, Stainless Steel Hex Head, 225° F</t>
  </si>
  <si>
    <t>12-F27121-020-06-0T</t>
  </si>
  <si>
    <t xml:space="preserve">Model 27121-20, Vertical Mount, Stainless Steel Hex Head, 325° F </t>
  </si>
  <si>
    <t>12-F27121-020-10-0T</t>
  </si>
  <si>
    <t>Model 27121-20, Vertical Mount, Stainless Steel Hex Head, 275° F</t>
  </si>
  <si>
    <t>12-F27121-020-0T (360F)</t>
  </si>
  <si>
    <t>Model 27121-20, Vertical Mount, Stainless Steel Hex Head, 360° F   (non stock item)</t>
  </si>
  <si>
    <t>12-G27121-020-07-0T</t>
  </si>
  <si>
    <t>Model 27121-20, Vertical Mount, Stainless Steel Hex Head, 450° F</t>
  </si>
  <si>
    <t>12-G27121-020-0T (500F)</t>
  </si>
  <si>
    <t>Model 27121-20, Vertical Mount, Stainless Steel Hex Head, 500° F   (non stock item)</t>
  </si>
  <si>
    <t>12-H27121-020-08-0T</t>
  </si>
  <si>
    <t>Model 27121-20, Vertical Mount, Stainless Steel Hex Head,  600° F</t>
  </si>
  <si>
    <t>12-H27121-020-0T (725F)</t>
  </si>
  <si>
    <t>Model 27121-20, Vertical Mount, Stainless Steel Hex Head,  725° F  (non stock item)</t>
  </si>
  <si>
    <t>Vertical DAF Units, Stainless Steel Hex Head, Normally Closed Contacts</t>
  </si>
  <si>
    <t>12-E27120-022-02-0T</t>
  </si>
  <si>
    <t>Model 27120-22, Vertical Mount, Stainless Steel Hex Head, 140° F</t>
  </si>
  <si>
    <t>12-E27120-022-0T (160F)</t>
  </si>
  <si>
    <t>Model 27120-22, Vertical Mount, Stainless Steel Hex Head, 160° F  (non stock item)</t>
  </si>
  <si>
    <t>12-E27120-022-04-0T</t>
  </si>
  <si>
    <t>Model 27120-22, Vertical Mount, Stainless Steel Hex Head, 190° F</t>
  </si>
  <si>
    <t>12-E27120-022-0T (210F)</t>
  </si>
  <si>
    <t>Model 27120-22, Vertical Mount, Stainless Steel Hex Head, 210° F  (non stock item)</t>
  </si>
  <si>
    <t>12-E27120-022-05-0T</t>
  </si>
  <si>
    <t>Model 27120-22, Vertical Mount, Stainless Steel Hex Head, 225° F</t>
  </si>
  <si>
    <t>12-F27120-022-0T (275F)</t>
  </si>
  <si>
    <t>Model 27120-22, Vertical Mount, Stainless Steel Hex Head, 275° F  (non stock item)</t>
  </si>
  <si>
    <t>12-F27120-022-0T (325F)</t>
  </si>
  <si>
    <t>Model 27120-22, Vertical Mount, Stainless Steel Hex Head, 325° F   (non stock item)</t>
  </si>
  <si>
    <t>12-F27120-022-0T (360F)</t>
  </si>
  <si>
    <t>Model 27120-22, Vertical Mount, Stainless Steel Hex Head, 360° F   (non stock item)</t>
  </si>
  <si>
    <t>12-G27120-022-0T (450F)</t>
  </si>
  <si>
    <t>Model 27120-22, Vertical Mount, Stainless Steel Hex Head, 450° F   (non stock item)</t>
  </si>
  <si>
    <t>Vertical DAF Units, Coupling Head Models, Normally Open Contacts</t>
  </si>
  <si>
    <t>12-E28021-005-0T (140F)</t>
  </si>
  <si>
    <t>Model 28021-5, Vertical Mount, Stainless Steel Coupling Head, 140° F   (non stock item)</t>
  </si>
  <si>
    <t>12-E28021-005-0T (160F)</t>
  </si>
  <si>
    <t xml:space="preserve">Model 28021-5, Vertical Mount, Stainless Steel Coupling Head, 160° F   (non stock item) </t>
  </si>
  <si>
    <t>12-E28021-005-04-0T</t>
  </si>
  <si>
    <t>Model 28021-5, Vertical Mount, Stainless Steel Coupling Head, 190° F</t>
  </si>
  <si>
    <t>12-E28021-005-0T (210F)</t>
  </si>
  <si>
    <t xml:space="preserve">Model 28021-5, Vertical Mount, Stainless Steel Coupling Head, 210° F   (non stock item) </t>
  </si>
  <si>
    <t>12-E28021-005-05-0T</t>
  </si>
  <si>
    <t xml:space="preserve">Model 28021-5, Vertical Mount, Stainless Steel Coupling Head, 225° F </t>
  </si>
  <si>
    <t>12-F28021-005-0T (275F)</t>
  </si>
  <si>
    <t xml:space="preserve">Model 28021-5, Vertical Mount, Stainless Steel Coupling Head, 275° F   (non stock item) </t>
  </si>
  <si>
    <t>12-F28021-005-06-0T</t>
  </si>
  <si>
    <t xml:space="preserve">Model 28021-5, Vertical Mount, Stainless Steel Coupling Head, 325° F </t>
  </si>
  <si>
    <t>12-G28021-005-07-0T</t>
  </si>
  <si>
    <t xml:space="preserve">Model 28021-5, Vertical Mount, Stainless Steel Coupling Head, 450° F </t>
  </si>
  <si>
    <t>12-G28021-005-0T (500F)</t>
  </si>
  <si>
    <t xml:space="preserve">Model 28021-5, Vertical Mount, Stainless Steel Coupling Head, 500° F   (non stock item) </t>
  </si>
  <si>
    <t>12-H28021-005-0T (600F)</t>
  </si>
  <si>
    <t xml:space="preserve">Model 28021-5, Vertical Mount, Stainless Steel Coupling Head, 600° F   (non stock item) </t>
  </si>
  <si>
    <t>12-H28021-005-0T (725F)</t>
  </si>
  <si>
    <t xml:space="preserve">Model 28021-5, Vertical Mount, Stainless Steel Coupling Head, 725° F   (non stock item) </t>
  </si>
  <si>
    <t>Vertical DAF Units, Coupling Head Models, Normally Closed Contacts</t>
  </si>
  <si>
    <t>12-E28020-003-0T (140F)</t>
  </si>
  <si>
    <t>Model 28020-3, Vertical Mount, Stainless Steel Coupling Head, 140° F   (non stock item)</t>
  </si>
  <si>
    <t>12-E28020-003-0T (160F)</t>
  </si>
  <si>
    <t xml:space="preserve">Model 28020-3, Vertical Mount, Stainless Steel Coupling Head, 160° F   (non stock item) </t>
  </si>
  <si>
    <t>12-E28020-003-0T (190F)</t>
  </si>
  <si>
    <t xml:space="preserve">Model 28020-3, Vertical Mount, Stainless Steel Coupling Head, 190° F   (non stock item) </t>
  </si>
  <si>
    <t>12-E28020-003-0T (210F)</t>
  </si>
  <si>
    <t xml:space="preserve">Model 28020-3, Vertical Mount, Stainless Steel Coupling Head, 210° F   (non stock item) </t>
  </si>
  <si>
    <t>12-E28020-003-0T (225F)</t>
  </si>
  <si>
    <t xml:space="preserve">Model 28020-3, Vertical Mount, Stainless Steel Coupling Head, 225° F  (non stock item)  </t>
  </si>
  <si>
    <t>12-F28020-003-0T (275F)</t>
  </si>
  <si>
    <t xml:space="preserve">Model 28020-3, Vertical Mount, Stainless Steel Coupling Head, 275° F   (non stock item) </t>
  </si>
  <si>
    <t>12-F28020-003-0T (325F)</t>
  </si>
  <si>
    <t xml:space="preserve">Model 28020-3, Vertical Mount, Stainless Steel Coupling Head, 325° F  (non stock item)  </t>
  </si>
  <si>
    <t>12-F28020-003-0T (360F)</t>
  </si>
  <si>
    <t xml:space="preserve">Model 28020-3, Vertical Mount, Stainless Steel Coupling Head, 360° F  (non stock item) </t>
  </si>
  <si>
    <t>12-G28020-003-0T (450F)</t>
  </si>
  <si>
    <t xml:space="preserve">Model 28020-3, Vertical Mount, Stainless Steel Coupling Head, 450° F  (non stock item) </t>
  </si>
  <si>
    <t>Explosion Proof Junction Box for Vertical Mount DAF</t>
  </si>
  <si>
    <t>06-116317-001</t>
  </si>
  <si>
    <t>Remote Manual Release, Combination Pull-to-Trip/Release-to-Trip  (UCH or A+)</t>
  </si>
  <si>
    <t>DETECTION &amp; ALARM CONTROL UNITS</t>
  </si>
  <si>
    <t>CALL</t>
  </si>
  <si>
    <t>06-237437-000</t>
  </si>
  <si>
    <t>Enter Quantity</t>
  </si>
  <si>
    <t xml:space="preserve"> </t>
  </si>
  <si>
    <t>Range Guard, Industry Guard  Price Worksheet</t>
  </si>
  <si>
    <r>
      <t>DETECT-A-FIRE</t>
    </r>
    <r>
      <rPr>
        <b/>
        <vertAlign val="superscript"/>
        <sz val="10"/>
        <color theme="0"/>
        <rFont val="Arial"/>
        <family val="2"/>
      </rPr>
      <t>®</t>
    </r>
    <r>
      <rPr>
        <b/>
        <sz val="10"/>
        <color theme="0"/>
        <rFont val="Arial"/>
        <family val="2"/>
      </rPr>
      <t xml:space="preserve"> (DAF) HEAT DETECTORS</t>
    </r>
  </si>
  <si>
    <t>Enter Discount Here:</t>
  </si>
  <si>
    <t xml:space="preserve">Your  Cost: </t>
  </si>
  <si>
    <t>Price After Discount</t>
  </si>
  <si>
    <t xml:space="preserve">                                                              </t>
  </si>
  <si>
    <t>Retail  Price Total</t>
  </si>
  <si>
    <t xml:space="preserve">Retail Price: </t>
  </si>
  <si>
    <t>Est. Weight lbs:</t>
  </si>
  <si>
    <t>*Required Field</t>
  </si>
  <si>
    <t>60-9197430-000</t>
  </si>
  <si>
    <t>60-9197263-000</t>
  </si>
  <si>
    <t>60-9197415-000</t>
  </si>
  <si>
    <t>60-9197414-000</t>
  </si>
  <si>
    <t>87-100013-001</t>
  </si>
  <si>
    <t>Wall Bracket, 1.3 Gallon Cylinder</t>
  </si>
  <si>
    <t>Wall Bracket, 2.6 Gallon Cylinder</t>
  </si>
  <si>
    <t>Wall Bracket, 4 Gallon Short Cylinder</t>
  </si>
  <si>
    <t>Wall Bracket, 4 Gallon Medium Cylinder</t>
  </si>
  <si>
    <t>Shelf Bracket, 6 Gallon &amp; 4 Gallon Medium Cylinder
(Requires 87-10010-001 for Floor Mount)</t>
  </si>
  <si>
    <t>83-259100-000</t>
  </si>
  <si>
    <t>Replacement Cap for Low Overhead &amp; High Overhead Nozzles</t>
  </si>
  <si>
    <t>Pressure Switch, 3 Pole Double Throw</t>
  </si>
  <si>
    <t>1/16”Cable  500 ft Roll</t>
  </si>
  <si>
    <t>Brass Fusible Plug, 120°F max operating temp, 212°F melt rating, for IG Valves ONLY</t>
  </si>
  <si>
    <t>Replacement Bracket Strap for: 1.3 &amp; 2.6 Gallon Wet Chemical Cylinders; 21lb, 25lb, 45lb, 50lb Dry Chemical Cylinders</t>
  </si>
  <si>
    <t xml:space="preserve">Replacement Bracket Strap for: 4 &amp; 6 Gallon Wet Chemical Cylinders; 70lb &amp; 75lb Dry Chemical Cylinders </t>
  </si>
  <si>
    <t>87-100015-001</t>
  </si>
  <si>
    <t>UCH Lockout Screw, 25 pack</t>
  </si>
  <si>
    <t>87-100016-001</t>
  </si>
  <si>
    <t>A+ Set Screw, 25 pack</t>
  </si>
  <si>
    <t>60-9197142-000</t>
  </si>
  <si>
    <t>06-231866-843</t>
  </si>
  <si>
    <t>06-231866-844</t>
  </si>
  <si>
    <t>84-732001-901</t>
  </si>
  <si>
    <t>Kidde AEGIS 2.0 Control Unit. Red NEMA 1 Enclosure, 120/240 V, 50/60 Hz AC Input. With 7 Initiating, 3 Notification, 2 Release Circuits &amp; 4 Relays. Order In-Line Releasing-Circuit Device(s), 06-220023-001 separately. Replaces Kidde 84-732001-001</t>
  </si>
  <si>
    <t>84-732001-902</t>
  </si>
  <si>
    <t>Kidde AEGIS 2.0 Control Unit. Red NEMA 1 Enclosure with door mounted Release and Abort Switches, 120/240 V, 50/60 Hz AC Input With 7 Initiating, 3 Notification, 2 Release Circuits &amp; 4 Relays. Order In-Line Releasing-Circuit Device(s), 06-220023-001, separately. Replaces Kidde 84-732001-201</t>
  </si>
  <si>
    <t>ACESSORIES and SPARE PARTS FOR AEGIS™ 2.0 AND AEGIS CONVENTIONAL CONTROL UNITS</t>
  </si>
  <si>
    <t>NEW CONTROL UNITS - AEGIS™ 2.0 SINGLE HAZARD AGENT RELEASING CONTROL UNITS</t>
  </si>
  <si>
    <t>06-220175-001</t>
  </si>
  <si>
    <t>06-220023-001</t>
  </si>
  <si>
    <t>76-600000-007</t>
  </si>
  <si>
    <t>06-220150-901</t>
  </si>
  <si>
    <t>06-220172-902</t>
  </si>
  <si>
    <t>06-220174-902</t>
  </si>
  <si>
    <t>06-220176-001</t>
  </si>
  <si>
    <t xml:space="preserve">Kidde AEGIS Dead-Front Plate. Mounts inside the Control Unit enclosure and is ordered separately. Required for ULC S527-99 compliant applications. </t>
  </si>
  <si>
    <t>In-Line Releasing-Circuit Device (Class B wiring, one required for each solenoid on power limited release circuits, for short-circuit supervision)</t>
  </si>
  <si>
    <t>Trim Ring for AEGIS 2.0/AEGIS Control Units</t>
  </si>
  <si>
    <t>Kidde AEGIS 2.0 Spare Circuit Board</t>
  </si>
  <si>
    <t xml:space="preserve">Kidde AEGIS 2.0 Spare Enclosure (Red) </t>
  </si>
  <si>
    <t xml:space="preserve">Kidde AEGIS 2.0 Spare Enclosure w/ Release &amp; Abort Switches (Red) </t>
  </si>
  <si>
    <t>Kidde AEGIS 2.0/AEGIS Spare Hardware Installation Kit  (order as spare or replacement of 06-220147-001)</t>
  </si>
  <si>
    <t>Kidde ARIES 2.0/AEGIS Power Supply Assembly</t>
  </si>
  <si>
    <t xml:space="preserve">Kidde ARIES 2.0/AEGIS Spare Bezel Assembly </t>
  </si>
  <si>
    <t>Kidde AEGIS 2.0/AEGIS Spare Switch Kit  (replaces 06-220169-001)</t>
  </si>
  <si>
    <t>Kidde AEGIS 2.0/AEGIS 10pk EOL Resistors</t>
  </si>
  <si>
    <t>MT-24MCW-FR</t>
  </si>
  <si>
    <t>Eaton Wheelock MT-24MCW-FR Multi Tone-Multi Candela Strobe 24 VDC 15/30/75/110 cd (FIRE), Wall mount, Red, Sync/Non-Sync. Replaces 75-000015-001.</t>
  </si>
  <si>
    <t>MT-24MCW-AR</t>
  </si>
  <si>
    <t>Eaton Wheelock MT-24MCW-AR Multi Tone-Multi Candela Strobe 24 VDC 15/30/75/110 cd (AGENT), Wall mount, Red, Sync/Non-Sync. Replaces 75-000015-002.</t>
  </si>
  <si>
    <t>SERIES MT MULTITONE HORN &amp; HORN-STROBES</t>
  </si>
  <si>
    <t>NOTIFICATION APPLIANCE MOUNTING HARDWARE</t>
  </si>
  <si>
    <t>IOB-R</t>
  </si>
  <si>
    <t>Eaton Wheelock IOB-R Indoor/Outdoor Surface Back box
Use for: MT, MTWP, ET70WP, 70030426, 70030456. (Replaces 75-000000-001)</t>
  </si>
  <si>
    <t>BELLS - SERIES MBA, MB and 43T</t>
  </si>
  <si>
    <t>Potter Vibrating Bell 24VDC 10-inch</t>
  </si>
  <si>
    <t>MB-G6-24-R</t>
  </si>
  <si>
    <t>Eaton Wheelock Series MB Motor Bell, 24VDC 6-inch</t>
  </si>
  <si>
    <t>MB-G10-24-R</t>
  </si>
  <si>
    <t>Eaton Wheelock Series MB Motor Bell, 24VDC 10-inch</t>
  </si>
  <si>
    <t>Edwards 439D-6AW-R Vibrating Bell 24 VDC, 6-inch</t>
  </si>
  <si>
    <t>Edwards 439D-10AW-R Vibrating Bell 24 VDC, 10-inch</t>
  </si>
  <si>
    <t>43T-G10-115-R</t>
  </si>
  <si>
    <t>Eaton Wheelock 43T-G10-115-R Vibrating Bell 115 VAC, 10-inch (Replaces 75-000031-001)</t>
  </si>
  <si>
    <t>CVX10-115-R</t>
  </si>
  <si>
    <t>CVXG10-115-R</t>
  </si>
  <si>
    <t>CSX10-115-R</t>
  </si>
  <si>
    <t>CSX10-24-R</t>
  </si>
  <si>
    <t>12-F28021-005-07-0T</t>
  </si>
  <si>
    <t>Model 28021-5, Vertical Mount, Stainless Steel Coupling Head, 360° F</t>
  </si>
  <si>
    <t>Explosion proof junction box for use with 27120, 27121, 28020 and 28021 Detect-A-Fire Units, Class I Groups A, B, C, D; Class II Groups E, F, G; and Class III.  With  a 1/2” threaded hub for the Detect-A-Fire Unit and two 3/4” threaded conduit hubs.</t>
  </si>
  <si>
    <t>ELECTRIC SOLENOID GAS SHUTOFF VALVES (120 VAC)</t>
  </si>
  <si>
    <t>Floor Mounting Kit for 6 Gallon &amp; 4 Gallon Medium Cylinders
(Requires 87-100013-001 Shelf Bracket)</t>
  </si>
  <si>
    <t>Effective Jun. 19,  2021</t>
  </si>
  <si>
    <t>87-120091-165-21</t>
  </si>
  <si>
    <t>87-120091-212-21</t>
  </si>
  <si>
    <t>87-120091-286-21</t>
  </si>
  <si>
    <t>87-120091-360-21</t>
  </si>
  <si>
    <t>87-120091-450-21</t>
  </si>
  <si>
    <t>87-120091-500-21</t>
  </si>
  <si>
    <t>87-120096-165-21</t>
  </si>
  <si>
    <t>87-120096-212-21</t>
  </si>
  <si>
    <t>87-120096-286-21</t>
  </si>
  <si>
    <t>87-120096-360-21</t>
  </si>
  <si>
    <t>87-120096-450-21</t>
  </si>
  <si>
    <t>87-120096-500-21</t>
  </si>
  <si>
    <t>87-120060-001-21</t>
  </si>
  <si>
    <t>WK-282661-000-21</t>
  </si>
  <si>
    <t>WK-282662-000-21</t>
  </si>
  <si>
    <t>WK-282664-000-21</t>
  </si>
  <si>
    <t>WK-282666-000-21</t>
  </si>
  <si>
    <r>
      <t>CO</t>
    </r>
    <r>
      <rPr>
        <vertAlign val="subscript"/>
        <sz val="10"/>
        <rFont val="Myriad Pro"/>
      </rPr>
      <t>2</t>
    </r>
    <r>
      <rPr>
        <sz val="10"/>
        <rFont val="Myriad Pro"/>
      </rPr>
      <t xml:space="preserve"> System/Test Cartridge (A+)</t>
    </r>
  </si>
  <si>
    <r>
      <rPr>
        <sz val="10"/>
        <color rgb="FF000000"/>
        <rFont val="Arial"/>
        <family val="2"/>
      </rPr>
      <t>Potter Vibrating Bell</t>
    </r>
    <r>
      <rPr>
        <sz val="10"/>
        <rFont val="Arial"/>
        <family val="2"/>
      </rPr>
      <t xml:space="preserve"> 24VDC 6-inch</t>
    </r>
  </si>
  <si>
    <t>Eaton Wheelock Series CVX10-115-R Vibrating Bell 115 VAC, 10-inch, Indoor (Replaces 75-000040-001)</t>
  </si>
  <si>
    <t>20 days</t>
  </si>
  <si>
    <t>Eaton Wheelock Series CVXG10-115-R Vibrating Bell 115 VAC, 10-inch, Outdoor (Replaces 75-000040-002)</t>
  </si>
  <si>
    <t>Eaton Wheelock Series CSX10-115-R Single Stroke Bell 115 VAC, 10-inch, Indoor (Replaces 75-000040-003)</t>
  </si>
  <si>
    <t>Eaton Wheelock Series CSX10-24-R Single Stroke Bell 24 VDC, 10-inch, Indoor (Replaces 75-000040-005)</t>
  </si>
  <si>
    <t>CSXG10-24-R</t>
  </si>
  <si>
    <t>Eaton Wheelock Series CSXG10-24-R Single Stroke Bell 24 VDC, 10-inch, Outdoor (Replaces 75-000040-006)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</si>
</sst>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"/>
  </numFmts>
  <fonts count="23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9"/>
      <color rgb="FFFF0000"/>
      <name val="Arial"/>
      <family val="2"/>
    </font>
    <font>
      <sz val="10"/>
      <name val="Myriad Pro"/>
      <family val="2"/>
    </font>
    <font>
      <sz val="10"/>
      <name val="Myriad Pro"/>
    </font>
    <font>
      <sz val="9"/>
      <name val="Myriad Pro"/>
      <family val="2"/>
    </font>
    <font>
      <vertAlign val="subscript"/>
      <sz val="10"/>
      <name val="Myriad Pro"/>
    </font>
    <font>
      <sz val="10"/>
      <color theme="1"/>
      <name val="Myriad Pro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61">
    <xf numFmtId="0" fontId="0" fillId="0" borderId="0" xfId="0"/>
    <xf numFmtId="0" fontId="3" fillId="0" borderId="0" xfId="0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/>
    </xf>
    <xf numFmtId="0" fontId="3" fillId="0" borderId="2" xfId="2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/>
    </xf>
    <xf numFmtId="44" fontId="3" fillId="0" borderId="1" xfId="4" applyFont="1" applyFill="1" applyBorder="1" applyAlignment="1">
      <alignment horizontal="center" vertical="center"/>
    </xf>
    <xf numFmtId="0" fontId="3" fillId="0" borderId="3" xfId="2" applyNumberFormat="1" applyFont="1" applyFill="1" applyBorder="1" applyAlignment="1">
      <alignment horizontal="center" vertical="center"/>
    </xf>
    <xf numFmtId="44" fontId="3" fillId="0" borderId="3" xfId="4" applyFont="1" applyFill="1" applyBorder="1" applyAlignment="1">
      <alignment horizontal="center" vertical="center"/>
    </xf>
    <xf numFmtId="44" fontId="3" fillId="2" borderId="1" xfId="4" applyFont="1" applyFill="1" applyBorder="1" applyAlignment="1">
      <alignment horizontal="center" vertical="center"/>
    </xf>
    <xf numFmtId="44" fontId="3" fillId="0" borderId="4" xfId="4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3" xfId="2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2" applyNumberFormat="1" applyFont="1" applyFill="1" applyBorder="1" applyAlignment="1">
      <alignment horizontal="center" vertical="center"/>
    </xf>
    <xf numFmtId="44" fontId="3" fillId="6" borderId="1" xfId="4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2" applyNumberFormat="1" applyFont="1" applyFill="1" applyBorder="1" applyAlignment="1">
      <alignment horizontal="center" vertical="center"/>
    </xf>
    <xf numFmtId="44" fontId="3" fillId="6" borderId="3" xfId="4" applyFont="1" applyFill="1" applyBorder="1" applyAlignment="1">
      <alignment horizontal="center" vertical="center"/>
    </xf>
    <xf numFmtId="44" fontId="3" fillId="0" borderId="3" xfId="4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/>
    </xf>
    <xf numFmtId="44" fontId="3" fillId="0" borderId="0" xfId="4" applyFont="1" applyBorder="1" applyAlignment="1">
      <alignment horizontal="right" vertical="top"/>
    </xf>
    <xf numFmtId="44" fontId="3" fillId="0" borderId="0" xfId="4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3" fillId="0" borderId="0" xfId="2" applyFont="1" applyFill="1" applyBorder="1" applyAlignment="1">
      <alignment vertical="top"/>
    </xf>
    <xf numFmtId="0" fontId="3" fillId="0" borderId="1" xfId="2" applyNumberFormat="1" applyFont="1" applyFill="1" applyBorder="1" applyAlignment="1" applyProtection="1">
      <alignment horizontal="center" vertical="center"/>
      <protection locked="0"/>
    </xf>
    <xf numFmtId="0" fontId="3" fillId="0" borderId="2" xfId="2" applyNumberFormat="1" applyFont="1" applyFill="1" applyBorder="1" applyAlignment="1" applyProtection="1">
      <alignment horizontal="center" vertical="center"/>
      <protection locked="0"/>
    </xf>
    <xf numFmtId="0" fontId="3" fillId="0" borderId="3" xfId="2" applyNumberFormat="1" applyFont="1" applyFill="1" applyBorder="1" applyAlignment="1" applyProtection="1">
      <alignment horizontal="center" vertical="center"/>
      <protection locked="0"/>
    </xf>
    <xf numFmtId="0" fontId="3" fillId="0" borderId="4" xfId="2" applyNumberFormat="1" applyFont="1" applyFill="1" applyBorder="1" applyAlignment="1" applyProtection="1">
      <alignment horizontal="center" vertical="center"/>
      <protection locked="0"/>
    </xf>
    <xf numFmtId="0" fontId="3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44" fontId="3" fillId="0" borderId="3" xfId="4" applyFont="1" applyFill="1" applyBorder="1" applyAlignment="1" applyProtection="1">
      <alignment horizontal="center" vertical="center"/>
      <protection locked="0"/>
    </xf>
    <xf numFmtId="44" fontId="3" fillId="0" borderId="4" xfId="4" applyFont="1" applyFill="1" applyBorder="1" applyAlignment="1" applyProtection="1">
      <alignment horizontal="center" vertical="center"/>
      <protection locked="0"/>
    </xf>
    <xf numFmtId="44" fontId="3" fillId="0" borderId="1" xfId="4" applyFont="1" applyFill="1" applyBorder="1" applyAlignment="1" applyProtection="1">
      <alignment horizontal="center" vertical="center"/>
    </xf>
    <xf numFmtId="44" fontId="3" fillId="0" borderId="2" xfId="4" applyFont="1" applyFill="1" applyBorder="1" applyAlignment="1" applyProtection="1">
      <alignment horizontal="center" vertical="center"/>
    </xf>
    <xf numFmtId="44" fontId="3" fillId="0" borderId="3" xfId="4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44" fontId="3" fillId="2" borderId="0" xfId="4" applyFont="1" applyFill="1" applyBorder="1" applyAlignment="1">
      <alignment horizontal="right" vertical="top"/>
    </xf>
    <xf numFmtId="0" fontId="8" fillId="2" borderId="0" xfId="0" applyFont="1" applyFill="1" applyBorder="1" applyAlignment="1"/>
    <xf numFmtId="2" fontId="8" fillId="2" borderId="0" xfId="0" applyNumberFormat="1" applyFont="1" applyFill="1" applyBorder="1" applyAlignment="1">
      <alignment horizontal="right"/>
    </xf>
    <xf numFmtId="44" fontId="8" fillId="2" borderId="0" xfId="4" applyFont="1" applyFill="1" applyBorder="1" applyAlignment="1">
      <alignment horizontal="right" vertical="top"/>
    </xf>
    <xf numFmtId="0" fontId="8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2" fontId="8" fillId="2" borderId="0" xfId="0" applyNumberFormat="1" applyFont="1" applyFill="1" applyBorder="1" applyAlignment="1">
      <alignment horizontal="right" vertical="top"/>
    </xf>
    <xf numFmtId="2" fontId="13" fillId="2" borderId="0" xfId="0" applyNumberFormat="1" applyFont="1" applyFill="1" applyBorder="1" applyAlignment="1">
      <alignment horizontal="left" vertical="center" indent="7"/>
    </xf>
    <xf numFmtId="0" fontId="14" fillId="2" borderId="0" xfId="0" applyFont="1" applyFill="1" applyBorder="1" applyAlignment="1">
      <alignment horizontal="right" vertical="center" indent="1"/>
    </xf>
    <xf numFmtId="9" fontId="3" fillId="2" borderId="0" xfId="5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/>
    <xf numFmtId="164" fontId="14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/>
    </xf>
    <xf numFmtId="44" fontId="12" fillId="5" borderId="12" xfId="4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right" indent="1"/>
    </xf>
    <xf numFmtId="2" fontId="8" fillId="2" borderId="0" xfId="0" applyNumberFormat="1" applyFont="1" applyFill="1" applyBorder="1" applyAlignment="1">
      <alignment horizontal="right" vertical="top" indent="1"/>
    </xf>
    <xf numFmtId="44" fontId="3" fillId="0" borderId="6" xfId="4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right" vertical="top" indent="1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44" fontId="3" fillId="0" borderId="10" xfId="4" applyFont="1" applyFill="1" applyBorder="1" applyAlignment="1">
      <alignment horizontal="center" vertical="center"/>
    </xf>
    <xf numFmtId="44" fontId="3" fillId="0" borderId="5" xfId="4" applyFont="1" applyFill="1" applyBorder="1" applyAlignment="1">
      <alignment horizontal="center" vertical="center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horizontal="left" vertical="top" wrapText="1"/>
    </xf>
    <xf numFmtId="1" fontId="3" fillId="0" borderId="29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top"/>
    </xf>
    <xf numFmtId="0" fontId="3" fillId="0" borderId="28" xfId="2" applyBorder="1" applyAlignment="1">
      <alignment horizontal="center" vertical="top"/>
    </xf>
    <xf numFmtId="0" fontId="16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1" fontId="3" fillId="0" borderId="8" xfId="0" applyNumberFormat="1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/>
    </xf>
    <xf numFmtId="0" fontId="3" fillId="0" borderId="1" xfId="2" applyBorder="1" applyAlignment="1">
      <alignment horizontal="center" vertical="top"/>
    </xf>
    <xf numFmtId="0" fontId="16" fillId="0" borderId="32" xfId="0" applyFont="1" applyBorder="1" applyAlignment="1">
      <alignment horizontal="center" vertical="top"/>
    </xf>
    <xf numFmtId="4" fontId="3" fillId="0" borderId="2" xfId="0" applyNumberFormat="1" applyFont="1" applyFill="1" applyBorder="1" applyAlignment="1">
      <alignment vertical="top"/>
    </xf>
    <xf numFmtId="0" fontId="3" fillId="0" borderId="33" xfId="0" applyFont="1" applyBorder="1" applyAlignment="1">
      <alignment horizontal="left" vertical="top"/>
    </xf>
    <xf numFmtId="49" fontId="3" fillId="0" borderId="1" xfId="3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3" fillId="0" borderId="34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2" xfId="2" applyBorder="1" applyAlignment="1">
      <alignment horizontal="center" vertical="top"/>
    </xf>
    <xf numFmtId="0" fontId="3" fillId="0" borderId="31" xfId="0" applyFont="1" applyBorder="1" applyAlignment="1">
      <alignment horizontal="left" vertical="top"/>
    </xf>
    <xf numFmtId="49" fontId="3" fillId="0" borderId="2" xfId="3" applyNumberFormat="1" applyFont="1" applyFill="1" applyBorder="1" applyAlignment="1">
      <alignment vertical="top" wrapText="1"/>
    </xf>
    <xf numFmtId="0" fontId="3" fillId="0" borderId="35" xfId="0" applyFont="1" applyBorder="1" applyAlignment="1">
      <alignment horizontal="left" vertical="top"/>
    </xf>
    <xf numFmtId="49" fontId="3" fillId="0" borderId="3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0" fontId="3" fillId="0" borderId="36" xfId="0" applyFont="1" applyBorder="1" applyAlignment="1">
      <alignment horizontal="center" vertical="top"/>
    </xf>
    <xf numFmtId="49" fontId="3" fillId="0" borderId="1" xfId="3" applyNumberFormat="1" applyFont="1" applyFill="1" applyBorder="1" applyAlignment="1">
      <alignment vertical="top" wrapText="1"/>
    </xf>
    <xf numFmtId="4" fontId="3" fillId="2" borderId="2" xfId="0" applyNumberFormat="1" applyFont="1" applyFill="1" applyBorder="1" applyAlignment="1">
      <alignment vertical="top"/>
    </xf>
    <xf numFmtId="0" fontId="16" fillId="0" borderId="31" xfId="0" applyFont="1" applyBorder="1" applyAlignment="1">
      <alignment horizontal="left" vertical="top"/>
    </xf>
    <xf numFmtId="49" fontId="16" fillId="0" borderId="2" xfId="3" applyNumberFormat="1" applyFont="1" applyFill="1" applyBorder="1" applyAlignment="1">
      <alignment vertical="top" wrapText="1"/>
    </xf>
    <xf numFmtId="0" fontId="16" fillId="0" borderId="33" xfId="0" applyFont="1" applyBorder="1" applyAlignment="1">
      <alignment horizontal="left" vertical="top"/>
    </xf>
    <xf numFmtId="49" fontId="16" fillId="0" borderId="1" xfId="3" applyNumberFormat="1" applyFont="1" applyFill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16" fillId="0" borderId="31" xfId="0" applyFont="1" applyBorder="1" applyAlignment="1">
      <alignment vertical="top"/>
    </xf>
    <xf numFmtId="0" fontId="16" fillId="0" borderId="2" xfId="0" applyFont="1" applyBorder="1" applyAlignment="1">
      <alignment vertical="top" wrapText="1"/>
    </xf>
    <xf numFmtId="0" fontId="16" fillId="0" borderId="35" xfId="0" applyFont="1" applyBorder="1" applyAlignment="1">
      <alignment horizontal="left" vertical="top"/>
    </xf>
    <xf numFmtId="0" fontId="16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top"/>
    </xf>
    <xf numFmtId="0" fontId="3" fillId="0" borderId="4" xfId="2" applyBorder="1" applyAlignment="1">
      <alignment horizontal="center" vertical="top"/>
    </xf>
    <xf numFmtId="0" fontId="3" fillId="0" borderId="3" xfId="2" applyBorder="1" applyAlignment="1">
      <alignment horizontal="center" vertical="top"/>
    </xf>
    <xf numFmtId="0" fontId="3" fillId="0" borderId="37" xfId="0" applyFont="1" applyFill="1" applyBorder="1" applyAlignment="1">
      <alignment vertical="top"/>
    </xf>
    <xf numFmtId="0" fontId="3" fillId="0" borderId="38" xfId="0" applyFont="1" applyFill="1" applyBorder="1" applyAlignment="1">
      <alignment vertical="top" wrapText="1"/>
    </xf>
    <xf numFmtId="0" fontId="3" fillId="0" borderId="39" xfId="0" applyFont="1" applyFill="1" applyBorder="1" applyAlignment="1">
      <alignment horizontal="right" vertical="top" wrapText="1"/>
    </xf>
    <xf numFmtId="0" fontId="3" fillId="0" borderId="38" xfId="0" applyFont="1" applyFill="1" applyBorder="1" applyAlignment="1">
      <alignment horizontal="center" vertical="top"/>
    </xf>
    <xf numFmtId="165" fontId="16" fillId="0" borderId="1" xfId="0" applyNumberFormat="1" applyFont="1" applyBorder="1" applyAlignment="1">
      <alignment horizontal="center" vertical="top"/>
    </xf>
    <xf numFmtId="165" fontId="3" fillId="0" borderId="1" xfId="2" applyNumberFormat="1" applyBorder="1" applyAlignment="1">
      <alignment horizontal="center" vertical="top"/>
    </xf>
    <xf numFmtId="0" fontId="16" fillId="0" borderId="34" xfId="0" applyFont="1" applyBorder="1" applyAlignment="1">
      <alignment horizontal="center" vertical="top"/>
    </xf>
    <xf numFmtId="49" fontId="3" fillId="0" borderId="31" xfId="0" applyNumberFormat="1" applyFont="1" applyBorder="1" applyAlignment="1">
      <alignment horizontal="left" vertical="top"/>
    </xf>
    <xf numFmtId="49" fontId="3" fillId="0" borderId="2" xfId="3" applyNumberFormat="1" applyFont="1" applyBorder="1" applyAlignment="1">
      <alignment vertical="top" wrapText="1"/>
    </xf>
    <xf numFmtId="2" fontId="3" fillId="0" borderId="2" xfId="3" applyNumberFormat="1" applyFont="1" applyFill="1" applyBorder="1" applyAlignment="1">
      <alignment vertical="top" wrapText="1"/>
    </xf>
    <xf numFmtId="49" fontId="3" fillId="0" borderId="3" xfId="3" applyNumberFormat="1" applyFont="1" applyFill="1" applyBorder="1" applyAlignment="1">
      <alignment vertical="top" wrapText="1"/>
    </xf>
    <xf numFmtId="49" fontId="16" fillId="0" borderId="33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 wrapText="1" shrinkToFit="1"/>
    </xf>
    <xf numFmtId="49" fontId="16" fillId="0" borderId="31" xfId="0" applyNumberFormat="1" applyFont="1" applyBorder="1" applyAlignment="1">
      <alignment horizontal="left" vertical="top"/>
    </xf>
    <xf numFmtId="0" fontId="3" fillId="0" borderId="1" xfId="2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3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3" fillId="0" borderId="35" xfId="0" applyFont="1" applyFill="1" applyBorder="1" applyAlignment="1">
      <alignment vertical="top"/>
    </xf>
    <xf numFmtId="0" fontId="3" fillId="0" borderId="28" xfId="0" applyFont="1" applyBorder="1" applyAlignment="1">
      <alignment horizontal="center" vertical="top"/>
    </xf>
    <xf numFmtId="0" fontId="3" fillId="0" borderId="27" xfId="0" applyFont="1" applyFill="1" applyBorder="1" applyAlignment="1">
      <alignment vertical="top"/>
    </xf>
    <xf numFmtId="0" fontId="3" fillId="0" borderId="41" xfId="0" applyFont="1" applyBorder="1" applyAlignment="1">
      <alignment horizontal="center" vertical="top"/>
    </xf>
    <xf numFmtId="0" fontId="3" fillId="0" borderId="40" xfId="0" applyFont="1" applyFill="1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38" xfId="0" applyFont="1" applyBorder="1" applyAlignment="1">
      <alignment horizontal="center" vertical="top"/>
    </xf>
    <xf numFmtId="0" fontId="16" fillId="0" borderId="31" xfId="0" applyFont="1" applyBorder="1" applyAlignment="1">
      <alignment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3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3" fillId="0" borderId="31" xfId="0" applyFont="1" applyBorder="1" applyAlignment="1">
      <alignment vertical="top" wrapText="1"/>
    </xf>
    <xf numFmtId="0" fontId="16" fillId="0" borderId="38" xfId="0" applyFont="1" applyBorder="1" applyAlignment="1">
      <alignment vertical="top" wrapText="1"/>
    </xf>
    <xf numFmtId="0" fontId="16" fillId="0" borderId="38" xfId="0" applyFont="1" applyBorder="1" applyAlignment="1">
      <alignment horizontal="center" vertical="top"/>
    </xf>
    <xf numFmtId="0" fontId="3" fillId="0" borderId="38" xfId="2" applyBorder="1" applyAlignment="1">
      <alignment horizontal="center" vertical="top"/>
    </xf>
    <xf numFmtId="0" fontId="3" fillId="0" borderId="3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16" fillId="0" borderId="35" xfId="0" applyFont="1" applyBorder="1" applyAlignment="1">
      <alignment vertical="top"/>
    </xf>
    <xf numFmtId="0" fontId="17" fillId="0" borderId="9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165" fontId="16" fillId="0" borderId="3" xfId="0" applyNumberFormat="1" applyFont="1" applyBorder="1" applyAlignment="1">
      <alignment horizontal="center" vertical="top"/>
    </xf>
    <xf numFmtId="0" fontId="16" fillId="0" borderId="36" xfId="0" applyFont="1" applyBorder="1" applyAlignment="1">
      <alignment horizontal="center" vertical="top"/>
    </xf>
    <xf numFmtId="1" fontId="3" fillId="0" borderId="8" xfId="0" applyNumberFormat="1" applyFont="1" applyBorder="1" applyAlignment="1">
      <alignment horizontal="right" vertical="top" wrapText="1"/>
    </xf>
    <xf numFmtId="0" fontId="18" fillId="0" borderId="36" xfId="0" applyFont="1" applyBorder="1" applyAlignment="1">
      <alignment horizontal="center" vertical="top"/>
    </xf>
    <xf numFmtId="0" fontId="3" fillId="0" borderId="42" xfId="0" applyFont="1" applyBorder="1" applyAlignment="1">
      <alignment horizontal="left" vertical="top"/>
    </xf>
    <xf numFmtId="49" fontId="3" fillId="0" borderId="4" xfId="3" applyNumberFormat="1" applyFont="1" applyFill="1" applyBorder="1" applyAlignment="1">
      <alignment vertical="top" wrapText="1"/>
    </xf>
    <xf numFmtId="0" fontId="3" fillId="0" borderId="4" xfId="0" applyFont="1" applyBorder="1" applyAlignment="1">
      <alignment horizontal="center" vertical="top"/>
    </xf>
    <xf numFmtId="0" fontId="16" fillId="0" borderId="32" xfId="0" applyFont="1" applyBorder="1" applyAlignment="1">
      <alignment vertical="top" wrapText="1"/>
    </xf>
    <xf numFmtId="0" fontId="18" fillId="0" borderId="32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vertical="top" wrapText="1"/>
    </xf>
    <xf numFmtId="0" fontId="3" fillId="0" borderId="37" xfId="0" applyFont="1" applyBorder="1" applyAlignment="1">
      <alignment vertical="top"/>
    </xf>
    <xf numFmtId="0" fontId="3" fillId="0" borderId="33" xfId="0" applyFont="1" applyBorder="1" applyAlignment="1">
      <alignment horizontal="left" vertical="top" wrapText="1"/>
    </xf>
    <xf numFmtId="0" fontId="20" fillId="0" borderId="31" xfId="0" applyFont="1" applyBorder="1" applyAlignment="1">
      <alignment vertical="top" wrapText="1"/>
    </xf>
    <xf numFmtId="0" fontId="3" fillId="0" borderId="2" xfId="0" applyFont="1" applyBorder="1" applyAlignment="1">
      <alignment vertical="top" wrapText="1" shrinkToFit="1"/>
    </xf>
    <xf numFmtId="0" fontId="3" fillId="0" borderId="27" xfId="2" applyBorder="1" applyAlignment="1">
      <alignment vertical="top"/>
    </xf>
    <xf numFmtId="0" fontId="3" fillId="0" borderId="28" xfId="2" applyBorder="1" applyAlignment="1">
      <alignment vertical="top" wrapText="1"/>
    </xf>
    <xf numFmtId="0" fontId="3" fillId="0" borderId="31" xfId="2" applyBorder="1" applyAlignment="1">
      <alignment vertical="top"/>
    </xf>
    <xf numFmtId="0" fontId="3" fillId="0" borderId="2" xfId="2" applyBorder="1" applyAlignment="1">
      <alignment vertical="top" wrapText="1"/>
    </xf>
    <xf numFmtId="0" fontId="3" fillId="0" borderId="31" xfId="2" applyBorder="1" applyAlignment="1">
      <alignment vertical="top" wrapText="1"/>
    </xf>
    <xf numFmtId="0" fontId="21" fillId="0" borderId="2" xfId="2" applyFont="1" applyBorder="1" applyAlignment="1" applyProtection="1">
      <alignment horizontal="center" vertical="top" wrapText="1"/>
      <protection locked="0"/>
    </xf>
    <xf numFmtId="0" fontId="3" fillId="0" borderId="2" xfId="2" applyBorder="1" applyAlignment="1">
      <alignment horizontal="center" vertical="top" wrapText="1"/>
    </xf>
    <xf numFmtId="0" fontId="21" fillId="0" borderId="2" xfId="0" applyFont="1" applyBorder="1" applyAlignment="1" applyProtection="1">
      <alignment horizontal="center" vertical="top" wrapText="1"/>
      <protection locked="0"/>
    </xf>
    <xf numFmtId="0" fontId="3" fillId="0" borderId="3" xfId="2" applyBorder="1" applyAlignment="1">
      <alignment vertical="top" wrapText="1"/>
    </xf>
    <xf numFmtId="1" fontId="3" fillId="0" borderId="10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3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3" xfId="2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2" fillId="0" borderId="27" xfId="0" applyFont="1" applyBorder="1" applyAlignment="1">
      <alignment vertical="top" wrapText="1"/>
    </xf>
    <xf numFmtId="0" fontId="22" fillId="0" borderId="28" xfId="0" applyFont="1" applyBorder="1" applyAlignment="1">
      <alignment vertical="top" wrapText="1"/>
    </xf>
    <xf numFmtId="0" fontId="3" fillId="0" borderId="27" xfId="2" applyBorder="1" applyAlignment="1">
      <alignment vertical="top" wrapText="1"/>
    </xf>
    <xf numFmtId="4" fontId="3" fillId="0" borderId="28" xfId="2" applyNumberFormat="1" applyBorder="1" applyAlignment="1">
      <alignment vertical="top"/>
    </xf>
    <xf numFmtId="1" fontId="3" fillId="0" borderId="29" xfId="0" applyNumberFormat="1" applyFont="1" applyBorder="1" applyAlignment="1">
      <alignment horizontal="right" vertical="top" wrapText="1"/>
    </xf>
    <xf numFmtId="0" fontId="3" fillId="0" borderId="28" xfId="2" applyBorder="1" applyAlignment="1">
      <alignment horizontal="center" vertical="top" wrapText="1"/>
    </xf>
    <xf numFmtId="4" fontId="3" fillId="0" borderId="2" xfId="2" applyNumberFormat="1" applyBorder="1" applyAlignment="1">
      <alignment vertical="top"/>
    </xf>
    <xf numFmtId="0" fontId="3" fillId="0" borderId="1" xfId="2" applyBorder="1" applyAlignment="1">
      <alignment horizontal="center" vertical="top" wrapText="1"/>
    </xf>
    <xf numFmtId="0" fontId="3" fillId="0" borderId="37" xfId="2" applyBorder="1" applyAlignment="1">
      <alignment vertical="top" wrapText="1"/>
    </xf>
    <xf numFmtId="0" fontId="3" fillId="0" borderId="38" xfId="2" applyBorder="1" applyAlignment="1">
      <alignment vertical="top" wrapText="1"/>
    </xf>
    <xf numFmtId="4" fontId="3" fillId="0" borderId="38" xfId="2" applyNumberFormat="1" applyBorder="1" applyAlignment="1">
      <alignment vertical="top"/>
    </xf>
    <xf numFmtId="1" fontId="3" fillId="0" borderId="39" xfId="0" applyNumberFormat="1" applyFont="1" applyBorder="1" applyAlignment="1">
      <alignment horizontal="right" vertical="top" wrapText="1"/>
    </xf>
    <xf numFmtId="0" fontId="3" fillId="0" borderId="44" xfId="2" applyBorder="1" applyAlignment="1">
      <alignment horizontal="center" vertical="top" wrapText="1"/>
    </xf>
    <xf numFmtId="0" fontId="3" fillId="0" borderId="44" xfId="2" applyBorder="1" applyAlignment="1">
      <alignment horizontal="center" vertical="top"/>
    </xf>
    <xf numFmtId="0" fontId="3" fillId="0" borderId="33" xfId="2" applyBorder="1" applyAlignment="1">
      <alignment vertical="top" wrapText="1"/>
    </xf>
    <xf numFmtId="0" fontId="3" fillId="0" borderId="2" xfId="2" applyFill="1" applyBorder="1" applyAlignment="1">
      <alignment vertical="top" wrapText="1"/>
    </xf>
    <xf numFmtId="0" fontId="3" fillId="0" borderId="31" xfId="2" applyFill="1" applyBorder="1" applyAlignment="1">
      <alignment vertical="top" wrapText="1"/>
    </xf>
    <xf numFmtId="0" fontId="3" fillId="0" borderId="45" xfId="0" applyFont="1" applyBorder="1" applyAlignment="1">
      <alignment vertical="top" wrapText="1"/>
    </xf>
    <xf numFmtId="0" fontId="3" fillId="0" borderId="41" xfId="2" applyBorder="1" applyAlignment="1">
      <alignment vertical="top" wrapText="1"/>
    </xf>
    <xf numFmtId="4" fontId="3" fillId="2" borderId="38" xfId="0" applyNumberFormat="1" applyFont="1" applyFill="1" applyBorder="1" applyAlignment="1">
      <alignment vertical="top"/>
    </xf>
    <xf numFmtId="1" fontId="3" fillId="0" borderId="39" xfId="0" applyNumberFormat="1" applyFont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24" xfId="0" applyBorder="1" applyAlignment="1"/>
    <xf numFmtId="0" fontId="4" fillId="3" borderId="25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26" xfId="0" applyBorder="1" applyAlignment="1"/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/>
    <xf numFmtId="44" fontId="3" fillId="2" borderId="5" xfId="4" applyFont="1" applyFill="1" applyBorder="1" applyAlignment="1">
      <alignment horizontal="left" vertical="center" wrapText="1" indent="1"/>
    </xf>
    <xf numFmtId="0" fontId="3" fillId="0" borderId="6" xfId="0" applyFont="1" applyBorder="1" applyAlignment="1">
      <alignment horizontal="left" vertical="center" wrapText="1" indent="1"/>
    </xf>
    <xf numFmtId="44" fontId="3" fillId="2" borderId="7" xfId="4" applyFont="1" applyFill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44" fontId="3" fillId="2" borderId="9" xfId="4" applyFont="1" applyFill="1" applyBorder="1" applyAlignment="1">
      <alignment horizontal="left" vertical="center" wrapText="1" indent="1"/>
    </xf>
    <xf numFmtId="0" fontId="3" fillId="0" borderId="10" xfId="0" applyFont="1" applyBorder="1" applyAlignment="1">
      <alignment horizontal="left" vertical="center" wrapText="1" indent="1"/>
    </xf>
    <xf numFmtId="0" fontId="6" fillId="4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15" xfId="0" applyBorder="1" applyAlignment="1"/>
    <xf numFmtId="0" fontId="6" fillId="4" borderId="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8" xfId="0" applyBorder="1" applyAlignment="1"/>
    <xf numFmtId="0" fontId="6" fillId="4" borderId="9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4" fillId="3" borderId="14" xfId="4" applyFont="1" applyFill="1" applyBorder="1" applyAlignment="1">
      <alignment horizontal="center" vertical="center"/>
    </xf>
    <xf numFmtId="44" fontId="3" fillId="0" borderId="15" xfId="4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13" fillId="2" borderId="0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right" vertical="center"/>
    </xf>
    <xf numFmtId="9" fontId="3" fillId="2" borderId="3" xfId="5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2" fontId="11" fillId="2" borderId="0" xfId="2" applyNumberFormat="1" applyFont="1" applyFill="1" applyBorder="1" applyAlignment="1">
      <alignment horizontal="right" vertical="top" indent="1"/>
    </xf>
    <xf numFmtId="0" fontId="0" fillId="0" borderId="0" xfId="0" applyAlignment="1">
      <alignment horizontal="right" vertical="top" indent="1"/>
    </xf>
    <xf numFmtId="164" fontId="1" fillId="6" borderId="0" xfId="0" applyNumberFormat="1" applyFont="1" applyFill="1" applyBorder="1" applyAlignment="1">
      <alignment horizontal="center" vertical="center"/>
    </xf>
    <xf numFmtId="164" fontId="10" fillId="6" borderId="0" xfId="0" applyNumberFormat="1" applyFont="1" applyFill="1" applyBorder="1" applyAlignment="1">
      <alignment horizontal="center" vertical="center"/>
    </xf>
    <xf numFmtId="4" fontId="10" fillId="6" borderId="0" xfId="0" applyNumberFormat="1" applyFont="1" applyFill="1" applyBorder="1" applyAlignment="1">
      <alignment horizontal="center" vertical="center"/>
    </xf>
  </cellXfs>
  <cellStyles count="6">
    <cellStyle name="Comma 2" xfId="3" xr:uid="{00000000-0005-0000-0000-000000000000}"/>
    <cellStyle name="Currency" xfId="4" builtinId="4"/>
    <cellStyle name="Normal" xfId="0" builtinId="0"/>
    <cellStyle name="Normal 2" xfId="2" xr:uid="{00000000-0005-0000-0000-000003000000}"/>
    <cellStyle name="Normal 6 2" xfId="1" xr:uid="{00000000-0005-0000-0000-000004000000}"/>
    <cellStyle name="Percent" xfId="5" builtinId="5"/>
  </cellStyles>
  <dxfs count="9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113687</xdr:colOff>
      <xdr:row>4</xdr:row>
      <xdr:rowOff>76200</xdr:rowOff>
    </xdr:from>
    <xdr:to>
      <xdr:col>3</xdr:col>
      <xdr:colOff>724876</xdr:colOff>
      <xdr:row>6</xdr:row>
      <xdr:rowOff>209549</xdr:rowOff>
    </xdr:to>
    <xdr:pic>
      <xdr:nvPicPr>
        <xdr:cNvPr id="5" name="Picture 2" descr="NEWRG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49" t="1053" r="1149"/>
        <a:stretch>
          <a:fillRect/>
        </a:stretch>
      </xdr:blipFill>
      <xdr:spPr bwMode="auto">
        <a:xfrm>
          <a:off x="2371112" y="1181100"/>
          <a:ext cx="611189" cy="628649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1095374</xdr:colOff>
      <xdr:row>4</xdr:row>
      <xdr:rowOff>76200</xdr:rowOff>
    </xdr:from>
    <xdr:to>
      <xdr:col>3</xdr:col>
      <xdr:colOff>1733549</xdr:colOff>
      <xdr:row>6</xdr:row>
      <xdr:rowOff>219075</xdr:rowOff>
    </xdr:to>
    <xdr:pic>
      <xdr:nvPicPr>
        <xdr:cNvPr id="6" name="Picture 2" descr="industry guard log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52799" y="1181100"/>
          <a:ext cx="638175" cy="638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142876</xdr:colOff>
      <xdr:row>3</xdr:row>
      <xdr:rowOff>390525</xdr:rowOff>
    </xdr:from>
    <xdr:to>
      <xdr:col>2</xdr:col>
      <xdr:colOff>868681</xdr:colOff>
      <xdr:row>6</xdr:row>
      <xdr:rowOff>243840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6" y="990600"/>
          <a:ext cx="1259205" cy="85344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230</xdr:row>
      <xdr:rowOff>76201</xdr:rowOff>
    </xdr:from>
    <xdr:to>
      <xdr:col>10</xdr:col>
      <xdr:colOff>304800</xdr:colOff>
      <xdr:row>234</xdr:row>
      <xdr:rowOff>295276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96075" y="69113401"/>
          <a:ext cx="219075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" wrap="square" rtlCol="0" anchor="ctr" anchorCtr="0"/>
        <a:lstStyle/>
        <a:p>
          <a:r>
            <a:rPr lang="en-US" sz="3200"/>
            <a:t>    </a:t>
          </a:r>
          <a:r>
            <a:rPr lang="en-US" sz="3200">
              <a:solidFill>
                <a:schemeClr val="bg1">
                  <a:lumMod val="65000"/>
                </a:schemeClr>
              </a:solidFill>
            </a:rPr>
            <a:t>Free</a:t>
          </a:r>
          <a:endParaRPr 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kiddefiresystems.com/2009_PRICING/2009%20Controlled%20Price%20Sheets/2009%20R2%20Price%20Sheet%20Revisions/Kidde/Copy%20of%20SYSTEMS_MATRIX_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_DATA"/>
      <sheetName val=" 60 Range Guard_WORKSHEET"/>
      <sheetName val="60 -Range Guard Price Sheet"/>
      <sheetName val="87 -Wet Chemical Systems"/>
    </sheetNames>
    <sheetDataSet>
      <sheetData sheetId="0"/>
      <sheetData sheetId="1">
        <row r="7">
          <cell r="K7">
            <v>0.6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370"/>
  <sheetViews>
    <sheetView showGridLines="0" showRowColHeaders="0" tabSelected="1" zoomScaleNormal="100" workbookViewId="0">
      <pane ySplit="9" topLeftCell="A10" activePane="bottomLeft" state="frozen"/>
      <selection pane="bottomLeft" activeCell="E8" sqref="E8"/>
    </sheetView>
  </sheetViews>
  <sheetFormatPr defaultColWidth="9.125" defaultRowHeight="12.45"/>
  <cols>
    <col min="1" max="1" width="9.125" style="1"/>
    <col min="2" max="2" width="8" style="1" customWidth="1"/>
    <col min="3" max="3" width="16.75" style="2" customWidth="1"/>
    <col min="4" max="4" width="50.75" style="3" customWidth="1"/>
    <col min="5" max="5" width="10.75" style="26" customWidth="1"/>
    <col min="6" max="6" width="10.75" style="2" customWidth="1"/>
    <col min="7" max="8" width="5.75" style="2" customWidth="1"/>
    <col min="9" max="9" width="9.75" style="4" customWidth="1"/>
    <col min="10" max="11" width="10.75" style="27" customWidth="1"/>
    <col min="12" max="12" width="10.25" style="1" hidden="1" customWidth="1"/>
    <col min="13" max="16384" width="9.125" style="1"/>
  </cols>
  <sheetData>
    <row r="1" spans="2:12" ht="21.8" customHeight="1">
      <c r="B1" s="45"/>
      <c r="C1" s="45"/>
      <c r="D1" s="46"/>
      <c r="E1" s="47"/>
      <c r="F1" s="45"/>
      <c r="G1" s="48"/>
      <c r="H1" s="48"/>
      <c r="I1" s="48"/>
      <c r="J1" s="49" t="s">
        <v>275</v>
      </c>
      <c r="K1" s="63" t="s">
        <v>275</v>
      </c>
    </row>
    <row r="2" spans="2:12">
      <c r="B2" s="45"/>
      <c r="C2" s="45"/>
      <c r="D2" s="46"/>
      <c r="E2" s="47"/>
      <c r="F2" s="50"/>
      <c r="G2" s="51"/>
      <c r="H2" s="52"/>
      <c r="I2" s="52"/>
      <c r="J2" s="53" t="s">
        <v>276</v>
      </c>
      <c r="K2" s="64" t="s">
        <v>276</v>
      </c>
    </row>
    <row r="3" spans="2:12">
      <c r="B3" s="45"/>
      <c r="C3" s="45"/>
      <c r="D3" s="46"/>
      <c r="E3" s="47"/>
      <c r="F3" s="45"/>
      <c r="G3" s="45"/>
      <c r="H3" s="53"/>
      <c r="I3" s="53"/>
      <c r="J3" s="53" t="s">
        <v>277</v>
      </c>
      <c r="K3" s="64" t="s">
        <v>277</v>
      </c>
    </row>
    <row r="4" spans="2:12" ht="39.799999999999997" customHeight="1">
      <c r="B4" s="45"/>
      <c r="C4" s="249" t="s">
        <v>576</v>
      </c>
      <c r="D4" s="250"/>
      <c r="E4" s="250"/>
      <c r="F4" s="250"/>
      <c r="G4" s="45"/>
      <c r="H4" s="45"/>
      <c r="I4" s="256" t="s">
        <v>661</v>
      </c>
      <c r="J4" s="257"/>
      <c r="K4" s="257"/>
    </row>
    <row r="5" spans="2:12" ht="20.149999999999999" customHeight="1">
      <c r="B5" s="45"/>
      <c r="C5" s="54"/>
      <c r="D5" s="46"/>
      <c r="E5" s="47"/>
      <c r="F5" s="45"/>
      <c r="G5" s="253" t="s">
        <v>583</v>
      </c>
      <c r="H5" s="223"/>
      <c r="I5" s="223"/>
      <c r="J5" s="258">
        <f>SUM(J12:J1498)</f>
        <v>0</v>
      </c>
      <c r="K5" s="258"/>
    </row>
    <row r="6" spans="2:12" ht="20.149999999999999" customHeight="1">
      <c r="B6" s="45"/>
      <c r="C6" s="45"/>
      <c r="D6" s="55" t="s">
        <v>578</v>
      </c>
      <c r="E6" s="254">
        <v>0.4</v>
      </c>
      <c r="F6" s="45"/>
      <c r="G6" s="252" t="s">
        <v>579</v>
      </c>
      <c r="H6" s="223"/>
      <c r="I6" s="223"/>
      <c r="J6" s="259">
        <f>SUM(K12:K1498)</f>
        <v>0</v>
      </c>
      <c r="K6" s="259"/>
    </row>
    <row r="7" spans="2:12" ht="20.149999999999999" customHeight="1">
      <c r="B7" s="45"/>
      <c r="C7" s="45"/>
      <c r="D7" s="66" t="s">
        <v>585</v>
      </c>
      <c r="E7" s="255"/>
      <c r="F7" s="45"/>
      <c r="G7" s="252" t="s">
        <v>584</v>
      </c>
      <c r="H7" s="223"/>
      <c r="I7" s="223"/>
      <c r="J7" s="260">
        <f>SUM(L12:L495)</f>
        <v>0</v>
      </c>
      <c r="K7" s="260">
        <f t="shared" ref="K7" si="0">IFERROR(C7*F7,0)</f>
        <v>0</v>
      </c>
    </row>
    <row r="8" spans="2:12" ht="9.85" customHeight="1">
      <c r="B8" s="45"/>
      <c r="C8" s="45"/>
      <c r="D8" s="55"/>
      <c r="E8" s="56"/>
      <c r="F8" s="57"/>
      <c r="G8" s="58"/>
      <c r="H8" s="59"/>
      <c r="I8" s="60"/>
      <c r="J8" s="60"/>
      <c r="K8" s="60"/>
    </row>
    <row r="9" spans="2:12" ht="50.25" customHeight="1">
      <c r="B9" s="61" t="s">
        <v>574</v>
      </c>
      <c r="C9" s="61" t="s">
        <v>0</v>
      </c>
      <c r="D9" s="61" t="s">
        <v>1</v>
      </c>
      <c r="E9" s="62" t="s">
        <v>2</v>
      </c>
      <c r="F9" s="61" t="s">
        <v>3</v>
      </c>
      <c r="G9" s="251" t="s">
        <v>4</v>
      </c>
      <c r="H9" s="251"/>
      <c r="I9" s="61" t="s">
        <v>9</v>
      </c>
      <c r="J9" s="61" t="s">
        <v>582</v>
      </c>
      <c r="K9" s="61" t="s">
        <v>580</v>
      </c>
    </row>
    <row r="10" spans="2:12" s="7" customFormat="1" ht="27.85" customHeight="1">
      <c r="B10" s="239" t="s">
        <v>29</v>
      </c>
      <c r="C10" s="240"/>
      <c r="D10" s="240"/>
      <c r="E10" s="240"/>
      <c r="F10" s="240"/>
      <c r="G10" s="240"/>
      <c r="H10" s="240"/>
      <c r="I10" s="240"/>
      <c r="J10" s="240"/>
      <c r="K10" s="242"/>
    </row>
    <row r="11" spans="2:12" s="7" customFormat="1" ht="20.149999999999999" customHeight="1" thickBot="1">
      <c r="B11" s="217" t="s">
        <v>30</v>
      </c>
      <c r="C11" s="243"/>
      <c r="D11" s="243"/>
      <c r="E11" s="243"/>
      <c r="F11" s="243"/>
      <c r="G11" s="243"/>
      <c r="H11" s="243"/>
      <c r="I11" s="243"/>
      <c r="J11" s="243"/>
      <c r="K11" s="244"/>
    </row>
    <row r="12" spans="2:12">
      <c r="B12" s="30"/>
      <c r="C12" s="71" t="s">
        <v>278</v>
      </c>
      <c r="D12" s="72" t="s">
        <v>279</v>
      </c>
      <c r="E12" s="83">
        <v>579.70000000000005</v>
      </c>
      <c r="F12" s="73" t="s">
        <v>8</v>
      </c>
      <c r="G12" s="74">
        <v>30</v>
      </c>
      <c r="H12" s="75">
        <v>14</v>
      </c>
      <c r="I12" s="76" t="s">
        <v>6</v>
      </c>
      <c r="J12" s="13">
        <f t="shared" ref="J12:J16" si="1">IFERROR(B12*E12,0)</f>
        <v>0</v>
      </c>
      <c r="K12" s="11">
        <f>IFERROR(DISC*J12,0)</f>
        <v>0</v>
      </c>
      <c r="L12" s="11">
        <f>IFERROR(B12*G12,0)</f>
        <v>0</v>
      </c>
    </row>
    <row r="13" spans="2:12">
      <c r="B13" s="31"/>
      <c r="C13" s="77" t="s">
        <v>280</v>
      </c>
      <c r="D13" s="78" t="s">
        <v>281</v>
      </c>
      <c r="E13" s="83">
        <v>651.20000000000005</v>
      </c>
      <c r="F13" s="79" t="s">
        <v>8</v>
      </c>
      <c r="G13" s="80">
        <v>56</v>
      </c>
      <c r="H13" s="81">
        <v>25</v>
      </c>
      <c r="I13" s="82" t="s">
        <v>6</v>
      </c>
      <c r="J13" s="13">
        <f t="shared" si="1"/>
        <v>0</v>
      </c>
      <c r="K13" s="42">
        <f>IFERROR(DISC*J13,0)</f>
        <v>0</v>
      </c>
      <c r="L13" s="11">
        <f t="shared" ref="L13:L28" si="2">IFERROR(B13*G13,0)</f>
        <v>0</v>
      </c>
    </row>
    <row r="14" spans="2:12">
      <c r="B14" s="31"/>
      <c r="C14" s="77" t="s">
        <v>282</v>
      </c>
      <c r="D14" s="78" t="s">
        <v>283</v>
      </c>
      <c r="E14" s="83">
        <v>796.40000000000009</v>
      </c>
      <c r="F14" s="79" t="s">
        <v>8</v>
      </c>
      <c r="G14" s="80">
        <v>77</v>
      </c>
      <c r="H14" s="81">
        <v>35</v>
      </c>
      <c r="I14" s="82" t="s">
        <v>6</v>
      </c>
      <c r="J14" s="13">
        <f t="shared" si="1"/>
        <v>0</v>
      </c>
      <c r="K14" s="42">
        <f>IFERROR(DISC*J14,0)</f>
        <v>0</v>
      </c>
      <c r="L14" s="11">
        <f t="shared" si="2"/>
        <v>0</v>
      </c>
    </row>
    <row r="15" spans="2:12" ht="24.9">
      <c r="B15" s="31"/>
      <c r="C15" s="77" t="s">
        <v>284</v>
      </c>
      <c r="D15" s="78" t="s">
        <v>285</v>
      </c>
      <c r="E15" s="83">
        <v>796.40000000000009</v>
      </c>
      <c r="F15" s="79" t="s">
        <v>8</v>
      </c>
      <c r="G15" s="80">
        <v>77</v>
      </c>
      <c r="H15" s="81">
        <v>35</v>
      </c>
      <c r="I15" s="82" t="s">
        <v>6</v>
      </c>
      <c r="J15" s="13">
        <f t="shared" si="1"/>
        <v>0</v>
      </c>
      <c r="K15" s="42">
        <f>IFERROR(DISC*J15,0)</f>
        <v>0</v>
      </c>
      <c r="L15" s="11">
        <f t="shared" si="2"/>
        <v>0</v>
      </c>
    </row>
    <row r="16" spans="2:12">
      <c r="B16" s="32"/>
      <c r="C16" s="77" t="s">
        <v>286</v>
      </c>
      <c r="D16" s="78" t="s">
        <v>287</v>
      </c>
      <c r="E16" s="83">
        <v>937.2</v>
      </c>
      <c r="F16" s="79" t="s">
        <v>8</v>
      </c>
      <c r="G16" s="80">
        <v>112</v>
      </c>
      <c r="H16" s="81">
        <v>51</v>
      </c>
      <c r="I16" s="82" t="s">
        <v>6</v>
      </c>
      <c r="J16" s="13">
        <f t="shared" si="1"/>
        <v>0</v>
      </c>
      <c r="K16" s="44">
        <f>IFERROR(DISC*J16,0)</f>
        <v>0</v>
      </c>
      <c r="L16" s="11">
        <f t="shared" si="2"/>
        <v>0</v>
      </c>
    </row>
    <row r="17" spans="2:12" s="7" customFormat="1" ht="20.149999999999999" customHeight="1">
      <c r="B17" s="217" t="s">
        <v>31</v>
      </c>
      <c r="C17" s="243"/>
      <c r="D17" s="243"/>
      <c r="E17" s="243"/>
      <c r="F17" s="243"/>
      <c r="G17" s="243"/>
      <c r="H17" s="243"/>
      <c r="I17" s="243"/>
      <c r="J17" s="243"/>
      <c r="K17" s="244"/>
      <c r="L17" s="65">
        <f t="shared" si="2"/>
        <v>0</v>
      </c>
    </row>
    <row r="18" spans="2:12">
      <c r="B18" s="30"/>
      <c r="C18" s="84" t="s">
        <v>288</v>
      </c>
      <c r="D18" s="85" t="s">
        <v>289</v>
      </c>
      <c r="E18" s="83">
        <v>679.80000000000007</v>
      </c>
      <c r="F18" s="79" t="s">
        <v>8</v>
      </c>
      <c r="G18" s="86">
        <v>48</v>
      </c>
      <c r="H18" s="81">
        <v>22</v>
      </c>
      <c r="I18" s="87" t="s">
        <v>6</v>
      </c>
      <c r="J18" s="11">
        <f t="shared" ref="J18:J23" si="3">IFERROR(B18*E18,0)</f>
        <v>0</v>
      </c>
      <c r="K18" s="11">
        <f t="shared" ref="K18:K23" si="4">IFERROR(DISC*J18,0)</f>
        <v>0</v>
      </c>
      <c r="L18" s="11">
        <f t="shared" si="2"/>
        <v>0</v>
      </c>
    </row>
    <row r="19" spans="2:12">
      <c r="B19" s="31"/>
      <c r="C19" s="77" t="s">
        <v>290</v>
      </c>
      <c r="D19" s="78" t="s">
        <v>291</v>
      </c>
      <c r="E19" s="83">
        <v>881.1</v>
      </c>
      <c r="F19" s="79" t="s">
        <v>8</v>
      </c>
      <c r="G19" s="88">
        <v>86</v>
      </c>
      <c r="H19" s="81">
        <v>39</v>
      </c>
      <c r="I19" s="89" t="s">
        <v>6</v>
      </c>
      <c r="J19" s="13">
        <f t="shared" si="3"/>
        <v>0</v>
      </c>
      <c r="K19" s="11">
        <f t="shared" si="4"/>
        <v>0</v>
      </c>
      <c r="L19" s="11">
        <f t="shared" si="2"/>
        <v>0</v>
      </c>
    </row>
    <row r="20" spans="2:12">
      <c r="B20" s="31"/>
      <c r="C20" s="77" t="s">
        <v>292</v>
      </c>
      <c r="D20" s="78" t="s">
        <v>293</v>
      </c>
      <c r="E20" s="83">
        <v>1155</v>
      </c>
      <c r="F20" s="79" t="s">
        <v>8</v>
      </c>
      <c r="G20" s="88">
        <v>131</v>
      </c>
      <c r="H20" s="90">
        <v>59</v>
      </c>
      <c r="I20" s="89" t="s">
        <v>6</v>
      </c>
      <c r="J20" s="13">
        <f t="shared" si="3"/>
        <v>0</v>
      </c>
      <c r="K20" s="11">
        <f t="shared" si="4"/>
        <v>0</v>
      </c>
      <c r="L20" s="11">
        <f t="shared" si="2"/>
        <v>0</v>
      </c>
    </row>
    <row r="21" spans="2:12">
      <c r="B21" s="31" t="s">
        <v>575</v>
      </c>
      <c r="C21" s="91" t="s">
        <v>294</v>
      </c>
      <c r="D21" s="92" t="s">
        <v>295</v>
      </c>
      <c r="E21" s="83">
        <v>869.00000000000011</v>
      </c>
      <c r="F21" s="79" t="s">
        <v>8</v>
      </c>
      <c r="G21" s="88">
        <v>44</v>
      </c>
      <c r="H21" s="90">
        <v>20</v>
      </c>
      <c r="I21" s="89" t="s">
        <v>6</v>
      </c>
      <c r="J21" s="13">
        <f t="shared" si="3"/>
        <v>0</v>
      </c>
      <c r="K21" s="11">
        <f t="shared" si="4"/>
        <v>0</v>
      </c>
      <c r="L21" s="11">
        <f t="shared" si="2"/>
        <v>0</v>
      </c>
    </row>
    <row r="22" spans="2:12">
      <c r="B22" s="31" t="s">
        <v>575</v>
      </c>
      <c r="C22" s="91" t="s">
        <v>296</v>
      </c>
      <c r="D22" s="92" t="s">
        <v>297</v>
      </c>
      <c r="E22" s="83">
        <v>1102.2</v>
      </c>
      <c r="F22" s="79" t="s">
        <v>8</v>
      </c>
      <c r="G22" s="88">
        <v>82</v>
      </c>
      <c r="H22" s="81">
        <v>37</v>
      </c>
      <c r="I22" s="89" t="s">
        <v>6</v>
      </c>
      <c r="J22" s="13">
        <f t="shared" si="3"/>
        <v>0</v>
      </c>
      <c r="K22" s="11">
        <f t="shared" si="4"/>
        <v>0</v>
      </c>
      <c r="L22" s="11">
        <f t="shared" si="2"/>
        <v>0</v>
      </c>
    </row>
    <row r="23" spans="2:12">
      <c r="B23" s="32" t="s">
        <v>575</v>
      </c>
      <c r="C23" s="93" t="s">
        <v>298</v>
      </c>
      <c r="D23" s="94" t="s">
        <v>299</v>
      </c>
      <c r="E23" s="83">
        <v>1518.0000000000002</v>
      </c>
      <c r="F23" s="79" t="s">
        <v>8</v>
      </c>
      <c r="G23" s="95">
        <v>128</v>
      </c>
      <c r="H23" s="81">
        <v>58</v>
      </c>
      <c r="I23" s="96" t="s">
        <v>6</v>
      </c>
      <c r="J23" s="13">
        <f t="shared" si="3"/>
        <v>0</v>
      </c>
      <c r="K23" s="13">
        <f t="shared" si="4"/>
        <v>0</v>
      </c>
      <c r="L23" s="11">
        <f t="shared" si="2"/>
        <v>0</v>
      </c>
    </row>
    <row r="24" spans="2:12" ht="20.149999999999999" customHeight="1">
      <c r="B24" s="217" t="s">
        <v>32</v>
      </c>
      <c r="C24" s="235"/>
      <c r="D24" s="235"/>
      <c r="E24" s="235"/>
      <c r="F24" s="235"/>
      <c r="G24" s="235"/>
      <c r="H24" s="235"/>
      <c r="I24" s="235"/>
      <c r="J24" s="235"/>
      <c r="K24" s="225"/>
      <c r="L24" s="65">
        <f t="shared" si="2"/>
        <v>0</v>
      </c>
    </row>
    <row r="25" spans="2:12" s="6" customFormat="1">
      <c r="B25" s="30" t="s">
        <v>575</v>
      </c>
      <c r="C25" s="84" t="s">
        <v>12</v>
      </c>
      <c r="D25" s="97" t="s">
        <v>33</v>
      </c>
      <c r="E25" s="98">
        <v>34.1</v>
      </c>
      <c r="F25" s="79" t="s">
        <v>8</v>
      </c>
      <c r="G25" s="86">
        <v>1</v>
      </c>
      <c r="H25" s="81">
        <v>0.5</v>
      </c>
      <c r="I25" s="10" t="s">
        <v>5</v>
      </c>
      <c r="J25" s="11">
        <f t="shared" ref="J25:J28" si="5">IFERROR(B25*E25,0)</f>
        <v>0</v>
      </c>
      <c r="K25" s="42">
        <f>IFERROR(DISC*J25,0)</f>
        <v>0</v>
      </c>
      <c r="L25" s="11">
        <f t="shared" si="2"/>
        <v>0</v>
      </c>
    </row>
    <row r="26" spans="2:12" s="6" customFormat="1" ht="24.9">
      <c r="B26" s="31" t="s">
        <v>575</v>
      </c>
      <c r="C26" s="84" t="s">
        <v>34</v>
      </c>
      <c r="D26" s="97" t="s">
        <v>35</v>
      </c>
      <c r="E26" s="98">
        <v>115.50000000000001</v>
      </c>
      <c r="F26" s="79" t="s">
        <v>8</v>
      </c>
      <c r="G26" s="86">
        <v>1.5</v>
      </c>
      <c r="H26" s="81">
        <v>0.7</v>
      </c>
      <c r="I26" s="5" t="s">
        <v>5</v>
      </c>
      <c r="J26" s="13">
        <f t="shared" si="5"/>
        <v>0</v>
      </c>
      <c r="K26" s="43">
        <f>IFERROR(DISC*J26,0)</f>
        <v>0</v>
      </c>
      <c r="L26" s="11">
        <f t="shared" si="2"/>
        <v>0</v>
      </c>
    </row>
    <row r="27" spans="2:12" s="6" customFormat="1">
      <c r="B27" s="31" t="s">
        <v>575</v>
      </c>
      <c r="C27" s="91" t="s">
        <v>26</v>
      </c>
      <c r="D27" s="92" t="s">
        <v>22</v>
      </c>
      <c r="E27" s="98">
        <v>42.900000000000006</v>
      </c>
      <c r="F27" s="79" t="s">
        <v>8</v>
      </c>
      <c r="G27" s="88">
        <v>0.5</v>
      </c>
      <c r="H27" s="81">
        <v>0.2</v>
      </c>
      <c r="I27" s="5" t="s">
        <v>5</v>
      </c>
      <c r="J27" s="13">
        <f t="shared" si="5"/>
        <v>0</v>
      </c>
      <c r="K27" s="43">
        <f>IFERROR(DISC*J27,0)</f>
        <v>0</v>
      </c>
      <c r="L27" s="11">
        <f t="shared" si="2"/>
        <v>0</v>
      </c>
    </row>
    <row r="28" spans="2:12" s="6" customFormat="1" ht="24.9">
      <c r="B28" s="32" t="s">
        <v>575</v>
      </c>
      <c r="C28" s="99" t="s">
        <v>36</v>
      </c>
      <c r="D28" s="100" t="s">
        <v>37</v>
      </c>
      <c r="E28" s="98">
        <v>19.8</v>
      </c>
      <c r="F28" s="79" t="s">
        <v>8</v>
      </c>
      <c r="G28" s="80">
        <v>0.5</v>
      </c>
      <c r="H28" s="81">
        <v>0.2</v>
      </c>
      <c r="I28" s="12" t="s">
        <v>5</v>
      </c>
      <c r="J28" s="13">
        <f t="shared" si="5"/>
        <v>0</v>
      </c>
      <c r="K28" s="44">
        <f>IFERROR(DISC*J28,0)</f>
        <v>0</v>
      </c>
      <c r="L28" s="11">
        <f t="shared" si="2"/>
        <v>0</v>
      </c>
    </row>
    <row r="29" spans="2:12" s="7" customFormat="1" ht="24.9">
      <c r="B29" s="31"/>
      <c r="C29" s="99" t="s">
        <v>39</v>
      </c>
      <c r="D29" s="105" t="s">
        <v>660</v>
      </c>
      <c r="E29" s="98">
        <v>137.5</v>
      </c>
      <c r="F29" s="9" t="s">
        <v>8</v>
      </c>
      <c r="G29" s="8">
        <v>2</v>
      </c>
      <c r="H29" s="5">
        <v>0.9</v>
      </c>
      <c r="I29" s="5" t="s">
        <v>5</v>
      </c>
      <c r="J29" s="13">
        <f t="shared" ref="J29" si="6">IFERROR(B29*E29,0)</f>
        <v>0</v>
      </c>
      <c r="K29" s="43">
        <f>IFERROR(DISC*J29,0)</f>
        <v>0</v>
      </c>
      <c r="L29" s="65">
        <f t="shared" ref="L29:L34" si="7">IFERROR(B30*G30,0)</f>
        <v>0</v>
      </c>
    </row>
    <row r="30" spans="2:12" s="7" customFormat="1" ht="20.149999999999999" customHeight="1">
      <c r="B30" s="217" t="s">
        <v>38</v>
      </c>
      <c r="C30" s="243"/>
      <c r="D30" s="248"/>
      <c r="E30" s="243"/>
      <c r="F30" s="243"/>
      <c r="G30" s="243"/>
      <c r="H30" s="243"/>
      <c r="I30" s="243"/>
      <c r="J30" s="243"/>
      <c r="K30" s="244"/>
      <c r="L30" s="11">
        <f t="shared" si="7"/>
        <v>0</v>
      </c>
    </row>
    <row r="31" spans="2:12" s="7" customFormat="1">
      <c r="B31" s="30" t="s">
        <v>575</v>
      </c>
      <c r="C31" s="101" t="s">
        <v>586</v>
      </c>
      <c r="D31" s="102" t="s">
        <v>591</v>
      </c>
      <c r="E31" s="98">
        <v>58.300000000000004</v>
      </c>
      <c r="F31" s="79" t="s">
        <v>8</v>
      </c>
      <c r="G31" s="103">
        <v>2</v>
      </c>
      <c r="H31" s="81">
        <v>0.9</v>
      </c>
      <c r="I31" s="10" t="s">
        <v>5</v>
      </c>
      <c r="J31" s="11">
        <f t="shared" ref="J31:J35" si="8">IFERROR(B31*E31,0)</f>
        <v>0</v>
      </c>
      <c r="K31" s="42">
        <f t="shared" ref="K31:K35" si="9">IFERROR(DISC*J31,0)</f>
        <v>0</v>
      </c>
      <c r="L31" s="11">
        <f t="shared" si="7"/>
        <v>0</v>
      </c>
    </row>
    <row r="32" spans="2:12" s="7" customFormat="1">
      <c r="B32" s="30" t="s">
        <v>575</v>
      </c>
      <c r="C32" s="99" t="s">
        <v>587</v>
      </c>
      <c r="D32" s="100" t="s">
        <v>592</v>
      </c>
      <c r="E32" s="98">
        <v>61.600000000000009</v>
      </c>
      <c r="F32" s="79" t="s">
        <v>8</v>
      </c>
      <c r="G32" s="80">
        <v>2</v>
      </c>
      <c r="H32" s="81">
        <v>0.9</v>
      </c>
      <c r="I32" s="10" t="s">
        <v>5</v>
      </c>
      <c r="J32" s="13">
        <f t="shared" si="8"/>
        <v>0</v>
      </c>
      <c r="K32" s="42">
        <f t="shared" si="9"/>
        <v>0</v>
      </c>
      <c r="L32" s="11">
        <f t="shared" si="7"/>
        <v>0</v>
      </c>
    </row>
    <row r="33" spans="2:13" s="7" customFormat="1">
      <c r="B33" s="30" t="s">
        <v>575</v>
      </c>
      <c r="C33" s="99" t="s">
        <v>588</v>
      </c>
      <c r="D33" s="100" t="s">
        <v>593</v>
      </c>
      <c r="E33" s="98">
        <v>118.80000000000001</v>
      </c>
      <c r="F33" s="79" t="s">
        <v>8</v>
      </c>
      <c r="G33" s="80">
        <v>2</v>
      </c>
      <c r="H33" s="81">
        <v>0.9</v>
      </c>
      <c r="I33" s="10" t="s">
        <v>5</v>
      </c>
      <c r="J33" s="13">
        <f t="shared" si="8"/>
        <v>0</v>
      </c>
      <c r="K33" s="42">
        <f t="shared" si="9"/>
        <v>0</v>
      </c>
      <c r="L33" s="11">
        <f t="shared" si="7"/>
        <v>0</v>
      </c>
      <c r="M33" s="7" t="s">
        <v>581</v>
      </c>
    </row>
    <row r="34" spans="2:13" s="7" customFormat="1">
      <c r="B34" s="30"/>
      <c r="C34" s="99" t="s">
        <v>589</v>
      </c>
      <c r="D34" s="100" t="s">
        <v>594</v>
      </c>
      <c r="E34" s="98">
        <v>118.80000000000001</v>
      </c>
      <c r="F34" s="79" t="s">
        <v>8</v>
      </c>
      <c r="G34" s="80">
        <v>2</v>
      </c>
      <c r="H34" s="81">
        <v>0.9</v>
      </c>
      <c r="I34" s="10" t="s">
        <v>5</v>
      </c>
      <c r="J34" s="13">
        <f t="shared" si="8"/>
        <v>0</v>
      </c>
      <c r="K34" s="42">
        <f t="shared" si="9"/>
        <v>0</v>
      </c>
      <c r="L34" s="11">
        <f t="shared" si="7"/>
        <v>0</v>
      </c>
    </row>
    <row r="35" spans="2:13" s="7" customFormat="1" ht="24.9">
      <c r="B35" s="30"/>
      <c r="C35" s="104" t="s">
        <v>590</v>
      </c>
      <c r="D35" s="105" t="s">
        <v>595</v>
      </c>
      <c r="E35" s="98">
        <v>110.00000000000001</v>
      </c>
      <c r="F35" s="79" t="s">
        <v>8</v>
      </c>
      <c r="G35" s="80">
        <v>6</v>
      </c>
      <c r="H35" s="81">
        <v>2.7</v>
      </c>
      <c r="I35" s="10" t="s">
        <v>5</v>
      </c>
      <c r="J35" s="13">
        <f t="shared" si="8"/>
        <v>0</v>
      </c>
      <c r="K35" s="42">
        <f t="shared" si="9"/>
        <v>0</v>
      </c>
      <c r="L35" s="11">
        <f>IFERROR(#REF!*#REF!,0)</f>
        <v>0</v>
      </c>
    </row>
    <row r="36" spans="2:13" s="7" customFormat="1" ht="20.149999999999999" customHeight="1">
      <c r="B36" s="246" t="s">
        <v>40</v>
      </c>
      <c r="C36" s="247"/>
      <c r="D36" s="247"/>
      <c r="E36" s="247"/>
      <c r="F36" s="247"/>
      <c r="G36" s="247"/>
      <c r="H36" s="247"/>
      <c r="I36" s="247"/>
      <c r="J36" s="247"/>
      <c r="K36" s="244"/>
      <c r="L36" s="65">
        <f>IFERROR(B36*G36,0)</f>
        <v>0</v>
      </c>
    </row>
    <row r="37" spans="2:13" s="7" customFormat="1">
      <c r="B37" s="30" t="s">
        <v>575</v>
      </c>
      <c r="C37" s="84" t="s">
        <v>41</v>
      </c>
      <c r="D37" s="97" t="s">
        <v>42</v>
      </c>
      <c r="E37" s="98">
        <v>107.80000000000001</v>
      </c>
      <c r="F37" s="79" t="s">
        <v>8</v>
      </c>
      <c r="G37" s="86">
        <v>5</v>
      </c>
      <c r="H37" s="81">
        <v>2.2999999999999998</v>
      </c>
      <c r="I37" s="10" t="s">
        <v>5</v>
      </c>
      <c r="J37" s="11">
        <f t="shared" ref="J37:J39" si="10">IFERROR(B37*E37,0)</f>
        <v>0</v>
      </c>
      <c r="K37" s="41">
        <f>IFERROR(DISC*J37,0)</f>
        <v>0</v>
      </c>
      <c r="L37" s="11">
        <f>IFERROR(B37*G37,0)</f>
        <v>0</v>
      </c>
    </row>
    <row r="38" spans="2:13" s="7" customFormat="1">
      <c r="B38" s="30" t="s">
        <v>575</v>
      </c>
      <c r="C38" s="91" t="s">
        <v>43</v>
      </c>
      <c r="D38" s="92" t="s">
        <v>44</v>
      </c>
      <c r="E38" s="98">
        <v>112.2</v>
      </c>
      <c r="F38" s="79" t="s">
        <v>8</v>
      </c>
      <c r="G38" s="88">
        <v>6</v>
      </c>
      <c r="H38" s="81">
        <v>2.7</v>
      </c>
      <c r="I38" s="10" t="s">
        <v>5</v>
      </c>
      <c r="J38" s="13">
        <f t="shared" si="10"/>
        <v>0</v>
      </c>
      <c r="K38" s="40">
        <f>IFERROR(DISC*J38,0)</f>
        <v>0</v>
      </c>
      <c r="L38" s="11">
        <f>IFERROR(B38*G38,0)</f>
        <v>0</v>
      </c>
    </row>
    <row r="39" spans="2:13" s="7" customFormat="1" ht="24.9">
      <c r="B39" s="30" t="s">
        <v>575</v>
      </c>
      <c r="C39" s="91" t="s">
        <v>45</v>
      </c>
      <c r="D39" s="92" t="s">
        <v>46</v>
      </c>
      <c r="E39" s="98">
        <v>129.80000000000001</v>
      </c>
      <c r="F39" s="79" t="s">
        <v>8</v>
      </c>
      <c r="G39" s="88">
        <v>10</v>
      </c>
      <c r="H39" s="81">
        <v>4.5</v>
      </c>
      <c r="I39" s="10" t="s">
        <v>5</v>
      </c>
      <c r="J39" s="13">
        <f t="shared" si="10"/>
        <v>0</v>
      </c>
      <c r="K39" s="40">
        <f>IFERROR(DISC*J39,0)</f>
        <v>0</v>
      </c>
      <c r="L39" s="11">
        <f>IFERROR(B39*G39,0)</f>
        <v>0</v>
      </c>
    </row>
    <row r="40" spans="2:13" s="7" customFormat="1" ht="29.95" customHeight="1">
      <c r="B40" s="221" t="s">
        <v>47</v>
      </c>
      <c r="C40" s="222"/>
      <c r="D40" s="222"/>
      <c r="E40" s="222"/>
      <c r="F40" s="222"/>
      <c r="G40" s="222"/>
      <c r="H40" s="222"/>
      <c r="I40" s="222"/>
      <c r="J40" s="222"/>
      <c r="K40" s="245"/>
      <c r="L40" s="11">
        <f>IFERROR(#REF!*#REF!,0)</f>
        <v>0</v>
      </c>
    </row>
    <row r="41" spans="2:13" ht="20.149999999999999" customHeight="1">
      <c r="B41" s="246" t="s">
        <v>48</v>
      </c>
      <c r="C41" s="247"/>
      <c r="D41" s="247"/>
      <c r="E41" s="247"/>
      <c r="F41" s="247"/>
      <c r="G41" s="247"/>
      <c r="H41" s="247"/>
      <c r="I41" s="247"/>
      <c r="J41" s="247"/>
      <c r="K41" s="244"/>
      <c r="L41" s="11">
        <f t="shared" ref="L41:L64" si="11">IFERROR(B40*G40,0)</f>
        <v>0</v>
      </c>
    </row>
    <row r="42" spans="2:13">
      <c r="B42" s="30" t="s">
        <v>575</v>
      </c>
      <c r="C42" s="101" t="s">
        <v>49</v>
      </c>
      <c r="D42" s="102" t="s">
        <v>50</v>
      </c>
      <c r="E42" s="98">
        <v>520.30000000000007</v>
      </c>
      <c r="F42" s="79" t="s">
        <v>8</v>
      </c>
      <c r="G42" s="103">
        <v>3</v>
      </c>
      <c r="H42" s="81">
        <v>1.4</v>
      </c>
      <c r="I42" s="10" t="s">
        <v>5</v>
      </c>
      <c r="J42" s="11">
        <f t="shared" ref="J42:J52" si="12">IFERROR(B42*E42,0)</f>
        <v>0</v>
      </c>
      <c r="K42" s="11">
        <f t="shared" ref="K42:K52" si="13">IFERROR(DISC*J42,0)</f>
        <v>0</v>
      </c>
      <c r="L42" s="65">
        <f t="shared" si="11"/>
        <v>0</v>
      </c>
    </row>
    <row r="43" spans="2:13" s="6" customFormat="1">
      <c r="B43" s="30" t="s">
        <v>575</v>
      </c>
      <c r="C43" s="99" t="s">
        <v>51</v>
      </c>
      <c r="D43" s="100" t="s">
        <v>52</v>
      </c>
      <c r="E43" s="98">
        <v>520.30000000000007</v>
      </c>
      <c r="F43" s="79" t="s">
        <v>8</v>
      </c>
      <c r="G43" s="80">
        <v>3</v>
      </c>
      <c r="H43" s="81">
        <v>1.4</v>
      </c>
      <c r="I43" s="10" t="s">
        <v>5</v>
      </c>
      <c r="J43" s="13">
        <f t="shared" si="12"/>
        <v>0</v>
      </c>
      <c r="K43" s="13">
        <f t="shared" si="13"/>
        <v>0</v>
      </c>
      <c r="L43" s="11">
        <f t="shared" si="11"/>
        <v>0</v>
      </c>
    </row>
    <row r="44" spans="2:13" s="6" customFormat="1">
      <c r="B44" s="30" t="s">
        <v>575</v>
      </c>
      <c r="C44" s="99" t="s">
        <v>53</v>
      </c>
      <c r="D44" s="100" t="s">
        <v>54</v>
      </c>
      <c r="E44" s="98">
        <v>520.30000000000007</v>
      </c>
      <c r="F44" s="79" t="s">
        <v>8</v>
      </c>
      <c r="G44" s="80">
        <v>3</v>
      </c>
      <c r="H44" s="81">
        <v>1.4</v>
      </c>
      <c r="I44" s="10" t="s">
        <v>5</v>
      </c>
      <c r="J44" s="13">
        <f t="shared" si="12"/>
        <v>0</v>
      </c>
      <c r="K44" s="13">
        <f t="shared" si="13"/>
        <v>0</v>
      </c>
      <c r="L44" s="11">
        <f t="shared" si="11"/>
        <v>0</v>
      </c>
    </row>
    <row r="45" spans="2:13" s="6" customFormat="1">
      <c r="B45" s="30" t="s">
        <v>575</v>
      </c>
      <c r="C45" s="99" t="s">
        <v>55</v>
      </c>
      <c r="D45" s="100" t="s">
        <v>56</v>
      </c>
      <c r="E45" s="98">
        <v>520.30000000000007</v>
      </c>
      <c r="F45" s="79" t="s">
        <v>8</v>
      </c>
      <c r="G45" s="80">
        <v>3</v>
      </c>
      <c r="H45" s="81">
        <v>1.4</v>
      </c>
      <c r="I45" s="10" t="s">
        <v>5</v>
      </c>
      <c r="J45" s="13">
        <f t="shared" si="12"/>
        <v>0</v>
      </c>
      <c r="K45" s="13">
        <f t="shared" si="13"/>
        <v>0</v>
      </c>
      <c r="L45" s="11">
        <f t="shared" si="11"/>
        <v>0</v>
      </c>
    </row>
    <row r="46" spans="2:13" s="6" customFormat="1">
      <c r="B46" s="30" t="s">
        <v>575</v>
      </c>
      <c r="C46" s="99" t="s">
        <v>57</v>
      </c>
      <c r="D46" s="100" t="s">
        <v>58</v>
      </c>
      <c r="E46" s="98">
        <v>579.70000000000005</v>
      </c>
      <c r="F46" s="79" t="s">
        <v>8</v>
      </c>
      <c r="G46" s="80">
        <v>3</v>
      </c>
      <c r="H46" s="81">
        <v>1.4</v>
      </c>
      <c r="I46" s="10" t="s">
        <v>5</v>
      </c>
      <c r="J46" s="13">
        <f t="shared" si="12"/>
        <v>0</v>
      </c>
      <c r="K46" s="13">
        <f t="shared" si="13"/>
        <v>0</v>
      </c>
      <c r="L46" s="11">
        <f t="shared" si="11"/>
        <v>0</v>
      </c>
    </row>
    <row r="47" spans="2:13" s="6" customFormat="1">
      <c r="B47" s="30" t="s">
        <v>575</v>
      </c>
      <c r="C47" s="99" t="s">
        <v>59</v>
      </c>
      <c r="D47" s="100" t="s">
        <v>60</v>
      </c>
      <c r="E47" s="98">
        <v>579.70000000000005</v>
      </c>
      <c r="F47" s="79" t="s">
        <v>8</v>
      </c>
      <c r="G47" s="80">
        <v>3</v>
      </c>
      <c r="H47" s="81">
        <v>1.4</v>
      </c>
      <c r="I47" s="10" t="s">
        <v>5</v>
      </c>
      <c r="J47" s="13">
        <f t="shared" si="12"/>
        <v>0</v>
      </c>
      <c r="K47" s="13">
        <f t="shared" si="13"/>
        <v>0</v>
      </c>
      <c r="L47" s="11">
        <f t="shared" si="11"/>
        <v>0</v>
      </c>
    </row>
    <row r="48" spans="2:13" s="6" customFormat="1">
      <c r="B48" s="30" t="s">
        <v>575</v>
      </c>
      <c r="C48" s="99" t="s">
        <v>61</v>
      </c>
      <c r="D48" s="100" t="s">
        <v>62</v>
      </c>
      <c r="E48" s="98">
        <v>698.5</v>
      </c>
      <c r="F48" s="79" t="s">
        <v>8</v>
      </c>
      <c r="G48" s="80">
        <v>3</v>
      </c>
      <c r="H48" s="81">
        <v>1.4</v>
      </c>
      <c r="I48" s="10" t="s">
        <v>5</v>
      </c>
      <c r="J48" s="13">
        <f t="shared" si="12"/>
        <v>0</v>
      </c>
      <c r="K48" s="13">
        <f t="shared" si="13"/>
        <v>0</v>
      </c>
      <c r="L48" s="11">
        <f t="shared" si="11"/>
        <v>0</v>
      </c>
    </row>
    <row r="49" spans="2:12" s="6" customFormat="1">
      <c r="B49" s="30" t="s">
        <v>575</v>
      </c>
      <c r="C49" s="99" t="s">
        <v>63</v>
      </c>
      <c r="D49" s="100" t="s">
        <v>64</v>
      </c>
      <c r="E49" s="98">
        <v>40.700000000000003</v>
      </c>
      <c r="F49" s="79" t="s">
        <v>8</v>
      </c>
      <c r="G49" s="80">
        <v>0.3</v>
      </c>
      <c r="H49" s="81">
        <v>0.1</v>
      </c>
      <c r="I49" s="10" t="s">
        <v>5</v>
      </c>
      <c r="J49" s="13">
        <f t="shared" si="12"/>
        <v>0</v>
      </c>
      <c r="K49" s="13">
        <f t="shared" si="13"/>
        <v>0</v>
      </c>
      <c r="L49" s="11">
        <f t="shared" si="11"/>
        <v>0</v>
      </c>
    </row>
    <row r="50" spans="2:12" s="6" customFormat="1">
      <c r="B50" s="30" t="s">
        <v>575</v>
      </c>
      <c r="C50" s="99" t="s">
        <v>65</v>
      </c>
      <c r="D50" s="100" t="s">
        <v>66</v>
      </c>
      <c r="E50" s="98">
        <v>62.7</v>
      </c>
      <c r="F50" s="79" t="s">
        <v>8</v>
      </c>
      <c r="G50" s="80">
        <v>0.5</v>
      </c>
      <c r="H50" s="81">
        <v>0.2</v>
      </c>
      <c r="I50" s="10" t="s">
        <v>5</v>
      </c>
      <c r="J50" s="13">
        <f t="shared" si="12"/>
        <v>0</v>
      </c>
      <c r="K50" s="13">
        <f t="shared" si="13"/>
        <v>0</v>
      </c>
      <c r="L50" s="11">
        <f t="shared" si="11"/>
        <v>0</v>
      </c>
    </row>
    <row r="51" spans="2:12" s="6" customFormat="1" ht="24.9">
      <c r="B51" s="30" t="s">
        <v>575</v>
      </c>
      <c r="C51" s="106" t="s">
        <v>67</v>
      </c>
      <c r="D51" s="107" t="s">
        <v>68</v>
      </c>
      <c r="E51" s="98">
        <v>40.700000000000003</v>
      </c>
      <c r="F51" s="79" t="s">
        <v>8</v>
      </c>
      <c r="G51" s="108">
        <v>0.2</v>
      </c>
      <c r="H51" s="109">
        <v>0.1</v>
      </c>
      <c r="I51" s="10" t="s">
        <v>5</v>
      </c>
      <c r="J51" s="13">
        <f t="shared" si="12"/>
        <v>0</v>
      </c>
      <c r="K51" s="13">
        <f t="shared" si="13"/>
        <v>0</v>
      </c>
      <c r="L51" s="11">
        <f t="shared" si="11"/>
        <v>0</v>
      </c>
    </row>
    <row r="52" spans="2:12" s="6" customFormat="1" ht="24.9">
      <c r="B52" s="33" t="s">
        <v>575</v>
      </c>
      <c r="C52" s="106" t="s">
        <v>69</v>
      </c>
      <c r="D52" s="107" t="s">
        <v>70</v>
      </c>
      <c r="E52" s="98">
        <v>9.9</v>
      </c>
      <c r="F52" s="79" t="s">
        <v>8</v>
      </c>
      <c r="G52" s="108">
        <v>3</v>
      </c>
      <c r="H52" s="110">
        <v>1.4</v>
      </c>
      <c r="I52" s="16" t="s">
        <v>5</v>
      </c>
      <c r="J52" s="13">
        <f t="shared" si="12"/>
        <v>0</v>
      </c>
      <c r="K52" s="13">
        <f t="shared" si="13"/>
        <v>0</v>
      </c>
      <c r="L52" s="11">
        <f t="shared" si="11"/>
        <v>0</v>
      </c>
    </row>
    <row r="53" spans="2:12" s="6" customFormat="1" ht="29.95" customHeight="1">
      <c r="B53" s="217" t="s">
        <v>71</v>
      </c>
      <c r="C53" s="224"/>
      <c r="D53" s="224"/>
      <c r="E53" s="224"/>
      <c r="F53" s="224"/>
      <c r="G53" s="224"/>
      <c r="H53" s="224"/>
      <c r="I53" s="224"/>
      <c r="J53" s="224"/>
      <c r="K53" s="244"/>
      <c r="L53" s="11">
        <f t="shared" si="11"/>
        <v>0</v>
      </c>
    </row>
    <row r="54" spans="2:12">
      <c r="B54" s="30" t="s">
        <v>575</v>
      </c>
      <c r="C54" s="84" t="s">
        <v>72</v>
      </c>
      <c r="D54" s="97" t="s">
        <v>73</v>
      </c>
      <c r="E54" s="98">
        <v>83.600000000000009</v>
      </c>
      <c r="F54" s="79" t="s">
        <v>8</v>
      </c>
      <c r="G54" s="86">
        <v>0.5</v>
      </c>
      <c r="H54" s="81">
        <v>0.2</v>
      </c>
      <c r="I54" s="10" t="s">
        <v>5</v>
      </c>
      <c r="J54" s="11">
        <f t="shared" ref="J54:J65" si="14">IFERROR(B54*E54,0)</f>
        <v>0</v>
      </c>
      <c r="K54" s="11">
        <f t="shared" ref="K54:K65" si="15">IFERROR(DISC*J54,0)</f>
        <v>0</v>
      </c>
      <c r="L54" s="65">
        <f t="shared" si="11"/>
        <v>0</v>
      </c>
    </row>
    <row r="55" spans="2:12" s="6" customFormat="1">
      <c r="B55" s="30" t="s">
        <v>575</v>
      </c>
      <c r="C55" s="91" t="s">
        <v>74</v>
      </c>
      <c r="D55" s="92" t="s">
        <v>75</v>
      </c>
      <c r="E55" s="98">
        <v>66</v>
      </c>
      <c r="F55" s="79" t="s">
        <v>8</v>
      </c>
      <c r="G55" s="88">
        <v>0.5</v>
      </c>
      <c r="H55" s="81">
        <v>0.2</v>
      </c>
      <c r="I55" s="10" t="s">
        <v>5</v>
      </c>
      <c r="J55" s="13">
        <f t="shared" si="14"/>
        <v>0</v>
      </c>
      <c r="K55" s="13">
        <f t="shared" si="15"/>
        <v>0</v>
      </c>
      <c r="L55" s="11">
        <f t="shared" si="11"/>
        <v>0</v>
      </c>
    </row>
    <row r="56" spans="2:12" s="6" customFormat="1">
      <c r="B56" s="30" t="s">
        <v>575</v>
      </c>
      <c r="C56" s="91" t="s">
        <v>76</v>
      </c>
      <c r="D56" s="92" t="s">
        <v>274</v>
      </c>
      <c r="E56" s="98">
        <v>83.600000000000009</v>
      </c>
      <c r="F56" s="79" t="s">
        <v>8</v>
      </c>
      <c r="G56" s="88">
        <v>0.5</v>
      </c>
      <c r="H56" s="81">
        <v>0.2</v>
      </c>
      <c r="I56" s="10" t="s">
        <v>5</v>
      </c>
      <c r="J56" s="13">
        <f t="shared" si="14"/>
        <v>0</v>
      </c>
      <c r="K56" s="13">
        <f t="shared" si="15"/>
        <v>0</v>
      </c>
      <c r="L56" s="11">
        <f t="shared" si="11"/>
        <v>0</v>
      </c>
    </row>
    <row r="57" spans="2:12" s="6" customFormat="1">
      <c r="B57" s="30" t="s">
        <v>575</v>
      </c>
      <c r="C57" s="91" t="s">
        <v>77</v>
      </c>
      <c r="D57" s="92" t="s">
        <v>78</v>
      </c>
      <c r="E57" s="98">
        <v>203.50000000000003</v>
      </c>
      <c r="F57" s="79" t="s">
        <v>8</v>
      </c>
      <c r="G57" s="88">
        <v>0.5</v>
      </c>
      <c r="H57" s="81">
        <v>0.2</v>
      </c>
      <c r="I57" s="10" t="s">
        <v>5</v>
      </c>
      <c r="J57" s="13">
        <f t="shared" si="14"/>
        <v>0</v>
      </c>
      <c r="K57" s="13">
        <f t="shared" si="15"/>
        <v>0</v>
      </c>
      <c r="L57" s="11">
        <f t="shared" si="11"/>
        <v>0</v>
      </c>
    </row>
    <row r="58" spans="2:12" s="6" customFormat="1">
      <c r="B58" s="30"/>
      <c r="C58" s="91" t="s">
        <v>79</v>
      </c>
      <c r="D58" s="92" t="s">
        <v>80</v>
      </c>
      <c r="E58" s="98">
        <v>158.4</v>
      </c>
      <c r="F58" s="79" t="s">
        <v>8</v>
      </c>
      <c r="G58" s="88">
        <v>0.5</v>
      </c>
      <c r="H58" s="81">
        <v>0.2</v>
      </c>
      <c r="I58" s="10" t="s">
        <v>5</v>
      </c>
      <c r="J58" s="13">
        <f t="shared" si="14"/>
        <v>0</v>
      </c>
      <c r="K58" s="13">
        <f t="shared" si="15"/>
        <v>0</v>
      </c>
      <c r="L58" s="11">
        <f t="shared" si="11"/>
        <v>0</v>
      </c>
    </row>
    <row r="59" spans="2:12" s="6" customFormat="1">
      <c r="B59" s="30" t="s">
        <v>575</v>
      </c>
      <c r="C59" s="91" t="s">
        <v>81</v>
      </c>
      <c r="D59" s="92" t="s">
        <v>82</v>
      </c>
      <c r="E59" s="83">
        <v>145.20000000000002</v>
      </c>
      <c r="F59" s="79" t="s">
        <v>8</v>
      </c>
      <c r="G59" s="88">
        <v>0.5</v>
      </c>
      <c r="H59" s="81">
        <v>0.2</v>
      </c>
      <c r="I59" s="10" t="s">
        <v>5</v>
      </c>
      <c r="J59" s="13">
        <f t="shared" si="14"/>
        <v>0</v>
      </c>
      <c r="K59" s="13">
        <f t="shared" si="15"/>
        <v>0</v>
      </c>
      <c r="L59" s="11">
        <f t="shared" si="11"/>
        <v>0</v>
      </c>
    </row>
    <row r="60" spans="2:12" s="6" customFormat="1" ht="24.9">
      <c r="B60" s="30" t="s">
        <v>575</v>
      </c>
      <c r="C60" s="91" t="s">
        <v>83</v>
      </c>
      <c r="D60" s="92" t="s">
        <v>84</v>
      </c>
      <c r="E60" s="98">
        <v>63.800000000000004</v>
      </c>
      <c r="F60" s="79" t="s">
        <v>8</v>
      </c>
      <c r="G60" s="88">
        <v>0.5</v>
      </c>
      <c r="H60" s="81">
        <v>0.2</v>
      </c>
      <c r="I60" s="10" t="s">
        <v>5</v>
      </c>
      <c r="J60" s="13">
        <f t="shared" si="14"/>
        <v>0</v>
      </c>
      <c r="K60" s="13">
        <f t="shared" si="15"/>
        <v>0</v>
      </c>
      <c r="L60" s="11">
        <f t="shared" si="11"/>
        <v>0</v>
      </c>
    </row>
    <row r="61" spans="2:12" s="6" customFormat="1" ht="24.9">
      <c r="B61" s="30" t="s">
        <v>575</v>
      </c>
      <c r="C61" s="91" t="s">
        <v>85</v>
      </c>
      <c r="D61" s="92" t="s">
        <v>86</v>
      </c>
      <c r="E61" s="98">
        <v>63.800000000000004</v>
      </c>
      <c r="F61" s="79" t="s">
        <v>8</v>
      </c>
      <c r="G61" s="88">
        <v>0.5</v>
      </c>
      <c r="H61" s="81">
        <v>0.2</v>
      </c>
      <c r="I61" s="10" t="s">
        <v>5</v>
      </c>
      <c r="J61" s="13">
        <f t="shared" si="14"/>
        <v>0</v>
      </c>
      <c r="K61" s="13">
        <f t="shared" si="15"/>
        <v>0</v>
      </c>
      <c r="L61" s="11">
        <f t="shared" si="11"/>
        <v>0</v>
      </c>
    </row>
    <row r="62" spans="2:12" s="6" customFormat="1">
      <c r="B62" s="30" t="s">
        <v>575</v>
      </c>
      <c r="C62" s="91" t="s">
        <v>87</v>
      </c>
      <c r="D62" s="92" t="s">
        <v>88</v>
      </c>
      <c r="E62" s="98">
        <v>13.200000000000001</v>
      </c>
      <c r="F62" s="79" t="s">
        <v>8</v>
      </c>
      <c r="G62" s="86">
        <v>0.1</v>
      </c>
      <c r="H62" s="81">
        <v>0.05</v>
      </c>
      <c r="I62" s="10" t="s">
        <v>5</v>
      </c>
      <c r="J62" s="13">
        <f t="shared" si="14"/>
        <v>0</v>
      </c>
      <c r="K62" s="13">
        <f t="shared" si="15"/>
        <v>0</v>
      </c>
      <c r="L62" s="11">
        <f t="shared" si="11"/>
        <v>0</v>
      </c>
    </row>
    <row r="63" spans="2:12" s="6" customFormat="1">
      <c r="B63" s="30" t="s">
        <v>575</v>
      </c>
      <c r="C63" s="91" t="s">
        <v>89</v>
      </c>
      <c r="D63" s="92" t="s">
        <v>90</v>
      </c>
      <c r="E63" s="98">
        <v>13.200000000000001</v>
      </c>
      <c r="F63" s="79" t="s">
        <v>8</v>
      </c>
      <c r="G63" s="86">
        <v>0.1</v>
      </c>
      <c r="H63" s="81">
        <v>0.05</v>
      </c>
      <c r="I63" s="10" t="s">
        <v>5</v>
      </c>
      <c r="J63" s="13">
        <f t="shared" si="14"/>
        <v>0</v>
      </c>
      <c r="K63" s="13">
        <f t="shared" si="15"/>
        <v>0</v>
      </c>
      <c r="L63" s="11">
        <f t="shared" si="11"/>
        <v>0</v>
      </c>
    </row>
    <row r="64" spans="2:12" s="6" customFormat="1">
      <c r="B64" s="30" t="s">
        <v>575</v>
      </c>
      <c r="C64" s="91" t="s">
        <v>27</v>
      </c>
      <c r="D64" s="92" t="s">
        <v>91</v>
      </c>
      <c r="E64" s="98">
        <v>13.200000000000001</v>
      </c>
      <c r="F64" s="79" t="s">
        <v>8</v>
      </c>
      <c r="G64" s="86">
        <v>0.1</v>
      </c>
      <c r="H64" s="81">
        <v>0.05</v>
      </c>
      <c r="I64" s="10" t="s">
        <v>5</v>
      </c>
      <c r="J64" s="13">
        <f t="shared" ref="J64" si="16">IFERROR(B64*E64,0)</f>
        <v>0</v>
      </c>
      <c r="K64" s="13">
        <f t="shared" ref="K64" si="17">IFERROR(DISC*J64,0)</f>
        <v>0</v>
      </c>
      <c r="L64" s="11">
        <f t="shared" si="11"/>
        <v>0</v>
      </c>
    </row>
    <row r="65" spans="2:12" s="6" customFormat="1" ht="25.55" thickBot="1">
      <c r="B65" s="33"/>
      <c r="C65" s="111" t="s">
        <v>596</v>
      </c>
      <c r="D65" s="112" t="s">
        <v>597</v>
      </c>
      <c r="E65" s="83">
        <v>15.400000000000002</v>
      </c>
      <c r="F65" s="113" t="s">
        <v>8</v>
      </c>
      <c r="G65" s="114">
        <v>0.1</v>
      </c>
      <c r="H65" s="114">
        <v>0.05</v>
      </c>
      <c r="I65" s="16" t="s">
        <v>5</v>
      </c>
      <c r="J65" s="13">
        <f t="shared" si="14"/>
        <v>0</v>
      </c>
      <c r="K65" s="13">
        <f t="shared" si="15"/>
        <v>0</v>
      </c>
      <c r="L65" s="11">
        <f t="shared" ref="L65:L76" si="18">IFERROR(B65*G65,0)</f>
        <v>0</v>
      </c>
    </row>
    <row r="66" spans="2:12" ht="20.149999999999999" customHeight="1">
      <c r="B66" s="221" t="s">
        <v>10</v>
      </c>
      <c r="C66" s="222"/>
      <c r="D66" s="222"/>
      <c r="E66" s="222"/>
      <c r="F66" s="222"/>
      <c r="G66" s="222"/>
      <c r="H66" s="222"/>
      <c r="I66" s="222"/>
      <c r="J66" s="222"/>
      <c r="K66" s="245"/>
      <c r="L66" s="11">
        <f t="shared" si="18"/>
        <v>0</v>
      </c>
    </row>
    <row r="67" spans="2:12" ht="20.149999999999999" customHeight="1">
      <c r="B67" s="217" t="s">
        <v>300</v>
      </c>
      <c r="C67" s="224"/>
      <c r="D67" s="224"/>
      <c r="E67" s="224"/>
      <c r="F67" s="224"/>
      <c r="G67" s="224"/>
      <c r="H67" s="224"/>
      <c r="I67" s="224"/>
      <c r="J67" s="224"/>
      <c r="K67" s="244"/>
      <c r="L67" s="65">
        <f t="shared" si="18"/>
        <v>0</v>
      </c>
    </row>
    <row r="68" spans="2:12" s="6" customFormat="1" ht="74.650000000000006">
      <c r="B68" s="30" t="s">
        <v>575</v>
      </c>
      <c r="C68" s="101" t="s">
        <v>301</v>
      </c>
      <c r="D68" s="102" t="s">
        <v>302</v>
      </c>
      <c r="E68" s="98">
        <v>610.5</v>
      </c>
      <c r="F68" s="79" t="s">
        <v>8</v>
      </c>
      <c r="G68" s="115">
        <v>9.85</v>
      </c>
      <c r="H68" s="116">
        <v>4.47</v>
      </c>
      <c r="I68" s="117" t="s">
        <v>92</v>
      </c>
      <c r="J68" s="11">
        <f t="shared" ref="J68:J76" si="19">IFERROR(B68*E68,0)</f>
        <v>0</v>
      </c>
      <c r="K68" s="11">
        <f t="shared" ref="K68:K76" si="20">IFERROR(DISC*J68,0)</f>
        <v>0</v>
      </c>
      <c r="L68" s="11">
        <f t="shared" si="18"/>
        <v>0</v>
      </c>
    </row>
    <row r="69" spans="2:12" ht="24.9">
      <c r="B69" s="30" t="s">
        <v>575</v>
      </c>
      <c r="C69" s="91" t="s">
        <v>14</v>
      </c>
      <c r="D69" s="92" t="s">
        <v>93</v>
      </c>
      <c r="E69" s="98">
        <v>46.2</v>
      </c>
      <c r="F69" s="79" t="s">
        <v>8</v>
      </c>
      <c r="G69" s="88">
        <v>0.5</v>
      </c>
      <c r="H69" s="81">
        <v>0.2</v>
      </c>
      <c r="I69" s="87" t="s">
        <v>5</v>
      </c>
      <c r="J69" s="11">
        <f t="shared" si="19"/>
        <v>0</v>
      </c>
      <c r="K69" s="11">
        <f t="shared" si="20"/>
        <v>0</v>
      </c>
      <c r="L69" s="11">
        <f t="shared" si="18"/>
        <v>0</v>
      </c>
    </row>
    <row r="70" spans="2:12">
      <c r="B70" s="30" t="s">
        <v>575</v>
      </c>
      <c r="C70" s="91" t="s">
        <v>94</v>
      </c>
      <c r="D70" s="78" t="s">
        <v>95</v>
      </c>
      <c r="E70" s="98">
        <v>56.1</v>
      </c>
      <c r="F70" s="79" t="s">
        <v>8</v>
      </c>
      <c r="G70" s="88">
        <v>0.5</v>
      </c>
      <c r="H70" s="81">
        <v>0.2</v>
      </c>
      <c r="I70" s="87" t="s">
        <v>5</v>
      </c>
      <c r="J70" s="13">
        <f t="shared" si="19"/>
        <v>0</v>
      </c>
      <c r="K70" s="13">
        <f t="shared" si="20"/>
        <v>0</v>
      </c>
      <c r="L70" s="11">
        <f t="shared" si="18"/>
        <v>0</v>
      </c>
    </row>
    <row r="71" spans="2:12">
      <c r="B71" s="30" t="s">
        <v>575</v>
      </c>
      <c r="C71" s="91" t="s">
        <v>96</v>
      </c>
      <c r="D71" s="78" t="s">
        <v>97</v>
      </c>
      <c r="E71" s="98">
        <v>80.300000000000011</v>
      </c>
      <c r="F71" s="79" t="s">
        <v>8</v>
      </c>
      <c r="G71" s="88">
        <v>0.5</v>
      </c>
      <c r="H71" s="81">
        <v>0.2</v>
      </c>
      <c r="I71" s="87" t="s">
        <v>5</v>
      </c>
      <c r="J71" s="13">
        <f t="shared" si="19"/>
        <v>0</v>
      </c>
      <c r="K71" s="13">
        <f t="shared" si="20"/>
        <v>0</v>
      </c>
      <c r="L71" s="11">
        <f t="shared" si="18"/>
        <v>0</v>
      </c>
    </row>
    <row r="72" spans="2:12">
      <c r="B72" s="30" t="s">
        <v>575</v>
      </c>
      <c r="C72" s="91" t="s">
        <v>98</v>
      </c>
      <c r="D72" s="92" t="s">
        <v>99</v>
      </c>
      <c r="E72" s="83">
        <v>119.9</v>
      </c>
      <c r="F72" s="79" t="s">
        <v>8</v>
      </c>
      <c r="G72" s="88">
        <v>0.5</v>
      </c>
      <c r="H72" s="81">
        <v>0.2</v>
      </c>
      <c r="I72" s="87" t="s">
        <v>5</v>
      </c>
      <c r="J72" s="13">
        <f t="shared" si="19"/>
        <v>0</v>
      </c>
      <c r="K72" s="13">
        <f t="shared" si="20"/>
        <v>0</v>
      </c>
      <c r="L72" s="11">
        <f t="shared" si="18"/>
        <v>0</v>
      </c>
    </row>
    <row r="73" spans="2:12">
      <c r="B73" s="30" t="s">
        <v>575</v>
      </c>
      <c r="C73" s="118" t="s">
        <v>100</v>
      </c>
      <c r="D73" s="119" t="s">
        <v>101</v>
      </c>
      <c r="E73" s="98">
        <v>31.900000000000002</v>
      </c>
      <c r="F73" s="79" t="s">
        <v>8</v>
      </c>
      <c r="G73" s="88">
        <v>0.5</v>
      </c>
      <c r="H73" s="81">
        <v>0.2</v>
      </c>
      <c r="I73" s="87" t="s">
        <v>5</v>
      </c>
      <c r="J73" s="13">
        <f t="shared" si="19"/>
        <v>0</v>
      </c>
      <c r="K73" s="13">
        <f t="shared" si="20"/>
        <v>0</v>
      </c>
      <c r="L73" s="11">
        <f t="shared" si="18"/>
        <v>0</v>
      </c>
    </row>
    <row r="74" spans="2:12">
      <c r="B74" s="30" t="s">
        <v>575</v>
      </c>
      <c r="C74" s="118" t="s">
        <v>102</v>
      </c>
      <c r="D74" s="119" t="s">
        <v>103</v>
      </c>
      <c r="E74" s="98">
        <v>31.900000000000002</v>
      </c>
      <c r="F74" s="79" t="s">
        <v>8</v>
      </c>
      <c r="G74" s="88">
        <v>0.5</v>
      </c>
      <c r="H74" s="81">
        <v>0.2</v>
      </c>
      <c r="I74" s="87" t="s">
        <v>5</v>
      </c>
      <c r="J74" s="13">
        <f t="shared" si="19"/>
        <v>0</v>
      </c>
      <c r="K74" s="13">
        <f t="shared" si="20"/>
        <v>0</v>
      </c>
      <c r="L74" s="11">
        <f t="shared" si="18"/>
        <v>0</v>
      </c>
    </row>
    <row r="75" spans="2:12">
      <c r="B75" s="30" t="s">
        <v>575</v>
      </c>
      <c r="C75" s="118" t="s">
        <v>104</v>
      </c>
      <c r="D75" s="119" t="s">
        <v>105</v>
      </c>
      <c r="E75" s="98">
        <v>35.200000000000003</v>
      </c>
      <c r="F75" s="79" t="s">
        <v>8</v>
      </c>
      <c r="G75" s="88">
        <v>0.5</v>
      </c>
      <c r="H75" s="81">
        <v>0.2</v>
      </c>
      <c r="I75" s="87" t="s">
        <v>5</v>
      </c>
      <c r="J75" s="13">
        <f t="shared" si="19"/>
        <v>0</v>
      </c>
      <c r="K75" s="13">
        <f t="shared" si="20"/>
        <v>0</v>
      </c>
      <c r="L75" s="11">
        <f t="shared" si="18"/>
        <v>0</v>
      </c>
    </row>
    <row r="76" spans="2:12" s="7" customFormat="1" ht="24.9">
      <c r="B76" s="33" t="s">
        <v>575</v>
      </c>
      <c r="C76" s="91" t="s">
        <v>106</v>
      </c>
      <c r="D76" s="120" t="s">
        <v>107</v>
      </c>
      <c r="E76" s="98">
        <v>8.8000000000000007</v>
      </c>
      <c r="F76" s="79" t="s">
        <v>8</v>
      </c>
      <c r="G76" s="88">
        <v>0.5</v>
      </c>
      <c r="H76" s="81">
        <v>0.2</v>
      </c>
      <c r="I76" s="87" t="s">
        <v>5</v>
      </c>
      <c r="J76" s="13">
        <f t="shared" si="19"/>
        <v>0</v>
      </c>
      <c r="K76" s="13">
        <f t="shared" si="20"/>
        <v>0</v>
      </c>
      <c r="L76" s="11">
        <f t="shared" si="18"/>
        <v>0</v>
      </c>
    </row>
    <row r="77" spans="2:12" ht="20.149999999999999" customHeight="1">
      <c r="B77" s="217" t="s">
        <v>303</v>
      </c>
      <c r="C77" s="224"/>
      <c r="D77" s="224"/>
      <c r="E77" s="224"/>
      <c r="F77" s="224"/>
      <c r="G77" s="224"/>
      <c r="H77" s="224"/>
      <c r="I77" s="224"/>
      <c r="J77" s="224"/>
      <c r="K77" s="244"/>
      <c r="L77" s="65">
        <f t="shared" ref="L77:L140" si="21">IFERROR(B77*G77,0)</f>
        <v>0</v>
      </c>
    </row>
    <row r="78" spans="2:12" s="6" customFormat="1" ht="24.9">
      <c r="B78" s="33" t="s">
        <v>575</v>
      </c>
      <c r="C78" s="93" t="s">
        <v>108</v>
      </c>
      <c r="D78" s="121" t="s">
        <v>109</v>
      </c>
      <c r="E78" s="98">
        <v>264</v>
      </c>
      <c r="F78" s="79" t="s">
        <v>8</v>
      </c>
      <c r="G78" s="95">
        <v>1</v>
      </c>
      <c r="H78" s="109">
        <v>0.5</v>
      </c>
      <c r="I78" s="16" t="s">
        <v>5</v>
      </c>
      <c r="J78" s="15">
        <f>IFERROR(B78*E78,0)</f>
        <v>0</v>
      </c>
      <c r="K78" s="15">
        <f>IFERROR(DISC*J78,0)</f>
        <v>0</v>
      </c>
      <c r="L78" s="11">
        <f t="shared" si="21"/>
        <v>0</v>
      </c>
    </row>
    <row r="79" spans="2:12" ht="20.149999999999999" customHeight="1">
      <c r="B79" s="217" t="s">
        <v>304</v>
      </c>
      <c r="C79" s="224"/>
      <c r="D79" s="224"/>
      <c r="E79" s="224"/>
      <c r="F79" s="224"/>
      <c r="G79" s="224"/>
      <c r="H79" s="224"/>
      <c r="I79" s="224"/>
      <c r="J79" s="224"/>
      <c r="K79" s="244"/>
      <c r="L79" s="65">
        <f t="shared" si="21"/>
        <v>0</v>
      </c>
    </row>
    <row r="80" spans="2:12" ht="62.2">
      <c r="B80" s="30" t="s">
        <v>575</v>
      </c>
      <c r="C80" s="122" t="s">
        <v>305</v>
      </c>
      <c r="D80" s="123" t="s">
        <v>306</v>
      </c>
      <c r="E80" s="98">
        <v>337.70000000000005</v>
      </c>
      <c r="F80" s="79" t="s">
        <v>8</v>
      </c>
      <c r="G80" s="103">
        <v>7</v>
      </c>
      <c r="H80" s="81">
        <v>3.2</v>
      </c>
      <c r="I80" s="117" t="s">
        <v>92</v>
      </c>
      <c r="J80" s="11">
        <f t="shared" ref="J80:J82" si="22">IFERROR(B80*E80,0)</f>
        <v>0</v>
      </c>
      <c r="K80" s="11">
        <f>IFERROR(DISC*J80,0)</f>
        <v>0</v>
      </c>
      <c r="L80" s="11">
        <f t="shared" si="21"/>
        <v>0</v>
      </c>
    </row>
    <row r="81" spans="2:12">
      <c r="B81" s="30" t="s">
        <v>575</v>
      </c>
      <c r="C81" s="99" t="s">
        <v>110</v>
      </c>
      <c r="D81" s="100" t="s">
        <v>111</v>
      </c>
      <c r="E81" s="98">
        <v>55.000000000000007</v>
      </c>
      <c r="F81" s="79" t="s">
        <v>8</v>
      </c>
      <c r="G81" s="103">
        <v>0.1</v>
      </c>
      <c r="H81" s="81">
        <v>0.05</v>
      </c>
      <c r="I81" s="117" t="s">
        <v>5</v>
      </c>
      <c r="J81" s="13">
        <f t="shared" si="22"/>
        <v>0</v>
      </c>
      <c r="K81" s="13">
        <f>IFERROR(DISC*J81,0)</f>
        <v>0</v>
      </c>
      <c r="L81" s="11">
        <f t="shared" si="21"/>
        <v>0</v>
      </c>
    </row>
    <row r="82" spans="2:12">
      <c r="B82" s="34" t="s">
        <v>575</v>
      </c>
      <c r="C82" s="99" t="s">
        <v>112</v>
      </c>
      <c r="D82" s="100" t="s">
        <v>113</v>
      </c>
      <c r="E82" s="98">
        <v>100.10000000000001</v>
      </c>
      <c r="F82" s="79" t="s">
        <v>8</v>
      </c>
      <c r="G82" s="103">
        <v>0.1</v>
      </c>
      <c r="H82" s="81">
        <v>0.05</v>
      </c>
      <c r="I82" s="117" t="s">
        <v>5</v>
      </c>
      <c r="J82" s="13">
        <f t="shared" si="22"/>
        <v>0</v>
      </c>
      <c r="K82" s="13">
        <f>IFERROR(DISC*J82,0)</f>
        <v>0</v>
      </c>
      <c r="L82" s="11">
        <f t="shared" si="21"/>
        <v>0</v>
      </c>
    </row>
    <row r="83" spans="2:12" ht="20.149999999999999" customHeight="1">
      <c r="B83" s="217" t="s">
        <v>114</v>
      </c>
      <c r="C83" s="224"/>
      <c r="D83" s="224"/>
      <c r="E83" s="224"/>
      <c r="F83" s="224"/>
      <c r="G83" s="224"/>
      <c r="H83" s="224"/>
      <c r="I83" s="224"/>
      <c r="J83" s="224"/>
      <c r="K83" s="244"/>
      <c r="L83" s="65">
        <f t="shared" si="21"/>
        <v>0</v>
      </c>
    </row>
    <row r="84" spans="2:12">
      <c r="B84" s="30" t="s">
        <v>575</v>
      </c>
      <c r="C84" s="124" t="s">
        <v>115</v>
      </c>
      <c r="D84" s="100" t="s">
        <v>116</v>
      </c>
      <c r="E84" s="98">
        <v>312.40000000000003</v>
      </c>
      <c r="F84" s="79" t="s">
        <v>8</v>
      </c>
      <c r="G84" s="80">
        <v>3</v>
      </c>
      <c r="H84" s="81">
        <v>1.4</v>
      </c>
      <c r="I84" s="117" t="s">
        <v>5</v>
      </c>
      <c r="J84" s="11">
        <f t="shared" ref="J84:J101" si="23">IFERROR(B84*E84,0)</f>
        <v>0</v>
      </c>
      <c r="K84" s="11">
        <f>IFERROR(DISC*J84,0)</f>
        <v>0</v>
      </c>
      <c r="L84" s="11">
        <f t="shared" si="21"/>
        <v>0</v>
      </c>
    </row>
    <row r="85" spans="2:12">
      <c r="B85" s="32" t="s">
        <v>575</v>
      </c>
      <c r="C85" s="77" t="s">
        <v>117</v>
      </c>
      <c r="D85" s="125" t="s">
        <v>598</v>
      </c>
      <c r="E85" s="98">
        <v>429.00000000000006</v>
      </c>
      <c r="F85" s="79" t="s">
        <v>7</v>
      </c>
      <c r="G85" s="88">
        <v>3</v>
      </c>
      <c r="H85" s="81">
        <v>1.4</v>
      </c>
      <c r="I85" s="87" t="s">
        <v>5</v>
      </c>
      <c r="J85" s="13">
        <f t="shared" si="23"/>
        <v>0</v>
      </c>
      <c r="K85" s="13">
        <f>IFERROR(DISC*J85,0)</f>
        <v>0</v>
      </c>
      <c r="L85" s="11">
        <f t="shared" si="21"/>
        <v>0</v>
      </c>
    </row>
    <row r="86" spans="2:12" ht="20.149999999999999" customHeight="1">
      <c r="B86" s="217" t="s">
        <v>118</v>
      </c>
      <c r="C86" s="224"/>
      <c r="D86" s="224"/>
      <c r="E86" s="224"/>
      <c r="F86" s="224"/>
      <c r="G86" s="224"/>
      <c r="H86" s="224"/>
      <c r="I86" s="224"/>
      <c r="J86" s="224"/>
      <c r="K86" s="244"/>
      <c r="L86" s="65">
        <f t="shared" si="21"/>
        <v>0</v>
      </c>
    </row>
    <row r="87" spans="2:12" ht="24.9">
      <c r="B87" s="30" t="s">
        <v>575</v>
      </c>
      <c r="C87" s="84" t="s">
        <v>119</v>
      </c>
      <c r="D87" s="126" t="s">
        <v>307</v>
      </c>
      <c r="E87" s="98">
        <v>18.700000000000003</v>
      </c>
      <c r="F87" s="79" t="s">
        <v>8</v>
      </c>
      <c r="G87" s="86">
        <v>1</v>
      </c>
      <c r="H87" s="81">
        <v>0.5</v>
      </c>
      <c r="I87" s="10" t="s">
        <v>5</v>
      </c>
      <c r="J87" s="11">
        <f t="shared" si="23"/>
        <v>0</v>
      </c>
      <c r="K87" s="11">
        <f t="shared" ref="K87:K101" si="24">IFERROR(DISC*J87,0)</f>
        <v>0</v>
      </c>
      <c r="L87" s="11">
        <f t="shared" si="21"/>
        <v>0</v>
      </c>
    </row>
    <row r="88" spans="2:12" ht="37.35">
      <c r="B88" s="30" t="s">
        <v>575</v>
      </c>
      <c r="C88" s="93" t="s">
        <v>120</v>
      </c>
      <c r="D88" s="127" t="s">
        <v>308</v>
      </c>
      <c r="E88" s="98">
        <v>31.900000000000002</v>
      </c>
      <c r="F88" s="79" t="s">
        <v>8</v>
      </c>
      <c r="G88" s="95">
        <v>1</v>
      </c>
      <c r="H88" s="81">
        <v>0.5</v>
      </c>
      <c r="I88" s="10" t="s">
        <v>5</v>
      </c>
      <c r="J88" s="11">
        <f t="shared" si="23"/>
        <v>0</v>
      </c>
      <c r="K88" s="11">
        <f t="shared" si="24"/>
        <v>0</v>
      </c>
      <c r="L88" s="11">
        <f t="shared" si="21"/>
        <v>0</v>
      </c>
    </row>
    <row r="89" spans="2:12" ht="24.9">
      <c r="B89" s="30">
        <v>0</v>
      </c>
      <c r="C89" s="91" t="s">
        <v>309</v>
      </c>
      <c r="D89" s="78" t="s">
        <v>570</v>
      </c>
      <c r="E89" s="98">
        <v>122.10000000000001</v>
      </c>
      <c r="F89" s="79" t="s">
        <v>8</v>
      </c>
      <c r="G89" s="88">
        <v>1</v>
      </c>
      <c r="H89" s="81">
        <v>0.5</v>
      </c>
      <c r="I89" s="10" t="s">
        <v>5</v>
      </c>
      <c r="J89" s="11">
        <f t="shared" si="23"/>
        <v>0</v>
      </c>
      <c r="K89" s="11">
        <f t="shared" si="24"/>
        <v>0</v>
      </c>
      <c r="L89" s="11">
        <f t="shared" si="21"/>
        <v>0</v>
      </c>
    </row>
    <row r="90" spans="2:12">
      <c r="B90" s="30" t="s">
        <v>575</v>
      </c>
      <c r="C90" s="91" t="s">
        <v>310</v>
      </c>
      <c r="D90" s="78" t="s">
        <v>311</v>
      </c>
      <c r="E90" s="98">
        <v>90.2</v>
      </c>
      <c r="F90" s="79" t="s">
        <v>8</v>
      </c>
      <c r="G90" s="88">
        <v>1</v>
      </c>
      <c r="H90" s="81">
        <v>0.5</v>
      </c>
      <c r="I90" s="10" t="s">
        <v>5</v>
      </c>
      <c r="J90" s="11">
        <f t="shared" si="23"/>
        <v>0</v>
      </c>
      <c r="K90" s="11">
        <f t="shared" si="24"/>
        <v>0</v>
      </c>
      <c r="L90" s="11">
        <f t="shared" si="21"/>
        <v>0</v>
      </c>
    </row>
    <row r="91" spans="2:12">
      <c r="B91" s="30" t="s">
        <v>575</v>
      </c>
      <c r="C91" s="91" t="s">
        <v>312</v>
      </c>
      <c r="D91" s="78" t="s">
        <v>121</v>
      </c>
      <c r="E91" s="98">
        <v>14.3</v>
      </c>
      <c r="F91" s="79" t="s">
        <v>8</v>
      </c>
      <c r="G91" s="88">
        <v>1</v>
      </c>
      <c r="H91" s="81">
        <v>0.5</v>
      </c>
      <c r="I91" s="10" t="s">
        <v>5</v>
      </c>
      <c r="J91" s="11">
        <f t="shared" si="23"/>
        <v>0</v>
      </c>
      <c r="K91" s="11">
        <f t="shared" si="24"/>
        <v>0</v>
      </c>
      <c r="L91" s="11">
        <f t="shared" si="21"/>
        <v>0</v>
      </c>
    </row>
    <row r="92" spans="2:12" ht="24.9">
      <c r="B92" s="30" t="s">
        <v>575</v>
      </c>
      <c r="C92" s="91" t="s">
        <v>122</v>
      </c>
      <c r="D92" s="78" t="s">
        <v>313</v>
      </c>
      <c r="E92" s="98">
        <v>41.800000000000004</v>
      </c>
      <c r="F92" s="79" t="s">
        <v>8</v>
      </c>
      <c r="G92" s="80">
        <v>0.5</v>
      </c>
      <c r="H92" s="81">
        <v>0.2</v>
      </c>
      <c r="I92" s="10"/>
      <c r="J92" s="11">
        <f t="shared" si="23"/>
        <v>0</v>
      </c>
      <c r="K92" s="11">
        <f t="shared" si="24"/>
        <v>0</v>
      </c>
      <c r="L92" s="11">
        <f t="shared" si="21"/>
        <v>0</v>
      </c>
    </row>
    <row r="93" spans="2:12">
      <c r="B93" s="30" t="s">
        <v>575</v>
      </c>
      <c r="C93" s="91" t="s">
        <v>123</v>
      </c>
      <c r="D93" s="78" t="s">
        <v>124</v>
      </c>
      <c r="E93" s="98">
        <v>26.400000000000002</v>
      </c>
      <c r="F93" s="79" t="s">
        <v>8</v>
      </c>
      <c r="G93" s="88">
        <v>2.2000000000000002</v>
      </c>
      <c r="H93" s="81">
        <v>1</v>
      </c>
      <c r="I93" s="10" t="s">
        <v>5</v>
      </c>
      <c r="J93" s="11">
        <f t="shared" si="23"/>
        <v>0</v>
      </c>
      <c r="K93" s="11">
        <f t="shared" si="24"/>
        <v>0</v>
      </c>
      <c r="L93" s="11">
        <f t="shared" si="21"/>
        <v>0</v>
      </c>
    </row>
    <row r="94" spans="2:12">
      <c r="B94" s="30" t="s">
        <v>575</v>
      </c>
      <c r="C94" s="91" t="s">
        <v>314</v>
      </c>
      <c r="D94" s="78" t="s">
        <v>125</v>
      </c>
      <c r="E94" s="98">
        <v>49.500000000000007</v>
      </c>
      <c r="F94" s="79" t="s">
        <v>8</v>
      </c>
      <c r="G94" s="88">
        <v>1</v>
      </c>
      <c r="H94" s="81">
        <v>0.5</v>
      </c>
      <c r="I94" s="10" t="s">
        <v>5</v>
      </c>
      <c r="J94" s="11">
        <f t="shared" si="23"/>
        <v>0</v>
      </c>
      <c r="K94" s="11">
        <f t="shared" si="24"/>
        <v>0</v>
      </c>
      <c r="L94" s="11">
        <f t="shared" si="21"/>
        <v>0</v>
      </c>
    </row>
    <row r="95" spans="2:12">
      <c r="B95" s="30" t="s">
        <v>575</v>
      </c>
      <c r="C95" s="91" t="s">
        <v>126</v>
      </c>
      <c r="D95" s="121" t="s">
        <v>599</v>
      </c>
      <c r="E95" s="98">
        <v>180.4</v>
      </c>
      <c r="F95" s="79" t="s">
        <v>8</v>
      </c>
      <c r="G95" s="86">
        <v>4</v>
      </c>
      <c r="H95" s="81">
        <v>1.8</v>
      </c>
      <c r="I95" s="10" t="s">
        <v>5</v>
      </c>
      <c r="J95" s="11">
        <f t="shared" si="23"/>
        <v>0</v>
      </c>
      <c r="K95" s="11">
        <f t="shared" si="24"/>
        <v>0</v>
      </c>
      <c r="L95" s="11">
        <f t="shared" si="21"/>
        <v>0</v>
      </c>
    </row>
    <row r="96" spans="2:12">
      <c r="B96" s="30" t="s">
        <v>575</v>
      </c>
      <c r="C96" s="91" t="s">
        <v>127</v>
      </c>
      <c r="D96" s="78" t="s">
        <v>315</v>
      </c>
      <c r="E96" s="98">
        <v>11</v>
      </c>
      <c r="F96" s="79" t="s">
        <v>8</v>
      </c>
      <c r="G96" s="88"/>
      <c r="H96" s="81"/>
      <c r="I96" s="10" t="s">
        <v>5</v>
      </c>
      <c r="J96" s="11">
        <f t="shared" si="23"/>
        <v>0</v>
      </c>
      <c r="K96" s="11">
        <f t="shared" si="24"/>
        <v>0</v>
      </c>
      <c r="L96" s="11">
        <f t="shared" si="21"/>
        <v>0</v>
      </c>
    </row>
    <row r="97" spans="2:12">
      <c r="B97" s="30" t="s">
        <v>575</v>
      </c>
      <c r="C97" s="91" t="s">
        <v>128</v>
      </c>
      <c r="D97" s="78" t="s">
        <v>129</v>
      </c>
      <c r="E97" s="98">
        <v>31.900000000000002</v>
      </c>
      <c r="F97" s="79" t="s">
        <v>8</v>
      </c>
      <c r="G97" s="88">
        <v>0.1</v>
      </c>
      <c r="H97" s="81">
        <v>0.05</v>
      </c>
      <c r="I97" s="10" t="s">
        <v>5</v>
      </c>
      <c r="J97" s="11">
        <f t="shared" si="23"/>
        <v>0</v>
      </c>
      <c r="K97" s="11">
        <f t="shared" si="24"/>
        <v>0</v>
      </c>
      <c r="L97" s="11">
        <f t="shared" si="21"/>
        <v>0</v>
      </c>
    </row>
    <row r="98" spans="2:12">
      <c r="B98" s="30" t="s">
        <v>575</v>
      </c>
      <c r="C98" s="91" t="s">
        <v>130</v>
      </c>
      <c r="D98" s="78" t="s">
        <v>131</v>
      </c>
      <c r="E98" s="98">
        <v>29.700000000000003</v>
      </c>
      <c r="F98" s="79" t="s">
        <v>8</v>
      </c>
      <c r="G98" s="88">
        <v>0.2</v>
      </c>
      <c r="H98" s="81">
        <v>0.1</v>
      </c>
      <c r="I98" s="10" t="s">
        <v>5</v>
      </c>
      <c r="J98" s="11">
        <f t="shared" si="23"/>
        <v>0</v>
      </c>
      <c r="K98" s="11">
        <f t="shared" si="24"/>
        <v>0</v>
      </c>
      <c r="L98" s="11">
        <f t="shared" si="21"/>
        <v>0</v>
      </c>
    </row>
    <row r="99" spans="2:12">
      <c r="B99" s="30" t="s">
        <v>575</v>
      </c>
      <c r="C99" s="77" t="s">
        <v>132</v>
      </c>
      <c r="D99" s="92" t="s">
        <v>273</v>
      </c>
      <c r="E99" s="98">
        <v>66</v>
      </c>
      <c r="F99" s="79" t="s">
        <v>7</v>
      </c>
      <c r="G99" s="88">
        <v>1</v>
      </c>
      <c r="H99" s="81">
        <v>0.5</v>
      </c>
      <c r="I99" s="10" t="s">
        <v>5</v>
      </c>
      <c r="J99" s="11">
        <f t="shared" si="23"/>
        <v>0</v>
      </c>
      <c r="K99" s="11">
        <f t="shared" si="24"/>
        <v>0</v>
      </c>
      <c r="L99" s="11">
        <f t="shared" si="21"/>
        <v>0</v>
      </c>
    </row>
    <row r="100" spans="2:12">
      <c r="B100" s="30" t="s">
        <v>575</v>
      </c>
      <c r="C100" s="77" t="s">
        <v>133</v>
      </c>
      <c r="D100" s="78" t="s">
        <v>134</v>
      </c>
      <c r="E100" s="98">
        <v>327.8</v>
      </c>
      <c r="F100" s="79" t="s">
        <v>8</v>
      </c>
      <c r="G100" s="88">
        <v>1</v>
      </c>
      <c r="H100" s="81">
        <v>0.5</v>
      </c>
      <c r="I100" s="10" t="s">
        <v>5</v>
      </c>
      <c r="J100" s="11">
        <f t="shared" si="23"/>
        <v>0</v>
      </c>
      <c r="K100" s="11">
        <f t="shared" si="24"/>
        <v>0</v>
      </c>
      <c r="L100" s="11">
        <f t="shared" si="21"/>
        <v>0</v>
      </c>
    </row>
    <row r="101" spans="2:12">
      <c r="B101" s="32" t="s">
        <v>575</v>
      </c>
      <c r="C101" s="91" t="s">
        <v>135</v>
      </c>
      <c r="D101" s="78" t="s">
        <v>136</v>
      </c>
      <c r="E101" s="98">
        <v>236.50000000000003</v>
      </c>
      <c r="F101" s="79" t="s">
        <v>7</v>
      </c>
      <c r="G101" s="88">
        <v>1</v>
      </c>
      <c r="H101" s="81">
        <v>0.5</v>
      </c>
      <c r="I101" s="12" t="s">
        <v>5</v>
      </c>
      <c r="J101" s="13">
        <f t="shared" si="23"/>
        <v>0</v>
      </c>
      <c r="K101" s="13">
        <f t="shared" si="24"/>
        <v>0</v>
      </c>
      <c r="L101" s="11">
        <f t="shared" si="21"/>
        <v>0</v>
      </c>
    </row>
    <row r="102" spans="2:12" ht="20.149999999999999" customHeight="1">
      <c r="B102" s="221" t="s">
        <v>137</v>
      </c>
      <c r="C102" s="223"/>
      <c r="D102" s="223"/>
      <c r="E102" s="223"/>
      <c r="F102" s="223"/>
      <c r="G102" s="223"/>
      <c r="H102" s="223"/>
      <c r="I102" s="223"/>
      <c r="J102" s="223"/>
      <c r="K102" s="223"/>
      <c r="L102" s="11">
        <f t="shared" si="21"/>
        <v>0</v>
      </c>
    </row>
    <row r="103" spans="2:12" ht="20.149999999999999" customHeight="1">
      <c r="B103" s="217" t="s">
        <v>316</v>
      </c>
      <c r="C103" s="224"/>
      <c r="D103" s="224"/>
      <c r="E103" s="224"/>
      <c r="F103" s="224"/>
      <c r="G103" s="224"/>
      <c r="H103" s="224"/>
      <c r="I103" s="224"/>
      <c r="J103" s="224"/>
      <c r="K103" s="225"/>
      <c r="L103" s="65">
        <f t="shared" si="21"/>
        <v>0</v>
      </c>
    </row>
    <row r="104" spans="2:12" ht="24.9">
      <c r="B104" s="30" t="s">
        <v>575</v>
      </c>
      <c r="C104" s="128" t="s">
        <v>662</v>
      </c>
      <c r="D104" s="126" t="s">
        <v>317</v>
      </c>
      <c r="E104" s="98">
        <v>33.6</v>
      </c>
      <c r="F104" s="79" t="s">
        <v>8</v>
      </c>
      <c r="G104" s="86">
        <v>0.1</v>
      </c>
      <c r="H104" s="81">
        <v>0.05</v>
      </c>
      <c r="I104" s="10" t="s">
        <v>5</v>
      </c>
      <c r="J104" s="11">
        <f t="shared" ref="J104:J109" si="25">IFERROR(B104*E104,0)</f>
        <v>0</v>
      </c>
      <c r="K104" s="11">
        <f t="shared" ref="K104:K109" si="26">IFERROR(DISC*J104,0)</f>
        <v>0</v>
      </c>
      <c r="L104" s="11">
        <f t="shared" si="21"/>
        <v>0</v>
      </c>
    </row>
    <row r="105" spans="2:12" ht="24.9">
      <c r="B105" s="30" t="s">
        <v>575</v>
      </c>
      <c r="C105" s="129" t="s">
        <v>663</v>
      </c>
      <c r="D105" s="78" t="s">
        <v>318</v>
      </c>
      <c r="E105" s="98">
        <v>33.6</v>
      </c>
      <c r="F105" s="79" t="s">
        <v>8</v>
      </c>
      <c r="G105" s="88">
        <v>0.1</v>
      </c>
      <c r="H105" s="81">
        <v>0.05</v>
      </c>
      <c r="I105" s="10" t="s">
        <v>5</v>
      </c>
      <c r="J105" s="11">
        <f t="shared" si="25"/>
        <v>0</v>
      </c>
      <c r="K105" s="11">
        <f t="shared" si="26"/>
        <v>0</v>
      </c>
      <c r="L105" s="11">
        <f t="shared" si="21"/>
        <v>0</v>
      </c>
    </row>
    <row r="106" spans="2:12" ht="24.9">
      <c r="B106" s="30" t="s">
        <v>575</v>
      </c>
      <c r="C106" s="129" t="s">
        <v>664</v>
      </c>
      <c r="D106" s="78" t="s">
        <v>319</v>
      </c>
      <c r="E106" s="98">
        <v>33.6</v>
      </c>
      <c r="F106" s="79" t="s">
        <v>8</v>
      </c>
      <c r="G106" s="88">
        <v>0.1</v>
      </c>
      <c r="H106" s="81">
        <v>0.05</v>
      </c>
      <c r="I106" s="10" t="s">
        <v>5</v>
      </c>
      <c r="J106" s="11">
        <f t="shared" si="25"/>
        <v>0</v>
      </c>
      <c r="K106" s="11">
        <f t="shared" si="26"/>
        <v>0</v>
      </c>
      <c r="L106" s="11">
        <f t="shared" si="21"/>
        <v>0</v>
      </c>
    </row>
    <row r="107" spans="2:12" ht="24.9">
      <c r="B107" s="30" t="s">
        <v>575</v>
      </c>
      <c r="C107" s="129" t="s">
        <v>665</v>
      </c>
      <c r="D107" s="78" t="s">
        <v>320</v>
      </c>
      <c r="E107" s="98">
        <v>33.6</v>
      </c>
      <c r="F107" s="79" t="s">
        <v>8</v>
      </c>
      <c r="G107" s="88">
        <v>0.1</v>
      </c>
      <c r="H107" s="81">
        <v>0.05</v>
      </c>
      <c r="I107" s="10" t="s">
        <v>5</v>
      </c>
      <c r="J107" s="11">
        <f t="shared" si="25"/>
        <v>0</v>
      </c>
      <c r="K107" s="11">
        <f t="shared" si="26"/>
        <v>0</v>
      </c>
      <c r="L107" s="11">
        <f t="shared" si="21"/>
        <v>0</v>
      </c>
    </row>
    <row r="108" spans="2:12" ht="24.9">
      <c r="B108" s="30" t="s">
        <v>575</v>
      </c>
      <c r="C108" s="129" t="s">
        <v>666</v>
      </c>
      <c r="D108" s="78" t="s">
        <v>321</v>
      </c>
      <c r="E108" s="98">
        <v>33.6</v>
      </c>
      <c r="F108" s="79" t="s">
        <v>8</v>
      </c>
      <c r="G108" s="88">
        <v>0.1</v>
      </c>
      <c r="H108" s="81">
        <v>0.05</v>
      </c>
      <c r="I108" s="10" t="s">
        <v>5</v>
      </c>
      <c r="J108" s="11">
        <f t="shared" si="25"/>
        <v>0</v>
      </c>
      <c r="K108" s="11">
        <f t="shared" si="26"/>
        <v>0</v>
      </c>
      <c r="L108" s="11">
        <f t="shared" si="21"/>
        <v>0</v>
      </c>
    </row>
    <row r="109" spans="2:12" ht="24.9">
      <c r="B109" s="32" t="s">
        <v>575</v>
      </c>
      <c r="C109" s="130" t="s">
        <v>667</v>
      </c>
      <c r="D109" s="127" t="s">
        <v>322</v>
      </c>
      <c r="E109" s="98">
        <v>33.6</v>
      </c>
      <c r="F109" s="79" t="s">
        <v>8</v>
      </c>
      <c r="G109" s="95">
        <v>0.1</v>
      </c>
      <c r="H109" s="81">
        <v>0.05</v>
      </c>
      <c r="I109" s="12" t="s">
        <v>5</v>
      </c>
      <c r="J109" s="13">
        <f t="shared" si="25"/>
        <v>0</v>
      </c>
      <c r="K109" s="13">
        <f t="shared" si="26"/>
        <v>0</v>
      </c>
      <c r="L109" s="11">
        <f t="shared" si="21"/>
        <v>0</v>
      </c>
    </row>
    <row r="110" spans="2:12" ht="20.149999999999999" customHeight="1" thickBot="1">
      <c r="B110" s="217" t="s">
        <v>323</v>
      </c>
      <c r="C110" s="224"/>
      <c r="D110" s="224"/>
      <c r="E110" s="224"/>
      <c r="F110" s="224"/>
      <c r="G110" s="224"/>
      <c r="H110" s="224"/>
      <c r="I110" s="224"/>
      <c r="J110" s="224"/>
      <c r="K110" s="225"/>
      <c r="L110" s="65">
        <f t="shared" si="21"/>
        <v>0</v>
      </c>
    </row>
    <row r="111" spans="2:12" ht="24.9">
      <c r="B111" s="30" t="s">
        <v>575</v>
      </c>
      <c r="C111" s="132" t="s">
        <v>668</v>
      </c>
      <c r="D111" s="126" t="s">
        <v>324</v>
      </c>
      <c r="E111" s="98">
        <v>66.150000000000006</v>
      </c>
      <c r="F111" s="79" t="s">
        <v>8</v>
      </c>
      <c r="G111" s="131">
        <v>0.1</v>
      </c>
      <c r="H111" s="81">
        <v>0.05</v>
      </c>
      <c r="I111" s="10" t="s">
        <v>5</v>
      </c>
      <c r="J111" s="11">
        <f t="shared" ref="J111:J116" si="27">IFERROR(B111*E111,0)</f>
        <v>0</v>
      </c>
      <c r="K111" s="11">
        <f t="shared" ref="K111:K116" si="28">IFERROR(DISC*J111,0)</f>
        <v>0</v>
      </c>
      <c r="L111" s="11">
        <f t="shared" si="21"/>
        <v>0</v>
      </c>
    </row>
    <row r="112" spans="2:12" ht="24.9">
      <c r="B112" s="30" t="s">
        <v>575</v>
      </c>
      <c r="C112" s="129" t="s">
        <v>669</v>
      </c>
      <c r="D112" s="78" t="s">
        <v>325</v>
      </c>
      <c r="E112" s="98">
        <v>66.150000000000006</v>
      </c>
      <c r="F112" s="79" t="s">
        <v>8</v>
      </c>
      <c r="G112" s="88">
        <v>0.1</v>
      </c>
      <c r="H112" s="81">
        <v>0.05</v>
      </c>
      <c r="I112" s="10" t="s">
        <v>5</v>
      </c>
      <c r="J112" s="11">
        <f t="shared" si="27"/>
        <v>0</v>
      </c>
      <c r="K112" s="11">
        <f t="shared" si="28"/>
        <v>0</v>
      </c>
      <c r="L112" s="11">
        <f t="shared" si="21"/>
        <v>0</v>
      </c>
    </row>
    <row r="113" spans="2:12" ht="24.9">
      <c r="B113" s="30" t="s">
        <v>575</v>
      </c>
      <c r="C113" s="129" t="s">
        <v>670</v>
      </c>
      <c r="D113" s="78" t="s">
        <v>326</v>
      </c>
      <c r="E113" s="98">
        <v>66.150000000000006</v>
      </c>
      <c r="F113" s="79" t="s">
        <v>8</v>
      </c>
      <c r="G113" s="88">
        <v>0.1</v>
      </c>
      <c r="H113" s="81">
        <v>0.05</v>
      </c>
      <c r="I113" s="10" t="s">
        <v>5</v>
      </c>
      <c r="J113" s="11">
        <f t="shared" si="27"/>
        <v>0</v>
      </c>
      <c r="K113" s="11">
        <f t="shared" si="28"/>
        <v>0</v>
      </c>
      <c r="L113" s="11">
        <f t="shared" si="21"/>
        <v>0</v>
      </c>
    </row>
    <row r="114" spans="2:12" ht="24.9">
      <c r="B114" s="30" t="s">
        <v>575</v>
      </c>
      <c r="C114" s="129" t="s">
        <v>671</v>
      </c>
      <c r="D114" s="78" t="s">
        <v>327</v>
      </c>
      <c r="E114" s="98">
        <v>66.150000000000006</v>
      </c>
      <c r="F114" s="79" t="s">
        <v>8</v>
      </c>
      <c r="G114" s="88">
        <v>0.1</v>
      </c>
      <c r="H114" s="81">
        <v>0.05</v>
      </c>
      <c r="I114" s="10" t="s">
        <v>5</v>
      </c>
      <c r="J114" s="11">
        <f t="shared" si="27"/>
        <v>0</v>
      </c>
      <c r="K114" s="11">
        <f t="shared" si="28"/>
        <v>0</v>
      </c>
      <c r="L114" s="11">
        <f t="shared" si="21"/>
        <v>0</v>
      </c>
    </row>
    <row r="115" spans="2:12" ht="24.9">
      <c r="B115" s="30" t="s">
        <v>575</v>
      </c>
      <c r="C115" s="129" t="s">
        <v>672</v>
      </c>
      <c r="D115" s="78" t="s">
        <v>328</v>
      </c>
      <c r="E115" s="98">
        <v>66.150000000000006</v>
      </c>
      <c r="F115" s="79" t="s">
        <v>8</v>
      </c>
      <c r="G115" s="88">
        <v>0.1</v>
      </c>
      <c r="H115" s="81">
        <v>0.05</v>
      </c>
      <c r="I115" s="10" t="s">
        <v>5</v>
      </c>
      <c r="J115" s="11">
        <f t="shared" si="27"/>
        <v>0</v>
      </c>
      <c r="K115" s="11">
        <f t="shared" si="28"/>
        <v>0</v>
      </c>
      <c r="L115" s="11">
        <f t="shared" si="21"/>
        <v>0</v>
      </c>
    </row>
    <row r="116" spans="2:12" ht="24.9">
      <c r="B116" s="32" t="s">
        <v>575</v>
      </c>
      <c r="C116" s="129" t="s">
        <v>673</v>
      </c>
      <c r="D116" s="78" t="s">
        <v>329</v>
      </c>
      <c r="E116" s="98">
        <v>66.150000000000006</v>
      </c>
      <c r="F116" s="79" t="s">
        <v>8</v>
      </c>
      <c r="G116" s="88">
        <v>0.1</v>
      </c>
      <c r="H116" s="90">
        <v>0.05</v>
      </c>
      <c r="I116" s="12" t="s">
        <v>138</v>
      </c>
      <c r="J116" s="13">
        <f t="shared" si="27"/>
        <v>0</v>
      </c>
      <c r="K116" s="13">
        <f t="shared" si="28"/>
        <v>0</v>
      </c>
      <c r="L116" s="11">
        <f t="shared" si="21"/>
        <v>0</v>
      </c>
    </row>
    <row r="117" spans="2:12" ht="20.149999999999999" customHeight="1" thickBot="1">
      <c r="B117" s="217" t="s">
        <v>139</v>
      </c>
      <c r="C117" s="224"/>
      <c r="D117" s="224"/>
      <c r="E117" s="224"/>
      <c r="F117" s="224"/>
      <c r="G117" s="224"/>
      <c r="H117" s="224"/>
      <c r="I117" s="224"/>
      <c r="J117" s="224"/>
      <c r="K117" s="225"/>
      <c r="L117" s="65">
        <f t="shared" si="21"/>
        <v>0</v>
      </c>
    </row>
    <row r="118" spans="2:12" ht="13.1" thickBot="1">
      <c r="B118" s="33"/>
      <c r="C118" s="134" t="s">
        <v>674</v>
      </c>
      <c r="D118" s="126" t="s">
        <v>330</v>
      </c>
      <c r="E118" s="98">
        <v>9.4500000000000011</v>
      </c>
      <c r="F118" s="79" t="s">
        <v>8</v>
      </c>
      <c r="G118" s="133">
        <v>0.1</v>
      </c>
      <c r="H118" s="81">
        <v>0.05</v>
      </c>
      <c r="I118" s="16"/>
      <c r="J118" s="15">
        <f t="shared" ref="J118" si="29">IFERROR(B118*E118,0)</f>
        <v>0</v>
      </c>
      <c r="K118" s="15">
        <f>IFERROR(DISC*J118,0)</f>
        <v>0</v>
      </c>
      <c r="L118" s="11">
        <f t="shared" si="21"/>
        <v>0</v>
      </c>
    </row>
    <row r="119" spans="2:12" ht="20.149999999999999" customHeight="1">
      <c r="B119" s="217" t="s">
        <v>140</v>
      </c>
      <c r="C119" s="224"/>
      <c r="D119" s="224"/>
      <c r="E119" s="224"/>
      <c r="F119" s="224"/>
      <c r="G119" s="224"/>
      <c r="H119" s="224"/>
      <c r="I119" s="224"/>
      <c r="J119" s="224"/>
      <c r="K119" s="225"/>
      <c r="L119" s="65">
        <f t="shared" si="21"/>
        <v>0</v>
      </c>
    </row>
    <row r="120" spans="2:12">
      <c r="B120" s="30" t="s">
        <v>575</v>
      </c>
      <c r="C120" s="128" t="s">
        <v>675</v>
      </c>
      <c r="D120" s="126" t="s">
        <v>331</v>
      </c>
      <c r="E120" s="98">
        <v>7.3500000000000005</v>
      </c>
      <c r="F120" s="79" t="s">
        <v>8</v>
      </c>
      <c r="G120" s="86">
        <v>0.1</v>
      </c>
      <c r="H120" s="81">
        <v>0.05</v>
      </c>
      <c r="I120" s="10" t="s">
        <v>5</v>
      </c>
      <c r="J120" s="11">
        <f t="shared" ref="J120:J123" si="30">IFERROR(B120*E120,0)</f>
        <v>0</v>
      </c>
      <c r="K120" s="11">
        <f>IFERROR(DISC*J120,0)</f>
        <v>0</v>
      </c>
      <c r="L120" s="11">
        <f t="shared" si="21"/>
        <v>0</v>
      </c>
    </row>
    <row r="121" spans="2:12">
      <c r="B121" s="30" t="s">
        <v>575</v>
      </c>
      <c r="C121" s="129" t="s">
        <v>676</v>
      </c>
      <c r="D121" s="78" t="s">
        <v>332</v>
      </c>
      <c r="E121" s="98">
        <v>7.3500000000000005</v>
      </c>
      <c r="F121" s="79" t="s">
        <v>8</v>
      </c>
      <c r="G121" s="88">
        <v>0.1</v>
      </c>
      <c r="H121" s="81">
        <v>0.05</v>
      </c>
      <c r="I121" s="10" t="s">
        <v>5</v>
      </c>
      <c r="J121" s="11">
        <f t="shared" si="30"/>
        <v>0</v>
      </c>
      <c r="K121" s="11">
        <f>IFERROR(DISC*J121,0)</f>
        <v>0</v>
      </c>
      <c r="L121" s="11">
        <f t="shared" si="21"/>
        <v>0</v>
      </c>
    </row>
    <row r="122" spans="2:12" s="28" customFormat="1" ht="13.1">
      <c r="B122" s="30" t="s">
        <v>575</v>
      </c>
      <c r="C122" s="129" t="s">
        <v>677</v>
      </c>
      <c r="D122" s="78" t="s">
        <v>333</v>
      </c>
      <c r="E122" s="98">
        <v>7.3500000000000005</v>
      </c>
      <c r="F122" s="79" t="s">
        <v>8</v>
      </c>
      <c r="G122" s="88">
        <v>0.1</v>
      </c>
      <c r="H122" s="81">
        <v>0.05</v>
      </c>
      <c r="I122" s="10" t="s">
        <v>5</v>
      </c>
      <c r="J122" s="11">
        <f t="shared" si="30"/>
        <v>0</v>
      </c>
      <c r="K122" s="11">
        <f>IFERROR(DISC*J122,0)</f>
        <v>0</v>
      </c>
      <c r="L122" s="11">
        <f t="shared" si="21"/>
        <v>0</v>
      </c>
    </row>
    <row r="123" spans="2:12">
      <c r="B123" s="32" t="s">
        <v>575</v>
      </c>
      <c r="C123" s="129" t="s">
        <v>678</v>
      </c>
      <c r="D123" s="78" t="s">
        <v>334</v>
      </c>
      <c r="E123" s="98">
        <v>13.65</v>
      </c>
      <c r="F123" s="79" t="s">
        <v>8</v>
      </c>
      <c r="G123" s="88">
        <v>0.1</v>
      </c>
      <c r="H123" s="81">
        <v>0.05</v>
      </c>
      <c r="I123" s="12" t="s">
        <v>5</v>
      </c>
      <c r="J123" s="13">
        <f t="shared" si="30"/>
        <v>0</v>
      </c>
      <c r="K123" s="13">
        <f>IFERROR(DISC*J123,0)</f>
        <v>0</v>
      </c>
      <c r="L123" s="11">
        <f t="shared" si="21"/>
        <v>0</v>
      </c>
    </row>
    <row r="124" spans="2:12" ht="20.149999999999999" customHeight="1">
      <c r="B124" s="221" t="s">
        <v>141</v>
      </c>
      <c r="C124" s="222"/>
      <c r="D124" s="222"/>
      <c r="E124" s="222"/>
      <c r="F124" s="222"/>
      <c r="G124" s="222"/>
      <c r="H124" s="222"/>
      <c r="I124" s="222"/>
      <c r="J124" s="222"/>
      <c r="K124" s="223"/>
      <c r="L124" s="11">
        <f t="shared" si="21"/>
        <v>0</v>
      </c>
    </row>
    <row r="125" spans="2:12" ht="20.149999999999999" customHeight="1">
      <c r="B125" s="217" t="s">
        <v>142</v>
      </c>
      <c r="C125" s="224"/>
      <c r="D125" s="224"/>
      <c r="E125" s="224"/>
      <c r="F125" s="224"/>
      <c r="G125" s="224"/>
      <c r="H125" s="224"/>
      <c r="I125" s="224"/>
      <c r="J125" s="224"/>
      <c r="K125" s="225"/>
      <c r="L125" s="65">
        <f t="shared" si="21"/>
        <v>0</v>
      </c>
    </row>
    <row r="126" spans="2:12">
      <c r="B126" s="30" t="s">
        <v>575</v>
      </c>
      <c r="C126" s="84" t="s">
        <v>335</v>
      </c>
      <c r="D126" s="126" t="s">
        <v>143</v>
      </c>
      <c r="E126" s="98">
        <v>288.20000000000005</v>
      </c>
      <c r="F126" s="79" t="s">
        <v>8</v>
      </c>
      <c r="G126" s="86">
        <v>1.3</v>
      </c>
      <c r="H126" s="81">
        <v>0.6</v>
      </c>
      <c r="I126" s="10" t="s">
        <v>5</v>
      </c>
      <c r="J126" s="11">
        <f t="shared" ref="J126:J133" si="31">IFERROR(B126*E126,0)</f>
        <v>0</v>
      </c>
      <c r="K126" s="11">
        <f t="shared" ref="K126:K133" si="32">IFERROR(DISC*J126,0)</f>
        <v>0</v>
      </c>
      <c r="L126" s="11">
        <f t="shared" si="21"/>
        <v>0</v>
      </c>
    </row>
    <row r="127" spans="2:12">
      <c r="B127" s="30" t="s">
        <v>575</v>
      </c>
      <c r="C127" s="91" t="s">
        <v>336</v>
      </c>
      <c r="D127" s="78" t="s">
        <v>144</v>
      </c>
      <c r="E127" s="98">
        <v>308</v>
      </c>
      <c r="F127" s="79" t="s">
        <v>8</v>
      </c>
      <c r="G127" s="88">
        <v>4</v>
      </c>
      <c r="H127" s="81">
        <v>1.8</v>
      </c>
      <c r="I127" s="10" t="s">
        <v>5</v>
      </c>
      <c r="J127" s="11">
        <f t="shared" si="31"/>
        <v>0</v>
      </c>
      <c r="K127" s="11">
        <f t="shared" si="32"/>
        <v>0</v>
      </c>
      <c r="L127" s="11">
        <f t="shared" si="21"/>
        <v>0</v>
      </c>
    </row>
    <row r="128" spans="2:12">
      <c r="B128" s="30" t="s">
        <v>575</v>
      </c>
      <c r="C128" s="91" t="s">
        <v>337</v>
      </c>
      <c r="D128" s="78" t="s">
        <v>145</v>
      </c>
      <c r="E128" s="98">
        <v>349.8</v>
      </c>
      <c r="F128" s="79" t="s">
        <v>8</v>
      </c>
      <c r="G128" s="88">
        <v>4</v>
      </c>
      <c r="H128" s="81">
        <v>1.8</v>
      </c>
      <c r="I128" s="10" t="s">
        <v>5</v>
      </c>
      <c r="J128" s="11">
        <f t="shared" si="31"/>
        <v>0</v>
      </c>
      <c r="K128" s="11">
        <f t="shared" si="32"/>
        <v>0</v>
      </c>
      <c r="L128" s="11">
        <f t="shared" si="21"/>
        <v>0</v>
      </c>
    </row>
    <row r="129" spans="2:12">
      <c r="B129" s="30" t="s">
        <v>575</v>
      </c>
      <c r="C129" s="91" t="s">
        <v>338</v>
      </c>
      <c r="D129" s="78" t="s">
        <v>146</v>
      </c>
      <c r="E129" s="98">
        <v>380.6</v>
      </c>
      <c r="F129" s="79" t="s">
        <v>8</v>
      </c>
      <c r="G129" s="88">
        <v>4</v>
      </c>
      <c r="H129" s="81">
        <v>1.8</v>
      </c>
      <c r="I129" s="10" t="s">
        <v>5</v>
      </c>
      <c r="J129" s="11">
        <f t="shared" si="31"/>
        <v>0</v>
      </c>
      <c r="K129" s="11">
        <f t="shared" si="32"/>
        <v>0</v>
      </c>
      <c r="L129" s="11">
        <f t="shared" si="21"/>
        <v>0</v>
      </c>
    </row>
    <row r="130" spans="2:12">
      <c r="B130" s="30" t="s">
        <v>575</v>
      </c>
      <c r="C130" s="91" t="s">
        <v>339</v>
      </c>
      <c r="D130" s="78" t="s">
        <v>147</v>
      </c>
      <c r="E130" s="98">
        <v>403.70000000000005</v>
      </c>
      <c r="F130" s="79" t="s">
        <v>8</v>
      </c>
      <c r="G130" s="88">
        <v>5.5</v>
      </c>
      <c r="H130" s="81">
        <v>2.5</v>
      </c>
      <c r="I130" s="10" t="s">
        <v>5</v>
      </c>
      <c r="J130" s="11">
        <f t="shared" si="31"/>
        <v>0</v>
      </c>
      <c r="K130" s="11">
        <f t="shared" si="32"/>
        <v>0</v>
      </c>
      <c r="L130" s="11">
        <f t="shared" si="21"/>
        <v>0</v>
      </c>
    </row>
    <row r="131" spans="2:12">
      <c r="B131" s="30" t="s">
        <v>575</v>
      </c>
      <c r="C131" s="91" t="s">
        <v>340</v>
      </c>
      <c r="D131" s="78" t="s">
        <v>148</v>
      </c>
      <c r="E131" s="98">
        <v>685.30000000000007</v>
      </c>
      <c r="F131" s="79" t="s">
        <v>8</v>
      </c>
      <c r="G131" s="88">
        <v>12</v>
      </c>
      <c r="H131" s="81">
        <v>5</v>
      </c>
      <c r="I131" s="10" t="s">
        <v>5</v>
      </c>
      <c r="J131" s="11">
        <f t="shared" si="31"/>
        <v>0</v>
      </c>
      <c r="K131" s="11">
        <f t="shared" si="32"/>
        <v>0</v>
      </c>
      <c r="L131" s="11">
        <f t="shared" si="21"/>
        <v>0</v>
      </c>
    </row>
    <row r="132" spans="2:12">
      <c r="B132" s="30" t="s">
        <v>575</v>
      </c>
      <c r="C132" s="91" t="s">
        <v>341</v>
      </c>
      <c r="D132" s="78" t="s">
        <v>149</v>
      </c>
      <c r="E132" s="98">
        <v>761.2</v>
      </c>
      <c r="F132" s="79" t="s">
        <v>572</v>
      </c>
      <c r="G132" s="88">
        <v>12</v>
      </c>
      <c r="H132" s="81">
        <v>5</v>
      </c>
      <c r="I132" s="10" t="s">
        <v>5</v>
      </c>
      <c r="J132" s="11">
        <f t="shared" si="31"/>
        <v>0</v>
      </c>
      <c r="K132" s="11">
        <f t="shared" si="32"/>
        <v>0</v>
      </c>
      <c r="L132" s="11">
        <f t="shared" si="21"/>
        <v>0</v>
      </c>
    </row>
    <row r="133" spans="2:12" ht="24.9">
      <c r="B133" s="34" t="s">
        <v>575</v>
      </c>
      <c r="C133" s="91" t="s">
        <v>150</v>
      </c>
      <c r="D133" s="78" t="s">
        <v>151</v>
      </c>
      <c r="E133" s="98">
        <v>31.900000000000002</v>
      </c>
      <c r="F133" s="79" t="s">
        <v>8</v>
      </c>
      <c r="G133" s="88">
        <v>2</v>
      </c>
      <c r="H133" s="81">
        <v>0.9</v>
      </c>
      <c r="I133" s="17" t="s">
        <v>5</v>
      </c>
      <c r="J133" s="13">
        <f t="shared" si="31"/>
        <v>0</v>
      </c>
      <c r="K133" s="13">
        <f t="shared" si="32"/>
        <v>0</v>
      </c>
      <c r="L133" s="11">
        <f t="shared" si="21"/>
        <v>0</v>
      </c>
    </row>
    <row r="134" spans="2:12" ht="20.149999999999999" customHeight="1">
      <c r="B134" s="217" t="s">
        <v>659</v>
      </c>
      <c r="C134" s="235"/>
      <c r="D134" s="235"/>
      <c r="E134" s="235"/>
      <c r="F134" s="235"/>
      <c r="G134" s="235"/>
      <c r="H134" s="235"/>
      <c r="I134" s="235"/>
      <c r="J134" s="235"/>
      <c r="K134" s="225"/>
      <c r="L134" s="65">
        <f t="shared" si="21"/>
        <v>0</v>
      </c>
    </row>
    <row r="135" spans="2:12">
      <c r="B135" s="30" t="s">
        <v>575</v>
      </c>
      <c r="C135" s="135" t="s">
        <v>152</v>
      </c>
      <c r="D135" s="126" t="s">
        <v>153</v>
      </c>
      <c r="E135" s="98">
        <v>298.10000000000002</v>
      </c>
      <c r="F135" s="79" t="s">
        <v>572</v>
      </c>
      <c r="G135" s="86">
        <v>2.2999999999999998</v>
      </c>
      <c r="H135" s="81">
        <v>1</v>
      </c>
      <c r="I135" s="10" t="s">
        <v>5</v>
      </c>
      <c r="J135" s="11">
        <f t="shared" ref="J135:J143" si="33">IFERROR(B135*E135,0)</f>
        <v>0</v>
      </c>
      <c r="K135" s="11">
        <f t="shared" ref="K135:K143" si="34">IFERROR(DISC*J135,0)</f>
        <v>0</v>
      </c>
      <c r="L135" s="11">
        <f t="shared" si="21"/>
        <v>0</v>
      </c>
    </row>
    <row r="136" spans="2:12">
      <c r="B136" s="30" t="s">
        <v>575</v>
      </c>
      <c r="C136" s="77" t="s">
        <v>154</v>
      </c>
      <c r="D136" s="78" t="s">
        <v>155</v>
      </c>
      <c r="E136" s="98">
        <v>298.10000000000002</v>
      </c>
      <c r="F136" s="79" t="s">
        <v>8</v>
      </c>
      <c r="G136" s="88">
        <v>5</v>
      </c>
      <c r="H136" s="81">
        <v>2.2999999999999998</v>
      </c>
      <c r="I136" s="10" t="s">
        <v>5</v>
      </c>
      <c r="J136" s="11">
        <f t="shared" si="33"/>
        <v>0</v>
      </c>
      <c r="K136" s="11">
        <f t="shared" si="34"/>
        <v>0</v>
      </c>
      <c r="L136" s="11">
        <f t="shared" si="21"/>
        <v>0</v>
      </c>
    </row>
    <row r="137" spans="2:12">
      <c r="B137" s="30" t="s">
        <v>575</v>
      </c>
      <c r="C137" s="77" t="s">
        <v>156</v>
      </c>
      <c r="D137" s="78" t="s">
        <v>157</v>
      </c>
      <c r="E137" s="98">
        <v>469.70000000000005</v>
      </c>
      <c r="F137" s="79" t="s">
        <v>8</v>
      </c>
      <c r="G137" s="88">
        <v>5</v>
      </c>
      <c r="H137" s="81">
        <v>2.2999999999999998</v>
      </c>
      <c r="I137" s="10" t="s">
        <v>5</v>
      </c>
      <c r="J137" s="11">
        <f t="shared" si="33"/>
        <v>0</v>
      </c>
      <c r="K137" s="11">
        <f t="shared" si="34"/>
        <v>0</v>
      </c>
      <c r="L137" s="11">
        <f t="shared" si="21"/>
        <v>0</v>
      </c>
    </row>
    <row r="138" spans="2:12" s="2" customFormat="1">
      <c r="B138" s="30" t="s">
        <v>575</v>
      </c>
      <c r="C138" s="77" t="s">
        <v>158</v>
      </c>
      <c r="D138" s="78" t="s">
        <v>159</v>
      </c>
      <c r="E138" s="98">
        <v>489.50000000000006</v>
      </c>
      <c r="F138" s="79" t="s">
        <v>8</v>
      </c>
      <c r="G138" s="88">
        <v>5</v>
      </c>
      <c r="H138" s="81">
        <v>2.2999999999999998</v>
      </c>
      <c r="I138" s="10" t="s">
        <v>5</v>
      </c>
      <c r="J138" s="11">
        <f t="shared" si="33"/>
        <v>0</v>
      </c>
      <c r="K138" s="11">
        <f t="shared" si="34"/>
        <v>0</v>
      </c>
      <c r="L138" s="11">
        <f t="shared" si="21"/>
        <v>0</v>
      </c>
    </row>
    <row r="139" spans="2:12">
      <c r="B139" s="30" t="s">
        <v>575</v>
      </c>
      <c r="C139" s="77" t="s">
        <v>160</v>
      </c>
      <c r="D139" s="78" t="s">
        <v>161</v>
      </c>
      <c r="E139" s="98">
        <v>562.1</v>
      </c>
      <c r="F139" s="79" t="s">
        <v>8</v>
      </c>
      <c r="G139" s="88">
        <v>5</v>
      </c>
      <c r="H139" s="81">
        <v>2.2999999999999998</v>
      </c>
      <c r="I139" s="10" t="s">
        <v>5</v>
      </c>
      <c r="J139" s="11">
        <f t="shared" si="33"/>
        <v>0</v>
      </c>
      <c r="K139" s="11">
        <f t="shared" si="34"/>
        <v>0</v>
      </c>
      <c r="L139" s="11">
        <f t="shared" si="21"/>
        <v>0</v>
      </c>
    </row>
    <row r="140" spans="2:12">
      <c r="B140" s="30" t="s">
        <v>575</v>
      </c>
      <c r="C140" s="77" t="s">
        <v>162</v>
      </c>
      <c r="D140" s="78" t="s">
        <v>163</v>
      </c>
      <c r="E140" s="98">
        <v>728.2</v>
      </c>
      <c r="F140" s="79" t="s">
        <v>8</v>
      </c>
      <c r="G140" s="88">
        <v>6.5</v>
      </c>
      <c r="H140" s="81">
        <v>2.9</v>
      </c>
      <c r="I140" s="10" t="s">
        <v>5</v>
      </c>
      <c r="J140" s="11">
        <f t="shared" si="33"/>
        <v>0</v>
      </c>
      <c r="K140" s="11">
        <f t="shared" si="34"/>
        <v>0</v>
      </c>
      <c r="L140" s="11">
        <f t="shared" si="21"/>
        <v>0</v>
      </c>
    </row>
    <row r="141" spans="2:12">
      <c r="B141" s="30" t="s">
        <v>575</v>
      </c>
      <c r="C141" s="91" t="s">
        <v>164</v>
      </c>
      <c r="D141" s="92" t="s">
        <v>165</v>
      </c>
      <c r="E141" s="98">
        <v>1218.8000000000002</v>
      </c>
      <c r="F141" s="79" t="s">
        <v>572</v>
      </c>
      <c r="G141" s="88">
        <v>14</v>
      </c>
      <c r="H141" s="81">
        <v>6</v>
      </c>
      <c r="I141" s="10" t="s">
        <v>5</v>
      </c>
      <c r="J141" s="11">
        <f t="shared" si="33"/>
        <v>0</v>
      </c>
      <c r="K141" s="11">
        <f t="shared" si="34"/>
        <v>0</v>
      </c>
      <c r="L141" s="11">
        <f t="shared" ref="L141:L196" si="35">IFERROR(B141*G141,0)</f>
        <v>0</v>
      </c>
    </row>
    <row r="142" spans="2:12">
      <c r="B142" s="30"/>
      <c r="C142" s="77" t="s">
        <v>166</v>
      </c>
      <c r="D142" s="78" t="s">
        <v>167</v>
      </c>
      <c r="E142" s="98">
        <v>1542.2</v>
      </c>
      <c r="F142" s="79" t="s">
        <v>572</v>
      </c>
      <c r="G142" s="88">
        <v>14</v>
      </c>
      <c r="H142" s="81">
        <v>6</v>
      </c>
      <c r="I142" s="10" t="s">
        <v>5</v>
      </c>
      <c r="J142" s="11">
        <f t="shared" si="33"/>
        <v>0</v>
      </c>
      <c r="K142" s="11">
        <f t="shared" si="34"/>
        <v>0</v>
      </c>
      <c r="L142" s="11">
        <f t="shared" si="35"/>
        <v>0</v>
      </c>
    </row>
    <row r="143" spans="2:12" s="28" customFormat="1" ht="13.1">
      <c r="B143" s="32" t="s">
        <v>575</v>
      </c>
      <c r="C143" s="77" t="s">
        <v>168</v>
      </c>
      <c r="D143" s="78" t="s">
        <v>169</v>
      </c>
      <c r="E143" s="98">
        <v>292.60000000000002</v>
      </c>
      <c r="F143" s="79" t="s">
        <v>8</v>
      </c>
      <c r="G143" s="88">
        <v>2</v>
      </c>
      <c r="H143" s="81">
        <v>0.9</v>
      </c>
      <c r="I143" s="12" t="s">
        <v>5</v>
      </c>
      <c r="J143" s="13">
        <f t="shared" si="33"/>
        <v>0</v>
      </c>
      <c r="K143" s="13">
        <f t="shared" si="34"/>
        <v>0</v>
      </c>
      <c r="L143" s="11">
        <f t="shared" si="35"/>
        <v>0</v>
      </c>
    </row>
    <row r="144" spans="2:12" ht="20.149999999999999" customHeight="1">
      <c r="B144" s="221" t="s">
        <v>170</v>
      </c>
      <c r="C144" s="222"/>
      <c r="D144" s="222"/>
      <c r="E144" s="222"/>
      <c r="F144" s="222"/>
      <c r="G144" s="222"/>
      <c r="H144" s="222"/>
      <c r="I144" s="222"/>
      <c r="J144" s="222"/>
      <c r="K144" s="223"/>
      <c r="L144" s="11">
        <f t="shared" si="35"/>
        <v>0</v>
      </c>
    </row>
    <row r="145" spans="2:12" ht="20.149999999999999" customHeight="1" thickBot="1">
      <c r="B145" s="217" t="s">
        <v>171</v>
      </c>
      <c r="C145" s="224"/>
      <c r="D145" s="224"/>
      <c r="E145" s="224"/>
      <c r="F145" s="224"/>
      <c r="G145" s="224"/>
      <c r="H145" s="224"/>
      <c r="I145" s="224"/>
      <c r="J145" s="224"/>
      <c r="K145" s="225"/>
      <c r="L145" s="65">
        <f t="shared" si="35"/>
        <v>0</v>
      </c>
    </row>
    <row r="146" spans="2:12">
      <c r="B146" s="30" t="s">
        <v>575</v>
      </c>
      <c r="C146" s="135" t="s">
        <v>172</v>
      </c>
      <c r="D146" s="126" t="s">
        <v>173</v>
      </c>
      <c r="E146" s="98">
        <v>30.800000000000004</v>
      </c>
      <c r="F146" s="79" t="s">
        <v>8</v>
      </c>
      <c r="G146" s="131">
        <v>0.5</v>
      </c>
      <c r="H146" s="81">
        <v>0.2</v>
      </c>
      <c r="I146" s="10" t="s">
        <v>5</v>
      </c>
      <c r="J146" s="11">
        <f t="shared" ref="J146:J150" si="36">IFERROR(B146*E146,0)</f>
        <v>0</v>
      </c>
      <c r="K146" s="11">
        <f>IFERROR(DISC*J146,0)</f>
        <v>0</v>
      </c>
      <c r="L146" s="11">
        <f t="shared" si="35"/>
        <v>0</v>
      </c>
    </row>
    <row r="147" spans="2:12" ht="24.9">
      <c r="B147" s="30" t="s">
        <v>575</v>
      </c>
      <c r="C147" s="77" t="s">
        <v>174</v>
      </c>
      <c r="D147" s="78" t="s">
        <v>175</v>
      </c>
      <c r="E147" s="98">
        <v>29.700000000000003</v>
      </c>
      <c r="F147" s="79" t="s">
        <v>8</v>
      </c>
      <c r="G147" s="88">
        <v>0.5</v>
      </c>
      <c r="H147" s="81">
        <v>0.2</v>
      </c>
      <c r="I147" s="10" t="s">
        <v>5</v>
      </c>
      <c r="J147" s="11">
        <f t="shared" si="36"/>
        <v>0</v>
      </c>
      <c r="K147" s="11">
        <f>IFERROR(DISC*J147,0)</f>
        <v>0</v>
      </c>
      <c r="L147" s="11">
        <f t="shared" si="35"/>
        <v>0</v>
      </c>
    </row>
    <row r="148" spans="2:12" ht="24.9">
      <c r="B148" s="30" t="s">
        <v>575</v>
      </c>
      <c r="C148" s="77" t="s">
        <v>176</v>
      </c>
      <c r="D148" s="78" t="s">
        <v>177</v>
      </c>
      <c r="E148" s="98">
        <v>34.1</v>
      </c>
      <c r="F148" s="79" t="s">
        <v>8</v>
      </c>
      <c r="G148" s="88">
        <v>0.5</v>
      </c>
      <c r="H148" s="81">
        <v>0.2</v>
      </c>
      <c r="I148" s="10" t="s">
        <v>5</v>
      </c>
      <c r="J148" s="11">
        <f t="shared" si="36"/>
        <v>0</v>
      </c>
      <c r="K148" s="11">
        <f>IFERROR(DISC*J148,0)</f>
        <v>0</v>
      </c>
      <c r="L148" s="11">
        <f t="shared" si="35"/>
        <v>0</v>
      </c>
    </row>
    <row r="149" spans="2:12" ht="24.9">
      <c r="B149" s="30" t="s">
        <v>575</v>
      </c>
      <c r="C149" s="136" t="s">
        <v>178</v>
      </c>
      <c r="D149" s="127" t="s">
        <v>179</v>
      </c>
      <c r="E149" s="98">
        <v>40.700000000000003</v>
      </c>
      <c r="F149" s="79" t="s">
        <v>8</v>
      </c>
      <c r="G149" s="88">
        <v>0.5</v>
      </c>
      <c r="H149" s="81">
        <v>0.2</v>
      </c>
      <c r="I149" s="10" t="s">
        <v>5</v>
      </c>
      <c r="J149" s="11">
        <f t="shared" si="36"/>
        <v>0</v>
      </c>
      <c r="K149" s="11">
        <f>IFERROR(DISC*J149,0)</f>
        <v>0</v>
      </c>
      <c r="L149" s="11">
        <f t="shared" si="35"/>
        <v>0</v>
      </c>
    </row>
    <row r="150" spans="2:12" ht="13.1" thickBot="1">
      <c r="B150" s="32" t="s">
        <v>575</v>
      </c>
      <c r="C150" s="77" t="s">
        <v>180</v>
      </c>
      <c r="D150" s="78" t="s">
        <v>181</v>
      </c>
      <c r="E150" s="98">
        <v>34.1</v>
      </c>
      <c r="F150" s="79" t="s">
        <v>8</v>
      </c>
      <c r="G150" s="137">
        <v>0.5</v>
      </c>
      <c r="H150" s="81">
        <v>0.2</v>
      </c>
      <c r="I150" s="12" t="s">
        <v>5</v>
      </c>
      <c r="J150" s="13">
        <f t="shared" si="36"/>
        <v>0</v>
      </c>
      <c r="K150" s="13">
        <f>IFERROR(DISC*J150,0)</f>
        <v>0</v>
      </c>
      <c r="L150" s="11">
        <f t="shared" si="35"/>
        <v>0</v>
      </c>
    </row>
    <row r="151" spans="2:12" ht="20.149999999999999" customHeight="1">
      <c r="B151" s="217" t="s">
        <v>182</v>
      </c>
      <c r="C151" s="224"/>
      <c r="D151" s="224"/>
      <c r="E151" s="224"/>
      <c r="F151" s="224"/>
      <c r="G151" s="224"/>
      <c r="H151" s="224"/>
      <c r="I151" s="224"/>
      <c r="J151" s="224"/>
      <c r="K151" s="225"/>
      <c r="L151" s="65">
        <f t="shared" si="35"/>
        <v>0</v>
      </c>
    </row>
    <row r="152" spans="2:12">
      <c r="B152" s="30" t="s">
        <v>575</v>
      </c>
      <c r="C152" s="135" t="s">
        <v>183</v>
      </c>
      <c r="D152" s="126" t="s">
        <v>184</v>
      </c>
      <c r="E152" s="98">
        <v>29.700000000000003</v>
      </c>
      <c r="F152" s="79" t="s">
        <v>8</v>
      </c>
      <c r="G152" s="88">
        <v>0.5</v>
      </c>
      <c r="H152" s="81">
        <v>0.2</v>
      </c>
      <c r="I152" s="10" t="s">
        <v>5</v>
      </c>
      <c r="J152" s="11">
        <f t="shared" ref="J152:J156" si="37">IFERROR(B152*E152,0)</f>
        <v>0</v>
      </c>
      <c r="K152" s="11">
        <f>IFERROR(DISC*J152,0)</f>
        <v>0</v>
      </c>
      <c r="L152" s="11">
        <f t="shared" si="35"/>
        <v>0</v>
      </c>
    </row>
    <row r="153" spans="2:12">
      <c r="B153" s="30" t="s">
        <v>575</v>
      </c>
      <c r="C153" s="77" t="s">
        <v>185</v>
      </c>
      <c r="D153" s="78" t="s">
        <v>186</v>
      </c>
      <c r="E153" s="98">
        <v>29.700000000000003</v>
      </c>
      <c r="F153" s="79" t="s">
        <v>8</v>
      </c>
      <c r="G153" s="88">
        <v>0.5</v>
      </c>
      <c r="H153" s="81">
        <v>0.2</v>
      </c>
      <c r="I153" s="10" t="s">
        <v>5</v>
      </c>
      <c r="J153" s="11">
        <f t="shared" si="37"/>
        <v>0</v>
      </c>
      <c r="K153" s="11">
        <f>IFERROR(DISC*J153,0)</f>
        <v>0</v>
      </c>
      <c r="L153" s="11">
        <f t="shared" si="35"/>
        <v>0</v>
      </c>
    </row>
    <row r="154" spans="2:12">
      <c r="B154" s="30" t="s">
        <v>575</v>
      </c>
      <c r="C154" s="77" t="s">
        <v>187</v>
      </c>
      <c r="D154" s="78" t="s">
        <v>188</v>
      </c>
      <c r="E154" s="98">
        <v>47.300000000000004</v>
      </c>
      <c r="F154" s="79" t="s">
        <v>8</v>
      </c>
      <c r="G154" s="88">
        <v>0.5</v>
      </c>
      <c r="H154" s="81">
        <v>0.2</v>
      </c>
      <c r="I154" s="10" t="s">
        <v>5</v>
      </c>
      <c r="J154" s="11">
        <f t="shared" si="37"/>
        <v>0</v>
      </c>
      <c r="K154" s="11">
        <f>IFERROR(DISC*J154,0)</f>
        <v>0</v>
      </c>
      <c r="L154" s="11">
        <f t="shared" si="35"/>
        <v>0</v>
      </c>
    </row>
    <row r="155" spans="2:12">
      <c r="B155" s="30" t="s">
        <v>575</v>
      </c>
      <c r="C155" s="77" t="s">
        <v>189</v>
      </c>
      <c r="D155" s="78" t="s">
        <v>190</v>
      </c>
      <c r="E155" s="98">
        <v>61.600000000000009</v>
      </c>
      <c r="F155" s="79" t="s">
        <v>8</v>
      </c>
      <c r="G155" s="88">
        <v>0.5</v>
      </c>
      <c r="H155" s="81">
        <v>0.2</v>
      </c>
      <c r="I155" s="10" t="s">
        <v>5</v>
      </c>
      <c r="J155" s="11">
        <f t="shared" si="37"/>
        <v>0</v>
      </c>
      <c r="K155" s="11">
        <f>IFERROR(DISC*J155,0)</f>
        <v>0</v>
      </c>
      <c r="L155" s="11">
        <f t="shared" si="35"/>
        <v>0</v>
      </c>
    </row>
    <row r="156" spans="2:12" ht="24.9">
      <c r="B156" s="33" t="s">
        <v>575</v>
      </c>
      <c r="C156" s="77" t="s">
        <v>191</v>
      </c>
      <c r="D156" s="78" t="s">
        <v>192</v>
      </c>
      <c r="E156" s="98">
        <v>29.700000000000003</v>
      </c>
      <c r="F156" s="79" t="s">
        <v>8</v>
      </c>
      <c r="G156" s="88">
        <v>0.5</v>
      </c>
      <c r="H156" s="81">
        <v>0.2</v>
      </c>
      <c r="I156" s="12" t="s">
        <v>5</v>
      </c>
      <c r="J156" s="13">
        <f t="shared" si="37"/>
        <v>0</v>
      </c>
      <c r="K156" s="13">
        <f>IFERROR(DISC*J156,0)</f>
        <v>0</v>
      </c>
      <c r="L156" s="11">
        <f t="shared" si="35"/>
        <v>0</v>
      </c>
    </row>
    <row r="157" spans="2:12" ht="20.149999999999999" customHeight="1">
      <c r="B157" s="236" t="s">
        <v>193</v>
      </c>
      <c r="C157" s="237"/>
      <c r="D157" s="237"/>
      <c r="E157" s="237"/>
      <c r="F157" s="237"/>
      <c r="G157" s="237"/>
      <c r="H157" s="237"/>
      <c r="I157" s="237"/>
      <c r="J157" s="237"/>
      <c r="K157" s="238"/>
      <c r="L157" s="65">
        <f t="shared" si="35"/>
        <v>0</v>
      </c>
    </row>
    <row r="158" spans="2:12">
      <c r="B158" s="30" t="s">
        <v>575</v>
      </c>
      <c r="C158" s="135" t="s">
        <v>13</v>
      </c>
      <c r="D158" s="126" t="s">
        <v>194</v>
      </c>
      <c r="E158" s="83">
        <v>330</v>
      </c>
      <c r="F158" s="79" t="s">
        <v>8</v>
      </c>
      <c r="G158" s="86">
        <v>2</v>
      </c>
      <c r="H158" s="81">
        <v>0.9</v>
      </c>
      <c r="I158" s="10" t="s">
        <v>5</v>
      </c>
      <c r="J158" s="11">
        <f t="shared" ref="J158:J161" si="38">IFERROR(B158*E158,0)</f>
        <v>0</v>
      </c>
      <c r="K158" s="11">
        <f>IFERROR(DISC*J158,0)</f>
        <v>0</v>
      </c>
      <c r="L158" s="11">
        <f t="shared" si="35"/>
        <v>0</v>
      </c>
    </row>
    <row r="159" spans="2:12">
      <c r="B159" s="30" t="s">
        <v>575</v>
      </c>
      <c r="C159" s="77" t="s">
        <v>195</v>
      </c>
      <c r="D159" s="78" t="s">
        <v>196</v>
      </c>
      <c r="E159" s="98">
        <v>407.00000000000006</v>
      </c>
      <c r="F159" s="79" t="s">
        <v>7</v>
      </c>
      <c r="G159" s="88">
        <v>3</v>
      </c>
      <c r="H159" s="81">
        <v>1.4</v>
      </c>
      <c r="I159" s="10" t="s">
        <v>5</v>
      </c>
      <c r="J159" s="11">
        <f t="shared" si="38"/>
        <v>0</v>
      </c>
      <c r="K159" s="11">
        <f>IFERROR(DISC*J159,0)</f>
        <v>0</v>
      </c>
      <c r="L159" s="11">
        <f t="shared" si="35"/>
        <v>0</v>
      </c>
    </row>
    <row r="160" spans="2:12">
      <c r="B160" s="30" t="s">
        <v>575</v>
      </c>
      <c r="C160" s="77" t="s">
        <v>197</v>
      </c>
      <c r="D160" s="78" t="s">
        <v>198</v>
      </c>
      <c r="E160" s="98">
        <v>45.1</v>
      </c>
      <c r="F160" s="79" t="s">
        <v>7</v>
      </c>
      <c r="G160" s="88">
        <v>1</v>
      </c>
      <c r="H160" s="81">
        <v>0.5</v>
      </c>
      <c r="I160" s="10" t="s">
        <v>5</v>
      </c>
      <c r="J160" s="11">
        <f t="shared" si="38"/>
        <v>0</v>
      </c>
      <c r="K160" s="11">
        <f>IFERROR(DISC*J160,0)</f>
        <v>0</v>
      </c>
      <c r="L160" s="11">
        <f t="shared" si="35"/>
        <v>0</v>
      </c>
    </row>
    <row r="161" spans="2:12">
      <c r="B161" s="30" t="s">
        <v>575</v>
      </c>
      <c r="C161" s="77" t="s">
        <v>199</v>
      </c>
      <c r="D161" s="78" t="s">
        <v>200</v>
      </c>
      <c r="E161" s="98">
        <v>45.1</v>
      </c>
      <c r="F161" s="79" t="s">
        <v>7</v>
      </c>
      <c r="G161" s="88">
        <v>1</v>
      </c>
      <c r="H161" s="81">
        <v>0.5</v>
      </c>
      <c r="I161" s="10" t="s">
        <v>5</v>
      </c>
      <c r="J161" s="11">
        <f t="shared" si="38"/>
        <v>0</v>
      </c>
      <c r="K161" s="11">
        <f>IFERROR(DISC*J161,0)</f>
        <v>0</v>
      </c>
      <c r="L161" s="11">
        <f t="shared" si="35"/>
        <v>0</v>
      </c>
    </row>
    <row r="162" spans="2:12" ht="20.149999999999999" customHeight="1">
      <c r="B162" s="239" t="s">
        <v>201</v>
      </c>
      <c r="C162" s="240"/>
      <c r="D162" s="240"/>
      <c r="E162" s="240"/>
      <c r="F162" s="240"/>
      <c r="G162" s="240"/>
      <c r="H162" s="240"/>
      <c r="I162" s="240"/>
      <c r="J162" s="240"/>
      <c r="K162" s="241"/>
      <c r="L162" s="11">
        <f t="shared" si="35"/>
        <v>0</v>
      </c>
    </row>
    <row r="163" spans="2:12" ht="20.149999999999999" customHeight="1">
      <c r="B163" s="217" t="s">
        <v>202</v>
      </c>
      <c r="C163" s="224"/>
      <c r="D163" s="224"/>
      <c r="E163" s="224"/>
      <c r="F163" s="224"/>
      <c r="G163" s="224"/>
      <c r="H163" s="224"/>
      <c r="I163" s="224"/>
      <c r="J163" s="224"/>
      <c r="K163" s="225"/>
      <c r="L163" s="65">
        <f t="shared" si="35"/>
        <v>0</v>
      </c>
    </row>
    <row r="164" spans="2:12" ht="87.05">
      <c r="B164" s="30" t="s">
        <v>575</v>
      </c>
      <c r="C164" s="138" t="s">
        <v>203</v>
      </c>
      <c r="D164" s="105" t="s">
        <v>204</v>
      </c>
      <c r="E164" s="98">
        <v>105.60000000000001</v>
      </c>
      <c r="F164" s="79" t="s">
        <v>8</v>
      </c>
      <c r="G164" s="80">
        <v>0.2</v>
      </c>
      <c r="H164" s="81">
        <v>0.1</v>
      </c>
      <c r="I164" s="10" t="s">
        <v>5</v>
      </c>
      <c r="J164" s="11">
        <f t="shared" ref="J164:J167" si="39">IFERROR(B164*E164,0)</f>
        <v>0</v>
      </c>
      <c r="K164" s="11">
        <f>IFERROR(DISC*J164,0)</f>
        <v>0</v>
      </c>
      <c r="L164" s="11">
        <f t="shared" si="35"/>
        <v>0</v>
      </c>
    </row>
    <row r="165" spans="2:12">
      <c r="B165" s="30" t="s">
        <v>575</v>
      </c>
      <c r="C165" s="138" t="s">
        <v>205</v>
      </c>
      <c r="D165" s="105" t="s">
        <v>206</v>
      </c>
      <c r="E165" s="98">
        <v>9.9</v>
      </c>
      <c r="F165" s="79" t="s">
        <v>8</v>
      </c>
      <c r="G165" s="80">
        <v>0.1</v>
      </c>
      <c r="H165" s="81">
        <v>0.05</v>
      </c>
      <c r="I165" s="10" t="s">
        <v>5</v>
      </c>
      <c r="J165" s="11">
        <f t="shared" si="39"/>
        <v>0</v>
      </c>
      <c r="K165" s="11">
        <f>IFERROR(DISC*J165,0)</f>
        <v>0</v>
      </c>
      <c r="L165" s="11">
        <f t="shared" si="35"/>
        <v>0</v>
      </c>
    </row>
    <row r="166" spans="2:12">
      <c r="B166" s="30" t="s">
        <v>575</v>
      </c>
      <c r="C166" s="138" t="s">
        <v>20</v>
      </c>
      <c r="D166" s="105" t="s">
        <v>207</v>
      </c>
      <c r="E166" s="98">
        <v>8.8000000000000007</v>
      </c>
      <c r="F166" s="79" t="s">
        <v>8</v>
      </c>
      <c r="G166" s="103">
        <v>0.1</v>
      </c>
      <c r="H166" s="81">
        <v>0.05</v>
      </c>
      <c r="I166" s="10" t="s">
        <v>5</v>
      </c>
      <c r="J166" s="11">
        <f t="shared" si="39"/>
        <v>0</v>
      </c>
      <c r="K166" s="11">
        <f>IFERROR(DISC*J166,0)</f>
        <v>0</v>
      </c>
      <c r="L166" s="11">
        <f t="shared" si="35"/>
        <v>0</v>
      </c>
    </row>
    <row r="167" spans="2:12">
      <c r="B167" s="32" t="s">
        <v>575</v>
      </c>
      <c r="C167" s="99" t="s">
        <v>21</v>
      </c>
      <c r="D167" s="139" t="s">
        <v>208</v>
      </c>
      <c r="E167" s="98">
        <v>2.2000000000000002</v>
      </c>
      <c r="F167" s="79" t="s">
        <v>11</v>
      </c>
      <c r="G167" s="80">
        <v>1</v>
      </c>
      <c r="H167" s="81">
        <v>0.5</v>
      </c>
      <c r="I167" s="12" t="s">
        <v>5</v>
      </c>
      <c r="J167" s="13">
        <f t="shared" si="39"/>
        <v>0</v>
      </c>
      <c r="K167" s="13">
        <f>IFERROR(DISC*J167,0)</f>
        <v>0</v>
      </c>
      <c r="L167" s="11">
        <f t="shared" si="35"/>
        <v>0</v>
      </c>
    </row>
    <row r="168" spans="2:12" ht="20.149999999999999" customHeight="1">
      <c r="B168" s="217" t="s">
        <v>209</v>
      </c>
      <c r="C168" s="235"/>
      <c r="D168" s="235"/>
      <c r="E168" s="235"/>
      <c r="F168" s="235"/>
      <c r="G168" s="235"/>
      <c r="H168" s="235"/>
      <c r="I168" s="235"/>
      <c r="J168" s="235"/>
      <c r="K168" s="225"/>
      <c r="L168" s="65">
        <f t="shared" si="35"/>
        <v>0</v>
      </c>
    </row>
    <row r="169" spans="2:12">
      <c r="B169" s="30" t="s">
        <v>575</v>
      </c>
      <c r="C169" s="140" t="s">
        <v>210</v>
      </c>
      <c r="D169" s="141" t="s">
        <v>342</v>
      </c>
      <c r="E169" s="98">
        <v>281.60000000000002</v>
      </c>
      <c r="F169" s="79" t="s">
        <v>8</v>
      </c>
      <c r="G169" s="103">
        <v>2.2000000000000002</v>
      </c>
      <c r="H169" s="81">
        <v>1</v>
      </c>
      <c r="I169" s="10" t="s">
        <v>5</v>
      </c>
      <c r="J169" s="11">
        <f t="shared" ref="J169:J177" si="40">IFERROR(B169*E169,0)</f>
        <v>0</v>
      </c>
      <c r="K169" s="11">
        <f t="shared" ref="K169:K177" si="41">IFERROR(DISC*J169,0)</f>
        <v>0</v>
      </c>
      <c r="L169" s="11">
        <f t="shared" si="35"/>
        <v>0</v>
      </c>
    </row>
    <row r="170" spans="2:12">
      <c r="B170" s="30" t="s">
        <v>575</v>
      </c>
      <c r="C170" s="138" t="s">
        <v>211</v>
      </c>
      <c r="D170" s="105" t="s">
        <v>343</v>
      </c>
      <c r="E170" s="98">
        <v>69.300000000000011</v>
      </c>
      <c r="F170" s="79" t="s">
        <v>8</v>
      </c>
      <c r="G170" s="103">
        <v>0.1</v>
      </c>
      <c r="H170" s="81">
        <v>0.05</v>
      </c>
      <c r="I170" s="10" t="s">
        <v>5</v>
      </c>
      <c r="J170" s="11">
        <f t="shared" si="40"/>
        <v>0</v>
      </c>
      <c r="K170" s="11">
        <f t="shared" si="41"/>
        <v>0</v>
      </c>
      <c r="L170" s="11">
        <f t="shared" si="35"/>
        <v>0</v>
      </c>
    </row>
    <row r="171" spans="2:12" ht="24.9">
      <c r="B171" s="30" t="s">
        <v>575</v>
      </c>
      <c r="C171" s="138" t="s">
        <v>212</v>
      </c>
      <c r="D171" s="105" t="s">
        <v>213</v>
      </c>
      <c r="E171" s="98">
        <v>13.200000000000001</v>
      </c>
      <c r="F171" s="79" t="s">
        <v>8</v>
      </c>
      <c r="G171" s="80">
        <v>0.1</v>
      </c>
      <c r="H171" s="81">
        <v>0.05</v>
      </c>
      <c r="I171" s="10" t="s">
        <v>5</v>
      </c>
      <c r="J171" s="11">
        <f t="shared" si="40"/>
        <v>0</v>
      </c>
      <c r="K171" s="11">
        <f t="shared" si="41"/>
        <v>0</v>
      </c>
      <c r="L171" s="11">
        <f t="shared" si="35"/>
        <v>0</v>
      </c>
    </row>
    <row r="172" spans="2:12">
      <c r="B172" s="30" t="s">
        <v>575</v>
      </c>
      <c r="C172" s="138" t="s">
        <v>214</v>
      </c>
      <c r="D172" s="105" t="s">
        <v>215</v>
      </c>
      <c r="E172" s="98">
        <v>48.400000000000006</v>
      </c>
      <c r="F172" s="79" t="s">
        <v>8</v>
      </c>
      <c r="G172" s="103">
        <v>0.7</v>
      </c>
      <c r="H172" s="81">
        <v>0.3</v>
      </c>
      <c r="I172" s="10" t="s">
        <v>5</v>
      </c>
      <c r="J172" s="11">
        <f t="shared" si="40"/>
        <v>0</v>
      </c>
      <c r="K172" s="11">
        <f t="shared" si="41"/>
        <v>0</v>
      </c>
      <c r="L172" s="11">
        <f t="shared" si="35"/>
        <v>0</v>
      </c>
    </row>
    <row r="173" spans="2:12">
      <c r="B173" s="30" t="s">
        <v>575</v>
      </c>
      <c r="C173" s="138" t="s">
        <v>216</v>
      </c>
      <c r="D173" s="105" t="s">
        <v>217</v>
      </c>
      <c r="E173" s="98">
        <v>48.400000000000006</v>
      </c>
      <c r="F173" s="79" t="s">
        <v>8</v>
      </c>
      <c r="G173" s="103">
        <v>0.9</v>
      </c>
      <c r="H173" s="81">
        <v>0.4</v>
      </c>
      <c r="I173" s="10" t="s">
        <v>5</v>
      </c>
      <c r="J173" s="11">
        <f t="shared" si="40"/>
        <v>0</v>
      </c>
      <c r="K173" s="11">
        <f t="shared" si="41"/>
        <v>0</v>
      </c>
      <c r="L173" s="11">
        <f t="shared" si="35"/>
        <v>0</v>
      </c>
    </row>
    <row r="174" spans="2:12">
      <c r="B174" s="30" t="s">
        <v>575</v>
      </c>
      <c r="C174" s="138" t="s">
        <v>218</v>
      </c>
      <c r="D174" s="105" t="s">
        <v>219</v>
      </c>
      <c r="E174" s="98">
        <v>48.400000000000006</v>
      </c>
      <c r="F174" s="79" t="s">
        <v>8</v>
      </c>
      <c r="G174" s="103">
        <v>0.8</v>
      </c>
      <c r="H174" s="81">
        <v>0.4</v>
      </c>
      <c r="I174" s="10" t="s">
        <v>5</v>
      </c>
      <c r="J174" s="11">
        <f t="shared" si="40"/>
        <v>0</v>
      </c>
      <c r="K174" s="11">
        <f t="shared" si="41"/>
        <v>0</v>
      </c>
      <c r="L174" s="11">
        <f t="shared" si="35"/>
        <v>0</v>
      </c>
    </row>
    <row r="175" spans="2:12">
      <c r="B175" s="30" t="s">
        <v>575</v>
      </c>
      <c r="C175" s="138" t="s">
        <v>220</v>
      </c>
      <c r="D175" s="105" t="s">
        <v>221</v>
      </c>
      <c r="E175" s="98">
        <v>48.400000000000006</v>
      </c>
      <c r="F175" s="79" t="s">
        <v>8</v>
      </c>
      <c r="G175" s="80">
        <v>1.3</v>
      </c>
      <c r="H175" s="81">
        <v>0.6</v>
      </c>
      <c r="I175" s="10" t="s">
        <v>5</v>
      </c>
      <c r="J175" s="11">
        <f t="shared" si="40"/>
        <v>0</v>
      </c>
      <c r="K175" s="11">
        <f t="shared" si="41"/>
        <v>0</v>
      </c>
      <c r="L175" s="11">
        <f t="shared" si="35"/>
        <v>0</v>
      </c>
    </row>
    <row r="176" spans="2:12">
      <c r="B176" s="30" t="s">
        <v>575</v>
      </c>
      <c r="C176" s="138" t="s">
        <v>222</v>
      </c>
      <c r="D176" s="105" t="s">
        <v>223</v>
      </c>
      <c r="E176" s="98">
        <v>48.400000000000006</v>
      </c>
      <c r="F176" s="79" t="s">
        <v>8</v>
      </c>
      <c r="G176" s="80">
        <v>1.5</v>
      </c>
      <c r="H176" s="90">
        <v>0.7</v>
      </c>
      <c r="I176" s="10" t="s">
        <v>5</v>
      </c>
      <c r="J176" s="11">
        <f t="shared" si="40"/>
        <v>0</v>
      </c>
      <c r="K176" s="11">
        <f t="shared" si="41"/>
        <v>0</v>
      </c>
      <c r="L176" s="11">
        <f t="shared" si="35"/>
        <v>0</v>
      </c>
    </row>
    <row r="177" spans="2:12" ht="13.1" thickBot="1">
      <c r="B177" s="32" t="s">
        <v>575</v>
      </c>
      <c r="C177" s="142" t="s">
        <v>344</v>
      </c>
      <c r="D177" s="143" t="s">
        <v>345</v>
      </c>
      <c r="E177" s="98">
        <v>51.7</v>
      </c>
      <c r="F177" s="79" t="s">
        <v>8</v>
      </c>
      <c r="G177" s="144">
        <v>0.1</v>
      </c>
      <c r="H177" s="145">
        <v>0.05</v>
      </c>
      <c r="I177" s="12" t="s">
        <v>5</v>
      </c>
      <c r="J177" s="13">
        <f t="shared" si="40"/>
        <v>0</v>
      </c>
      <c r="K177" s="13">
        <f t="shared" si="41"/>
        <v>0</v>
      </c>
      <c r="L177" s="11">
        <f t="shared" si="35"/>
        <v>0</v>
      </c>
    </row>
    <row r="178" spans="2:12" ht="20.149999999999999" customHeight="1">
      <c r="B178" s="217" t="s">
        <v>224</v>
      </c>
      <c r="C178" s="224"/>
      <c r="D178" s="224"/>
      <c r="E178" s="224"/>
      <c r="F178" s="224"/>
      <c r="G178" s="224"/>
      <c r="H178" s="224"/>
      <c r="I178" s="224"/>
      <c r="J178" s="224"/>
      <c r="K178" s="225"/>
      <c r="L178" s="65">
        <f t="shared" si="35"/>
        <v>0</v>
      </c>
    </row>
    <row r="179" spans="2:12">
      <c r="B179" s="30" t="s">
        <v>575</v>
      </c>
      <c r="C179" s="84" t="s">
        <v>225</v>
      </c>
      <c r="D179" s="97" t="s">
        <v>346</v>
      </c>
      <c r="E179" s="98">
        <v>275</v>
      </c>
      <c r="F179" s="79" t="s">
        <v>8</v>
      </c>
      <c r="G179" s="86">
        <v>2</v>
      </c>
      <c r="H179" s="81">
        <v>0.9</v>
      </c>
      <c r="I179" s="10" t="s">
        <v>5</v>
      </c>
      <c r="J179" s="11">
        <f t="shared" ref="J179:J184" si="42">IFERROR(B179*E179,0)</f>
        <v>0</v>
      </c>
      <c r="K179" s="11">
        <f t="shared" ref="K179:K184" si="43">IFERROR(DISC*J179,0)</f>
        <v>0</v>
      </c>
      <c r="L179" s="11">
        <f t="shared" si="35"/>
        <v>0</v>
      </c>
    </row>
    <row r="180" spans="2:12" ht="24.9">
      <c r="B180" s="30" t="s">
        <v>575</v>
      </c>
      <c r="C180" s="142" t="s">
        <v>19</v>
      </c>
      <c r="D180" s="78" t="s">
        <v>347</v>
      </c>
      <c r="E180" s="98">
        <v>40.700000000000003</v>
      </c>
      <c r="F180" s="79" t="s">
        <v>8</v>
      </c>
      <c r="G180" s="86">
        <v>0.1</v>
      </c>
      <c r="H180" s="81">
        <v>0.05</v>
      </c>
      <c r="I180" s="10" t="s">
        <v>5</v>
      </c>
      <c r="J180" s="11">
        <f t="shared" si="42"/>
        <v>0</v>
      </c>
      <c r="K180" s="11">
        <f t="shared" si="43"/>
        <v>0</v>
      </c>
      <c r="L180" s="11">
        <f t="shared" si="35"/>
        <v>0</v>
      </c>
    </row>
    <row r="181" spans="2:12" ht="24.9">
      <c r="B181" s="35" t="s">
        <v>575</v>
      </c>
      <c r="C181" s="146" t="s">
        <v>573</v>
      </c>
      <c r="D181" s="126" t="s">
        <v>600</v>
      </c>
      <c r="E181" s="98">
        <v>72.600000000000009</v>
      </c>
      <c r="F181" s="79" t="s">
        <v>7</v>
      </c>
      <c r="G181" s="86">
        <v>0.1</v>
      </c>
      <c r="H181" s="86">
        <v>0.05</v>
      </c>
      <c r="I181" s="25" t="s">
        <v>5</v>
      </c>
      <c r="J181" s="14">
        <f t="shared" si="42"/>
        <v>0</v>
      </c>
      <c r="K181" s="14">
        <f t="shared" si="43"/>
        <v>0</v>
      </c>
      <c r="L181" s="11">
        <f t="shared" si="35"/>
        <v>0</v>
      </c>
    </row>
    <row r="182" spans="2:12">
      <c r="B182" s="30" t="s">
        <v>575</v>
      </c>
      <c r="C182" s="142" t="s">
        <v>226</v>
      </c>
      <c r="D182" s="78" t="s">
        <v>227</v>
      </c>
      <c r="E182" s="98">
        <v>110.00000000000001</v>
      </c>
      <c r="F182" s="79" t="s">
        <v>8</v>
      </c>
      <c r="G182" s="88">
        <v>2</v>
      </c>
      <c r="H182" s="81">
        <v>0.9</v>
      </c>
      <c r="I182" s="10" t="s">
        <v>5</v>
      </c>
      <c r="J182" s="11">
        <f t="shared" si="42"/>
        <v>0</v>
      </c>
      <c r="K182" s="11">
        <f t="shared" si="43"/>
        <v>0</v>
      </c>
      <c r="L182" s="11">
        <f t="shared" si="35"/>
        <v>0</v>
      </c>
    </row>
    <row r="183" spans="2:12">
      <c r="B183" s="30" t="s">
        <v>575</v>
      </c>
      <c r="C183" s="142" t="s">
        <v>228</v>
      </c>
      <c r="D183" s="78" t="s">
        <v>229</v>
      </c>
      <c r="E183" s="98">
        <v>110.00000000000001</v>
      </c>
      <c r="F183" s="79" t="s">
        <v>8</v>
      </c>
      <c r="G183" s="86">
        <v>3</v>
      </c>
      <c r="H183" s="81">
        <v>1.4</v>
      </c>
      <c r="I183" s="10" t="s">
        <v>5</v>
      </c>
      <c r="J183" s="11">
        <f t="shared" si="42"/>
        <v>0</v>
      </c>
      <c r="K183" s="11">
        <f t="shared" si="43"/>
        <v>0</v>
      </c>
      <c r="L183" s="11">
        <f t="shared" si="35"/>
        <v>0</v>
      </c>
    </row>
    <row r="184" spans="2:12">
      <c r="B184" s="32" t="s">
        <v>575</v>
      </c>
      <c r="C184" s="142" t="s">
        <v>230</v>
      </c>
      <c r="D184" s="78" t="s">
        <v>231</v>
      </c>
      <c r="E184" s="98">
        <v>110.00000000000001</v>
      </c>
      <c r="F184" s="79" t="s">
        <v>8</v>
      </c>
      <c r="G184" s="88">
        <v>4</v>
      </c>
      <c r="H184" s="90">
        <v>1.8</v>
      </c>
      <c r="I184" s="12" t="s">
        <v>5</v>
      </c>
      <c r="J184" s="13">
        <f t="shared" si="42"/>
        <v>0</v>
      </c>
      <c r="K184" s="13">
        <f t="shared" si="43"/>
        <v>0</v>
      </c>
      <c r="L184" s="11">
        <f t="shared" si="35"/>
        <v>0</v>
      </c>
    </row>
    <row r="185" spans="2:12" ht="20.149999999999999" customHeight="1">
      <c r="B185" s="217" t="s">
        <v>232</v>
      </c>
      <c r="C185" s="224"/>
      <c r="D185" s="224"/>
      <c r="E185" s="224"/>
      <c r="F185" s="224"/>
      <c r="G185" s="224"/>
      <c r="H185" s="224"/>
      <c r="I185" s="224"/>
      <c r="J185" s="224"/>
      <c r="K185" s="225"/>
      <c r="L185" s="65">
        <f t="shared" si="35"/>
        <v>0</v>
      </c>
    </row>
    <row r="186" spans="2:12" ht="37.35">
      <c r="B186" s="30" t="s">
        <v>575</v>
      </c>
      <c r="C186" s="140" t="s">
        <v>233</v>
      </c>
      <c r="D186" s="141" t="s">
        <v>601</v>
      </c>
      <c r="E186" s="98">
        <v>14.3</v>
      </c>
      <c r="F186" s="79" t="s">
        <v>8</v>
      </c>
      <c r="G186" s="103">
        <v>0.5</v>
      </c>
      <c r="H186" s="81">
        <v>0.2</v>
      </c>
      <c r="I186" s="10" t="s">
        <v>5</v>
      </c>
      <c r="J186" s="11">
        <f t="shared" ref="J186:J187" si="44">IFERROR(B186*E186,0)</f>
        <v>0</v>
      </c>
      <c r="K186" s="11">
        <f>IFERROR(DISC*J186,0)</f>
        <v>0</v>
      </c>
      <c r="L186" s="11">
        <f t="shared" si="35"/>
        <v>0</v>
      </c>
    </row>
    <row r="187" spans="2:12" ht="24.9">
      <c r="B187" s="30" t="s">
        <v>575</v>
      </c>
      <c r="C187" s="104" t="s">
        <v>234</v>
      </c>
      <c r="D187" s="105" t="s">
        <v>602</v>
      </c>
      <c r="E187" s="98">
        <v>15.400000000000002</v>
      </c>
      <c r="F187" s="79" t="s">
        <v>8</v>
      </c>
      <c r="G187" s="80">
        <v>0.5</v>
      </c>
      <c r="H187" s="81">
        <v>0.2</v>
      </c>
      <c r="I187" s="10" t="s">
        <v>5</v>
      </c>
      <c r="J187" s="11">
        <f t="shared" si="44"/>
        <v>0</v>
      </c>
      <c r="K187" s="11">
        <f>IFERROR(DISC*J187,0)</f>
        <v>0</v>
      </c>
      <c r="L187" s="11">
        <f t="shared" si="35"/>
        <v>0</v>
      </c>
    </row>
    <row r="188" spans="2:12" ht="20.149999999999999" customHeight="1">
      <c r="B188" s="217" t="s">
        <v>348</v>
      </c>
      <c r="C188" s="224"/>
      <c r="D188" s="224"/>
      <c r="E188" s="224"/>
      <c r="F188" s="224"/>
      <c r="G188" s="224"/>
      <c r="H188" s="224"/>
      <c r="I188" s="224"/>
      <c r="J188" s="224"/>
      <c r="K188" s="225"/>
      <c r="L188" s="65">
        <f t="shared" si="35"/>
        <v>0</v>
      </c>
    </row>
    <row r="189" spans="2:12">
      <c r="B189" s="30" t="s">
        <v>575</v>
      </c>
      <c r="C189" s="84" t="s">
        <v>235</v>
      </c>
      <c r="D189" s="147" t="s">
        <v>349</v>
      </c>
      <c r="E189" s="98">
        <v>42.900000000000006</v>
      </c>
      <c r="F189" s="79" t="s">
        <v>8</v>
      </c>
      <c r="G189" s="86">
        <v>0.5</v>
      </c>
      <c r="H189" s="81">
        <v>0.2</v>
      </c>
      <c r="I189" s="87" t="s">
        <v>92</v>
      </c>
      <c r="J189" s="11">
        <f t="shared" ref="J189:J198" si="45">IFERROR(B189*E189,0)</f>
        <v>0</v>
      </c>
      <c r="K189" s="11">
        <f t="shared" ref="K189:K198" si="46">IFERROR(DISC*J189,0)</f>
        <v>0</v>
      </c>
      <c r="L189" s="11">
        <f t="shared" si="35"/>
        <v>0</v>
      </c>
    </row>
    <row r="190" spans="2:12" ht="37.35">
      <c r="B190" s="30" t="s">
        <v>575</v>
      </c>
      <c r="C190" s="77" t="s">
        <v>236</v>
      </c>
      <c r="D190" s="148" t="s">
        <v>350</v>
      </c>
      <c r="E190" s="98">
        <v>26.400000000000002</v>
      </c>
      <c r="F190" s="79" t="s">
        <v>8</v>
      </c>
      <c r="G190" s="88">
        <v>0.5</v>
      </c>
      <c r="H190" s="81">
        <v>0.2</v>
      </c>
      <c r="I190" s="87" t="s">
        <v>92</v>
      </c>
      <c r="J190" s="11">
        <f t="shared" si="45"/>
        <v>0</v>
      </c>
      <c r="K190" s="11">
        <f t="shared" si="46"/>
        <v>0</v>
      </c>
      <c r="L190" s="11">
        <f t="shared" si="35"/>
        <v>0</v>
      </c>
    </row>
    <row r="191" spans="2:12">
      <c r="B191" s="30" t="s">
        <v>575</v>
      </c>
      <c r="C191" s="77" t="s">
        <v>237</v>
      </c>
      <c r="D191" s="148" t="s">
        <v>351</v>
      </c>
      <c r="E191" s="83">
        <v>18.700000000000003</v>
      </c>
      <c r="F191" s="79" t="s">
        <v>8</v>
      </c>
      <c r="G191" s="86"/>
      <c r="H191" s="81"/>
      <c r="I191" s="87" t="s">
        <v>5</v>
      </c>
      <c r="J191" s="11">
        <f t="shared" si="45"/>
        <v>0</v>
      </c>
      <c r="K191" s="11">
        <f t="shared" si="46"/>
        <v>0</v>
      </c>
      <c r="L191" s="11">
        <f t="shared" si="35"/>
        <v>0</v>
      </c>
    </row>
    <row r="192" spans="2:12">
      <c r="B192" s="30" t="s">
        <v>575</v>
      </c>
      <c r="C192" s="104" t="s">
        <v>238</v>
      </c>
      <c r="D192" s="149" t="s">
        <v>352</v>
      </c>
      <c r="E192" s="98">
        <v>25.3</v>
      </c>
      <c r="F192" s="79" t="s">
        <v>7</v>
      </c>
      <c r="G192" s="103">
        <v>0.1</v>
      </c>
      <c r="H192" s="81">
        <v>0.05</v>
      </c>
      <c r="I192" s="117" t="s">
        <v>5</v>
      </c>
      <c r="J192" s="11">
        <f t="shared" si="45"/>
        <v>0</v>
      </c>
      <c r="K192" s="11">
        <f t="shared" si="46"/>
        <v>0</v>
      </c>
      <c r="L192" s="11">
        <f t="shared" si="35"/>
        <v>0</v>
      </c>
    </row>
    <row r="193" spans="2:12">
      <c r="B193" s="30" t="s">
        <v>575</v>
      </c>
      <c r="C193" s="138" t="s">
        <v>239</v>
      </c>
      <c r="D193" s="149" t="s">
        <v>353</v>
      </c>
      <c r="E193" s="98">
        <v>6.6000000000000005</v>
      </c>
      <c r="F193" s="79" t="s">
        <v>8</v>
      </c>
      <c r="G193" s="103">
        <v>0.1</v>
      </c>
      <c r="H193" s="81">
        <v>0.05</v>
      </c>
      <c r="I193" s="117" t="s">
        <v>5</v>
      </c>
      <c r="J193" s="11">
        <f t="shared" si="45"/>
        <v>0</v>
      </c>
      <c r="K193" s="11">
        <f t="shared" si="46"/>
        <v>0</v>
      </c>
      <c r="L193" s="11">
        <f t="shared" si="35"/>
        <v>0</v>
      </c>
    </row>
    <row r="194" spans="2:12">
      <c r="B194" s="30" t="s">
        <v>575</v>
      </c>
      <c r="C194" s="104" t="s">
        <v>240</v>
      </c>
      <c r="D194" s="149" t="s">
        <v>354</v>
      </c>
      <c r="E194" s="98">
        <v>150.70000000000002</v>
      </c>
      <c r="F194" s="79" t="s">
        <v>7</v>
      </c>
      <c r="G194" s="103">
        <v>0.1</v>
      </c>
      <c r="H194" s="81">
        <v>0.05</v>
      </c>
      <c r="I194" s="117" t="s">
        <v>5</v>
      </c>
      <c r="J194" s="11">
        <f t="shared" si="45"/>
        <v>0</v>
      </c>
      <c r="K194" s="11">
        <f t="shared" si="46"/>
        <v>0</v>
      </c>
      <c r="L194" s="11">
        <f t="shared" si="35"/>
        <v>0</v>
      </c>
    </row>
    <row r="195" spans="2:12" ht="37.35">
      <c r="B195" s="30" t="s">
        <v>575</v>
      </c>
      <c r="C195" s="104" t="s">
        <v>241</v>
      </c>
      <c r="D195" s="150" t="s">
        <v>355</v>
      </c>
      <c r="E195" s="98">
        <v>89.100000000000009</v>
      </c>
      <c r="F195" s="79" t="s">
        <v>8</v>
      </c>
      <c r="G195" s="80">
        <v>0.1</v>
      </c>
      <c r="H195" s="81">
        <v>0.05</v>
      </c>
      <c r="I195" s="117" t="s">
        <v>5</v>
      </c>
      <c r="J195" s="11">
        <f t="shared" si="45"/>
        <v>0</v>
      </c>
      <c r="K195" s="11">
        <f t="shared" si="46"/>
        <v>0</v>
      </c>
      <c r="L195" s="11">
        <f t="shared" si="35"/>
        <v>0</v>
      </c>
    </row>
    <row r="196" spans="2:12" ht="37.35">
      <c r="B196" s="30" t="s">
        <v>575</v>
      </c>
      <c r="C196" s="151" t="s">
        <v>242</v>
      </c>
      <c r="D196" s="152" t="s">
        <v>356</v>
      </c>
      <c r="E196" s="98">
        <v>116.60000000000001</v>
      </c>
      <c r="F196" s="79" t="s">
        <v>8</v>
      </c>
      <c r="G196" s="80">
        <v>0.1</v>
      </c>
      <c r="H196" s="81">
        <v>0.05</v>
      </c>
      <c r="I196" s="117" t="s">
        <v>5</v>
      </c>
      <c r="J196" s="11">
        <f t="shared" si="45"/>
        <v>0</v>
      </c>
      <c r="K196" s="11">
        <f t="shared" si="46"/>
        <v>0</v>
      </c>
      <c r="L196" s="11">
        <f t="shared" si="35"/>
        <v>0</v>
      </c>
    </row>
    <row r="197" spans="2:12">
      <c r="B197" s="32"/>
      <c r="C197" s="151" t="s">
        <v>357</v>
      </c>
      <c r="D197" s="153" t="s">
        <v>358</v>
      </c>
      <c r="E197" s="98">
        <v>138.60000000000002</v>
      </c>
      <c r="F197" s="79" t="s">
        <v>7</v>
      </c>
      <c r="G197" s="154">
        <v>3</v>
      </c>
      <c r="H197" s="110">
        <v>1.4</v>
      </c>
      <c r="I197" s="155" t="s">
        <v>5</v>
      </c>
      <c r="J197" s="13">
        <f t="shared" ref="J197" si="47">IFERROR(B197*E197,0)</f>
        <v>0</v>
      </c>
      <c r="K197" s="13">
        <f t="shared" ref="K197" si="48">IFERROR(DISC*J197,0)</f>
        <v>0</v>
      </c>
      <c r="L197" s="11">
        <f t="shared" ref="L197:L202" si="49">IFERROR(B198*G198,0)</f>
        <v>0</v>
      </c>
    </row>
    <row r="198" spans="2:12">
      <c r="B198" s="32"/>
      <c r="C198" s="151" t="s">
        <v>603</v>
      </c>
      <c r="D198" s="153" t="s">
        <v>604</v>
      </c>
      <c r="E198" s="98">
        <v>24.200000000000003</v>
      </c>
      <c r="F198" s="156" t="s">
        <v>8</v>
      </c>
      <c r="G198" s="154"/>
      <c r="H198" s="110"/>
      <c r="I198" s="157" t="s">
        <v>5</v>
      </c>
      <c r="J198" s="13">
        <f t="shared" si="45"/>
        <v>0</v>
      </c>
      <c r="K198" s="13">
        <f t="shared" si="46"/>
        <v>0</v>
      </c>
      <c r="L198" s="65">
        <f t="shared" si="49"/>
        <v>0</v>
      </c>
    </row>
    <row r="199" spans="2:12" ht="20.149999999999999" customHeight="1">
      <c r="B199" s="217" t="s">
        <v>359</v>
      </c>
      <c r="C199" s="224"/>
      <c r="D199" s="224"/>
      <c r="E199" s="224"/>
      <c r="F199" s="224"/>
      <c r="G199" s="224"/>
      <c r="H199" s="224"/>
      <c r="I199" s="224"/>
      <c r="J199" s="224"/>
      <c r="K199" s="225"/>
      <c r="L199" s="11">
        <f t="shared" si="49"/>
        <v>0</v>
      </c>
    </row>
    <row r="200" spans="2:12">
      <c r="B200" s="33" t="s">
        <v>575</v>
      </c>
      <c r="C200" s="158" t="s">
        <v>243</v>
      </c>
      <c r="D200" s="159" t="s">
        <v>18</v>
      </c>
      <c r="E200" s="98">
        <v>55.000000000000007</v>
      </c>
      <c r="F200" s="79" t="s">
        <v>8</v>
      </c>
      <c r="G200" s="160">
        <v>0.5</v>
      </c>
      <c r="H200" s="109">
        <v>0.2</v>
      </c>
      <c r="I200" s="16"/>
      <c r="J200" s="15">
        <f t="shared" ref="J200" si="50">IFERROR(B200*E200,0)</f>
        <v>0</v>
      </c>
      <c r="K200" s="15">
        <f>IFERROR(DISC*J200,0)</f>
        <v>0</v>
      </c>
      <c r="L200" s="11">
        <f t="shared" si="49"/>
        <v>0</v>
      </c>
    </row>
    <row r="201" spans="2:12" ht="20.149999999999999" customHeight="1">
      <c r="B201" s="217" t="s">
        <v>360</v>
      </c>
      <c r="C201" s="224"/>
      <c r="D201" s="224"/>
      <c r="E201" s="224"/>
      <c r="F201" s="224"/>
      <c r="G201" s="224"/>
      <c r="H201" s="224"/>
      <c r="I201" s="224"/>
      <c r="J201" s="224"/>
      <c r="K201" s="225"/>
      <c r="L201" s="11">
        <f t="shared" si="49"/>
        <v>0</v>
      </c>
    </row>
    <row r="202" spans="2:12" ht="16.399999999999999">
      <c r="B202" s="30" t="s">
        <v>575</v>
      </c>
      <c r="C202" s="104" t="s">
        <v>244</v>
      </c>
      <c r="D202" s="149" t="s">
        <v>679</v>
      </c>
      <c r="E202" s="98">
        <v>9.9</v>
      </c>
      <c r="F202" s="79" t="s">
        <v>8</v>
      </c>
      <c r="G202" s="103">
        <v>0.4</v>
      </c>
      <c r="H202" s="81">
        <v>0.2</v>
      </c>
      <c r="I202" s="117" t="s">
        <v>92</v>
      </c>
      <c r="J202" s="11">
        <f t="shared" ref="J202:J210" si="51">IFERROR(B202*E202,0)</f>
        <v>0</v>
      </c>
      <c r="K202" s="11">
        <f t="shared" ref="K202:K210" si="52">IFERROR(DISC*J202,0)</f>
        <v>0</v>
      </c>
      <c r="L202" s="11">
        <f t="shared" si="49"/>
        <v>0</v>
      </c>
    </row>
    <row r="203" spans="2:12">
      <c r="B203" s="30" t="s">
        <v>575</v>
      </c>
      <c r="C203" s="104" t="s">
        <v>237</v>
      </c>
      <c r="D203" s="148" t="s">
        <v>351</v>
      </c>
      <c r="E203" s="83">
        <v>18.700000000000003</v>
      </c>
      <c r="F203" s="79" t="s">
        <v>8</v>
      </c>
      <c r="G203" s="103">
        <v>0.1</v>
      </c>
      <c r="H203" s="81">
        <v>0.05</v>
      </c>
      <c r="I203" s="117" t="s">
        <v>5</v>
      </c>
      <c r="J203" s="11">
        <f t="shared" si="51"/>
        <v>0</v>
      </c>
      <c r="K203" s="11">
        <f t="shared" si="52"/>
        <v>0</v>
      </c>
      <c r="L203" s="11">
        <f t="shared" ref="L203:L207" si="53">IFERROR(B204*G204,0)</f>
        <v>0</v>
      </c>
    </row>
    <row r="204" spans="2:12">
      <c r="B204" s="30" t="s">
        <v>575</v>
      </c>
      <c r="C204" s="104" t="s">
        <v>245</v>
      </c>
      <c r="D204" s="149" t="s">
        <v>361</v>
      </c>
      <c r="E204" s="98">
        <v>25.3</v>
      </c>
      <c r="F204" s="79" t="s">
        <v>8</v>
      </c>
      <c r="G204" s="103">
        <v>0.1</v>
      </c>
      <c r="H204" s="81">
        <v>0.05</v>
      </c>
      <c r="I204" s="117" t="s">
        <v>5</v>
      </c>
      <c r="J204" s="11">
        <f t="shared" si="51"/>
        <v>0</v>
      </c>
      <c r="K204" s="11">
        <f t="shared" si="52"/>
        <v>0</v>
      </c>
      <c r="L204" s="11">
        <f t="shared" si="53"/>
        <v>0</v>
      </c>
    </row>
    <row r="205" spans="2:12">
      <c r="B205" s="30" t="s">
        <v>575</v>
      </c>
      <c r="C205" s="138" t="s">
        <v>239</v>
      </c>
      <c r="D205" s="149" t="s">
        <v>353</v>
      </c>
      <c r="E205" s="98">
        <v>6.6000000000000005</v>
      </c>
      <c r="F205" s="79" t="s">
        <v>8</v>
      </c>
      <c r="G205" s="103">
        <v>0.1</v>
      </c>
      <c r="H205" s="81">
        <v>0.05</v>
      </c>
      <c r="I205" s="117" t="s">
        <v>5</v>
      </c>
      <c r="J205" s="11">
        <f t="shared" si="51"/>
        <v>0</v>
      </c>
      <c r="K205" s="11">
        <f t="shared" si="52"/>
        <v>0</v>
      </c>
      <c r="L205" s="11">
        <f t="shared" si="53"/>
        <v>0</v>
      </c>
    </row>
    <row r="206" spans="2:12">
      <c r="B206" s="30" t="s">
        <v>575</v>
      </c>
      <c r="C206" s="138" t="s">
        <v>246</v>
      </c>
      <c r="D206" s="149" t="s">
        <v>362</v>
      </c>
      <c r="E206" s="98">
        <v>150.70000000000002</v>
      </c>
      <c r="F206" s="79" t="s">
        <v>8</v>
      </c>
      <c r="G206" s="103">
        <v>0.1</v>
      </c>
      <c r="H206" s="81">
        <v>0.05</v>
      </c>
      <c r="I206" s="117" t="s">
        <v>5</v>
      </c>
      <c r="J206" s="11">
        <f t="shared" si="51"/>
        <v>0</v>
      </c>
      <c r="K206" s="11">
        <f t="shared" si="52"/>
        <v>0</v>
      </c>
      <c r="L206" s="11">
        <f t="shared" si="53"/>
        <v>0</v>
      </c>
    </row>
    <row r="207" spans="2:12" ht="37.35">
      <c r="B207" s="30" t="s">
        <v>575</v>
      </c>
      <c r="C207" s="138" t="s">
        <v>247</v>
      </c>
      <c r="D207" s="153" t="s">
        <v>363</v>
      </c>
      <c r="E207" s="98">
        <v>74.800000000000011</v>
      </c>
      <c r="F207" s="79" t="s">
        <v>7</v>
      </c>
      <c r="G207" s="80">
        <v>1.5</v>
      </c>
      <c r="H207" s="81">
        <v>0.7</v>
      </c>
      <c r="I207" s="161"/>
      <c r="J207" s="11">
        <f t="shared" si="51"/>
        <v>0</v>
      </c>
      <c r="K207" s="11">
        <f t="shared" si="52"/>
        <v>0</v>
      </c>
      <c r="L207" s="11">
        <f t="shared" si="53"/>
        <v>0</v>
      </c>
    </row>
    <row r="208" spans="2:12">
      <c r="B208" s="30" t="s">
        <v>575</v>
      </c>
      <c r="C208" s="104" t="s">
        <v>248</v>
      </c>
      <c r="D208" s="149" t="s">
        <v>364</v>
      </c>
      <c r="E208" s="98">
        <v>18.700000000000003</v>
      </c>
      <c r="F208" s="79" t="s">
        <v>8</v>
      </c>
      <c r="G208" s="80">
        <v>0.1</v>
      </c>
      <c r="H208" s="81">
        <v>0.05</v>
      </c>
      <c r="I208" s="117" t="s">
        <v>5</v>
      </c>
      <c r="J208" s="11">
        <f t="shared" si="51"/>
        <v>0</v>
      </c>
      <c r="K208" s="11">
        <f t="shared" si="52"/>
        <v>0</v>
      </c>
      <c r="L208" s="11">
        <f t="shared" ref="L208:L239" si="54">IFERROR(B210*G210,0)</f>
        <v>0</v>
      </c>
    </row>
    <row r="209" spans="2:12">
      <c r="B209" s="30" t="s">
        <v>575</v>
      </c>
      <c r="C209" s="104" t="s">
        <v>249</v>
      </c>
      <c r="D209" s="149" t="s">
        <v>365</v>
      </c>
      <c r="E209" s="98">
        <v>30.800000000000004</v>
      </c>
      <c r="F209" s="79" t="s">
        <v>8</v>
      </c>
      <c r="G209" s="80">
        <v>0.1</v>
      </c>
      <c r="H209" s="81">
        <v>0.05</v>
      </c>
      <c r="I209" s="82" t="s">
        <v>5</v>
      </c>
      <c r="J209" s="11">
        <f t="shared" ref="J209" si="55">IFERROR(B209*E209,0)</f>
        <v>0</v>
      </c>
      <c r="K209" s="11">
        <f t="shared" ref="K209" si="56">IFERROR(DISC*J209,0)</f>
        <v>0</v>
      </c>
      <c r="L209" s="11">
        <f t="shared" si="54"/>
        <v>0</v>
      </c>
    </row>
    <row r="210" spans="2:12">
      <c r="B210" s="32" t="s">
        <v>575</v>
      </c>
      <c r="C210" s="104" t="s">
        <v>605</v>
      </c>
      <c r="D210" s="149" t="s">
        <v>606</v>
      </c>
      <c r="E210" s="98">
        <v>24.200000000000003</v>
      </c>
      <c r="F210" s="156" t="s">
        <v>8</v>
      </c>
      <c r="G210" s="80"/>
      <c r="H210" s="81"/>
      <c r="I210" s="162" t="s">
        <v>5</v>
      </c>
      <c r="J210" s="13">
        <f t="shared" si="51"/>
        <v>0</v>
      </c>
      <c r="K210" s="13">
        <f t="shared" si="52"/>
        <v>0</v>
      </c>
      <c r="L210" s="11">
        <f t="shared" si="54"/>
        <v>0</v>
      </c>
    </row>
    <row r="211" spans="2:12" ht="20.149999999999999" customHeight="1">
      <c r="B211" s="217" t="s">
        <v>250</v>
      </c>
      <c r="C211" s="224"/>
      <c r="D211" s="224"/>
      <c r="E211" s="224"/>
      <c r="F211" s="224"/>
      <c r="G211" s="224"/>
      <c r="H211" s="224"/>
      <c r="I211" s="224"/>
      <c r="J211" s="224"/>
      <c r="K211" s="225"/>
      <c r="L211" s="11">
        <f t="shared" si="54"/>
        <v>0</v>
      </c>
    </row>
    <row r="212" spans="2:12">
      <c r="B212" s="30" t="s">
        <v>575</v>
      </c>
      <c r="C212" s="135" t="s">
        <v>251</v>
      </c>
      <c r="D212" s="126" t="s">
        <v>366</v>
      </c>
      <c r="E212" s="98">
        <v>158.4</v>
      </c>
      <c r="F212" s="79" t="s">
        <v>8</v>
      </c>
      <c r="G212" s="80">
        <v>13</v>
      </c>
      <c r="H212" s="81">
        <v>6</v>
      </c>
      <c r="I212" s="10" t="s">
        <v>5</v>
      </c>
      <c r="J212" s="11">
        <f t="shared" ref="J212:J215" si="57">IFERROR(B212*E212,0)</f>
        <v>0</v>
      </c>
      <c r="K212" s="11">
        <f>IFERROR(DISC*J212,0)</f>
        <v>0</v>
      </c>
      <c r="L212" s="11">
        <f t="shared" si="54"/>
        <v>0</v>
      </c>
    </row>
    <row r="213" spans="2:12">
      <c r="B213" s="30" t="s">
        <v>575</v>
      </c>
      <c r="C213" s="91" t="s">
        <v>252</v>
      </c>
      <c r="D213" s="163" t="s">
        <v>367</v>
      </c>
      <c r="E213" s="98">
        <v>207.9</v>
      </c>
      <c r="F213" s="79" t="s">
        <v>8</v>
      </c>
      <c r="G213" s="80">
        <v>30</v>
      </c>
      <c r="H213" s="81">
        <v>14</v>
      </c>
      <c r="I213" s="10" t="s">
        <v>5</v>
      </c>
      <c r="J213" s="11">
        <f t="shared" si="57"/>
        <v>0</v>
      </c>
      <c r="K213" s="11">
        <f>IFERROR(DISC*J213,0)</f>
        <v>0</v>
      </c>
      <c r="L213" s="11">
        <f t="shared" si="54"/>
        <v>0</v>
      </c>
    </row>
    <row r="214" spans="2:12">
      <c r="B214" s="30" t="s">
        <v>575</v>
      </c>
      <c r="C214" s="77" t="s">
        <v>253</v>
      </c>
      <c r="D214" s="78" t="s">
        <v>368</v>
      </c>
      <c r="E214" s="98">
        <v>283.8</v>
      </c>
      <c r="F214" s="79" t="s">
        <v>8</v>
      </c>
      <c r="G214" s="80">
        <v>52</v>
      </c>
      <c r="H214" s="81">
        <v>24</v>
      </c>
      <c r="I214" s="10" t="s">
        <v>5</v>
      </c>
      <c r="J214" s="11">
        <f t="shared" si="57"/>
        <v>0</v>
      </c>
      <c r="K214" s="11">
        <f>IFERROR(DISC*J214,0)</f>
        <v>0</v>
      </c>
      <c r="L214" s="11">
        <f t="shared" si="54"/>
        <v>0</v>
      </c>
    </row>
    <row r="215" spans="2:12">
      <c r="B215" s="32" t="s">
        <v>575</v>
      </c>
      <c r="C215" s="77" t="s">
        <v>254</v>
      </c>
      <c r="D215" s="78" t="s">
        <v>369</v>
      </c>
      <c r="E215" s="98">
        <v>366.3</v>
      </c>
      <c r="F215" s="79" t="s">
        <v>8</v>
      </c>
      <c r="G215" s="108">
        <v>77</v>
      </c>
      <c r="H215" s="81">
        <v>35</v>
      </c>
      <c r="I215" s="12" t="s">
        <v>5</v>
      </c>
      <c r="J215" s="13">
        <f t="shared" si="57"/>
        <v>0</v>
      </c>
      <c r="K215" s="13">
        <f>IFERROR(DISC*J215,0)</f>
        <v>0</v>
      </c>
      <c r="L215" s="11">
        <f t="shared" si="54"/>
        <v>0</v>
      </c>
    </row>
    <row r="216" spans="2:12" ht="29.95" customHeight="1">
      <c r="B216" s="217" t="s">
        <v>255</v>
      </c>
      <c r="C216" s="224"/>
      <c r="D216" s="224"/>
      <c r="E216" s="224"/>
      <c r="F216" s="224"/>
      <c r="G216" s="224"/>
      <c r="H216" s="224"/>
      <c r="I216" s="224"/>
      <c r="J216" s="224"/>
      <c r="K216" s="225"/>
      <c r="L216" s="11">
        <f t="shared" si="54"/>
        <v>0</v>
      </c>
    </row>
    <row r="217" spans="2:12" ht="24.9">
      <c r="B217" s="30" t="s">
        <v>575</v>
      </c>
      <c r="C217" s="135" t="s">
        <v>256</v>
      </c>
      <c r="D217" s="126" t="s">
        <v>370</v>
      </c>
      <c r="E217" s="98">
        <v>115.50000000000001</v>
      </c>
      <c r="F217" s="79" t="s">
        <v>8</v>
      </c>
      <c r="G217" s="86">
        <v>55</v>
      </c>
      <c r="H217" s="81">
        <v>25</v>
      </c>
      <c r="I217" s="10" t="s">
        <v>5</v>
      </c>
      <c r="J217" s="11">
        <f t="shared" ref="J217:J218" si="58">IFERROR(B217*E217,0)</f>
        <v>0</v>
      </c>
      <c r="K217" s="11">
        <f>IFERROR(DISC*J217,0)</f>
        <v>0</v>
      </c>
      <c r="L217" s="11">
        <f t="shared" si="54"/>
        <v>0</v>
      </c>
    </row>
    <row r="218" spans="2:12" ht="25.55" thickBot="1">
      <c r="B218" s="32" t="s">
        <v>575</v>
      </c>
      <c r="C218" s="164" t="s">
        <v>25</v>
      </c>
      <c r="D218" s="127" t="s">
        <v>371</v>
      </c>
      <c r="E218" s="98">
        <v>416.90000000000003</v>
      </c>
      <c r="F218" s="79" t="s">
        <v>8</v>
      </c>
      <c r="G218" s="137">
        <v>55</v>
      </c>
      <c r="H218" s="145">
        <v>25</v>
      </c>
      <c r="I218" s="12" t="s">
        <v>5</v>
      </c>
      <c r="J218" s="13">
        <f t="shared" si="58"/>
        <v>0</v>
      </c>
      <c r="K218" s="13">
        <f>IFERROR(DISC*J218,0)</f>
        <v>0</v>
      </c>
      <c r="L218" s="11">
        <f t="shared" si="54"/>
        <v>0</v>
      </c>
    </row>
    <row r="219" spans="2:12" ht="20.149999999999999" customHeight="1">
      <c r="B219" s="217" t="s">
        <v>257</v>
      </c>
      <c r="C219" s="224"/>
      <c r="D219" s="224"/>
      <c r="E219" s="224"/>
      <c r="F219" s="224"/>
      <c r="G219" s="224"/>
      <c r="H219" s="224"/>
      <c r="I219" s="224"/>
      <c r="J219" s="224"/>
      <c r="K219" s="225"/>
      <c r="L219" s="11">
        <f t="shared" si="54"/>
        <v>0</v>
      </c>
    </row>
    <row r="220" spans="2:12">
      <c r="B220" s="30" t="s">
        <v>575</v>
      </c>
      <c r="C220" s="135" t="s">
        <v>258</v>
      </c>
      <c r="D220" s="126" t="s">
        <v>259</v>
      </c>
      <c r="E220" s="98">
        <v>179.3</v>
      </c>
      <c r="F220" s="79" t="s">
        <v>7</v>
      </c>
      <c r="G220" s="86">
        <v>2</v>
      </c>
      <c r="H220" s="81">
        <v>0.9</v>
      </c>
      <c r="I220" s="10" t="s">
        <v>5</v>
      </c>
      <c r="J220" s="11">
        <f t="shared" ref="J220:J222" si="59">IFERROR(B220*E220,0)</f>
        <v>0</v>
      </c>
      <c r="K220" s="11">
        <f>IFERROR(DISC*J220,0)</f>
        <v>0</v>
      </c>
      <c r="L220" s="11">
        <f t="shared" si="54"/>
        <v>0</v>
      </c>
    </row>
    <row r="221" spans="2:12">
      <c r="B221" s="30" t="s">
        <v>575</v>
      </c>
      <c r="C221" s="77" t="s">
        <v>23</v>
      </c>
      <c r="D221" s="78" t="s">
        <v>24</v>
      </c>
      <c r="E221" s="83">
        <v>137.5</v>
      </c>
      <c r="F221" s="79" t="s">
        <v>7</v>
      </c>
      <c r="G221" s="88">
        <v>2</v>
      </c>
      <c r="H221" s="81">
        <v>0.9</v>
      </c>
      <c r="I221" s="10" t="s">
        <v>5</v>
      </c>
      <c r="J221" s="11">
        <f t="shared" si="59"/>
        <v>0</v>
      </c>
      <c r="K221" s="11">
        <f>IFERROR(DISC*J221,0)</f>
        <v>0</v>
      </c>
      <c r="L221" s="11">
        <f t="shared" si="54"/>
        <v>0</v>
      </c>
    </row>
    <row r="222" spans="2:12">
      <c r="B222" s="32" t="s">
        <v>575</v>
      </c>
      <c r="C222" s="104" t="s">
        <v>260</v>
      </c>
      <c r="D222" s="105" t="s">
        <v>261</v>
      </c>
      <c r="E222" s="98">
        <v>46.2</v>
      </c>
      <c r="F222" s="79" t="s">
        <v>7</v>
      </c>
      <c r="G222" s="80">
        <v>0.1</v>
      </c>
      <c r="H222" s="81">
        <v>0.05</v>
      </c>
      <c r="I222" s="12" t="s">
        <v>5</v>
      </c>
      <c r="J222" s="13">
        <f t="shared" si="59"/>
        <v>0</v>
      </c>
      <c r="K222" s="13">
        <f>IFERROR(DISC*J222,0)</f>
        <v>0</v>
      </c>
      <c r="L222" s="11">
        <f t="shared" si="54"/>
        <v>0</v>
      </c>
    </row>
    <row r="223" spans="2:12" ht="20.149999999999999" customHeight="1">
      <c r="B223" s="217" t="s">
        <v>262</v>
      </c>
      <c r="C223" s="224"/>
      <c r="D223" s="224"/>
      <c r="E223" s="224"/>
      <c r="F223" s="224"/>
      <c r="G223" s="224"/>
      <c r="H223" s="224"/>
      <c r="I223" s="224"/>
      <c r="J223" s="224"/>
      <c r="K223" s="225"/>
      <c r="L223" s="11">
        <f t="shared" si="54"/>
        <v>0</v>
      </c>
    </row>
    <row r="224" spans="2:12">
      <c r="B224" s="30" t="s">
        <v>575</v>
      </c>
      <c r="C224" s="165" t="s">
        <v>372</v>
      </c>
      <c r="D224" s="126" t="s">
        <v>263</v>
      </c>
      <c r="E224" s="98">
        <v>6.6000000000000005</v>
      </c>
      <c r="F224" s="79" t="s">
        <v>8</v>
      </c>
      <c r="G224" s="86">
        <v>0.1</v>
      </c>
      <c r="H224" s="81">
        <v>0.05</v>
      </c>
      <c r="I224" s="10" t="s">
        <v>5</v>
      </c>
      <c r="J224" s="11">
        <f t="shared" ref="J224:J227" si="60">IFERROR(B224*E224,0)</f>
        <v>0</v>
      </c>
      <c r="K224" s="11">
        <f>IFERROR(DISC*J224,0)</f>
        <v>0</v>
      </c>
      <c r="L224" s="11">
        <f t="shared" si="54"/>
        <v>0</v>
      </c>
    </row>
    <row r="225" spans="2:12">
      <c r="B225" s="30" t="s">
        <v>575</v>
      </c>
      <c r="C225" s="166" t="s">
        <v>607</v>
      </c>
      <c r="D225" s="105" t="s">
        <v>264</v>
      </c>
      <c r="E225" s="98">
        <v>6.6000000000000005</v>
      </c>
      <c r="F225" s="79" t="s">
        <v>8</v>
      </c>
      <c r="G225" s="103">
        <v>0.1</v>
      </c>
      <c r="H225" s="81">
        <v>0.05</v>
      </c>
      <c r="I225" s="10" t="s">
        <v>5</v>
      </c>
      <c r="J225" s="11">
        <f t="shared" si="60"/>
        <v>0</v>
      </c>
      <c r="K225" s="11">
        <f>IFERROR(DISC*J225,0)</f>
        <v>0</v>
      </c>
      <c r="L225" s="11">
        <f t="shared" si="54"/>
        <v>0</v>
      </c>
    </row>
    <row r="226" spans="2:12">
      <c r="B226" s="30" t="s">
        <v>575</v>
      </c>
      <c r="C226" s="138" t="s">
        <v>608</v>
      </c>
      <c r="D226" s="105" t="s">
        <v>265</v>
      </c>
      <c r="E226" s="98">
        <v>8.8000000000000007</v>
      </c>
      <c r="F226" s="79" t="s">
        <v>8</v>
      </c>
      <c r="G226" s="103">
        <v>0.1</v>
      </c>
      <c r="H226" s="81">
        <v>0.05</v>
      </c>
      <c r="I226" s="10" t="s">
        <v>5</v>
      </c>
      <c r="J226" s="11">
        <f t="shared" si="60"/>
        <v>0</v>
      </c>
      <c r="K226" s="11">
        <f>IFERROR(DISC*J226,0)</f>
        <v>0</v>
      </c>
      <c r="L226" s="11">
        <f t="shared" si="54"/>
        <v>0</v>
      </c>
    </row>
    <row r="227" spans="2:12">
      <c r="B227" s="32" t="s">
        <v>575</v>
      </c>
      <c r="C227" s="138" t="s">
        <v>609</v>
      </c>
      <c r="D227" s="105" t="s">
        <v>266</v>
      </c>
      <c r="E227" s="98">
        <v>8.8000000000000007</v>
      </c>
      <c r="F227" s="79" t="s">
        <v>8</v>
      </c>
      <c r="G227" s="103">
        <v>0.1</v>
      </c>
      <c r="H227" s="81">
        <v>0.05</v>
      </c>
      <c r="I227" s="12" t="s">
        <v>5</v>
      </c>
      <c r="J227" s="13">
        <f t="shared" si="60"/>
        <v>0</v>
      </c>
      <c r="K227" s="13">
        <f>IFERROR(DISC*J227,0)</f>
        <v>0</v>
      </c>
      <c r="L227" s="11">
        <f t="shared" si="54"/>
        <v>0</v>
      </c>
    </row>
    <row r="228" spans="2:12" ht="20.149999999999999" customHeight="1">
      <c r="B228" s="217" t="s">
        <v>267</v>
      </c>
      <c r="C228" s="224"/>
      <c r="D228" s="224"/>
      <c r="E228" s="224"/>
      <c r="F228" s="224"/>
      <c r="G228" s="224"/>
      <c r="H228" s="224"/>
      <c r="I228" s="224"/>
      <c r="J228" s="224"/>
      <c r="K228" s="225"/>
      <c r="L228" s="11">
        <f t="shared" si="54"/>
        <v>0</v>
      </c>
    </row>
    <row r="229" spans="2:12">
      <c r="B229" s="33" t="s">
        <v>575</v>
      </c>
      <c r="C229" s="84" t="s">
        <v>268</v>
      </c>
      <c r="D229" s="97" t="s">
        <v>269</v>
      </c>
      <c r="E229" s="98">
        <v>542.85</v>
      </c>
      <c r="F229" s="79" t="s">
        <v>8</v>
      </c>
      <c r="G229" s="86">
        <v>1</v>
      </c>
      <c r="H229" s="81">
        <v>0.5</v>
      </c>
      <c r="I229" s="16" t="s">
        <v>5</v>
      </c>
      <c r="J229" s="15">
        <f t="shared" ref="J229" si="61">IFERROR(B229*E229,0)</f>
        <v>0</v>
      </c>
      <c r="K229" s="15">
        <f>IFERROR(DISC*J229,0)</f>
        <v>0</v>
      </c>
      <c r="L229" s="11">
        <f t="shared" si="54"/>
        <v>0</v>
      </c>
    </row>
    <row r="230" spans="2:12" ht="29.95" customHeight="1">
      <c r="B230" s="221" t="s">
        <v>28</v>
      </c>
      <c r="C230" s="222"/>
      <c r="D230" s="222"/>
      <c r="E230" s="222"/>
      <c r="F230" s="222"/>
      <c r="G230" s="222"/>
      <c r="H230" s="222"/>
      <c r="I230" s="222"/>
      <c r="J230" s="222"/>
      <c r="K230" s="223"/>
      <c r="L230" s="11">
        <f t="shared" si="54"/>
        <v>0</v>
      </c>
    </row>
    <row r="231" spans="2:12" ht="24.9">
      <c r="B231" s="30"/>
      <c r="C231" s="135" t="s">
        <v>373</v>
      </c>
      <c r="D231" s="126" t="s">
        <v>374</v>
      </c>
      <c r="E231" s="226" t="s">
        <v>375</v>
      </c>
      <c r="F231" s="227"/>
      <c r="G231" s="18"/>
      <c r="H231" s="19"/>
      <c r="I231" s="19"/>
      <c r="J231" s="20"/>
      <c r="K231" s="20"/>
      <c r="L231" s="11">
        <f t="shared" si="54"/>
        <v>0</v>
      </c>
    </row>
    <row r="232" spans="2:12">
      <c r="B232" s="30"/>
      <c r="C232" s="77" t="s">
        <v>376</v>
      </c>
      <c r="D232" s="78" t="s">
        <v>377</v>
      </c>
      <c r="E232" s="228" t="s">
        <v>375</v>
      </c>
      <c r="F232" s="229"/>
      <c r="G232" s="18"/>
      <c r="H232" s="19"/>
      <c r="I232" s="19"/>
      <c r="J232" s="20"/>
      <c r="K232" s="20"/>
      <c r="L232" s="11">
        <f t="shared" si="54"/>
        <v>0</v>
      </c>
    </row>
    <row r="233" spans="2:12" ht="24.9">
      <c r="B233" s="30"/>
      <c r="C233" s="84" t="s">
        <v>378</v>
      </c>
      <c r="D233" s="126" t="s">
        <v>379</v>
      </c>
      <c r="E233" s="228" t="s">
        <v>375</v>
      </c>
      <c r="F233" s="229"/>
      <c r="G233" s="18"/>
      <c r="H233" s="19"/>
      <c r="I233" s="19"/>
      <c r="J233" s="20"/>
      <c r="K233" s="20"/>
      <c r="L233" s="11">
        <f t="shared" si="54"/>
        <v>0</v>
      </c>
    </row>
    <row r="234" spans="2:12" ht="37.35">
      <c r="B234" s="30"/>
      <c r="C234" s="91" t="s">
        <v>380</v>
      </c>
      <c r="D234" s="78" t="s">
        <v>381</v>
      </c>
      <c r="E234" s="228" t="s">
        <v>375</v>
      </c>
      <c r="F234" s="229"/>
      <c r="G234" s="18"/>
      <c r="H234" s="19"/>
      <c r="I234" s="19"/>
      <c r="J234" s="20"/>
      <c r="K234" s="20"/>
      <c r="L234" s="11">
        <f t="shared" si="54"/>
        <v>0</v>
      </c>
    </row>
    <row r="235" spans="2:12" ht="24.9">
      <c r="B235" s="32"/>
      <c r="C235" s="91" t="s">
        <v>382</v>
      </c>
      <c r="D235" s="78" t="s">
        <v>383</v>
      </c>
      <c r="E235" s="230" t="s">
        <v>375</v>
      </c>
      <c r="F235" s="231"/>
      <c r="G235" s="21"/>
      <c r="H235" s="22"/>
      <c r="I235" s="22"/>
      <c r="J235" s="23"/>
      <c r="K235" s="23"/>
      <c r="L235" s="11">
        <f t="shared" si="54"/>
        <v>0</v>
      </c>
    </row>
    <row r="236" spans="2:12" ht="20.149999999999999" customHeight="1">
      <c r="B236" s="232" t="s">
        <v>384</v>
      </c>
      <c r="C236" s="233"/>
      <c r="D236" s="233"/>
      <c r="E236" s="233"/>
      <c r="F236" s="233"/>
      <c r="G236" s="233"/>
      <c r="H236" s="233"/>
      <c r="I236" s="233"/>
      <c r="J236" s="233"/>
      <c r="K236" s="234"/>
      <c r="L236" s="11">
        <f t="shared" si="54"/>
        <v>0</v>
      </c>
    </row>
    <row r="237" spans="2:12">
      <c r="B237" s="36" t="s">
        <v>575</v>
      </c>
      <c r="C237" s="135" t="s">
        <v>41</v>
      </c>
      <c r="D237" s="123" t="s">
        <v>385</v>
      </c>
      <c r="E237" s="98">
        <v>107.80000000000001</v>
      </c>
      <c r="F237" s="79" t="s">
        <v>8</v>
      </c>
      <c r="G237" s="86">
        <v>5</v>
      </c>
      <c r="H237" s="81">
        <v>2.2999999999999998</v>
      </c>
      <c r="I237" s="13" t="s">
        <v>5</v>
      </c>
      <c r="J237" s="13">
        <f t="shared" ref="J237:J241" si="62">IFERROR(B237*E237,0)</f>
        <v>0</v>
      </c>
      <c r="K237" s="13">
        <f>IFERROR(DISC*J237,0)</f>
        <v>0</v>
      </c>
      <c r="L237" s="11">
        <f t="shared" si="54"/>
        <v>0</v>
      </c>
    </row>
    <row r="238" spans="2:12">
      <c r="B238" s="36" t="s">
        <v>575</v>
      </c>
      <c r="C238" s="91" t="s">
        <v>270</v>
      </c>
      <c r="D238" s="167" t="s">
        <v>386</v>
      </c>
      <c r="E238" s="98">
        <v>189.20000000000002</v>
      </c>
      <c r="F238" s="79" t="s">
        <v>8</v>
      </c>
      <c r="G238" s="88">
        <v>1</v>
      </c>
      <c r="H238" s="81">
        <v>0.5</v>
      </c>
      <c r="I238" s="13" t="s">
        <v>5</v>
      </c>
      <c r="J238" s="13">
        <f t="shared" si="62"/>
        <v>0</v>
      </c>
      <c r="K238" s="13">
        <f>IFERROR(DISC*J238,0)</f>
        <v>0</v>
      </c>
      <c r="L238" s="11">
        <f t="shared" si="54"/>
        <v>0</v>
      </c>
    </row>
    <row r="239" spans="2:12">
      <c r="B239" s="36" t="s">
        <v>575</v>
      </c>
      <c r="C239" s="77" t="s">
        <v>17</v>
      </c>
      <c r="D239" s="78" t="s">
        <v>271</v>
      </c>
      <c r="E239" s="98">
        <v>196.9</v>
      </c>
      <c r="F239" s="79" t="s">
        <v>8</v>
      </c>
      <c r="G239" s="86">
        <v>0.1</v>
      </c>
      <c r="H239" s="81">
        <v>0.05</v>
      </c>
      <c r="I239" s="13" t="s">
        <v>5</v>
      </c>
      <c r="J239" s="13">
        <f t="shared" si="62"/>
        <v>0</v>
      </c>
      <c r="K239" s="13">
        <f>IFERROR(DISC*J239,0)</f>
        <v>0</v>
      </c>
      <c r="L239" s="11">
        <f t="shared" si="54"/>
        <v>0</v>
      </c>
    </row>
    <row r="240" spans="2:12">
      <c r="B240" s="36" t="s">
        <v>575</v>
      </c>
      <c r="C240" s="77" t="s">
        <v>15</v>
      </c>
      <c r="D240" s="78" t="s">
        <v>16</v>
      </c>
      <c r="E240" s="98">
        <v>52.800000000000004</v>
      </c>
      <c r="F240" s="79" t="s">
        <v>8</v>
      </c>
      <c r="G240" s="86">
        <v>0.1</v>
      </c>
      <c r="H240" s="81">
        <v>0.05</v>
      </c>
      <c r="I240" s="13" t="s">
        <v>5</v>
      </c>
      <c r="J240" s="13">
        <f t="shared" si="62"/>
        <v>0</v>
      </c>
      <c r="K240" s="13">
        <f>IFERROR(DISC*J240,0)</f>
        <v>0</v>
      </c>
      <c r="L240" s="11">
        <f>IFERROR(B242*G242,0)</f>
        <v>0</v>
      </c>
    </row>
    <row r="241" spans="2:12">
      <c r="B241" s="36" t="s">
        <v>575</v>
      </c>
      <c r="C241" s="91" t="s">
        <v>272</v>
      </c>
      <c r="D241" s="78" t="s">
        <v>387</v>
      </c>
      <c r="E241" s="98">
        <v>6.6000000000000005</v>
      </c>
      <c r="F241" s="79" t="s">
        <v>8</v>
      </c>
      <c r="G241" s="88">
        <v>0.1</v>
      </c>
      <c r="H241" s="81">
        <v>0.05</v>
      </c>
      <c r="I241" s="13" t="s">
        <v>5</v>
      </c>
      <c r="J241" s="13">
        <f t="shared" si="62"/>
        <v>0</v>
      </c>
      <c r="K241" s="13">
        <f>IFERROR(DISC*J241,0)</f>
        <v>0</v>
      </c>
      <c r="L241" s="11">
        <f>IFERROR(B243*G243,0)</f>
        <v>0</v>
      </c>
    </row>
    <row r="242" spans="2:12" ht="65.3" customHeight="1">
      <c r="B242" s="221" t="s">
        <v>571</v>
      </c>
      <c r="C242" s="222"/>
      <c r="D242" s="222"/>
      <c r="E242" s="222"/>
      <c r="F242" s="222"/>
      <c r="G242" s="222"/>
      <c r="H242" s="222"/>
      <c r="I242" s="222"/>
      <c r="J242" s="222"/>
      <c r="K242" s="223"/>
      <c r="L242" s="11">
        <f>IFERROR(#REF!*#REF!,0)</f>
        <v>0</v>
      </c>
    </row>
    <row r="243" spans="2:12" ht="65.3" customHeight="1" thickBot="1">
      <c r="B243" s="205" t="s">
        <v>615</v>
      </c>
      <c r="C243" s="212"/>
      <c r="D243" s="212"/>
      <c r="E243" s="212"/>
      <c r="F243" s="212"/>
      <c r="G243" s="212"/>
      <c r="H243" s="212"/>
      <c r="I243" s="212"/>
      <c r="J243" s="212"/>
      <c r="K243" s="213"/>
      <c r="L243" s="11">
        <f>IFERROR(B244*G244,0)</f>
        <v>0</v>
      </c>
    </row>
    <row r="244" spans="2:12" ht="62.2">
      <c r="B244" s="67"/>
      <c r="C244" s="168" t="s">
        <v>610</v>
      </c>
      <c r="D244" s="169" t="s">
        <v>611</v>
      </c>
      <c r="E244" s="98">
        <v>1290.45</v>
      </c>
      <c r="F244" s="79" t="s">
        <v>7</v>
      </c>
      <c r="G244" s="75">
        <v>21</v>
      </c>
      <c r="H244" s="75">
        <v>10</v>
      </c>
      <c r="I244" s="65" t="s">
        <v>5</v>
      </c>
      <c r="J244" s="65">
        <f t="shared" ref="J244:J245" si="63">IFERROR(B244*E244,0)</f>
        <v>0</v>
      </c>
      <c r="K244" s="65">
        <f>IFERROR(DISC*J244,0)</f>
        <v>0</v>
      </c>
      <c r="L244" s="65">
        <f>IFERROR(#REF!*#REF!,0)</f>
        <v>0</v>
      </c>
    </row>
    <row r="245" spans="2:12" ht="74.650000000000006">
      <c r="B245" s="68"/>
      <c r="C245" s="170" t="s">
        <v>612</v>
      </c>
      <c r="D245" s="171" t="s">
        <v>613</v>
      </c>
      <c r="E245" s="98">
        <v>1585.5</v>
      </c>
      <c r="F245" s="79" t="s">
        <v>7</v>
      </c>
      <c r="G245" s="90">
        <v>22</v>
      </c>
      <c r="H245" s="81">
        <v>10</v>
      </c>
      <c r="I245" s="13" t="s">
        <v>5</v>
      </c>
      <c r="J245" s="13">
        <f t="shared" si="63"/>
        <v>0</v>
      </c>
      <c r="K245" s="69">
        <f>IFERROR(DISC*J245,0)</f>
        <v>0</v>
      </c>
      <c r="L245" s="65">
        <f>IFERROR(#REF!*#REF!,0)</f>
        <v>0</v>
      </c>
    </row>
    <row r="246" spans="2:12" ht="29.95" customHeight="1">
      <c r="B246" s="214" t="s">
        <v>614</v>
      </c>
      <c r="C246" s="215"/>
      <c r="D246" s="215"/>
      <c r="E246" s="215"/>
      <c r="F246" s="215"/>
      <c r="G246" s="215"/>
      <c r="H246" s="215"/>
      <c r="I246" s="215"/>
      <c r="J246" s="215"/>
      <c r="K246" s="216"/>
      <c r="L246" s="11">
        <f t="shared" ref="L246:L249" si="64">IFERROR(B248*G248,0)</f>
        <v>0</v>
      </c>
    </row>
    <row r="247" spans="2:12" ht="37.35">
      <c r="B247" s="37"/>
      <c r="C247" s="77" t="s">
        <v>616</v>
      </c>
      <c r="D247" s="171" t="s">
        <v>623</v>
      </c>
      <c r="E247" s="98">
        <v>153.30000000000001</v>
      </c>
      <c r="F247" s="79" t="s">
        <v>7</v>
      </c>
      <c r="G247" s="88">
        <v>4</v>
      </c>
      <c r="H247" s="81">
        <v>1.8</v>
      </c>
      <c r="I247" s="11" t="s">
        <v>5</v>
      </c>
      <c r="J247" s="11">
        <f t="shared" ref="J247:J251" si="65">IFERROR(B247*E247,0)</f>
        <v>0</v>
      </c>
      <c r="K247" s="11">
        <f t="shared" ref="K247:K259" si="66">IFERROR(DISC*J247,0)</f>
        <v>0</v>
      </c>
      <c r="L247" s="11">
        <f t="shared" si="64"/>
        <v>0</v>
      </c>
    </row>
    <row r="248" spans="2:12" ht="37.35">
      <c r="B248" s="36"/>
      <c r="C248" s="77" t="s">
        <v>617</v>
      </c>
      <c r="D248" s="92" t="s">
        <v>624</v>
      </c>
      <c r="E248" s="98">
        <v>25.200000000000003</v>
      </c>
      <c r="F248" s="79" t="s">
        <v>7</v>
      </c>
      <c r="G248" s="88">
        <v>0.3</v>
      </c>
      <c r="H248" s="81">
        <v>0.1</v>
      </c>
      <c r="I248" s="13" t="s">
        <v>5</v>
      </c>
      <c r="J248" s="13">
        <f t="shared" si="65"/>
        <v>0</v>
      </c>
      <c r="K248" s="13">
        <f t="shared" si="66"/>
        <v>0</v>
      </c>
      <c r="L248" s="11">
        <f t="shared" si="64"/>
        <v>0</v>
      </c>
    </row>
    <row r="249" spans="2:12">
      <c r="B249" s="36"/>
      <c r="C249" s="91" t="s">
        <v>618</v>
      </c>
      <c r="D249" s="121" t="s">
        <v>625</v>
      </c>
      <c r="E249" s="98">
        <v>244.65</v>
      </c>
      <c r="F249" s="79" t="s">
        <v>7</v>
      </c>
      <c r="G249" s="88">
        <v>4</v>
      </c>
      <c r="H249" s="81">
        <v>1.8</v>
      </c>
      <c r="I249" s="13" t="s">
        <v>5</v>
      </c>
      <c r="J249" s="13">
        <f t="shared" si="65"/>
        <v>0</v>
      </c>
      <c r="K249" s="13">
        <f t="shared" si="66"/>
        <v>0</v>
      </c>
      <c r="L249" s="11">
        <f t="shared" si="64"/>
        <v>0</v>
      </c>
    </row>
    <row r="250" spans="2:12">
      <c r="B250" s="36"/>
      <c r="C250" s="172" t="s">
        <v>619</v>
      </c>
      <c r="D250" s="171" t="s">
        <v>626</v>
      </c>
      <c r="E250" s="98">
        <v>822.15000000000009</v>
      </c>
      <c r="F250" s="79" t="s">
        <v>7</v>
      </c>
      <c r="G250" s="173">
        <v>4</v>
      </c>
      <c r="H250" s="90">
        <v>1.8</v>
      </c>
      <c r="I250" s="13" t="s">
        <v>5</v>
      </c>
      <c r="J250" s="13">
        <f t="shared" si="65"/>
        <v>0</v>
      </c>
      <c r="K250" s="13">
        <f t="shared" si="66"/>
        <v>0</v>
      </c>
      <c r="L250" s="11">
        <f>IFERROR(B254*G254,0)</f>
        <v>0</v>
      </c>
    </row>
    <row r="251" spans="2:12">
      <c r="B251" s="36"/>
      <c r="C251" s="172" t="s">
        <v>620</v>
      </c>
      <c r="D251" s="171" t="s">
        <v>627</v>
      </c>
      <c r="E251" s="98">
        <v>541.80000000000007</v>
      </c>
      <c r="F251" s="79" t="s">
        <v>7</v>
      </c>
      <c r="G251" s="173">
        <v>24</v>
      </c>
      <c r="H251" s="90">
        <v>11</v>
      </c>
      <c r="I251" s="13" t="s">
        <v>5</v>
      </c>
      <c r="J251" s="13">
        <f t="shared" si="65"/>
        <v>0</v>
      </c>
      <c r="K251" s="13">
        <f t="shared" si="66"/>
        <v>0</v>
      </c>
      <c r="L251" s="11">
        <f>IFERROR(B255*G255,0)</f>
        <v>0</v>
      </c>
    </row>
    <row r="252" spans="2:12" ht="24.9">
      <c r="B252" s="36"/>
      <c r="C252" s="172" t="s">
        <v>621</v>
      </c>
      <c r="D252" s="171" t="s">
        <v>628</v>
      </c>
      <c r="E252" s="98">
        <v>541.80000000000007</v>
      </c>
      <c r="F252" s="79" t="s">
        <v>7</v>
      </c>
      <c r="G252" s="174">
        <v>24</v>
      </c>
      <c r="H252" s="90">
        <v>11</v>
      </c>
      <c r="I252" s="13" t="s">
        <v>5</v>
      </c>
      <c r="J252" s="13">
        <f t="shared" ref="J252" si="67">IFERROR(B252*E252,0)</f>
        <v>0</v>
      </c>
      <c r="K252" s="13">
        <f t="shared" ref="K252" si="68">IFERROR(DISC*J252,0)</f>
        <v>0</v>
      </c>
      <c r="L252" s="11">
        <f t="shared" ref="L252:L258" si="69">IFERROR(B257*G257,0)</f>
        <v>0</v>
      </c>
    </row>
    <row r="253" spans="2:12" ht="24.9">
      <c r="B253" s="36"/>
      <c r="C253" s="142" t="s">
        <v>388</v>
      </c>
      <c r="D253" s="171" t="s">
        <v>629</v>
      </c>
      <c r="E253" s="98">
        <v>141.75</v>
      </c>
      <c r="F253" s="79" t="s">
        <v>7</v>
      </c>
      <c r="G253" s="175">
        <v>1</v>
      </c>
      <c r="H253" s="81">
        <v>0.5</v>
      </c>
      <c r="I253" s="13" t="s">
        <v>5</v>
      </c>
      <c r="J253" s="13">
        <f t="shared" ref="J253" si="70">IFERROR(B253*E253,0)</f>
        <v>0</v>
      </c>
      <c r="K253" s="13">
        <f t="shared" ref="K253" si="71">IFERROR(DISC*J253,0)</f>
        <v>0</v>
      </c>
      <c r="L253" s="11">
        <f t="shared" si="69"/>
        <v>0</v>
      </c>
    </row>
    <row r="254" spans="2:12">
      <c r="B254" s="36"/>
      <c r="C254" s="142" t="s">
        <v>389</v>
      </c>
      <c r="D254" s="78" t="s">
        <v>390</v>
      </c>
      <c r="E254" s="98">
        <v>822.15000000000009</v>
      </c>
      <c r="F254" s="79" t="s">
        <v>7</v>
      </c>
      <c r="G254" s="175">
        <v>4</v>
      </c>
      <c r="H254" s="81">
        <v>1.8</v>
      </c>
      <c r="I254" s="13" t="s">
        <v>5</v>
      </c>
      <c r="J254" s="13">
        <f>IFERROR(B254*E254,0)</f>
        <v>0</v>
      </c>
      <c r="K254" s="13">
        <f t="shared" si="66"/>
        <v>0</v>
      </c>
      <c r="L254" s="11">
        <f t="shared" si="69"/>
        <v>0</v>
      </c>
    </row>
    <row r="255" spans="2:12">
      <c r="B255" s="36"/>
      <c r="C255" s="142" t="s">
        <v>391</v>
      </c>
      <c r="D255" s="171" t="s">
        <v>630</v>
      </c>
      <c r="E255" s="98">
        <v>229.95000000000002</v>
      </c>
      <c r="F255" s="79" t="s">
        <v>7</v>
      </c>
      <c r="G255" s="175">
        <v>2</v>
      </c>
      <c r="H255" s="81">
        <v>0.9</v>
      </c>
      <c r="I255" s="13" t="s">
        <v>5</v>
      </c>
      <c r="J255" s="13">
        <f>IFERROR(B255*E255,0)</f>
        <v>0</v>
      </c>
      <c r="K255" s="13">
        <f t="shared" ref="K255:K257" si="72">IFERROR(DISC*J255,0)</f>
        <v>0</v>
      </c>
      <c r="L255" s="11">
        <f t="shared" si="69"/>
        <v>0</v>
      </c>
    </row>
    <row r="256" spans="2:12">
      <c r="B256" s="36"/>
      <c r="C256" s="77" t="s">
        <v>392</v>
      </c>
      <c r="D256" s="171" t="s">
        <v>631</v>
      </c>
      <c r="E256" s="98">
        <v>63</v>
      </c>
      <c r="F256" s="79" t="s">
        <v>7</v>
      </c>
      <c r="G256" s="88">
        <v>0.3</v>
      </c>
      <c r="H256" s="81">
        <v>0.1</v>
      </c>
      <c r="I256" s="13" t="s">
        <v>5</v>
      </c>
      <c r="J256" s="13">
        <f t="shared" ref="J256" si="73">IFERROR(B256*E256,0)</f>
        <v>0</v>
      </c>
      <c r="K256" s="13">
        <f t="shared" si="72"/>
        <v>0</v>
      </c>
      <c r="L256" s="11">
        <f t="shared" si="69"/>
        <v>0</v>
      </c>
    </row>
    <row r="257" spans="2:12" ht="24.9">
      <c r="B257" s="36"/>
      <c r="C257" s="142" t="s">
        <v>622</v>
      </c>
      <c r="D257" s="171" t="s">
        <v>632</v>
      </c>
      <c r="E257" s="98">
        <v>157.5</v>
      </c>
      <c r="F257" s="79" t="s">
        <v>7</v>
      </c>
      <c r="G257" s="175">
        <v>1</v>
      </c>
      <c r="H257" s="81">
        <v>0.5</v>
      </c>
      <c r="I257" s="13" t="s">
        <v>5</v>
      </c>
      <c r="J257" s="13">
        <f>IFERROR(B257*E257,0)</f>
        <v>0</v>
      </c>
      <c r="K257" s="13">
        <f t="shared" si="72"/>
        <v>0</v>
      </c>
      <c r="L257" s="11">
        <f t="shared" si="69"/>
        <v>0</v>
      </c>
    </row>
    <row r="258" spans="2:12">
      <c r="B258" s="36"/>
      <c r="C258" s="142" t="s">
        <v>393</v>
      </c>
      <c r="D258" s="78" t="s">
        <v>394</v>
      </c>
      <c r="E258" s="98">
        <v>33.6</v>
      </c>
      <c r="F258" s="79" t="s">
        <v>7</v>
      </c>
      <c r="G258" s="175">
        <v>0.2</v>
      </c>
      <c r="H258" s="81">
        <v>0.1</v>
      </c>
      <c r="I258" s="13" t="s">
        <v>5</v>
      </c>
      <c r="J258" s="13">
        <f>IFERROR(B258*E258,0)</f>
        <v>0</v>
      </c>
      <c r="K258" s="13">
        <f t="shared" si="66"/>
        <v>0</v>
      </c>
      <c r="L258" s="11">
        <f t="shared" si="69"/>
        <v>0</v>
      </c>
    </row>
    <row r="259" spans="2:12">
      <c r="B259" s="36"/>
      <c r="C259" s="77" t="s">
        <v>395</v>
      </c>
      <c r="D259" s="176" t="s">
        <v>633</v>
      </c>
      <c r="E259" s="98">
        <v>96.600000000000009</v>
      </c>
      <c r="F259" s="79" t="s">
        <v>396</v>
      </c>
      <c r="G259" s="88"/>
      <c r="H259" s="81"/>
      <c r="I259" s="13"/>
      <c r="J259" s="13">
        <f>IFERROR(B259*E259,0)</f>
        <v>0</v>
      </c>
      <c r="K259" s="13">
        <f t="shared" si="66"/>
        <v>0</v>
      </c>
      <c r="L259" s="11">
        <f>IFERROR(#REF!*#REF!,0)</f>
        <v>0</v>
      </c>
    </row>
    <row r="260" spans="2:12" ht="13.1">
      <c r="B260" s="210" t="s">
        <v>426</v>
      </c>
      <c r="C260" s="210"/>
      <c r="D260" s="210"/>
      <c r="E260" s="210"/>
      <c r="F260" s="210"/>
      <c r="G260" s="210"/>
      <c r="H260" s="210"/>
      <c r="I260" s="210"/>
      <c r="J260" s="210"/>
      <c r="K260" s="211"/>
      <c r="L260" s="11">
        <f>IFERROR(#REF!*#REF!,0)</f>
        <v>0</v>
      </c>
    </row>
    <row r="261" spans="2:12">
      <c r="B261" s="37"/>
      <c r="C261" s="77" t="s">
        <v>427</v>
      </c>
      <c r="D261" s="78" t="s">
        <v>428</v>
      </c>
      <c r="E261" s="98">
        <v>150.15</v>
      </c>
      <c r="F261" s="79" t="s">
        <v>7</v>
      </c>
      <c r="G261" s="88">
        <v>5.5</v>
      </c>
      <c r="H261" s="81">
        <v>2.5</v>
      </c>
      <c r="I261" s="11" t="s">
        <v>5</v>
      </c>
      <c r="J261" s="11">
        <f>IFERROR(B261*E261,0)</f>
        <v>0</v>
      </c>
      <c r="K261" s="11">
        <f>IFERROR(DISC*J261,0)</f>
        <v>0</v>
      </c>
      <c r="L261" s="11">
        <f t="shared" ref="L261:L269" si="74">IFERROR(B266*G266,0)</f>
        <v>0</v>
      </c>
    </row>
    <row r="262" spans="2:12">
      <c r="B262" s="36"/>
      <c r="C262" s="77" t="s">
        <v>429</v>
      </c>
      <c r="D262" s="78" t="s">
        <v>430</v>
      </c>
      <c r="E262" s="98">
        <v>235.20000000000002</v>
      </c>
      <c r="F262" s="79" t="s">
        <v>7</v>
      </c>
      <c r="G262" s="88">
        <v>14.8</v>
      </c>
      <c r="H262" s="81">
        <v>7</v>
      </c>
      <c r="I262" s="13" t="s">
        <v>5</v>
      </c>
      <c r="J262" s="13">
        <f>IFERROR(B262*E262,0)</f>
        <v>0</v>
      </c>
      <c r="K262" s="13">
        <f>IFERROR(DISC*J262,0)</f>
        <v>0</v>
      </c>
      <c r="L262" s="11">
        <f t="shared" si="74"/>
        <v>0</v>
      </c>
    </row>
    <row r="263" spans="2:12">
      <c r="B263" s="36"/>
      <c r="C263" s="77" t="s">
        <v>431</v>
      </c>
      <c r="D263" s="78" t="s">
        <v>432</v>
      </c>
      <c r="E263" s="98">
        <v>158.55000000000001</v>
      </c>
      <c r="F263" s="79" t="s">
        <v>11</v>
      </c>
      <c r="G263" s="88">
        <v>9.4</v>
      </c>
      <c r="H263" s="81">
        <v>4.3</v>
      </c>
      <c r="I263" s="13" t="s">
        <v>5</v>
      </c>
      <c r="J263" s="13">
        <f>IFERROR(B263*E263,0)</f>
        <v>0</v>
      </c>
      <c r="K263" s="13">
        <f>IFERROR(DISC*J263,0)</f>
        <v>0</v>
      </c>
      <c r="L263" s="11">
        <f t="shared" si="74"/>
        <v>0</v>
      </c>
    </row>
    <row r="264" spans="2:12">
      <c r="B264" s="36"/>
      <c r="C264" s="77" t="s">
        <v>433</v>
      </c>
      <c r="D264" s="78" t="s">
        <v>434</v>
      </c>
      <c r="E264" s="98">
        <v>304.5</v>
      </c>
      <c r="F264" s="79" t="s">
        <v>7</v>
      </c>
      <c r="G264" s="88">
        <v>26</v>
      </c>
      <c r="H264" s="81">
        <v>12</v>
      </c>
      <c r="I264" s="13" t="s">
        <v>5</v>
      </c>
      <c r="J264" s="13">
        <f>IFERROR(B264*E264,0)</f>
        <v>0</v>
      </c>
      <c r="K264" s="13">
        <f>IFERROR(DISC*J264,0)</f>
        <v>0</v>
      </c>
      <c r="L264" s="11">
        <f t="shared" si="74"/>
        <v>0</v>
      </c>
    </row>
    <row r="265" spans="2:12">
      <c r="B265" s="36"/>
      <c r="C265" s="93" t="s">
        <v>435</v>
      </c>
      <c r="D265" s="121" t="s">
        <v>436</v>
      </c>
      <c r="E265" s="98">
        <v>635.25</v>
      </c>
      <c r="F265" s="177" t="s">
        <v>7</v>
      </c>
      <c r="G265" s="95">
        <v>19.3</v>
      </c>
      <c r="H265" s="109">
        <v>9</v>
      </c>
      <c r="I265" s="13" t="s">
        <v>5</v>
      </c>
      <c r="J265" s="13">
        <f>IFERROR(B265*E265,0)</f>
        <v>0</v>
      </c>
      <c r="K265" s="13">
        <f>IFERROR(DISC*J265,0)</f>
        <v>0</v>
      </c>
      <c r="L265" s="11">
        <f t="shared" si="74"/>
        <v>0</v>
      </c>
    </row>
    <row r="266" spans="2:12" ht="13.1">
      <c r="B266" s="208" t="s">
        <v>397</v>
      </c>
      <c r="C266" s="208"/>
      <c r="D266" s="208"/>
      <c r="E266" s="208"/>
      <c r="F266" s="208"/>
      <c r="G266" s="208"/>
      <c r="H266" s="208"/>
      <c r="I266" s="208"/>
      <c r="J266" s="208"/>
      <c r="K266" s="209"/>
      <c r="L266" s="11">
        <f t="shared" si="74"/>
        <v>0</v>
      </c>
    </row>
    <row r="267" spans="2:12" ht="13.1">
      <c r="B267" s="205" t="s">
        <v>398</v>
      </c>
      <c r="C267" s="206"/>
      <c r="D267" s="206"/>
      <c r="E267" s="206"/>
      <c r="F267" s="206"/>
      <c r="G267" s="206"/>
      <c r="H267" s="206"/>
      <c r="I267" s="206"/>
      <c r="J267" s="206"/>
      <c r="K267" s="207"/>
      <c r="L267" s="11">
        <f t="shared" si="74"/>
        <v>0</v>
      </c>
    </row>
    <row r="268" spans="2:12" ht="62.2">
      <c r="B268" s="67"/>
      <c r="C268" s="77" t="s">
        <v>399</v>
      </c>
      <c r="D268" s="78" t="s">
        <v>400</v>
      </c>
      <c r="E268" s="98">
        <v>115.5</v>
      </c>
      <c r="F268" s="79" t="s">
        <v>11</v>
      </c>
      <c r="G268" s="88">
        <v>1.3</v>
      </c>
      <c r="H268" s="81">
        <v>0.6</v>
      </c>
      <c r="I268" s="70" t="s">
        <v>5</v>
      </c>
      <c r="J268" s="70">
        <f t="shared" ref="J268:J274" si="75">IFERROR(B268*E268,0)</f>
        <v>0</v>
      </c>
      <c r="K268" s="11">
        <f t="shared" ref="K268:K274" si="76">IFERROR(DISC*J268,0)</f>
        <v>0</v>
      </c>
      <c r="L268" s="65">
        <f t="shared" si="74"/>
        <v>0</v>
      </c>
    </row>
    <row r="269" spans="2:12" ht="62.2">
      <c r="B269" s="38"/>
      <c r="C269" s="77" t="s">
        <v>401</v>
      </c>
      <c r="D269" s="78" t="s">
        <v>402</v>
      </c>
      <c r="E269" s="98">
        <v>135.45000000000002</v>
      </c>
      <c r="F269" s="79" t="s">
        <v>11</v>
      </c>
      <c r="G269" s="88">
        <v>1.3</v>
      </c>
      <c r="H269" s="81">
        <v>0.6</v>
      </c>
      <c r="I269" s="15" t="s">
        <v>5</v>
      </c>
      <c r="J269" s="15">
        <f t="shared" si="75"/>
        <v>0</v>
      </c>
      <c r="K269" s="15">
        <f t="shared" si="76"/>
        <v>0</v>
      </c>
      <c r="L269" s="11">
        <f t="shared" si="74"/>
        <v>0</v>
      </c>
    </row>
    <row r="270" spans="2:12">
      <c r="B270" s="36"/>
      <c r="C270" s="77" t="s">
        <v>403</v>
      </c>
      <c r="D270" s="78" t="s">
        <v>404</v>
      </c>
      <c r="E270" s="98">
        <v>15.75</v>
      </c>
      <c r="F270" s="79" t="s">
        <v>7</v>
      </c>
      <c r="G270" s="88">
        <v>0.1</v>
      </c>
      <c r="H270" s="81">
        <v>0.05</v>
      </c>
      <c r="I270" s="13" t="s">
        <v>5</v>
      </c>
      <c r="J270" s="13">
        <f t="shared" si="75"/>
        <v>0</v>
      </c>
      <c r="K270" s="13">
        <f t="shared" si="76"/>
        <v>0</v>
      </c>
      <c r="L270" s="11">
        <f>IFERROR(#REF!*#REF!,0)</f>
        <v>0</v>
      </c>
    </row>
    <row r="271" spans="2:12">
      <c r="B271" s="36"/>
      <c r="C271" s="77" t="s">
        <v>405</v>
      </c>
      <c r="D271" s="78" t="s">
        <v>406</v>
      </c>
      <c r="E271" s="98">
        <v>34.65</v>
      </c>
      <c r="F271" s="79" t="s">
        <v>7</v>
      </c>
      <c r="G271" s="88">
        <v>0.8</v>
      </c>
      <c r="H271" s="81">
        <v>0.4</v>
      </c>
      <c r="I271" s="13" t="s">
        <v>5</v>
      </c>
      <c r="J271" s="13">
        <f t="shared" si="75"/>
        <v>0</v>
      </c>
      <c r="K271" s="13">
        <f t="shared" si="76"/>
        <v>0</v>
      </c>
      <c r="L271" s="11">
        <f>IFERROR(B275*G275,0)</f>
        <v>0</v>
      </c>
    </row>
    <row r="272" spans="2:12" ht="24.9">
      <c r="B272" s="36"/>
      <c r="C272" s="77" t="s">
        <v>407</v>
      </c>
      <c r="D272" s="78" t="s">
        <v>408</v>
      </c>
      <c r="E272" s="98">
        <v>204.75</v>
      </c>
      <c r="F272" s="79" t="s">
        <v>7</v>
      </c>
      <c r="G272" s="88">
        <v>0.9</v>
      </c>
      <c r="H272" s="81">
        <v>0.4</v>
      </c>
      <c r="I272" s="13" t="s">
        <v>5</v>
      </c>
      <c r="J272" s="13">
        <f t="shared" si="75"/>
        <v>0</v>
      </c>
      <c r="K272" s="13">
        <f t="shared" si="76"/>
        <v>0</v>
      </c>
      <c r="L272" s="11">
        <f>IFERROR(B276*G276,0)</f>
        <v>0</v>
      </c>
    </row>
    <row r="273" spans="2:12" ht="20.149999999999999" customHeight="1">
      <c r="B273" s="36"/>
      <c r="C273" s="77" t="s">
        <v>409</v>
      </c>
      <c r="D273" s="78" t="s">
        <v>410</v>
      </c>
      <c r="E273" s="98">
        <v>57.75</v>
      </c>
      <c r="F273" s="79" t="s">
        <v>7</v>
      </c>
      <c r="G273" s="178">
        <v>0.2</v>
      </c>
      <c r="H273" s="81">
        <v>0.1</v>
      </c>
      <c r="I273" s="13" t="s">
        <v>5</v>
      </c>
      <c r="J273" s="13">
        <f t="shared" si="75"/>
        <v>0</v>
      </c>
      <c r="K273" s="13">
        <f t="shared" si="76"/>
        <v>0</v>
      </c>
      <c r="L273" s="11">
        <f>IFERROR(B277*G277,0)</f>
        <v>0</v>
      </c>
    </row>
    <row r="274" spans="2:12">
      <c r="B274" s="36"/>
      <c r="C274" s="142" t="s">
        <v>411</v>
      </c>
      <c r="D274" s="78" t="s">
        <v>412</v>
      </c>
      <c r="E274" s="98">
        <v>15.75</v>
      </c>
      <c r="F274" s="79" t="s">
        <v>7</v>
      </c>
      <c r="G274" s="175">
        <v>0.1</v>
      </c>
      <c r="H274" s="81">
        <v>0.05</v>
      </c>
      <c r="I274" s="13" t="s">
        <v>5</v>
      </c>
      <c r="J274" s="13">
        <f t="shared" si="75"/>
        <v>0</v>
      </c>
      <c r="K274" s="13">
        <f t="shared" si="76"/>
        <v>0</v>
      </c>
      <c r="L274" s="11">
        <f>IFERROR(B278*G278,0)</f>
        <v>0</v>
      </c>
    </row>
    <row r="275" spans="2:12" ht="13.1">
      <c r="B275" s="217" t="s">
        <v>413</v>
      </c>
      <c r="C275" s="218"/>
      <c r="D275" s="218"/>
      <c r="E275" s="218"/>
      <c r="F275" s="218"/>
      <c r="G275" s="218"/>
      <c r="H275" s="218"/>
      <c r="I275" s="218"/>
      <c r="J275" s="218"/>
      <c r="K275" s="219"/>
      <c r="L275" s="11">
        <f>IFERROR(#REF!*#REF!,0)</f>
        <v>0</v>
      </c>
    </row>
    <row r="276" spans="2:12" ht="37.35">
      <c r="B276" s="37"/>
      <c r="C276" s="77" t="s">
        <v>414</v>
      </c>
      <c r="D276" s="78" t="s">
        <v>415</v>
      </c>
      <c r="E276" s="98">
        <v>1287.3</v>
      </c>
      <c r="F276" s="79" t="s">
        <v>7</v>
      </c>
      <c r="G276" s="88">
        <v>3.5</v>
      </c>
      <c r="H276" s="81">
        <v>1.6</v>
      </c>
      <c r="I276" s="11" t="s">
        <v>5</v>
      </c>
      <c r="J276" s="11">
        <f t="shared" ref="J276:J278" si="77">IFERROR(B276*E276,0)</f>
        <v>0</v>
      </c>
      <c r="K276" s="11">
        <f t="shared" ref="K276:K278" si="78">IFERROR(DISC*J276,0)</f>
        <v>0</v>
      </c>
      <c r="L276" s="11">
        <f>IFERROR(#REF!*#REF!,0)</f>
        <v>0</v>
      </c>
    </row>
    <row r="277" spans="2:12" ht="24.9">
      <c r="B277" s="36"/>
      <c r="C277" s="77" t="s">
        <v>416</v>
      </c>
      <c r="D277" s="78" t="s">
        <v>417</v>
      </c>
      <c r="E277" s="98">
        <v>28.35</v>
      </c>
      <c r="F277" s="79" t="s">
        <v>7</v>
      </c>
      <c r="G277" s="88">
        <v>0.4</v>
      </c>
      <c r="H277" s="81">
        <v>0.2</v>
      </c>
      <c r="I277" s="13" t="s">
        <v>5</v>
      </c>
      <c r="J277" s="13">
        <f t="shared" si="77"/>
        <v>0</v>
      </c>
      <c r="K277" s="13">
        <f t="shared" si="78"/>
        <v>0</v>
      </c>
      <c r="L277" s="11">
        <f>IFERROR(#REF!*#REF!,0)</f>
        <v>0</v>
      </c>
    </row>
    <row r="278" spans="2:12" ht="24.9">
      <c r="B278" s="36"/>
      <c r="C278" s="77" t="s">
        <v>418</v>
      </c>
      <c r="D278" s="78" t="s">
        <v>419</v>
      </c>
      <c r="E278" s="98">
        <v>42</v>
      </c>
      <c r="F278" s="79" t="s">
        <v>7</v>
      </c>
      <c r="G278" s="88">
        <v>0.2</v>
      </c>
      <c r="H278" s="81">
        <v>0.1</v>
      </c>
      <c r="I278" s="13" t="s">
        <v>5</v>
      </c>
      <c r="J278" s="13">
        <f t="shared" si="77"/>
        <v>0</v>
      </c>
      <c r="K278" s="13">
        <f t="shared" si="78"/>
        <v>0</v>
      </c>
      <c r="L278" s="11">
        <f>IFERROR(#REF!*#REF!,0)</f>
        <v>0</v>
      </c>
    </row>
    <row r="279" spans="2:12" ht="13.1">
      <c r="B279" s="208" t="s">
        <v>420</v>
      </c>
      <c r="C279" s="208"/>
      <c r="D279" s="208"/>
      <c r="E279" s="208"/>
      <c r="F279" s="208"/>
      <c r="G279" s="208"/>
      <c r="H279" s="208"/>
      <c r="I279" s="208"/>
      <c r="J279" s="208"/>
      <c r="K279" s="209"/>
      <c r="L279" s="11">
        <f t="shared" ref="L279:L288" si="79">IFERROR(B279*G279,0)</f>
        <v>0</v>
      </c>
    </row>
    <row r="280" spans="2:12" ht="13.1">
      <c r="B280" s="217" t="s">
        <v>638</v>
      </c>
      <c r="C280" s="218"/>
      <c r="D280" s="218"/>
      <c r="E280" s="218"/>
      <c r="F280" s="218"/>
      <c r="G280" s="218"/>
      <c r="H280" s="218"/>
      <c r="I280" s="218"/>
      <c r="J280" s="218"/>
      <c r="K280" s="219"/>
      <c r="L280" s="11">
        <f t="shared" si="79"/>
        <v>0</v>
      </c>
    </row>
    <row r="281" spans="2:12" ht="37.35">
      <c r="B281" s="37"/>
      <c r="C281" s="179" t="s">
        <v>634</v>
      </c>
      <c r="D281" s="78" t="s">
        <v>635</v>
      </c>
      <c r="E281" s="98">
        <v>147</v>
      </c>
      <c r="F281" s="79" t="s">
        <v>11</v>
      </c>
      <c r="G281" s="174">
        <v>0.75</v>
      </c>
      <c r="H281" s="81">
        <v>0.3</v>
      </c>
      <c r="I281" s="11" t="s">
        <v>5</v>
      </c>
      <c r="J281" s="11">
        <f>IFERROR(B281*E281,0)</f>
        <v>0</v>
      </c>
      <c r="K281" s="11">
        <f>IFERROR(DISC*J281,0)</f>
        <v>0</v>
      </c>
      <c r="L281" s="11">
        <f t="shared" si="79"/>
        <v>0</v>
      </c>
    </row>
    <row r="282" spans="2:12" ht="37.35">
      <c r="B282" s="36"/>
      <c r="C282" s="180" t="s">
        <v>636</v>
      </c>
      <c r="D282" s="127" t="s">
        <v>637</v>
      </c>
      <c r="E282" s="98">
        <v>157.5</v>
      </c>
      <c r="F282" s="177" t="s">
        <v>11</v>
      </c>
      <c r="G282" s="181">
        <v>0.75</v>
      </c>
      <c r="H282" s="110">
        <v>0.3</v>
      </c>
      <c r="I282" s="13" t="s">
        <v>5</v>
      </c>
      <c r="J282" s="13">
        <f>IFERROR(B282*E282,0)</f>
        <v>0</v>
      </c>
      <c r="K282" s="13">
        <f>IFERROR(DISC*J282,0)</f>
        <v>0</v>
      </c>
      <c r="L282" s="11">
        <f t="shared" si="79"/>
        <v>0</v>
      </c>
    </row>
    <row r="283" spans="2:12" ht="13.1">
      <c r="B283" s="217" t="s">
        <v>639</v>
      </c>
      <c r="C283" s="218"/>
      <c r="D283" s="218"/>
      <c r="E283" s="218"/>
      <c r="F283" s="218"/>
      <c r="G283" s="218"/>
      <c r="H283" s="218"/>
      <c r="I283" s="218"/>
      <c r="J283" s="218"/>
      <c r="K283" s="219"/>
      <c r="L283" s="11">
        <f t="shared" si="79"/>
        <v>0</v>
      </c>
    </row>
    <row r="284" spans="2:12" ht="37.35">
      <c r="B284" s="38"/>
      <c r="C284" s="146" t="s">
        <v>640</v>
      </c>
      <c r="D284" s="126" t="s">
        <v>641</v>
      </c>
      <c r="E284" s="98">
        <v>28.35</v>
      </c>
      <c r="F284" s="182" t="s">
        <v>7</v>
      </c>
      <c r="G284" s="86">
        <v>0.75</v>
      </c>
      <c r="H284" s="81">
        <v>0.3</v>
      </c>
      <c r="I284" s="15" t="s">
        <v>5</v>
      </c>
      <c r="J284" s="15">
        <f>IFERROR(B284*E284,0)</f>
        <v>0</v>
      </c>
      <c r="K284" s="15">
        <f>IFERROR(DISC*J284,0)</f>
        <v>0</v>
      </c>
      <c r="L284" s="11">
        <f t="shared" si="79"/>
        <v>0</v>
      </c>
    </row>
    <row r="285" spans="2:12" ht="20.149999999999999" customHeight="1">
      <c r="B285" s="217" t="s">
        <v>642</v>
      </c>
      <c r="C285" s="218"/>
      <c r="D285" s="218"/>
      <c r="E285" s="218"/>
      <c r="F285" s="218"/>
      <c r="G285" s="218"/>
      <c r="H285" s="218"/>
      <c r="I285" s="218"/>
      <c r="J285" s="218"/>
      <c r="K285" s="219"/>
      <c r="L285" s="11">
        <f t="shared" si="79"/>
        <v>0</v>
      </c>
    </row>
    <row r="286" spans="2:12">
      <c r="B286" s="37"/>
      <c r="C286" s="135" t="s">
        <v>421</v>
      </c>
      <c r="D286" s="126" t="s">
        <v>680</v>
      </c>
      <c r="E286" s="98">
        <v>95.55</v>
      </c>
      <c r="F286" s="182" t="s">
        <v>7</v>
      </c>
      <c r="G286" s="183">
        <v>1.4</v>
      </c>
      <c r="H286" s="81">
        <v>0.6</v>
      </c>
      <c r="I286" s="11" t="s">
        <v>5</v>
      </c>
      <c r="J286" s="11">
        <f t="shared" ref="J286:J292" si="80">IFERROR(B286*E286,0)</f>
        <v>0</v>
      </c>
      <c r="K286" s="11">
        <f t="shared" ref="K286:K292" si="81">IFERROR(DISC*J286,0)</f>
        <v>0</v>
      </c>
      <c r="L286" s="11">
        <f t="shared" si="79"/>
        <v>0</v>
      </c>
    </row>
    <row r="287" spans="2:12" ht="20.149999999999999" customHeight="1">
      <c r="B287" s="37"/>
      <c r="C287" s="77" t="s">
        <v>422</v>
      </c>
      <c r="D287" s="78" t="s">
        <v>643</v>
      </c>
      <c r="E287" s="98">
        <v>126</v>
      </c>
      <c r="F287" s="79" t="s">
        <v>7</v>
      </c>
      <c r="G287" s="178">
        <v>2.6</v>
      </c>
      <c r="H287" s="90">
        <v>1.2</v>
      </c>
      <c r="I287" s="11" t="s">
        <v>5</v>
      </c>
      <c r="J287" s="11">
        <f t="shared" si="80"/>
        <v>0</v>
      </c>
      <c r="K287" s="11">
        <f t="shared" si="81"/>
        <v>0</v>
      </c>
      <c r="L287" s="11">
        <f t="shared" si="79"/>
        <v>0</v>
      </c>
    </row>
    <row r="288" spans="2:12">
      <c r="B288" s="37"/>
      <c r="C288" s="77" t="s">
        <v>644</v>
      </c>
      <c r="D288" s="78" t="s">
        <v>645</v>
      </c>
      <c r="E288" s="98">
        <v>137.55000000000001</v>
      </c>
      <c r="F288" s="79" t="s">
        <v>7</v>
      </c>
      <c r="G288" s="178"/>
      <c r="H288" s="90"/>
      <c r="I288" s="11" t="s">
        <v>5</v>
      </c>
      <c r="J288" s="11">
        <f t="shared" si="80"/>
        <v>0</v>
      </c>
      <c r="K288" s="11">
        <f t="shared" si="81"/>
        <v>0</v>
      </c>
      <c r="L288" s="11">
        <f t="shared" si="79"/>
        <v>0</v>
      </c>
    </row>
    <row r="289" spans="2:12">
      <c r="B289" s="37"/>
      <c r="C289" s="77" t="s">
        <v>646</v>
      </c>
      <c r="D289" s="78" t="s">
        <v>647</v>
      </c>
      <c r="E289" s="98">
        <v>164.85</v>
      </c>
      <c r="F289" s="79" t="s">
        <v>7</v>
      </c>
      <c r="G289" s="178"/>
      <c r="H289" s="90"/>
      <c r="I289" s="11" t="s">
        <v>5</v>
      </c>
      <c r="J289" s="11">
        <f t="shared" si="80"/>
        <v>0</v>
      </c>
      <c r="K289" s="11">
        <f t="shared" si="81"/>
        <v>0</v>
      </c>
      <c r="L289" s="11">
        <f>IFERROR(B290*G290,0)</f>
        <v>0</v>
      </c>
    </row>
    <row r="290" spans="2:12">
      <c r="B290" s="37"/>
      <c r="C290" s="77" t="s">
        <v>423</v>
      </c>
      <c r="D290" s="78" t="s">
        <v>648</v>
      </c>
      <c r="E290" s="98">
        <v>110.25</v>
      </c>
      <c r="F290" s="79" t="s">
        <v>7</v>
      </c>
      <c r="G290" s="178">
        <v>2.9</v>
      </c>
      <c r="H290" s="90">
        <v>1.3</v>
      </c>
      <c r="I290" s="11" t="s">
        <v>5</v>
      </c>
      <c r="J290" s="11">
        <f t="shared" si="80"/>
        <v>0</v>
      </c>
      <c r="K290" s="11">
        <f t="shared" si="81"/>
        <v>0</v>
      </c>
      <c r="L290" s="11">
        <f t="shared" ref="L290:L295" si="82">IFERROR(B292*G292,0)</f>
        <v>0</v>
      </c>
    </row>
    <row r="291" spans="2:12">
      <c r="B291" s="37"/>
      <c r="C291" s="77" t="s">
        <v>424</v>
      </c>
      <c r="D291" s="78" t="s">
        <v>649</v>
      </c>
      <c r="E291" s="83">
        <v>183.75</v>
      </c>
      <c r="F291" s="79" t="s">
        <v>7</v>
      </c>
      <c r="G291" s="178">
        <v>4.9000000000000004</v>
      </c>
      <c r="H291" s="90">
        <v>2.2000000000000002</v>
      </c>
      <c r="I291" s="11" t="s">
        <v>5</v>
      </c>
      <c r="J291" s="11">
        <f t="shared" si="80"/>
        <v>0</v>
      </c>
      <c r="K291" s="11">
        <f t="shared" si="81"/>
        <v>0</v>
      </c>
      <c r="L291" s="11">
        <f t="shared" si="82"/>
        <v>0</v>
      </c>
    </row>
    <row r="292" spans="2:12" ht="24.9">
      <c r="B292" s="39"/>
      <c r="C292" s="180" t="s">
        <v>650</v>
      </c>
      <c r="D292" s="127" t="s">
        <v>651</v>
      </c>
      <c r="E292" s="83">
        <v>183.75</v>
      </c>
      <c r="F292" s="177" t="s">
        <v>7</v>
      </c>
      <c r="G292" s="181">
        <v>4</v>
      </c>
      <c r="H292" s="110">
        <v>1.8</v>
      </c>
      <c r="I292" s="24" t="s">
        <v>5</v>
      </c>
      <c r="J292" s="13">
        <f t="shared" si="80"/>
        <v>0</v>
      </c>
      <c r="K292" s="13">
        <f t="shared" si="81"/>
        <v>0</v>
      </c>
      <c r="L292" s="11">
        <f t="shared" si="82"/>
        <v>0</v>
      </c>
    </row>
    <row r="293" spans="2:12" ht="20.149999999999999" customHeight="1" thickBot="1">
      <c r="B293" s="217" t="s">
        <v>425</v>
      </c>
      <c r="C293" s="218"/>
      <c r="D293" s="218"/>
      <c r="E293" s="218"/>
      <c r="F293" s="218"/>
      <c r="G293" s="218"/>
      <c r="H293" s="218"/>
      <c r="I293" s="218"/>
      <c r="J293" s="218"/>
      <c r="K293" s="219"/>
      <c r="L293" s="11">
        <f t="shared" si="82"/>
        <v>0</v>
      </c>
    </row>
    <row r="294" spans="2:12" ht="24.9">
      <c r="B294" s="37"/>
      <c r="C294" s="184" t="s">
        <v>652</v>
      </c>
      <c r="D294" s="185" t="s">
        <v>681</v>
      </c>
      <c r="E294" s="83">
        <v>1890</v>
      </c>
      <c r="F294" s="79" t="s">
        <v>682</v>
      </c>
      <c r="G294" s="75">
        <v>18</v>
      </c>
      <c r="H294" s="75">
        <v>8</v>
      </c>
      <c r="I294" s="11" t="s">
        <v>5</v>
      </c>
      <c r="J294" s="11">
        <f>IFERROR(B294*E294,0)</f>
        <v>0</v>
      </c>
      <c r="K294" s="11">
        <f>IFERROR(DISC*J294,0)</f>
        <v>0</v>
      </c>
      <c r="L294" s="11">
        <f t="shared" si="82"/>
        <v>0</v>
      </c>
    </row>
    <row r="295" spans="2:12" ht="24.9">
      <c r="B295" s="37"/>
      <c r="C295" s="142" t="s">
        <v>653</v>
      </c>
      <c r="D295" s="78" t="s">
        <v>683</v>
      </c>
      <c r="E295" s="83">
        <v>3360</v>
      </c>
      <c r="F295" s="79" t="s">
        <v>682</v>
      </c>
      <c r="G295" s="90">
        <v>23</v>
      </c>
      <c r="H295" s="90">
        <v>10</v>
      </c>
      <c r="I295" s="11" t="s">
        <v>5</v>
      </c>
      <c r="J295" s="11">
        <f>IFERROR(B295*E295,0)</f>
        <v>0</v>
      </c>
      <c r="K295" s="11">
        <f>IFERROR(DISC*J295,0)</f>
        <v>0</v>
      </c>
      <c r="L295" s="11">
        <f t="shared" si="82"/>
        <v>0</v>
      </c>
    </row>
    <row r="296" spans="2:12" ht="24.9">
      <c r="B296" s="37"/>
      <c r="C296" s="77" t="s">
        <v>654</v>
      </c>
      <c r="D296" s="78" t="s">
        <v>684</v>
      </c>
      <c r="E296" s="83">
        <v>1569.75</v>
      </c>
      <c r="F296" s="79" t="s">
        <v>682</v>
      </c>
      <c r="G296" s="90">
        <v>18</v>
      </c>
      <c r="H296" s="90">
        <v>8</v>
      </c>
      <c r="I296" s="11" t="s">
        <v>5</v>
      </c>
      <c r="J296" s="11">
        <f>IFERROR(B296*E296,0)</f>
        <v>0</v>
      </c>
      <c r="K296" s="11">
        <f>IFERROR(DISC*J296,0)</f>
        <v>0</v>
      </c>
      <c r="L296" s="11">
        <f>IFERROR(#REF!*#REF!,0)</f>
        <v>0</v>
      </c>
    </row>
    <row r="297" spans="2:12" ht="24.9">
      <c r="B297" s="37"/>
      <c r="C297" s="142" t="s">
        <v>655</v>
      </c>
      <c r="D297" s="78" t="s">
        <v>685</v>
      </c>
      <c r="E297" s="83">
        <v>1884.75</v>
      </c>
      <c r="F297" s="79" t="s">
        <v>11</v>
      </c>
      <c r="G297" s="90">
        <v>18</v>
      </c>
      <c r="H297" s="90">
        <v>8</v>
      </c>
      <c r="I297" s="11" t="s">
        <v>5</v>
      </c>
      <c r="J297" s="11">
        <f>IFERROR(B297*E297,0)</f>
        <v>0</v>
      </c>
      <c r="K297" s="11">
        <f>IFERROR(DISC*J297,0)</f>
        <v>0</v>
      </c>
      <c r="L297" s="11">
        <f t="shared" ref="L297:L309" si="83">IFERROR(B299*G299,0)</f>
        <v>0</v>
      </c>
    </row>
    <row r="298" spans="2:12" ht="24.9">
      <c r="B298" s="37"/>
      <c r="C298" s="142" t="s">
        <v>686</v>
      </c>
      <c r="D298" s="78" t="s">
        <v>687</v>
      </c>
      <c r="E298" s="83">
        <v>3354.75</v>
      </c>
      <c r="F298" s="79" t="s">
        <v>682</v>
      </c>
      <c r="G298" s="90">
        <v>23</v>
      </c>
      <c r="H298" s="90">
        <v>10</v>
      </c>
      <c r="I298" s="11" t="s">
        <v>5</v>
      </c>
      <c r="J298" s="11">
        <f>IFERROR(B298*E298,0)</f>
        <v>0</v>
      </c>
      <c r="K298" s="11">
        <f>IFERROR(DISC*J298,0)</f>
        <v>0</v>
      </c>
      <c r="L298" s="11">
        <f t="shared" si="83"/>
        <v>0</v>
      </c>
    </row>
    <row r="299" spans="2:12" s="29" customFormat="1" ht="29.95" customHeight="1">
      <c r="B299" s="208" t="s">
        <v>577</v>
      </c>
      <c r="C299" s="208"/>
      <c r="D299" s="208"/>
      <c r="E299" s="208"/>
      <c r="F299" s="208"/>
      <c r="G299" s="208"/>
      <c r="H299" s="208"/>
      <c r="I299" s="208"/>
      <c r="J299" s="208"/>
      <c r="K299" s="209"/>
      <c r="L299" s="11">
        <f t="shared" si="83"/>
        <v>0</v>
      </c>
    </row>
    <row r="300" spans="2:12" s="29" customFormat="1" ht="13.75" thickBot="1">
      <c r="B300" s="217" t="s">
        <v>437</v>
      </c>
      <c r="C300" s="218"/>
      <c r="D300" s="218"/>
      <c r="E300" s="218"/>
      <c r="F300" s="218"/>
      <c r="G300" s="218"/>
      <c r="H300" s="218"/>
      <c r="I300" s="218"/>
      <c r="J300" s="218"/>
      <c r="K300" s="219"/>
      <c r="L300" s="11">
        <f t="shared" si="83"/>
        <v>0</v>
      </c>
    </row>
    <row r="301" spans="2:12" s="29" customFormat="1" ht="24.9">
      <c r="B301" s="37"/>
      <c r="C301" s="186" t="s">
        <v>438</v>
      </c>
      <c r="D301" s="169" t="s">
        <v>439</v>
      </c>
      <c r="E301" s="187">
        <v>252.32</v>
      </c>
      <c r="F301" s="188" t="s">
        <v>440</v>
      </c>
      <c r="G301" s="189">
        <v>0.5</v>
      </c>
      <c r="H301" s="75">
        <v>0.2</v>
      </c>
      <c r="I301" s="11" t="s">
        <v>5</v>
      </c>
      <c r="J301" s="11">
        <f t="shared" ref="J301:J312" si="84">IFERROR(B301*E301,0)</f>
        <v>0</v>
      </c>
      <c r="K301" s="11">
        <f t="shared" ref="K301:K312" si="85">IFERROR(DISC*J301,0)</f>
        <v>0</v>
      </c>
      <c r="L301" s="11">
        <f t="shared" si="83"/>
        <v>0</v>
      </c>
    </row>
    <row r="302" spans="2:12" s="29" customFormat="1" ht="24.9">
      <c r="B302" s="37"/>
      <c r="C302" s="172" t="s">
        <v>441</v>
      </c>
      <c r="D302" s="171" t="s">
        <v>442</v>
      </c>
      <c r="E302" s="190">
        <v>252.32</v>
      </c>
      <c r="F302" s="156" t="s">
        <v>440</v>
      </c>
      <c r="G302" s="191">
        <v>0.5</v>
      </c>
      <c r="H302" s="81">
        <v>0.2</v>
      </c>
      <c r="I302" s="11" t="s">
        <v>5</v>
      </c>
      <c r="J302" s="11">
        <f t="shared" si="84"/>
        <v>0</v>
      </c>
      <c r="K302" s="11">
        <f t="shared" si="85"/>
        <v>0</v>
      </c>
      <c r="L302" s="11">
        <f t="shared" si="83"/>
        <v>0</v>
      </c>
    </row>
    <row r="303" spans="2:12" s="29" customFormat="1" ht="24.9">
      <c r="B303" s="37"/>
      <c r="C303" s="172" t="s">
        <v>443</v>
      </c>
      <c r="D303" s="171" t="s">
        <v>444</v>
      </c>
      <c r="E303" s="190">
        <v>252.32</v>
      </c>
      <c r="F303" s="156" t="s">
        <v>440</v>
      </c>
      <c r="G303" s="191">
        <v>0.5</v>
      </c>
      <c r="H303" s="81">
        <v>0.2</v>
      </c>
      <c r="I303" s="11" t="s">
        <v>5</v>
      </c>
      <c r="J303" s="11">
        <f t="shared" si="84"/>
        <v>0</v>
      </c>
      <c r="K303" s="11">
        <f t="shared" si="85"/>
        <v>0</v>
      </c>
      <c r="L303" s="11">
        <f t="shared" si="83"/>
        <v>0</v>
      </c>
    </row>
    <row r="304" spans="2:12" s="29" customFormat="1" ht="24.9">
      <c r="B304" s="37"/>
      <c r="C304" s="172" t="s">
        <v>445</v>
      </c>
      <c r="D304" s="171" t="s">
        <v>446</v>
      </c>
      <c r="E304" s="190">
        <v>252.32</v>
      </c>
      <c r="F304" s="156" t="s">
        <v>440</v>
      </c>
      <c r="G304" s="81">
        <v>0.5</v>
      </c>
      <c r="H304" s="81">
        <v>0.2</v>
      </c>
      <c r="I304" s="11" t="s">
        <v>5</v>
      </c>
      <c r="J304" s="11">
        <f t="shared" si="84"/>
        <v>0</v>
      </c>
      <c r="K304" s="11">
        <f t="shared" si="85"/>
        <v>0</v>
      </c>
      <c r="L304" s="11">
        <f t="shared" si="83"/>
        <v>0</v>
      </c>
    </row>
    <row r="305" spans="2:12" s="29" customFormat="1" ht="24.9">
      <c r="B305" s="37"/>
      <c r="C305" s="172" t="s">
        <v>447</v>
      </c>
      <c r="D305" s="171" t="s">
        <v>448</v>
      </c>
      <c r="E305" s="190">
        <v>252.32</v>
      </c>
      <c r="F305" s="156" t="s">
        <v>440</v>
      </c>
      <c r="G305" s="191">
        <v>0.5</v>
      </c>
      <c r="H305" s="81">
        <v>0.2</v>
      </c>
      <c r="I305" s="11" t="s">
        <v>5</v>
      </c>
      <c r="J305" s="11">
        <f t="shared" si="84"/>
        <v>0</v>
      </c>
      <c r="K305" s="11">
        <f t="shared" si="85"/>
        <v>0</v>
      </c>
      <c r="L305" s="11">
        <f t="shared" si="83"/>
        <v>0</v>
      </c>
    </row>
    <row r="306" spans="2:12" s="29" customFormat="1" ht="24.9">
      <c r="B306" s="37"/>
      <c r="C306" s="172" t="s">
        <v>449</v>
      </c>
      <c r="D306" s="171" t="s">
        <v>450</v>
      </c>
      <c r="E306" s="190">
        <v>263.45</v>
      </c>
      <c r="F306" s="156" t="s">
        <v>440</v>
      </c>
      <c r="G306" s="191">
        <v>0.5</v>
      </c>
      <c r="H306" s="81">
        <v>0.2</v>
      </c>
      <c r="I306" s="11" t="s">
        <v>5</v>
      </c>
      <c r="J306" s="11">
        <f t="shared" si="84"/>
        <v>0</v>
      </c>
      <c r="K306" s="11">
        <f t="shared" si="85"/>
        <v>0</v>
      </c>
      <c r="L306" s="11">
        <f t="shared" si="83"/>
        <v>0</v>
      </c>
    </row>
    <row r="307" spans="2:12" s="29" customFormat="1" ht="24.9">
      <c r="B307" s="37"/>
      <c r="C307" s="172" t="s">
        <v>451</v>
      </c>
      <c r="D307" s="171" t="s">
        <v>452</v>
      </c>
      <c r="E307" s="190">
        <v>263.45</v>
      </c>
      <c r="F307" s="156" t="s">
        <v>440</v>
      </c>
      <c r="G307" s="191">
        <v>0.5</v>
      </c>
      <c r="H307" s="81">
        <v>0.2</v>
      </c>
      <c r="I307" s="11" t="s">
        <v>5</v>
      </c>
      <c r="J307" s="11">
        <f t="shared" si="84"/>
        <v>0</v>
      </c>
      <c r="K307" s="11">
        <f t="shared" si="85"/>
        <v>0</v>
      </c>
      <c r="L307" s="11">
        <f t="shared" si="83"/>
        <v>0</v>
      </c>
    </row>
    <row r="308" spans="2:12" s="29" customFormat="1" ht="24.9">
      <c r="B308" s="37"/>
      <c r="C308" s="172" t="s">
        <v>453</v>
      </c>
      <c r="D308" s="171" t="s">
        <v>454</v>
      </c>
      <c r="E308" s="190">
        <v>263.45</v>
      </c>
      <c r="F308" s="156" t="s">
        <v>440</v>
      </c>
      <c r="G308" s="191">
        <v>0.5</v>
      </c>
      <c r="H308" s="81">
        <v>0.2</v>
      </c>
      <c r="I308" s="11" t="s">
        <v>5</v>
      </c>
      <c r="J308" s="11">
        <f t="shared" si="84"/>
        <v>0</v>
      </c>
      <c r="K308" s="11">
        <f t="shared" si="85"/>
        <v>0</v>
      </c>
      <c r="L308" s="11">
        <f t="shared" si="83"/>
        <v>0</v>
      </c>
    </row>
    <row r="309" spans="2:12" s="29" customFormat="1" ht="24.9">
      <c r="B309" s="37"/>
      <c r="C309" s="172" t="s">
        <v>455</v>
      </c>
      <c r="D309" s="171" t="s">
        <v>456</v>
      </c>
      <c r="E309" s="190">
        <v>273.32</v>
      </c>
      <c r="F309" s="156" t="s">
        <v>440</v>
      </c>
      <c r="G309" s="191">
        <v>0.5</v>
      </c>
      <c r="H309" s="81">
        <v>0.2</v>
      </c>
      <c r="I309" s="11" t="s">
        <v>5</v>
      </c>
      <c r="J309" s="11">
        <f t="shared" si="84"/>
        <v>0</v>
      </c>
      <c r="K309" s="11">
        <f t="shared" si="85"/>
        <v>0</v>
      </c>
      <c r="L309" s="11">
        <f t="shared" si="83"/>
        <v>0</v>
      </c>
    </row>
    <row r="310" spans="2:12" s="29" customFormat="1" ht="24.9">
      <c r="B310" s="37"/>
      <c r="C310" s="172" t="s">
        <v>457</v>
      </c>
      <c r="D310" s="171" t="s">
        <v>458</v>
      </c>
      <c r="E310" s="190">
        <v>273.32</v>
      </c>
      <c r="F310" s="156" t="s">
        <v>440</v>
      </c>
      <c r="G310" s="191">
        <v>0.5</v>
      </c>
      <c r="H310" s="81">
        <v>0.2</v>
      </c>
      <c r="I310" s="11" t="s">
        <v>5</v>
      </c>
      <c r="J310" s="11">
        <f t="shared" si="84"/>
        <v>0</v>
      </c>
      <c r="K310" s="11">
        <f t="shared" si="85"/>
        <v>0</v>
      </c>
      <c r="L310" s="11">
        <f t="shared" ref="L310:L341" si="86">IFERROR(B312*G312,0)</f>
        <v>0</v>
      </c>
    </row>
    <row r="311" spans="2:12" s="29" customFormat="1" ht="24.9">
      <c r="B311" s="37"/>
      <c r="C311" s="172" t="s">
        <v>459</v>
      </c>
      <c r="D311" s="171" t="s">
        <v>460</v>
      </c>
      <c r="E311" s="190">
        <v>286.64999999999998</v>
      </c>
      <c r="F311" s="156" t="s">
        <v>440</v>
      </c>
      <c r="G311" s="191">
        <v>0.5</v>
      </c>
      <c r="H311" s="81">
        <v>0.2</v>
      </c>
      <c r="I311" s="11" t="s">
        <v>5</v>
      </c>
      <c r="J311" s="11">
        <f t="shared" si="84"/>
        <v>0</v>
      </c>
      <c r="K311" s="11">
        <f t="shared" si="85"/>
        <v>0</v>
      </c>
      <c r="L311" s="11">
        <f t="shared" si="86"/>
        <v>0</v>
      </c>
    </row>
    <row r="312" spans="2:12" s="29" customFormat="1" ht="25.55" thickBot="1">
      <c r="B312" s="36"/>
      <c r="C312" s="192" t="s">
        <v>461</v>
      </c>
      <c r="D312" s="193" t="s">
        <v>462</v>
      </c>
      <c r="E312" s="194">
        <v>286.64999999999998</v>
      </c>
      <c r="F312" s="195" t="s">
        <v>440</v>
      </c>
      <c r="G312" s="196">
        <v>0.5</v>
      </c>
      <c r="H312" s="197">
        <v>0.2</v>
      </c>
      <c r="I312" s="13" t="s">
        <v>5</v>
      </c>
      <c r="J312" s="13">
        <f t="shared" si="84"/>
        <v>0</v>
      </c>
      <c r="K312" s="13">
        <f t="shared" si="85"/>
        <v>0</v>
      </c>
      <c r="L312" s="11">
        <f t="shared" si="86"/>
        <v>0</v>
      </c>
    </row>
    <row r="313" spans="2:12" s="29" customFormat="1" ht="29.95" customHeight="1" thickBot="1">
      <c r="B313" s="217" t="s">
        <v>463</v>
      </c>
      <c r="C313" s="218"/>
      <c r="D313" s="218"/>
      <c r="E313" s="218"/>
      <c r="F313" s="218"/>
      <c r="G313" s="218"/>
      <c r="H313" s="218"/>
      <c r="I313" s="218"/>
      <c r="J313" s="218"/>
      <c r="K313" s="219"/>
      <c r="L313" s="11">
        <f t="shared" si="86"/>
        <v>0</v>
      </c>
    </row>
    <row r="314" spans="2:12" s="29" customFormat="1" ht="24.9">
      <c r="B314" s="37"/>
      <c r="C314" s="186" t="s">
        <v>464</v>
      </c>
      <c r="D314" s="169" t="s">
        <v>465</v>
      </c>
      <c r="E314" s="187">
        <v>252.32</v>
      </c>
      <c r="F314" s="188" t="s">
        <v>440</v>
      </c>
      <c r="G314" s="189">
        <v>0.5</v>
      </c>
      <c r="H314" s="75">
        <v>0.2</v>
      </c>
      <c r="I314" s="11" t="s">
        <v>5</v>
      </c>
      <c r="J314" s="11">
        <f t="shared" ref="J314:J322" si="87">IFERROR(B314*E314,0)</f>
        <v>0</v>
      </c>
      <c r="K314" s="11">
        <f t="shared" ref="K314:K322" si="88">IFERROR(DISC*J314,0)</f>
        <v>0</v>
      </c>
      <c r="L314" s="11">
        <f t="shared" si="86"/>
        <v>0</v>
      </c>
    </row>
    <row r="315" spans="2:12" s="29" customFormat="1" ht="24.9">
      <c r="B315" s="37"/>
      <c r="C315" s="172" t="s">
        <v>466</v>
      </c>
      <c r="D315" s="171" t="s">
        <v>467</v>
      </c>
      <c r="E315" s="190">
        <v>252.32</v>
      </c>
      <c r="F315" s="156" t="s">
        <v>440</v>
      </c>
      <c r="G315" s="191">
        <v>0.5</v>
      </c>
      <c r="H315" s="81">
        <v>0.2</v>
      </c>
      <c r="I315" s="11" t="s">
        <v>5</v>
      </c>
      <c r="J315" s="11">
        <f t="shared" si="87"/>
        <v>0</v>
      </c>
      <c r="K315" s="11">
        <f t="shared" si="88"/>
        <v>0</v>
      </c>
      <c r="L315" s="11">
        <f t="shared" si="86"/>
        <v>0</v>
      </c>
    </row>
    <row r="316" spans="2:12" s="29" customFormat="1" ht="24.9">
      <c r="B316" s="37"/>
      <c r="C316" s="172" t="s">
        <v>468</v>
      </c>
      <c r="D316" s="171" t="s">
        <v>469</v>
      </c>
      <c r="E316" s="190">
        <v>252.32</v>
      </c>
      <c r="F316" s="156" t="s">
        <v>440</v>
      </c>
      <c r="G316" s="191">
        <v>0.5</v>
      </c>
      <c r="H316" s="81">
        <v>0.2</v>
      </c>
      <c r="I316" s="11" t="s">
        <v>5</v>
      </c>
      <c r="J316" s="11">
        <f t="shared" si="87"/>
        <v>0</v>
      </c>
      <c r="K316" s="11">
        <f t="shared" si="88"/>
        <v>0</v>
      </c>
      <c r="L316" s="11">
        <f t="shared" si="86"/>
        <v>0</v>
      </c>
    </row>
    <row r="317" spans="2:12" s="29" customFormat="1" ht="24.9">
      <c r="B317" s="37"/>
      <c r="C317" s="172" t="s">
        <v>470</v>
      </c>
      <c r="D317" s="171" t="s">
        <v>471</v>
      </c>
      <c r="E317" s="190">
        <v>252.32</v>
      </c>
      <c r="F317" s="156" t="s">
        <v>396</v>
      </c>
      <c r="G317" s="81">
        <v>0.5</v>
      </c>
      <c r="H317" s="81">
        <v>0.2</v>
      </c>
      <c r="I317" s="11" t="s">
        <v>5</v>
      </c>
      <c r="J317" s="11">
        <f t="shared" si="87"/>
        <v>0</v>
      </c>
      <c r="K317" s="11">
        <f t="shared" si="88"/>
        <v>0</v>
      </c>
      <c r="L317" s="11">
        <f t="shared" si="86"/>
        <v>0</v>
      </c>
    </row>
    <row r="318" spans="2:12" s="29" customFormat="1" ht="24.9">
      <c r="B318" s="37"/>
      <c r="C318" s="172" t="s">
        <v>472</v>
      </c>
      <c r="D318" s="171" t="s">
        <v>473</v>
      </c>
      <c r="E318" s="190">
        <v>252.32</v>
      </c>
      <c r="F318" s="156" t="s">
        <v>440</v>
      </c>
      <c r="G318" s="191">
        <v>0.5</v>
      </c>
      <c r="H318" s="81">
        <v>0.2</v>
      </c>
      <c r="I318" s="11" t="s">
        <v>5</v>
      </c>
      <c r="J318" s="11">
        <f t="shared" si="87"/>
        <v>0</v>
      </c>
      <c r="K318" s="11">
        <f t="shared" si="88"/>
        <v>0</v>
      </c>
      <c r="L318" s="11">
        <f t="shared" si="86"/>
        <v>0</v>
      </c>
    </row>
    <row r="319" spans="2:12" s="29" customFormat="1" ht="24.9">
      <c r="B319" s="37"/>
      <c r="C319" s="172" t="s">
        <v>474</v>
      </c>
      <c r="D319" s="171" t="s">
        <v>475</v>
      </c>
      <c r="E319" s="190">
        <v>263.45</v>
      </c>
      <c r="F319" s="156" t="s">
        <v>396</v>
      </c>
      <c r="G319" s="81">
        <v>0.5</v>
      </c>
      <c r="H319" s="81">
        <v>0.2</v>
      </c>
      <c r="I319" s="11" t="s">
        <v>5</v>
      </c>
      <c r="J319" s="11">
        <f t="shared" si="87"/>
        <v>0</v>
      </c>
      <c r="K319" s="11">
        <f t="shared" si="88"/>
        <v>0</v>
      </c>
      <c r="L319" s="11">
        <f t="shared" si="86"/>
        <v>0</v>
      </c>
    </row>
    <row r="320" spans="2:12" s="29" customFormat="1" ht="24.9">
      <c r="B320" s="37"/>
      <c r="C320" s="172" t="s">
        <v>476</v>
      </c>
      <c r="D320" s="171" t="s">
        <v>477</v>
      </c>
      <c r="E320" s="190">
        <v>263.45</v>
      </c>
      <c r="F320" s="156" t="s">
        <v>440</v>
      </c>
      <c r="G320" s="191">
        <v>0.5</v>
      </c>
      <c r="H320" s="81">
        <v>0.2</v>
      </c>
      <c r="I320" s="11" t="s">
        <v>5</v>
      </c>
      <c r="J320" s="11">
        <f t="shared" si="87"/>
        <v>0</v>
      </c>
      <c r="K320" s="11">
        <f t="shared" si="88"/>
        <v>0</v>
      </c>
      <c r="L320" s="11">
        <f t="shared" si="86"/>
        <v>0</v>
      </c>
    </row>
    <row r="321" spans="2:12" s="29" customFormat="1" ht="24.9">
      <c r="B321" s="37"/>
      <c r="C321" s="172" t="s">
        <v>478</v>
      </c>
      <c r="D321" s="171" t="s">
        <v>479</v>
      </c>
      <c r="E321" s="190">
        <v>263.45</v>
      </c>
      <c r="F321" s="156" t="s">
        <v>396</v>
      </c>
      <c r="G321" s="81">
        <v>0.5</v>
      </c>
      <c r="H321" s="81">
        <v>0.2</v>
      </c>
      <c r="I321" s="11" t="s">
        <v>5</v>
      </c>
      <c r="J321" s="11">
        <f t="shared" si="87"/>
        <v>0</v>
      </c>
      <c r="K321" s="11">
        <f t="shared" si="88"/>
        <v>0</v>
      </c>
      <c r="L321" s="11">
        <f t="shared" si="86"/>
        <v>0</v>
      </c>
    </row>
    <row r="322" spans="2:12" s="29" customFormat="1" ht="25.55" thickBot="1">
      <c r="B322" s="36"/>
      <c r="C322" s="192" t="s">
        <v>480</v>
      </c>
      <c r="D322" s="193" t="s">
        <v>481</v>
      </c>
      <c r="E322" s="194">
        <v>273.32</v>
      </c>
      <c r="F322" s="195" t="s">
        <v>396</v>
      </c>
      <c r="G322" s="145">
        <v>0.5</v>
      </c>
      <c r="H322" s="197">
        <v>0.2</v>
      </c>
      <c r="I322" s="13" t="s">
        <v>5</v>
      </c>
      <c r="J322" s="13">
        <f t="shared" si="87"/>
        <v>0</v>
      </c>
      <c r="K322" s="13">
        <f t="shared" si="88"/>
        <v>0</v>
      </c>
      <c r="L322" s="11">
        <f t="shared" si="86"/>
        <v>0</v>
      </c>
    </row>
    <row r="323" spans="2:12" s="29" customFormat="1" ht="29.95" customHeight="1" thickBot="1">
      <c r="B323" s="217" t="s">
        <v>482</v>
      </c>
      <c r="C323" s="218"/>
      <c r="D323" s="218"/>
      <c r="E323" s="218"/>
      <c r="F323" s="218"/>
      <c r="G323" s="218"/>
      <c r="H323" s="218"/>
      <c r="I323" s="218"/>
      <c r="J323" s="218"/>
      <c r="K323" s="219"/>
      <c r="L323" s="11">
        <f t="shared" si="86"/>
        <v>0</v>
      </c>
    </row>
    <row r="324" spans="2:12" s="29" customFormat="1" ht="24.9">
      <c r="B324" s="37"/>
      <c r="C324" s="186" t="s">
        <v>483</v>
      </c>
      <c r="D324" s="169" t="s">
        <v>484</v>
      </c>
      <c r="E324" s="187">
        <v>319.83</v>
      </c>
      <c r="F324" s="188" t="s">
        <v>440</v>
      </c>
      <c r="G324" s="189">
        <v>0.5</v>
      </c>
      <c r="H324" s="75">
        <v>0.2</v>
      </c>
      <c r="I324" s="11" t="s">
        <v>5</v>
      </c>
      <c r="J324" s="11">
        <f t="shared" ref="J324:J335" si="89">IFERROR(B324*E324,0)</f>
        <v>0</v>
      </c>
      <c r="K324" s="11">
        <f t="shared" ref="K324:K335" si="90">IFERROR(DISC*J324,0)</f>
        <v>0</v>
      </c>
      <c r="L324" s="11">
        <f t="shared" si="86"/>
        <v>0</v>
      </c>
    </row>
    <row r="325" spans="2:12" s="29" customFormat="1" ht="24.9">
      <c r="B325" s="37"/>
      <c r="C325" s="172" t="s">
        <v>485</v>
      </c>
      <c r="D325" s="171" t="s">
        <v>486</v>
      </c>
      <c r="E325" s="190">
        <v>319.83</v>
      </c>
      <c r="F325" s="156" t="s">
        <v>440</v>
      </c>
      <c r="G325" s="191">
        <v>0.5</v>
      </c>
      <c r="H325" s="81">
        <v>0.2</v>
      </c>
      <c r="I325" s="11" t="s">
        <v>5</v>
      </c>
      <c r="J325" s="11">
        <f t="shared" si="89"/>
        <v>0</v>
      </c>
      <c r="K325" s="11">
        <f t="shared" si="90"/>
        <v>0</v>
      </c>
      <c r="L325" s="11">
        <f t="shared" si="86"/>
        <v>0</v>
      </c>
    </row>
    <row r="326" spans="2:12" s="29" customFormat="1" ht="24.9">
      <c r="B326" s="37"/>
      <c r="C326" s="172" t="s">
        <v>487</v>
      </c>
      <c r="D326" s="171" t="s">
        <v>488</v>
      </c>
      <c r="E326" s="190">
        <v>319.83</v>
      </c>
      <c r="F326" s="156" t="s">
        <v>440</v>
      </c>
      <c r="G326" s="191">
        <v>0.5</v>
      </c>
      <c r="H326" s="81">
        <v>0.2</v>
      </c>
      <c r="I326" s="11" t="s">
        <v>5</v>
      </c>
      <c r="J326" s="11">
        <f t="shared" si="89"/>
        <v>0</v>
      </c>
      <c r="K326" s="11">
        <f t="shared" si="90"/>
        <v>0</v>
      </c>
      <c r="L326" s="11">
        <f t="shared" si="86"/>
        <v>0</v>
      </c>
    </row>
    <row r="327" spans="2:12" s="29" customFormat="1" ht="24.9">
      <c r="B327" s="37"/>
      <c r="C327" s="172" t="s">
        <v>489</v>
      </c>
      <c r="D327" s="171" t="s">
        <v>490</v>
      </c>
      <c r="E327" s="190">
        <v>319.83</v>
      </c>
      <c r="F327" s="156" t="s">
        <v>396</v>
      </c>
      <c r="G327" s="81">
        <v>0.5</v>
      </c>
      <c r="H327" s="81">
        <v>0.2</v>
      </c>
      <c r="I327" s="11" t="s">
        <v>5</v>
      </c>
      <c r="J327" s="11">
        <f t="shared" si="89"/>
        <v>0</v>
      </c>
      <c r="K327" s="11">
        <f t="shared" si="90"/>
        <v>0</v>
      </c>
      <c r="L327" s="11">
        <f t="shared" si="86"/>
        <v>0</v>
      </c>
    </row>
    <row r="328" spans="2:12" s="29" customFormat="1" ht="24.9">
      <c r="B328" s="37"/>
      <c r="C328" s="172" t="s">
        <v>491</v>
      </c>
      <c r="D328" s="171" t="s">
        <v>492</v>
      </c>
      <c r="E328" s="190">
        <v>319.83</v>
      </c>
      <c r="F328" s="156" t="s">
        <v>440</v>
      </c>
      <c r="G328" s="191">
        <v>0.5</v>
      </c>
      <c r="H328" s="81">
        <v>0.2</v>
      </c>
      <c r="I328" s="11" t="s">
        <v>5</v>
      </c>
      <c r="J328" s="11">
        <f t="shared" si="89"/>
        <v>0</v>
      </c>
      <c r="K328" s="11">
        <f t="shared" si="90"/>
        <v>0</v>
      </c>
      <c r="L328" s="11">
        <f t="shared" si="86"/>
        <v>0</v>
      </c>
    </row>
    <row r="329" spans="2:12" s="29" customFormat="1" ht="24.9">
      <c r="B329" s="37"/>
      <c r="C329" s="172" t="s">
        <v>493</v>
      </c>
      <c r="D329" s="171" t="s">
        <v>494</v>
      </c>
      <c r="E329" s="190">
        <v>329.81</v>
      </c>
      <c r="F329" s="156" t="s">
        <v>440</v>
      </c>
      <c r="G329" s="191">
        <v>0.5</v>
      </c>
      <c r="H329" s="81">
        <v>0.2</v>
      </c>
      <c r="I329" s="11" t="s">
        <v>5</v>
      </c>
      <c r="J329" s="11">
        <f t="shared" si="89"/>
        <v>0</v>
      </c>
      <c r="K329" s="11">
        <f t="shared" si="90"/>
        <v>0</v>
      </c>
      <c r="L329" s="11">
        <f t="shared" si="86"/>
        <v>0</v>
      </c>
    </row>
    <row r="330" spans="2:12" s="29" customFormat="1" ht="24.9">
      <c r="B330" s="37"/>
      <c r="C330" s="172" t="s">
        <v>495</v>
      </c>
      <c r="D330" s="171" t="s">
        <v>496</v>
      </c>
      <c r="E330" s="190">
        <v>329.81</v>
      </c>
      <c r="F330" s="156" t="s">
        <v>440</v>
      </c>
      <c r="G330" s="191">
        <v>0.5</v>
      </c>
      <c r="H330" s="81">
        <v>0.2</v>
      </c>
      <c r="I330" s="11" t="s">
        <v>5</v>
      </c>
      <c r="J330" s="11">
        <f t="shared" si="89"/>
        <v>0</v>
      </c>
      <c r="K330" s="11">
        <f t="shared" si="90"/>
        <v>0</v>
      </c>
      <c r="L330" s="11">
        <f t="shared" si="86"/>
        <v>0</v>
      </c>
    </row>
    <row r="331" spans="2:12" s="29" customFormat="1" ht="24.9">
      <c r="B331" s="37"/>
      <c r="C331" s="172" t="s">
        <v>497</v>
      </c>
      <c r="D331" s="171" t="s">
        <v>498</v>
      </c>
      <c r="E331" s="190">
        <v>329.81</v>
      </c>
      <c r="F331" s="156" t="s">
        <v>396</v>
      </c>
      <c r="G331" s="81">
        <v>0.5</v>
      </c>
      <c r="H331" s="81">
        <v>0.2</v>
      </c>
      <c r="I331" s="11" t="s">
        <v>5</v>
      </c>
      <c r="J331" s="11">
        <f t="shared" si="89"/>
        <v>0</v>
      </c>
      <c r="K331" s="11">
        <f t="shared" si="90"/>
        <v>0</v>
      </c>
      <c r="L331" s="11">
        <f t="shared" si="86"/>
        <v>0</v>
      </c>
    </row>
    <row r="332" spans="2:12" s="29" customFormat="1" ht="24.9">
      <c r="B332" s="37"/>
      <c r="C332" s="172" t="s">
        <v>499</v>
      </c>
      <c r="D332" s="171" t="s">
        <v>500</v>
      </c>
      <c r="E332" s="190">
        <v>340.83</v>
      </c>
      <c r="F332" s="156" t="s">
        <v>440</v>
      </c>
      <c r="G332" s="81">
        <v>0.5</v>
      </c>
      <c r="H332" s="81">
        <v>0.2</v>
      </c>
      <c r="I332" s="11" t="s">
        <v>5</v>
      </c>
      <c r="J332" s="11">
        <f t="shared" si="89"/>
        <v>0</v>
      </c>
      <c r="K332" s="11">
        <f t="shared" si="90"/>
        <v>0</v>
      </c>
      <c r="L332" s="11">
        <f t="shared" si="86"/>
        <v>0</v>
      </c>
    </row>
    <row r="333" spans="2:12" s="29" customFormat="1" ht="24.9">
      <c r="B333" s="37"/>
      <c r="C333" s="172" t="s">
        <v>501</v>
      </c>
      <c r="D333" s="171" t="s">
        <v>502</v>
      </c>
      <c r="E333" s="190">
        <v>340.83</v>
      </c>
      <c r="F333" s="156" t="s">
        <v>396</v>
      </c>
      <c r="G333" s="81">
        <v>0.5</v>
      </c>
      <c r="H333" s="81">
        <v>0.2</v>
      </c>
      <c r="I333" s="11" t="s">
        <v>5</v>
      </c>
      <c r="J333" s="11">
        <f t="shared" si="89"/>
        <v>0</v>
      </c>
      <c r="K333" s="11">
        <f t="shared" si="90"/>
        <v>0</v>
      </c>
      <c r="L333" s="11">
        <f t="shared" si="86"/>
        <v>0</v>
      </c>
    </row>
    <row r="334" spans="2:12" s="29" customFormat="1" ht="24.9">
      <c r="B334" s="37"/>
      <c r="C334" s="172" t="s">
        <v>503</v>
      </c>
      <c r="D334" s="171" t="s">
        <v>504</v>
      </c>
      <c r="E334" s="190">
        <v>359.73</v>
      </c>
      <c r="F334" s="156" t="s">
        <v>440</v>
      </c>
      <c r="G334" s="191">
        <v>0.5</v>
      </c>
      <c r="H334" s="81">
        <v>0.2</v>
      </c>
      <c r="I334" s="11" t="s">
        <v>5</v>
      </c>
      <c r="J334" s="11">
        <f t="shared" si="89"/>
        <v>0</v>
      </c>
      <c r="K334" s="11">
        <f t="shared" si="90"/>
        <v>0</v>
      </c>
      <c r="L334" s="11">
        <f t="shared" si="86"/>
        <v>0</v>
      </c>
    </row>
    <row r="335" spans="2:12" s="29" customFormat="1" ht="25.55" thickBot="1">
      <c r="B335" s="36"/>
      <c r="C335" s="192" t="s">
        <v>505</v>
      </c>
      <c r="D335" s="193" t="s">
        <v>506</v>
      </c>
      <c r="E335" s="194">
        <v>359.73</v>
      </c>
      <c r="F335" s="195" t="s">
        <v>396</v>
      </c>
      <c r="G335" s="197">
        <v>0.5</v>
      </c>
      <c r="H335" s="197">
        <v>0.2</v>
      </c>
      <c r="I335" s="13" t="s">
        <v>5</v>
      </c>
      <c r="J335" s="13">
        <f t="shared" si="89"/>
        <v>0</v>
      </c>
      <c r="K335" s="13">
        <f t="shared" si="90"/>
        <v>0</v>
      </c>
      <c r="L335" s="11">
        <f t="shared" si="86"/>
        <v>0</v>
      </c>
    </row>
    <row r="336" spans="2:12" s="29" customFormat="1" ht="29.95" customHeight="1" thickBot="1">
      <c r="B336" s="217" t="s">
        <v>507</v>
      </c>
      <c r="C336" s="218"/>
      <c r="D336" s="218"/>
      <c r="E336" s="218"/>
      <c r="F336" s="218"/>
      <c r="G336" s="218"/>
      <c r="H336" s="218"/>
      <c r="I336" s="218"/>
      <c r="J336" s="218"/>
      <c r="K336" s="219"/>
      <c r="L336" s="11">
        <f t="shared" si="86"/>
        <v>0</v>
      </c>
    </row>
    <row r="337" spans="2:12" s="29" customFormat="1" ht="24.9">
      <c r="B337" s="37"/>
      <c r="C337" s="186" t="s">
        <v>508</v>
      </c>
      <c r="D337" s="169" t="s">
        <v>509</v>
      </c>
      <c r="E337" s="187">
        <v>319.83</v>
      </c>
      <c r="F337" s="188" t="s">
        <v>440</v>
      </c>
      <c r="G337" s="75">
        <v>0.5</v>
      </c>
      <c r="H337" s="75">
        <v>0.2</v>
      </c>
      <c r="I337" s="11" t="s">
        <v>5</v>
      </c>
      <c r="J337" s="11">
        <f t="shared" ref="J337:J345" si="91">IFERROR(B337*E337,0)</f>
        <v>0</v>
      </c>
      <c r="K337" s="11">
        <f t="shared" ref="K337:K345" si="92">IFERROR(DISC*J337,0)</f>
        <v>0</v>
      </c>
      <c r="L337" s="11">
        <f t="shared" si="86"/>
        <v>0</v>
      </c>
    </row>
    <row r="338" spans="2:12" s="29" customFormat="1" ht="24.9">
      <c r="B338" s="37"/>
      <c r="C338" s="172" t="s">
        <v>510</v>
      </c>
      <c r="D338" s="171" t="s">
        <v>511</v>
      </c>
      <c r="E338" s="190">
        <v>319.83</v>
      </c>
      <c r="F338" s="156" t="s">
        <v>396</v>
      </c>
      <c r="G338" s="81">
        <v>0.5</v>
      </c>
      <c r="H338" s="81">
        <v>0.2</v>
      </c>
      <c r="I338" s="11" t="s">
        <v>5</v>
      </c>
      <c r="J338" s="11">
        <f t="shared" si="91"/>
        <v>0</v>
      </c>
      <c r="K338" s="11">
        <f t="shared" si="92"/>
        <v>0</v>
      </c>
      <c r="L338" s="11">
        <f t="shared" si="86"/>
        <v>0</v>
      </c>
    </row>
    <row r="339" spans="2:12" s="29" customFormat="1" ht="24.9">
      <c r="B339" s="37"/>
      <c r="C339" s="172" t="s">
        <v>512</v>
      </c>
      <c r="D339" s="171" t="s">
        <v>513</v>
      </c>
      <c r="E339" s="190">
        <v>319.83</v>
      </c>
      <c r="F339" s="156" t="s">
        <v>440</v>
      </c>
      <c r="G339" s="81">
        <v>0.5</v>
      </c>
      <c r="H339" s="81">
        <v>0.2</v>
      </c>
      <c r="I339" s="11" t="s">
        <v>5</v>
      </c>
      <c r="J339" s="11">
        <f t="shared" si="91"/>
        <v>0</v>
      </c>
      <c r="K339" s="11">
        <f t="shared" si="92"/>
        <v>0</v>
      </c>
      <c r="L339" s="11">
        <f t="shared" si="86"/>
        <v>0</v>
      </c>
    </row>
    <row r="340" spans="2:12" s="29" customFormat="1" ht="24.9">
      <c r="B340" s="37"/>
      <c r="C340" s="172" t="s">
        <v>514</v>
      </c>
      <c r="D340" s="171" t="s">
        <v>515</v>
      </c>
      <c r="E340" s="190">
        <v>319.83</v>
      </c>
      <c r="F340" s="156" t="s">
        <v>396</v>
      </c>
      <c r="G340" s="81">
        <v>0.5</v>
      </c>
      <c r="H340" s="81">
        <v>0.2</v>
      </c>
      <c r="I340" s="11" t="s">
        <v>5</v>
      </c>
      <c r="J340" s="11">
        <f t="shared" si="91"/>
        <v>0</v>
      </c>
      <c r="K340" s="11">
        <f t="shared" si="92"/>
        <v>0</v>
      </c>
      <c r="L340" s="11">
        <f t="shared" si="86"/>
        <v>0</v>
      </c>
    </row>
    <row r="341" spans="2:12" s="29" customFormat="1" ht="24.9">
      <c r="B341" s="37"/>
      <c r="C341" s="172" t="s">
        <v>516</v>
      </c>
      <c r="D341" s="171" t="s">
        <v>517</v>
      </c>
      <c r="E341" s="190">
        <v>319.83</v>
      </c>
      <c r="F341" s="156" t="s">
        <v>440</v>
      </c>
      <c r="G341" s="81">
        <v>0.5</v>
      </c>
      <c r="H341" s="81">
        <v>0.2</v>
      </c>
      <c r="I341" s="11" t="s">
        <v>5</v>
      </c>
      <c r="J341" s="11">
        <f t="shared" si="91"/>
        <v>0</v>
      </c>
      <c r="K341" s="11">
        <f t="shared" si="92"/>
        <v>0</v>
      </c>
      <c r="L341" s="11">
        <f t="shared" si="86"/>
        <v>0</v>
      </c>
    </row>
    <row r="342" spans="2:12" s="29" customFormat="1" ht="24.9">
      <c r="B342" s="37"/>
      <c r="C342" s="172" t="s">
        <v>518</v>
      </c>
      <c r="D342" s="171" t="s">
        <v>519</v>
      </c>
      <c r="E342" s="190">
        <v>329.81</v>
      </c>
      <c r="F342" s="156" t="s">
        <v>396</v>
      </c>
      <c r="G342" s="81">
        <v>0.5</v>
      </c>
      <c r="H342" s="81">
        <v>0.2</v>
      </c>
      <c r="I342" s="11" t="s">
        <v>5</v>
      </c>
      <c r="J342" s="11">
        <f t="shared" si="91"/>
        <v>0</v>
      </c>
      <c r="K342" s="11">
        <f t="shared" si="92"/>
        <v>0</v>
      </c>
      <c r="L342" s="11">
        <f t="shared" ref="L342:L368" si="93">IFERROR(B344*G344,0)</f>
        <v>0</v>
      </c>
    </row>
    <row r="343" spans="2:12" s="29" customFormat="1" ht="24.9">
      <c r="B343" s="37"/>
      <c r="C343" s="172" t="s">
        <v>520</v>
      </c>
      <c r="D343" s="171" t="s">
        <v>521</v>
      </c>
      <c r="E343" s="190">
        <v>329.81</v>
      </c>
      <c r="F343" s="156" t="s">
        <v>396</v>
      </c>
      <c r="G343" s="81">
        <v>0.5</v>
      </c>
      <c r="H343" s="81">
        <v>0.2</v>
      </c>
      <c r="I343" s="11" t="s">
        <v>5</v>
      </c>
      <c r="J343" s="11">
        <f t="shared" si="91"/>
        <v>0</v>
      </c>
      <c r="K343" s="11">
        <f t="shared" si="92"/>
        <v>0</v>
      </c>
      <c r="L343" s="11">
        <f t="shared" si="93"/>
        <v>0</v>
      </c>
    </row>
    <row r="344" spans="2:12" s="29" customFormat="1" ht="24.9">
      <c r="B344" s="37"/>
      <c r="C344" s="172" t="s">
        <v>522</v>
      </c>
      <c r="D344" s="171" t="s">
        <v>523</v>
      </c>
      <c r="E344" s="190">
        <v>329.81</v>
      </c>
      <c r="F344" s="156" t="s">
        <v>396</v>
      </c>
      <c r="G344" s="81">
        <v>0.5</v>
      </c>
      <c r="H344" s="81">
        <v>0.2</v>
      </c>
      <c r="I344" s="11" t="s">
        <v>5</v>
      </c>
      <c r="J344" s="11">
        <f t="shared" si="91"/>
        <v>0</v>
      </c>
      <c r="K344" s="11">
        <f t="shared" si="92"/>
        <v>0</v>
      </c>
      <c r="L344" s="11">
        <f t="shared" si="93"/>
        <v>0</v>
      </c>
    </row>
    <row r="345" spans="2:12" s="29" customFormat="1" ht="25.55" thickBot="1">
      <c r="B345" s="36"/>
      <c r="C345" s="192" t="s">
        <v>524</v>
      </c>
      <c r="D345" s="193" t="s">
        <v>525</v>
      </c>
      <c r="E345" s="194">
        <v>340.83</v>
      </c>
      <c r="F345" s="195" t="s">
        <v>396</v>
      </c>
      <c r="G345" s="145">
        <v>0.5</v>
      </c>
      <c r="H345" s="197">
        <v>0.2</v>
      </c>
      <c r="I345" s="13" t="s">
        <v>5</v>
      </c>
      <c r="J345" s="13">
        <f t="shared" si="91"/>
        <v>0</v>
      </c>
      <c r="K345" s="13">
        <f t="shared" si="92"/>
        <v>0</v>
      </c>
      <c r="L345" s="11">
        <f t="shared" si="93"/>
        <v>0</v>
      </c>
    </row>
    <row r="346" spans="2:12" s="29" customFormat="1" ht="13.75" thickBot="1">
      <c r="B346" s="217" t="s">
        <v>526</v>
      </c>
      <c r="C346" s="218"/>
      <c r="D346" s="218"/>
      <c r="E346" s="218"/>
      <c r="F346" s="218"/>
      <c r="G346" s="218"/>
      <c r="H346" s="218"/>
      <c r="I346" s="218"/>
      <c r="J346" s="218"/>
      <c r="K346" s="219"/>
      <c r="L346" s="11">
        <f t="shared" si="93"/>
        <v>0</v>
      </c>
    </row>
    <row r="347" spans="2:12" s="29" customFormat="1" ht="24.9">
      <c r="B347" s="37"/>
      <c r="C347" s="186" t="s">
        <v>527</v>
      </c>
      <c r="D347" s="169" t="s">
        <v>528</v>
      </c>
      <c r="E347" s="187">
        <v>335.37</v>
      </c>
      <c r="F347" s="188" t="s">
        <v>396</v>
      </c>
      <c r="G347" s="75">
        <v>0.5</v>
      </c>
      <c r="H347" s="75">
        <v>0.2</v>
      </c>
      <c r="I347" s="11" t="s">
        <v>5</v>
      </c>
      <c r="J347" s="11">
        <f t="shared" ref="J347:J358" si="94">IFERROR(B347*E347,0)</f>
        <v>0</v>
      </c>
      <c r="K347" s="11">
        <f t="shared" ref="K347:K358" si="95">IFERROR(DISC*J347,0)</f>
        <v>0</v>
      </c>
      <c r="L347" s="11">
        <f t="shared" si="93"/>
        <v>0</v>
      </c>
    </row>
    <row r="348" spans="2:12" s="29" customFormat="1" ht="24.9">
      <c r="B348" s="37"/>
      <c r="C348" s="172" t="s">
        <v>529</v>
      </c>
      <c r="D348" s="171" t="s">
        <v>530</v>
      </c>
      <c r="E348" s="190">
        <v>335.37</v>
      </c>
      <c r="F348" s="156" t="s">
        <v>396</v>
      </c>
      <c r="G348" s="81">
        <v>0.5</v>
      </c>
      <c r="H348" s="81">
        <v>0.2</v>
      </c>
      <c r="I348" s="11" t="s">
        <v>5</v>
      </c>
      <c r="J348" s="11">
        <f t="shared" si="94"/>
        <v>0</v>
      </c>
      <c r="K348" s="11">
        <f t="shared" si="95"/>
        <v>0</v>
      </c>
      <c r="L348" s="11">
        <f t="shared" si="93"/>
        <v>0</v>
      </c>
    </row>
    <row r="349" spans="2:12" s="29" customFormat="1" ht="24.9">
      <c r="B349" s="37"/>
      <c r="C349" s="172" t="s">
        <v>531</v>
      </c>
      <c r="D349" s="171" t="s">
        <v>532</v>
      </c>
      <c r="E349" s="190">
        <v>335.37</v>
      </c>
      <c r="F349" s="156" t="s">
        <v>440</v>
      </c>
      <c r="G349" s="81">
        <v>0.5</v>
      </c>
      <c r="H349" s="81">
        <v>0.2</v>
      </c>
      <c r="I349" s="11" t="s">
        <v>5</v>
      </c>
      <c r="J349" s="11">
        <f t="shared" si="94"/>
        <v>0</v>
      </c>
      <c r="K349" s="11">
        <f t="shared" si="95"/>
        <v>0</v>
      </c>
      <c r="L349" s="11">
        <f t="shared" si="93"/>
        <v>0</v>
      </c>
    </row>
    <row r="350" spans="2:12" s="29" customFormat="1" ht="24.9">
      <c r="B350" s="37"/>
      <c r="C350" s="172" t="s">
        <v>533</v>
      </c>
      <c r="D350" s="171" t="s">
        <v>534</v>
      </c>
      <c r="E350" s="190">
        <v>335.37</v>
      </c>
      <c r="F350" s="156" t="s">
        <v>396</v>
      </c>
      <c r="G350" s="81">
        <v>0.5</v>
      </c>
      <c r="H350" s="81">
        <v>0.2</v>
      </c>
      <c r="I350" s="11" t="s">
        <v>5</v>
      </c>
      <c r="J350" s="11">
        <f t="shared" si="94"/>
        <v>0</v>
      </c>
      <c r="K350" s="11">
        <f t="shared" si="95"/>
        <v>0</v>
      </c>
      <c r="L350" s="11">
        <f t="shared" si="93"/>
        <v>0</v>
      </c>
    </row>
    <row r="351" spans="2:12" s="29" customFormat="1" ht="24.9">
      <c r="B351" s="37"/>
      <c r="C351" s="198" t="s">
        <v>535</v>
      </c>
      <c r="D351" s="125" t="s">
        <v>536</v>
      </c>
      <c r="E351" s="190">
        <v>335.37</v>
      </c>
      <c r="F351" s="156" t="s">
        <v>440</v>
      </c>
      <c r="G351" s="191">
        <v>0.5</v>
      </c>
      <c r="H351" s="81">
        <v>0.2</v>
      </c>
      <c r="I351" s="11" t="s">
        <v>5</v>
      </c>
      <c r="J351" s="11">
        <f t="shared" si="94"/>
        <v>0</v>
      </c>
      <c r="K351" s="11">
        <f t="shared" si="95"/>
        <v>0</v>
      </c>
      <c r="L351" s="11">
        <f t="shared" si="93"/>
        <v>0</v>
      </c>
    </row>
    <row r="352" spans="2:12" s="29" customFormat="1" ht="24.9">
      <c r="B352" s="37"/>
      <c r="C352" s="172" t="s">
        <v>537</v>
      </c>
      <c r="D352" s="171" t="s">
        <v>538</v>
      </c>
      <c r="E352" s="190">
        <v>350.81</v>
      </c>
      <c r="F352" s="156" t="s">
        <v>396</v>
      </c>
      <c r="G352" s="81">
        <v>0.5</v>
      </c>
      <c r="H352" s="81">
        <v>0.2</v>
      </c>
      <c r="I352" s="11" t="s">
        <v>5</v>
      </c>
      <c r="J352" s="11">
        <f t="shared" si="94"/>
        <v>0</v>
      </c>
      <c r="K352" s="11">
        <f t="shared" si="95"/>
        <v>0</v>
      </c>
      <c r="L352" s="11">
        <f t="shared" si="93"/>
        <v>0</v>
      </c>
    </row>
    <row r="353" spans="2:12" s="29" customFormat="1" ht="24.9">
      <c r="B353" s="37"/>
      <c r="C353" s="172" t="s">
        <v>539</v>
      </c>
      <c r="D353" s="171" t="s">
        <v>540</v>
      </c>
      <c r="E353" s="190">
        <v>350.81</v>
      </c>
      <c r="F353" s="156" t="s">
        <v>440</v>
      </c>
      <c r="G353" s="191">
        <v>0.5</v>
      </c>
      <c r="H353" s="81">
        <v>0.2</v>
      </c>
      <c r="I353" s="11" t="s">
        <v>5</v>
      </c>
      <c r="J353" s="11">
        <f t="shared" si="94"/>
        <v>0</v>
      </c>
      <c r="K353" s="11">
        <f t="shared" si="95"/>
        <v>0</v>
      </c>
      <c r="L353" s="11">
        <f t="shared" si="93"/>
        <v>0</v>
      </c>
    </row>
    <row r="354" spans="2:12" s="29" customFormat="1" ht="24.9">
      <c r="B354" s="37"/>
      <c r="C354" s="200" t="s">
        <v>656</v>
      </c>
      <c r="D354" s="199" t="s">
        <v>657</v>
      </c>
      <c r="E354" s="190">
        <v>350.81</v>
      </c>
      <c r="F354" s="156" t="s">
        <v>396</v>
      </c>
      <c r="G354" s="81">
        <v>0.5</v>
      </c>
      <c r="H354" s="81">
        <v>0.2</v>
      </c>
      <c r="I354" s="11" t="s">
        <v>5</v>
      </c>
      <c r="J354" s="11">
        <f t="shared" si="94"/>
        <v>0</v>
      </c>
      <c r="K354" s="11">
        <f t="shared" si="95"/>
        <v>0</v>
      </c>
      <c r="L354" s="11">
        <f t="shared" si="93"/>
        <v>0</v>
      </c>
    </row>
    <row r="355" spans="2:12" s="29" customFormat="1" ht="24.9">
      <c r="B355" s="37"/>
      <c r="C355" s="172" t="s">
        <v>541</v>
      </c>
      <c r="D355" s="171" t="s">
        <v>542</v>
      </c>
      <c r="E355" s="190">
        <v>361.94</v>
      </c>
      <c r="F355" s="156" t="s">
        <v>440</v>
      </c>
      <c r="G355" s="191">
        <v>0.5</v>
      </c>
      <c r="H355" s="81">
        <v>0.2</v>
      </c>
      <c r="I355" s="11" t="s">
        <v>5</v>
      </c>
      <c r="J355" s="11">
        <f t="shared" si="94"/>
        <v>0</v>
      </c>
      <c r="K355" s="11">
        <f t="shared" si="95"/>
        <v>0</v>
      </c>
      <c r="L355" s="11">
        <f t="shared" si="93"/>
        <v>0</v>
      </c>
    </row>
    <row r="356" spans="2:12" s="29" customFormat="1" ht="24.9">
      <c r="B356" s="37"/>
      <c r="C356" s="172" t="s">
        <v>543</v>
      </c>
      <c r="D356" s="171" t="s">
        <v>544</v>
      </c>
      <c r="E356" s="190">
        <v>361.94</v>
      </c>
      <c r="F356" s="156" t="s">
        <v>396</v>
      </c>
      <c r="G356" s="81">
        <v>0.5</v>
      </c>
      <c r="H356" s="81">
        <v>0.2</v>
      </c>
      <c r="I356" s="11" t="s">
        <v>5</v>
      </c>
      <c r="J356" s="11">
        <f t="shared" si="94"/>
        <v>0</v>
      </c>
      <c r="K356" s="11">
        <f t="shared" si="95"/>
        <v>0</v>
      </c>
      <c r="L356" s="11">
        <f t="shared" si="93"/>
        <v>0</v>
      </c>
    </row>
    <row r="357" spans="2:12" s="29" customFormat="1" ht="24.9">
      <c r="B357" s="37"/>
      <c r="C357" s="172" t="s">
        <v>545</v>
      </c>
      <c r="D357" s="171" t="s">
        <v>546</v>
      </c>
      <c r="E357" s="190">
        <v>376.32</v>
      </c>
      <c r="F357" s="156" t="s">
        <v>396</v>
      </c>
      <c r="G357" s="81">
        <v>0.5</v>
      </c>
      <c r="H357" s="81">
        <v>0.2</v>
      </c>
      <c r="I357" s="11" t="s">
        <v>5</v>
      </c>
      <c r="J357" s="11">
        <f t="shared" si="94"/>
        <v>0</v>
      </c>
      <c r="K357" s="11">
        <f t="shared" si="95"/>
        <v>0</v>
      </c>
      <c r="L357" s="11">
        <f t="shared" si="93"/>
        <v>0</v>
      </c>
    </row>
    <row r="358" spans="2:12" s="29" customFormat="1" ht="25.55" thickBot="1">
      <c r="B358" s="36"/>
      <c r="C358" s="192" t="s">
        <v>547</v>
      </c>
      <c r="D358" s="193" t="s">
        <v>548</v>
      </c>
      <c r="E358" s="194">
        <v>376.32</v>
      </c>
      <c r="F358" s="195" t="s">
        <v>396</v>
      </c>
      <c r="G358" s="145">
        <v>0.5</v>
      </c>
      <c r="H358" s="197">
        <v>0.2</v>
      </c>
      <c r="I358" s="13" t="s">
        <v>5</v>
      </c>
      <c r="J358" s="13">
        <f t="shared" si="94"/>
        <v>0</v>
      </c>
      <c r="K358" s="13">
        <f t="shared" si="95"/>
        <v>0</v>
      </c>
      <c r="L358" s="11">
        <f t="shared" si="93"/>
        <v>0</v>
      </c>
    </row>
    <row r="359" spans="2:12" s="29" customFormat="1" ht="13.75" thickBot="1">
      <c r="B359" s="210" t="s">
        <v>549</v>
      </c>
      <c r="C359" s="210"/>
      <c r="D359" s="210"/>
      <c r="E359" s="210"/>
      <c r="F359" s="210"/>
      <c r="G359" s="210"/>
      <c r="H359" s="210"/>
      <c r="I359" s="210"/>
      <c r="J359" s="210"/>
      <c r="K359" s="211"/>
      <c r="L359" s="11">
        <f t="shared" si="93"/>
        <v>0</v>
      </c>
    </row>
    <row r="360" spans="2:12" s="29" customFormat="1" ht="24.9">
      <c r="B360" s="37"/>
      <c r="C360" s="186" t="s">
        <v>550</v>
      </c>
      <c r="D360" s="169" t="s">
        <v>551</v>
      </c>
      <c r="E360" s="187">
        <v>335.37</v>
      </c>
      <c r="F360" s="188" t="s">
        <v>396</v>
      </c>
      <c r="G360" s="75">
        <v>0.5</v>
      </c>
      <c r="H360" s="75">
        <v>0.2</v>
      </c>
      <c r="I360" s="11" t="s">
        <v>5</v>
      </c>
      <c r="J360" s="11">
        <f t="shared" ref="J360:J368" si="96">IFERROR(B360*E360,0)</f>
        <v>0</v>
      </c>
      <c r="K360" s="11">
        <f t="shared" ref="K360:K368" si="97">IFERROR(DISC*J360,0)</f>
        <v>0</v>
      </c>
      <c r="L360" s="11">
        <f t="shared" si="93"/>
        <v>0</v>
      </c>
    </row>
    <row r="361" spans="2:12" s="29" customFormat="1" ht="24.9">
      <c r="B361" s="37"/>
      <c r="C361" s="172" t="s">
        <v>552</v>
      </c>
      <c r="D361" s="171" t="s">
        <v>553</v>
      </c>
      <c r="E361" s="190">
        <v>335.37</v>
      </c>
      <c r="F361" s="156" t="s">
        <v>396</v>
      </c>
      <c r="G361" s="81">
        <v>0.5</v>
      </c>
      <c r="H361" s="81">
        <v>0.2</v>
      </c>
      <c r="I361" s="11" t="s">
        <v>5</v>
      </c>
      <c r="J361" s="11">
        <f t="shared" si="96"/>
        <v>0</v>
      </c>
      <c r="K361" s="11">
        <f t="shared" si="97"/>
        <v>0</v>
      </c>
      <c r="L361" s="11">
        <f t="shared" si="93"/>
        <v>0</v>
      </c>
    </row>
    <row r="362" spans="2:12" s="29" customFormat="1" ht="24.9">
      <c r="B362" s="37"/>
      <c r="C362" s="172" t="s">
        <v>554</v>
      </c>
      <c r="D362" s="171" t="s">
        <v>555</v>
      </c>
      <c r="E362" s="190">
        <v>335.37</v>
      </c>
      <c r="F362" s="156" t="s">
        <v>396</v>
      </c>
      <c r="G362" s="81">
        <v>0.5</v>
      </c>
      <c r="H362" s="81">
        <v>0.2</v>
      </c>
      <c r="I362" s="11" t="s">
        <v>5</v>
      </c>
      <c r="J362" s="11">
        <f t="shared" si="96"/>
        <v>0</v>
      </c>
      <c r="K362" s="11">
        <f t="shared" si="97"/>
        <v>0</v>
      </c>
      <c r="L362" s="11">
        <f t="shared" si="93"/>
        <v>0</v>
      </c>
    </row>
    <row r="363" spans="2:12" s="29" customFormat="1" ht="24.9">
      <c r="B363" s="37"/>
      <c r="C363" s="172" t="s">
        <v>556</v>
      </c>
      <c r="D363" s="171" t="s">
        <v>557</v>
      </c>
      <c r="E363" s="190">
        <v>335.37</v>
      </c>
      <c r="F363" s="156" t="s">
        <v>396</v>
      </c>
      <c r="G363" s="81">
        <v>0.5</v>
      </c>
      <c r="H363" s="81">
        <v>0.2</v>
      </c>
      <c r="I363" s="11" t="s">
        <v>5</v>
      </c>
      <c r="J363" s="11">
        <f t="shared" si="96"/>
        <v>0</v>
      </c>
      <c r="K363" s="11">
        <f t="shared" si="97"/>
        <v>0</v>
      </c>
      <c r="L363" s="11">
        <f t="shared" si="93"/>
        <v>0</v>
      </c>
    </row>
    <row r="364" spans="2:12" s="29" customFormat="1" ht="24.9">
      <c r="B364" s="37"/>
      <c r="C364" s="172" t="s">
        <v>558</v>
      </c>
      <c r="D364" s="171" t="s">
        <v>559</v>
      </c>
      <c r="E364" s="190">
        <v>335.37</v>
      </c>
      <c r="F364" s="156" t="s">
        <v>396</v>
      </c>
      <c r="G364" s="81">
        <v>0.5</v>
      </c>
      <c r="H364" s="81">
        <v>0.2</v>
      </c>
      <c r="I364" s="11" t="s">
        <v>5</v>
      </c>
      <c r="J364" s="11">
        <f t="shared" si="96"/>
        <v>0</v>
      </c>
      <c r="K364" s="15">
        <f t="shared" si="97"/>
        <v>0</v>
      </c>
      <c r="L364" s="11">
        <f t="shared" si="93"/>
        <v>0</v>
      </c>
    </row>
    <row r="365" spans="2:12" s="29" customFormat="1" ht="24.9">
      <c r="B365" s="37"/>
      <c r="C365" s="172" t="s">
        <v>560</v>
      </c>
      <c r="D365" s="171" t="s">
        <v>561</v>
      </c>
      <c r="E365" s="190">
        <v>350.81</v>
      </c>
      <c r="F365" s="156" t="s">
        <v>396</v>
      </c>
      <c r="G365" s="81">
        <v>0.5</v>
      </c>
      <c r="H365" s="81">
        <v>0.2</v>
      </c>
      <c r="I365" s="11" t="s">
        <v>5</v>
      </c>
      <c r="J365" s="11">
        <f t="shared" si="96"/>
        <v>0</v>
      </c>
      <c r="K365" s="11">
        <f t="shared" si="97"/>
        <v>0</v>
      </c>
      <c r="L365" s="11">
        <f t="shared" si="93"/>
        <v>0</v>
      </c>
    </row>
    <row r="366" spans="2:12" s="29" customFormat="1" ht="24.9">
      <c r="B366" s="37"/>
      <c r="C366" s="172" t="s">
        <v>562</v>
      </c>
      <c r="D366" s="171" t="s">
        <v>563</v>
      </c>
      <c r="E366" s="190">
        <v>350.81</v>
      </c>
      <c r="F366" s="156" t="s">
        <v>396</v>
      </c>
      <c r="G366" s="81">
        <v>0.5</v>
      </c>
      <c r="H366" s="81">
        <v>0.2</v>
      </c>
      <c r="I366" s="11" t="s">
        <v>5</v>
      </c>
      <c r="J366" s="11">
        <f t="shared" si="96"/>
        <v>0</v>
      </c>
      <c r="K366" s="11">
        <f t="shared" si="97"/>
        <v>0</v>
      </c>
      <c r="L366" s="11">
        <f t="shared" si="93"/>
        <v>0</v>
      </c>
    </row>
    <row r="367" spans="2:12" s="29" customFormat="1" ht="24.9">
      <c r="B367" s="37"/>
      <c r="C367" s="172" t="s">
        <v>564</v>
      </c>
      <c r="D367" s="171" t="s">
        <v>565</v>
      </c>
      <c r="E367" s="190">
        <v>350.81</v>
      </c>
      <c r="F367" s="156" t="s">
        <v>396</v>
      </c>
      <c r="G367" s="81">
        <v>0.5</v>
      </c>
      <c r="H367" s="81">
        <v>0.2</v>
      </c>
      <c r="I367" s="11" t="s">
        <v>5</v>
      </c>
      <c r="J367" s="11">
        <f t="shared" si="96"/>
        <v>0</v>
      </c>
      <c r="K367" s="11">
        <f t="shared" si="97"/>
        <v>0</v>
      </c>
      <c r="L367" s="11">
        <f t="shared" si="93"/>
        <v>0</v>
      </c>
    </row>
    <row r="368" spans="2:12" ht="25.55" thickBot="1">
      <c r="B368" s="36"/>
      <c r="C368" s="192" t="s">
        <v>566</v>
      </c>
      <c r="D368" s="193" t="s">
        <v>567</v>
      </c>
      <c r="E368" s="194">
        <v>361.94</v>
      </c>
      <c r="F368" s="195" t="s">
        <v>396</v>
      </c>
      <c r="G368" s="145">
        <v>0.5</v>
      </c>
      <c r="H368" s="197">
        <v>0.2</v>
      </c>
      <c r="I368" s="13" t="s">
        <v>5</v>
      </c>
      <c r="J368" s="13">
        <f t="shared" si="96"/>
        <v>0</v>
      </c>
      <c r="K368" s="13">
        <f t="shared" si="97"/>
        <v>0</v>
      </c>
      <c r="L368" s="11">
        <f t="shared" si="93"/>
        <v>0</v>
      </c>
    </row>
    <row r="369" spans="2:11" ht="13.75" thickBot="1">
      <c r="B369" s="217" t="s">
        <v>568</v>
      </c>
      <c r="C369" s="218"/>
      <c r="D369" s="218"/>
      <c r="E369" s="218"/>
      <c r="F369" s="218"/>
      <c r="G369" s="218"/>
      <c r="H369" s="218"/>
      <c r="I369" s="218"/>
      <c r="J369" s="218"/>
      <c r="K369" s="220"/>
    </row>
    <row r="370" spans="2:11" ht="62.85" thickBot="1">
      <c r="B370" s="37"/>
      <c r="C370" s="201" t="s">
        <v>569</v>
      </c>
      <c r="D370" s="202" t="s">
        <v>658</v>
      </c>
      <c r="E370" s="203">
        <v>339.15000000000003</v>
      </c>
      <c r="F370" s="204" t="s">
        <v>396</v>
      </c>
      <c r="G370" s="10"/>
      <c r="H370" s="10"/>
      <c r="I370" s="11" t="s">
        <v>5</v>
      </c>
      <c r="J370" s="11">
        <f t="shared" ref="J370" si="98">IFERROR(B370*E370,0)</f>
        <v>0</v>
      </c>
      <c r="K370" s="11">
        <f>IFERROR(DISC*J370,0)</f>
        <v>0</v>
      </c>
    </row>
  </sheetData>
  <sortState xmlns:xlrd2="http://schemas.microsoft.com/office/spreadsheetml/2017/richdata2" ref="C619:I626">
    <sortCondition ref="C619:C626"/>
  </sortState>
  <mergeCells count="77">
    <mergeCell ref="B103:K103"/>
    <mergeCell ref="B110:K110"/>
    <mergeCell ref="B117:K117"/>
    <mergeCell ref="B119:K119"/>
    <mergeCell ref="B77:K77"/>
    <mergeCell ref="B79:K79"/>
    <mergeCell ref="B83:K83"/>
    <mergeCell ref="B86:K86"/>
    <mergeCell ref="B102:K102"/>
    <mergeCell ref="C4:F4"/>
    <mergeCell ref="G9:H9"/>
    <mergeCell ref="G7:I7"/>
    <mergeCell ref="G5:I5"/>
    <mergeCell ref="G6:I6"/>
    <mergeCell ref="E6:E7"/>
    <mergeCell ref="I4:K4"/>
    <mergeCell ref="J5:K5"/>
    <mergeCell ref="J6:K6"/>
    <mergeCell ref="J7:K7"/>
    <mergeCell ref="B10:K10"/>
    <mergeCell ref="B11:K11"/>
    <mergeCell ref="B17:K17"/>
    <mergeCell ref="B66:K66"/>
    <mergeCell ref="B67:K67"/>
    <mergeCell ref="B24:K24"/>
    <mergeCell ref="B36:K36"/>
    <mergeCell ref="B40:K40"/>
    <mergeCell ref="B41:K41"/>
    <mergeCell ref="B53:K53"/>
    <mergeCell ref="B30:K30"/>
    <mergeCell ref="B124:K124"/>
    <mergeCell ref="B125:K125"/>
    <mergeCell ref="B163:K163"/>
    <mergeCell ref="B168:K168"/>
    <mergeCell ref="B178:K178"/>
    <mergeCell ref="B151:K151"/>
    <mergeCell ref="B157:K157"/>
    <mergeCell ref="B162:K162"/>
    <mergeCell ref="B144:K144"/>
    <mergeCell ref="B145:K145"/>
    <mergeCell ref="B134:K134"/>
    <mergeCell ref="B185:K185"/>
    <mergeCell ref="B188:K188"/>
    <mergeCell ref="B199:K199"/>
    <mergeCell ref="B201:K201"/>
    <mergeCell ref="B211:K211"/>
    <mergeCell ref="B216:K216"/>
    <mergeCell ref="B219:K219"/>
    <mergeCell ref="B230:K230"/>
    <mergeCell ref="E235:F235"/>
    <mergeCell ref="B236:K236"/>
    <mergeCell ref="B242:K242"/>
    <mergeCell ref="B223:K223"/>
    <mergeCell ref="B228:K228"/>
    <mergeCell ref="E231:F231"/>
    <mergeCell ref="E232:F232"/>
    <mergeCell ref="E233:F233"/>
    <mergeCell ref="E234:F234"/>
    <mergeCell ref="B359:K359"/>
    <mergeCell ref="B369:K369"/>
    <mergeCell ref="B293:K293"/>
    <mergeCell ref="B299:K299"/>
    <mergeCell ref="B300:K300"/>
    <mergeCell ref="B313:K313"/>
    <mergeCell ref="B323:K323"/>
    <mergeCell ref="B336:K336"/>
    <mergeCell ref="B346:K346"/>
    <mergeCell ref="B275:K275"/>
    <mergeCell ref="B279:K279"/>
    <mergeCell ref="B280:K280"/>
    <mergeCell ref="B283:K283"/>
    <mergeCell ref="B285:K285"/>
    <mergeCell ref="B267:K267"/>
    <mergeCell ref="B266:K266"/>
    <mergeCell ref="B260:K260"/>
    <mergeCell ref="B243:K243"/>
    <mergeCell ref="B246:K246"/>
  </mergeCells>
  <phoneticPr fontId="0" type="noConversion"/>
  <conditionalFormatting sqref="E12:E16">
    <cfRule type="cellIs" dxfId="95" priority="95" operator="lessThan">
      <formula>#REF!</formula>
    </cfRule>
    <cfRule type="cellIs" dxfId="94" priority="96" operator="greaterThan">
      <formula>#REF!</formula>
    </cfRule>
  </conditionalFormatting>
  <conditionalFormatting sqref="E18:E23">
    <cfRule type="cellIs" dxfId="93" priority="93" operator="lessThan">
      <formula>#REF!</formula>
    </cfRule>
    <cfRule type="cellIs" dxfId="92" priority="94" operator="greaterThan">
      <formula>#REF!</formula>
    </cfRule>
  </conditionalFormatting>
  <conditionalFormatting sqref="E25:E28">
    <cfRule type="cellIs" dxfId="91" priority="91" operator="lessThan">
      <formula>#REF!</formula>
    </cfRule>
    <cfRule type="cellIs" dxfId="90" priority="92" operator="greaterThan">
      <formula>#REF!</formula>
    </cfRule>
  </conditionalFormatting>
  <conditionalFormatting sqref="E31:E35">
    <cfRule type="cellIs" dxfId="89" priority="89" operator="lessThan">
      <formula>#REF!</formula>
    </cfRule>
    <cfRule type="cellIs" dxfId="88" priority="90" operator="greaterThan">
      <formula>#REF!</formula>
    </cfRule>
  </conditionalFormatting>
  <conditionalFormatting sqref="E29">
    <cfRule type="cellIs" dxfId="87" priority="87" operator="lessThan">
      <formula>#REF!</formula>
    </cfRule>
    <cfRule type="cellIs" dxfId="86" priority="88" operator="greaterThan">
      <formula>#REF!</formula>
    </cfRule>
  </conditionalFormatting>
  <conditionalFormatting sqref="E37:E39">
    <cfRule type="cellIs" dxfId="85" priority="85" operator="lessThan">
      <formula>#REF!</formula>
    </cfRule>
    <cfRule type="cellIs" dxfId="84" priority="86" operator="greaterThan">
      <formula>#REF!</formula>
    </cfRule>
  </conditionalFormatting>
  <conditionalFormatting sqref="E42:E52">
    <cfRule type="cellIs" dxfId="83" priority="83" operator="lessThan">
      <formula>#REF!</formula>
    </cfRule>
    <cfRule type="cellIs" dxfId="82" priority="84" operator="greaterThan">
      <formula>#REF!</formula>
    </cfRule>
  </conditionalFormatting>
  <conditionalFormatting sqref="E54:E65">
    <cfRule type="cellIs" dxfId="81" priority="81" operator="lessThan">
      <formula>#REF!</formula>
    </cfRule>
    <cfRule type="cellIs" dxfId="80" priority="82" operator="greaterThan">
      <formula>#REF!</formula>
    </cfRule>
  </conditionalFormatting>
  <conditionalFormatting sqref="E68:E76">
    <cfRule type="cellIs" dxfId="79" priority="79" operator="lessThan">
      <formula>#REF!</formula>
    </cfRule>
    <cfRule type="cellIs" dxfId="78" priority="80" operator="greaterThan">
      <formula>#REF!</formula>
    </cfRule>
  </conditionalFormatting>
  <conditionalFormatting sqref="E78">
    <cfRule type="cellIs" dxfId="77" priority="77" operator="lessThan">
      <formula>#REF!</formula>
    </cfRule>
    <cfRule type="cellIs" dxfId="76" priority="78" operator="greaterThan">
      <formula>#REF!</formula>
    </cfRule>
  </conditionalFormatting>
  <conditionalFormatting sqref="E80:E82">
    <cfRule type="cellIs" dxfId="75" priority="75" operator="lessThan">
      <formula>#REF!</formula>
    </cfRule>
    <cfRule type="cellIs" dxfId="74" priority="76" operator="greaterThan">
      <formula>#REF!</formula>
    </cfRule>
  </conditionalFormatting>
  <conditionalFormatting sqref="E84:E85">
    <cfRule type="cellIs" dxfId="73" priority="73" operator="lessThan">
      <formula>#REF!</formula>
    </cfRule>
    <cfRule type="cellIs" dxfId="72" priority="74" operator="greaterThan">
      <formula>#REF!</formula>
    </cfRule>
  </conditionalFormatting>
  <conditionalFormatting sqref="E87:E101">
    <cfRule type="cellIs" dxfId="71" priority="71" operator="lessThan">
      <formula>#REF!</formula>
    </cfRule>
    <cfRule type="cellIs" dxfId="70" priority="72" operator="greaterThan">
      <formula>#REF!</formula>
    </cfRule>
  </conditionalFormatting>
  <conditionalFormatting sqref="E104:E109">
    <cfRule type="cellIs" dxfId="69" priority="69" operator="lessThan">
      <formula>#REF!</formula>
    </cfRule>
    <cfRule type="cellIs" dxfId="68" priority="70" operator="greaterThan">
      <formula>#REF!</formula>
    </cfRule>
  </conditionalFormatting>
  <conditionalFormatting sqref="E111:E116">
    <cfRule type="cellIs" dxfId="67" priority="67" operator="lessThan">
      <formula>#REF!</formula>
    </cfRule>
    <cfRule type="cellIs" dxfId="66" priority="68" operator="greaterThan">
      <formula>#REF!</formula>
    </cfRule>
  </conditionalFormatting>
  <conditionalFormatting sqref="E118">
    <cfRule type="cellIs" dxfId="65" priority="65" operator="lessThan">
      <formula>#REF!</formula>
    </cfRule>
    <cfRule type="cellIs" dxfId="64" priority="66" operator="greaterThan">
      <formula>#REF!</formula>
    </cfRule>
  </conditionalFormatting>
  <conditionalFormatting sqref="E120:E123">
    <cfRule type="cellIs" dxfId="63" priority="63" operator="lessThan">
      <formula>#REF!</formula>
    </cfRule>
    <cfRule type="cellIs" dxfId="62" priority="64" operator="greaterThan">
      <formula>#REF!</formula>
    </cfRule>
  </conditionalFormatting>
  <conditionalFormatting sqref="E126:E133">
    <cfRule type="cellIs" dxfId="61" priority="61" operator="lessThan">
      <formula>#REF!</formula>
    </cfRule>
    <cfRule type="cellIs" dxfId="60" priority="62" operator="greaterThan">
      <formula>#REF!</formula>
    </cfRule>
  </conditionalFormatting>
  <conditionalFormatting sqref="E135:E143">
    <cfRule type="cellIs" dxfId="59" priority="59" operator="lessThan">
      <formula>#REF!</formula>
    </cfRule>
    <cfRule type="cellIs" dxfId="58" priority="60" operator="greaterThan">
      <formula>#REF!</formula>
    </cfRule>
  </conditionalFormatting>
  <conditionalFormatting sqref="E146:E150">
    <cfRule type="cellIs" dxfId="57" priority="57" operator="lessThan">
      <formula>#REF!</formula>
    </cfRule>
    <cfRule type="cellIs" dxfId="56" priority="58" operator="greaterThan">
      <formula>#REF!</formula>
    </cfRule>
  </conditionalFormatting>
  <conditionalFormatting sqref="E152:E156">
    <cfRule type="cellIs" dxfId="55" priority="55" operator="lessThan">
      <formula>#REF!</formula>
    </cfRule>
    <cfRule type="cellIs" dxfId="54" priority="56" operator="greaterThan">
      <formula>#REF!</formula>
    </cfRule>
  </conditionalFormatting>
  <conditionalFormatting sqref="E158:E161">
    <cfRule type="cellIs" dxfId="53" priority="53" operator="lessThan">
      <formula>#REF!</formula>
    </cfRule>
    <cfRule type="cellIs" dxfId="52" priority="54" operator="greaterThan">
      <formula>#REF!</formula>
    </cfRule>
  </conditionalFormatting>
  <conditionalFormatting sqref="E164:E167">
    <cfRule type="cellIs" dxfId="51" priority="51" operator="lessThan">
      <formula>#REF!</formula>
    </cfRule>
    <cfRule type="cellIs" dxfId="50" priority="52" operator="greaterThan">
      <formula>#REF!</formula>
    </cfRule>
  </conditionalFormatting>
  <conditionalFormatting sqref="E169:E177">
    <cfRule type="cellIs" dxfId="49" priority="49" operator="lessThan">
      <formula>#REF!</formula>
    </cfRule>
    <cfRule type="cellIs" dxfId="48" priority="50" operator="greaterThan">
      <formula>#REF!</formula>
    </cfRule>
  </conditionalFormatting>
  <conditionalFormatting sqref="E179:E184">
    <cfRule type="cellIs" dxfId="47" priority="47" operator="lessThan">
      <formula>#REF!</formula>
    </cfRule>
    <cfRule type="cellIs" dxfId="46" priority="48" operator="greaterThan">
      <formula>#REF!</formula>
    </cfRule>
  </conditionalFormatting>
  <conditionalFormatting sqref="E186:E187">
    <cfRule type="cellIs" dxfId="45" priority="45" operator="lessThan">
      <formula>#REF!</formula>
    </cfRule>
    <cfRule type="cellIs" dxfId="44" priority="46" operator="greaterThan">
      <formula>#REF!</formula>
    </cfRule>
  </conditionalFormatting>
  <conditionalFormatting sqref="E189:E198">
    <cfRule type="cellIs" dxfId="43" priority="43" operator="lessThan">
      <formula>#REF!</formula>
    </cfRule>
    <cfRule type="cellIs" dxfId="42" priority="44" operator="greaterThan">
      <formula>#REF!</formula>
    </cfRule>
  </conditionalFormatting>
  <conditionalFormatting sqref="E200">
    <cfRule type="cellIs" dxfId="41" priority="41" operator="lessThan">
      <formula>#REF!</formula>
    </cfRule>
    <cfRule type="cellIs" dxfId="40" priority="42" operator="greaterThan">
      <formula>#REF!</formula>
    </cfRule>
  </conditionalFormatting>
  <conditionalFormatting sqref="E202:E210">
    <cfRule type="cellIs" dxfId="39" priority="39" operator="lessThan">
      <formula>#REF!</formula>
    </cfRule>
    <cfRule type="cellIs" dxfId="38" priority="40" operator="greaterThan">
      <formula>#REF!</formula>
    </cfRule>
  </conditionalFormatting>
  <conditionalFormatting sqref="E212:E215">
    <cfRule type="cellIs" dxfId="37" priority="37" operator="lessThan">
      <formula>#REF!</formula>
    </cfRule>
    <cfRule type="cellIs" dxfId="36" priority="38" operator="greaterThan">
      <formula>#REF!</formula>
    </cfRule>
  </conditionalFormatting>
  <conditionalFormatting sqref="E217:E218">
    <cfRule type="cellIs" dxfId="35" priority="35" operator="lessThan">
      <formula>#REF!</formula>
    </cfRule>
    <cfRule type="cellIs" dxfId="34" priority="36" operator="greaterThan">
      <formula>#REF!</formula>
    </cfRule>
  </conditionalFormatting>
  <conditionalFormatting sqref="E220:E222">
    <cfRule type="cellIs" dxfId="33" priority="33" operator="lessThan">
      <formula>#REF!</formula>
    </cfRule>
    <cfRule type="cellIs" dxfId="32" priority="34" operator="greaterThan">
      <formula>#REF!</formula>
    </cfRule>
  </conditionalFormatting>
  <conditionalFormatting sqref="E224:E227">
    <cfRule type="cellIs" dxfId="31" priority="31" operator="lessThan">
      <formula>#REF!</formula>
    </cfRule>
    <cfRule type="cellIs" dxfId="30" priority="32" operator="greaterThan">
      <formula>#REF!</formula>
    </cfRule>
  </conditionalFormatting>
  <conditionalFormatting sqref="E229">
    <cfRule type="cellIs" dxfId="29" priority="29" operator="lessThan">
      <formula>#REF!</formula>
    </cfRule>
    <cfRule type="cellIs" dxfId="28" priority="30" operator="greaterThan">
      <formula>#REF!</formula>
    </cfRule>
  </conditionalFormatting>
  <conditionalFormatting sqref="E237:E241">
    <cfRule type="cellIs" dxfId="27" priority="27" operator="lessThan">
      <formula>#REF!</formula>
    </cfRule>
    <cfRule type="cellIs" dxfId="26" priority="28" operator="greaterThan">
      <formula>#REF!</formula>
    </cfRule>
  </conditionalFormatting>
  <conditionalFormatting sqref="E244:E245">
    <cfRule type="cellIs" dxfId="25" priority="25" operator="lessThan">
      <formula>#REF!</formula>
    </cfRule>
    <cfRule type="cellIs" dxfId="24" priority="26" operator="greaterThan">
      <formula>#REF!</formula>
    </cfRule>
  </conditionalFormatting>
  <conditionalFormatting sqref="E247:E259">
    <cfRule type="cellIs" dxfId="23" priority="23" operator="lessThan">
      <formula>#REF!</formula>
    </cfRule>
    <cfRule type="cellIs" dxfId="22" priority="24" operator="greaterThan">
      <formula>#REF!</formula>
    </cfRule>
  </conditionalFormatting>
  <conditionalFormatting sqref="E261:E265">
    <cfRule type="cellIs" dxfId="21" priority="21" operator="lessThan">
      <formula>#REF!</formula>
    </cfRule>
    <cfRule type="cellIs" dxfId="20" priority="22" operator="greaterThan">
      <formula>#REF!</formula>
    </cfRule>
  </conditionalFormatting>
  <conditionalFormatting sqref="E268:E274">
    <cfRule type="cellIs" dxfId="19" priority="19" operator="lessThan">
      <formula>#REF!</formula>
    </cfRule>
    <cfRule type="cellIs" dxfId="18" priority="20" operator="greaterThan">
      <formula>#REF!</formula>
    </cfRule>
  </conditionalFormatting>
  <conditionalFormatting sqref="E276:E278">
    <cfRule type="cellIs" dxfId="17" priority="17" operator="lessThan">
      <formula>#REF!</formula>
    </cfRule>
    <cfRule type="cellIs" dxfId="16" priority="18" operator="greaterThan">
      <formula>#REF!</formula>
    </cfRule>
  </conditionalFormatting>
  <conditionalFormatting sqref="E281:E282">
    <cfRule type="cellIs" dxfId="15" priority="15" operator="lessThan">
      <formula>#REF!</formula>
    </cfRule>
    <cfRule type="cellIs" dxfId="14" priority="16" operator="greaterThan">
      <formula>#REF!</formula>
    </cfRule>
  </conditionalFormatting>
  <conditionalFormatting sqref="E284">
    <cfRule type="cellIs" dxfId="13" priority="13" operator="lessThan">
      <formula>#REF!</formula>
    </cfRule>
    <cfRule type="cellIs" dxfId="12" priority="14" operator="greaterThan">
      <formula>#REF!</formula>
    </cfRule>
  </conditionalFormatting>
  <conditionalFormatting sqref="E286:E292">
    <cfRule type="cellIs" dxfId="11" priority="11" operator="lessThan">
      <formula>#REF!</formula>
    </cfRule>
    <cfRule type="cellIs" dxfId="10" priority="12" operator="greaterThan">
      <formula>#REF!</formula>
    </cfRule>
  </conditionalFormatting>
  <conditionalFormatting sqref="E294:E298">
    <cfRule type="cellIs" dxfId="9" priority="9" operator="lessThan">
      <formula>#REF!</formula>
    </cfRule>
    <cfRule type="cellIs" dxfId="8" priority="10" operator="greaterThan">
      <formula>#REF!</formula>
    </cfRule>
  </conditionalFormatting>
  <conditionalFormatting sqref="F301:F312">
    <cfRule type="cellIs" dxfId="7" priority="8" operator="notEqual">
      <formula>#REF!</formula>
    </cfRule>
  </conditionalFormatting>
  <conditionalFormatting sqref="F314:F322">
    <cfRule type="cellIs" dxfId="6" priority="7" operator="notEqual">
      <formula>#REF!</formula>
    </cfRule>
  </conditionalFormatting>
  <conditionalFormatting sqref="F324:F335">
    <cfRule type="cellIs" dxfId="5" priority="6" operator="notEqual">
      <formula>#REF!</formula>
    </cfRule>
  </conditionalFormatting>
  <conditionalFormatting sqref="F337:F345">
    <cfRule type="cellIs" dxfId="4" priority="5" operator="notEqual">
      <formula>#REF!</formula>
    </cfRule>
  </conditionalFormatting>
  <conditionalFormatting sqref="F347:F358">
    <cfRule type="cellIs" dxfId="3" priority="4" operator="notEqual">
      <formula>#REF!</formula>
    </cfRule>
  </conditionalFormatting>
  <conditionalFormatting sqref="F360:F368">
    <cfRule type="cellIs" dxfId="2" priority="3" operator="notEqual">
      <formula>#REF!</formula>
    </cfRule>
  </conditionalFormatting>
  <conditionalFormatting sqref="E370">
    <cfRule type="cellIs" dxfId="1" priority="1" operator="lessThan">
      <formula>#REF!</formula>
    </cfRule>
    <cfRule type="cellIs" dxfId="0" priority="2" operator="greaterThan">
      <formula>#REF!</formula>
    </cfRule>
  </conditionalFormatting>
  <printOptions horizontalCentered="1"/>
  <pageMargins left="0.5" right="0.5" top="0.5" bottom="0.5" header="0.5" footer="0.25"/>
  <pageSetup scale="70" fitToHeight="0" orientation="portrait" horizontalDpi="300" verticalDpi="300" r:id="rId1"/>
  <headerFooter alignWithMargins="0">
    <oddFooter>&amp;CPage &amp;P of &amp;N</oddFooter>
  </headerFooter>
  <rowBreaks count="13" manualBreakCount="13">
    <brk id="39" min="1" max="10" man="1"/>
    <brk id="65" min="1" max="10" man="1"/>
    <brk id="85" min="1" max="10" man="1"/>
    <brk id="118" min="1" max="10" man="1"/>
    <brk id="156" min="1" max="10" man="1"/>
    <brk id="184" min="1" max="10" man="1"/>
    <brk id="215" min="1" max="10" man="1"/>
    <brk id="241" min="1" max="10" man="1"/>
    <brk id="265" min="1" max="10" man="1"/>
    <brk id="284" min="1" max="10" man="1"/>
    <brk id="312" min="1" max="10" man="1"/>
    <brk id="335" min="1" max="10" man="1"/>
    <brk id="358" min="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BWDC</vt:lpstr>
      <vt:lpstr>DISC</vt:lpstr>
      <vt:lpstr>BWDC!Print_Area</vt:lpstr>
      <vt:lpstr>BWDC!Print_Titles</vt:lpstr>
    </vt:vector>
  </TitlesOfParts>
  <Company>UTCFS - Kidde-Fenwal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Angela Shifflett</cp:lastModifiedBy>
  <cp:lastPrinted>2015-12-04T14:50:21Z</cp:lastPrinted>
  <dcterms:created xsi:type="dcterms:W3CDTF">2009-02-09T18:13:39Z</dcterms:created>
  <dcterms:modified xsi:type="dcterms:W3CDTF">2022-01-06T15:48:56Z</dcterms:modified>
</cp:coreProperties>
</file>