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9" firstSheet="0" activeTab="0"/>
  </bookViews>
  <sheets>
    <sheet name="KMEAN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<sst xmlns="http://schemas.openxmlformats.org/spreadsheetml/2006/main" count="24" uniqueCount="18">
  <si>
    <t>Acc</t>
  </si>
  <si>
    <t>TP</t>
  </si>
  <si>
    <t>TN</t>
  </si>
  <si>
    <t>FP</t>
  </si>
  <si>
    <t>FN</t>
  </si>
  <si>
    <t>Precision</t>
  </si>
  <si>
    <t>Recall</t>
  </si>
  <si>
    <t>ACC</t>
  </si>
  <si>
    <t>P</t>
  </si>
  <si>
    <t>N</t>
  </si>
  <si>
    <t>ACC_P</t>
  </si>
  <si>
    <t>ACC_N</t>
  </si>
  <si>
    <t>F1-score</t>
  </si>
  <si>
    <t>TOT_TOKENS</t>
  </si>
  <si>
    <t>Notes</t>
  </si>
  <si>
    <t>kmeans_init_3.txt in /home/sabidi/Shaukat/m3n_wellssvm/data_repository/BOM_data/Hobart_site_1_oneyear_normalized/inputs_for_algorithms</t>
  </si>
  <si>
    <t>kmeans_init_2.txt in /home/sabidi/Shaukat/m3n_wellssvm/data_repository/BOM_data/Hobart_site_1_oneyear_normalized/inputs_for_algorithms</t>
  </si>
  <si>
    <t>kmeans_init_1.txt in /home/sabidi/Shaukat/m3n_wellssvm/data_repository/BOM_data/Hobart_site_1_oneyear_normalized/inputs_for_algorithms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</si>
</sst>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:O10"/>
    </sheetView>
  </sheetViews>
  <sheetFormatPr defaultRowHeight="13.8"/>
  <cols>
    <col collapsed="false" hidden="false" max="14" min="1" style="0" width="8.72959183673469"/>
    <col collapsed="false" hidden="false" max="15" min="15" style="0" width="11.5816326530612"/>
    <col collapsed="false" hidden="false" max="16" min="16" style="0" width="112.933673469388"/>
    <col collapsed="false" hidden="false" max="1025" min="17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customFormat="false" ht="13.8" hidden="false" customHeight="false" outlineLevel="0" collapsed="false">
      <c r="A2" s="0" t="n">
        <f aca="false">(B2+C2)/(B2+C2+D2+E2) * 100</f>
        <v>61.6161616161616</v>
      </c>
      <c r="B2" s="0" t="n">
        <v>108</v>
      </c>
      <c r="C2" s="0" t="n">
        <v>136</v>
      </c>
      <c r="D2" s="0" t="n">
        <v>86</v>
      </c>
      <c r="E2" s="0" t="n">
        <v>66</v>
      </c>
      <c r="G2" s="0" t="n">
        <f aca="false">(B2)/(B2+D2)</f>
        <v>0.556701030927835</v>
      </c>
      <c r="H2" s="0" t="n">
        <f aca="false">(B2)/(B2+E2)</f>
        <v>0.620689655172414</v>
      </c>
      <c r="I2" s="0" t="n">
        <f aca="false">(B2+C2)/(B2+C2+D2+E2)</f>
        <v>0.616161616161616</v>
      </c>
      <c r="J2" s="0" t="n">
        <f aca="false">B2+E2</f>
        <v>174</v>
      </c>
      <c r="K2" s="0" t="n">
        <f aca="false">C2+D2</f>
        <v>222</v>
      </c>
      <c r="L2" s="0" t="n">
        <f aca="false">B2/J2</f>
        <v>0.620689655172414</v>
      </c>
      <c r="M2" s="0" t="n">
        <f aca="false">C2/K2</f>
        <v>0.612612612612613</v>
      </c>
      <c r="N2" s="0" t="n">
        <f aca="false">(2*G2*H2)/(G2+H2)</f>
        <v>0.58695652173913</v>
      </c>
      <c r="O2" s="0" t="n">
        <f aca="false">J2+K2</f>
        <v>396</v>
      </c>
      <c r="P2" s="0" t="s">
        <v>15</v>
      </c>
    </row>
    <row r="3" customFormat="false" ht="13.8" hidden="false" customHeight="false" outlineLevel="0" collapsed="false">
      <c r="A3" s="0" t="n">
        <f aca="false">(B3+C3)/(B3+C3+D3+E3) * 100</f>
        <v>61.6161616161616</v>
      </c>
      <c r="B3" s="0" t="n">
        <v>108</v>
      </c>
      <c r="C3" s="0" t="n">
        <v>136</v>
      </c>
      <c r="D3" s="0" t="n">
        <v>86</v>
      </c>
      <c r="E3" s="0" t="n">
        <v>66</v>
      </c>
      <c r="G3" s="0" t="n">
        <f aca="false">(B3)/(B3+D3)</f>
        <v>0.556701030927835</v>
      </c>
      <c r="H3" s="0" t="n">
        <f aca="false">(B3)/(B3+E3)</f>
        <v>0.620689655172414</v>
      </c>
      <c r="I3" s="0" t="n">
        <f aca="false">(B3+C3)/(B3+C3+D3+E3)</f>
        <v>0.616161616161616</v>
      </c>
      <c r="J3" s="0" t="n">
        <f aca="false">B3+E3</f>
        <v>174</v>
      </c>
      <c r="K3" s="0" t="n">
        <f aca="false">C3+D3</f>
        <v>222</v>
      </c>
      <c r="L3" s="0" t="n">
        <f aca="false">B3/J3</f>
        <v>0.620689655172414</v>
      </c>
      <c r="M3" s="0" t="n">
        <f aca="false">C3/K3</f>
        <v>0.612612612612613</v>
      </c>
      <c r="N3" s="0" t="n">
        <f aca="false">(2*G3*H3)/(G3+H3)</f>
        <v>0.58695652173913</v>
      </c>
      <c r="O3" s="0" t="n">
        <f aca="false">J3+K3</f>
        <v>396</v>
      </c>
      <c r="P3" s="2" t="s">
        <v>15</v>
      </c>
    </row>
    <row r="4" customFormat="false" ht="13.8" hidden="false" customHeight="false" outlineLevel="0" collapsed="false">
      <c r="A4" s="0" t="n">
        <f aca="false">(B4+C4)/(B4+C4+D4+E4) * 100</f>
        <v>61.6161616161616</v>
      </c>
      <c r="B4" s="0" t="n">
        <v>108</v>
      </c>
      <c r="C4" s="0" t="n">
        <v>136</v>
      </c>
      <c r="D4" s="0" t="n">
        <v>86</v>
      </c>
      <c r="E4" s="0" t="n">
        <v>66</v>
      </c>
      <c r="G4" s="0" t="n">
        <f aca="false">(B4)/(B4+D4)</f>
        <v>0.556701030927835</v>
      </c>
      <c r="H4" s="0" t="n">
        <f aca="false">(B4)/(B4+E4)</f>
        <v>0.620689655172414</v>
      </c>
      <c r="I4" s="0" t="n">
        <f aca="false">(B4+C4)/(B4+C4+D4+E4)</f>
        <v>0.616161616161616</v>
      </c>
      <c r="J4" s="0" t="n">
        <f aca="false">B4+E4</f>
        <v>174</v>
      </c>
      <c r="K4" s="0" t="n">
        <f aca="false">C4+D4</f>
        <v>222</v>
      </c>
      <c r="L4" s="0" t="n">
        <f aca="false">B4/J4</f>
        <v>0.620689655172414</v>
      </c>
      <c r="M4" s="0" t="n">
        <f aca="false">C4/K4</f>
        <v>0.612612612612613</v>
      </c>
      <c r="N4" s="0" t="n">
        <f aca="false">(2*G4*H4)/(G4+H4)</f>
        <v>0.58695652173913</v>
      </c>
      <c r="O4" s="0" t="n">
        <f aca="false">J4+K4</f>
        <v>396</v>
      </c>
      <c r="P4" s="2" t="s">
        <v>15</v>
      </c>
    </row>
    <row r="5" customFormat="false" ht="13.8" hidden="false" customHeight="false" outlineLevel="0" collapsed="false">
      <c r="A5" s="0" t="n">
        <f aca="false">(B5+C5)/(B5+C5+D5+E5) * 100</f>
        <v>61.8686868686869</v>
      </c>
      <c r="B5" s="0" t="n">
        <v>107</v>
      </c>
      <c r="C5" s="0" t="n">
        <v>138</v>
      </c>
      <c r="D5" s="0" t="n">
        <v>84</v>
      </c>
      <c r="E5" s="0" t="n">
        <v>67</v>
      </c>
      <c r="G5" s="0" t="n">
        <f aca="false">(B5)/(B5+D5)</f>
        <v>0.56020942408377</v>
      </c>
      <c r="H5" s="0" t="n">
        <f aca="false">(B5)/(B5+E5)</f>
        <v>0.614942528735632</v>
      </c>
      <c r="I5" s="0" t="n">
        <f aca="false">(B5+C5)/(B5+C5+D5+E5)</f>
        <v>0.618686868686869</v>
      </c>
      <c r="J5" s="0" t="n">
        <f aca="false">B5+E5</f>
        <v>174</v>
      </c>
      <c r="K5" s="0" t="n">
        <f aca="false">C5+D5</f>
        <v>222</v>
      </c>
      <c r="L5" s="0" t="n">
        <f aca="false">B5/J5</f>
        <v>0.614942528735632</v>
      </c>
      <c r="M5" s="0" t="n">
        <f aca="false">C5/K5</f>
        <v>0.621621621621622</v>
      </c>
      <c r="N5" s="0" t="n">
        <f aca="false">(2*G5*H5)/(G5+H5)</f>
        <v>0.586301369863014</v>
      </c>
      <c r="O5" s="0" t="n">
        <f aca="false">J5+K5</f>
        <v>396</v>
      </c>
      <c r="P5" s="0" t="s">
        <v>16</v>
      </c>
    </row>
    <row r="6" customFormat="false" ht="13.8" hidden="false" customHeight="false" outlineLevel="0" collapsed="false">
      <c r="A6" s="0" t="n">
        <f aca="false">(B6+C6)/(B6+C6+D6+E6) * 100</f>
        <v>61.8686868686869</v>
      </c>
      <c r="B6" s="0" t="n">
        <v>107</v>
      </c>
      <c r="C6" s="0" t="n">
        <v>138</v>
      </c>
      <c r="D6" s="0" t="n">
        <v>84</v>
      </c>
      <c r="E6" s="0" t="n">
        <v>67</v>
      </c>
      <c r="G6" s="0" t="n">
        <f aca="false">(B6)/(B6+D6)</f>
        <v>0.56020942408377</v>
      </c>
      <c r="H6" s="0" t="n">
        <f aca="false">(B6)/(B6+E6)</f>
        <v>0.614942528735632</v>
      </c>
      <c r="I6" s="0" t="n">
        <f aca="false">(B6+C6)/(B6+C6+D6+E6)</f>
        <v>0.618686868686869</v>
      </c>
      <c r="J6" s="0" t="n">
        <f aca="false">B6+E6</f>
        <v>174</v>
      </c>
      <c r="K6" s="0" t="n">
        <f aca="false">C6+D6</f>
        <v>222</v>
      </c>
      <c r="L6" s="0" t="n">
        <f aca="false">B6/J6</f>
        <v>0.614942528735632</v>
      </c>
      <c r="M6" s="0" t="n">
        <f aca="false">C6/K6</f>
        <v>0.621621621621622</v>
      </c>
      <c r="N6" s="0" t="n">
        <f aca="false">(2*G6*H6)/(G6+H6)</f>
        <v>0.586301369863014</v>
      </c>
      <c r="O6" s="0" t="n">
        <f aca="false">J6+K6</f>
        <v>396</v>
      </c>
      <c r="P6" s="0" t="s">
        <v>16</v>
      </c>
    </row>
    <row r="7" customFormat="false" ht="13.8" hidden="false" customHeight="false" outlineLevel="0" collapsed="false">
      <c r="A7" s="0" t="n">
        <f aca="false">(B7+C7)/(B7+C7+D7+E7) * 100</f>
        <v>61.6161616161616</v>
      </c>
      <c r="B7" s="0" t="n">
        <v>109</v>
      </c>
      <c r="C7" s="0" t="n">
        <v>135</v>
      </c>
      <c r="D7" s="0" t="n">
        <v>87</v>
      </c>
      <c r="E7" s="0" t="n">
        <v>65</v>
      </c>
      <c r="G7" s="0" t="n">
        <f aca="false">(B7)/(B7+D7)</f>
        <v>0.556122448979592</v>
      </c>
      <c r="H7" s="0" t="n">
        <f aca="false">(B7)/(B7+E7)</f>
        <v>0.626436781609195</v>
      </c>
      <c r="I7" s="0" t="n">
        <f aca="false">(B7+C7)/(B7+C7+D7+E7)</f>
        <v>0.616161616161616</v>
      </c>
      <c r="J7" s="0" t="n">
        <f aca="false">B7+E7</f>
        <v>174</v>
      </c>
      <c r="K7" s="0" t="n">
        <f aca="false">C7+D7</f>
        <v>222</v>
      </c>
      <c r="L7" s="0" t="n">
        <f aca="false">B7/J7</f>
        <v>0.626436781609195</v>
      </c>
      <c r="M7" s="0" t="n">
        <f aca="false">C7/K7</f>
        <v>0.608108108108108</v>
      </c>
      <c r="N7" s="0" t="n">
        <f aca="false">(2*G7*H7)/(G7+H7)</f>
        <v>0.589189189189189</v>
      </c>
      <c r="O7" s="0" t="n">
        <f aca="false">J7+K7</f>
        <v>396</v>
      </c>
      <c r="P7" s="0" t="s">
        <v>17</v>
      </c>
    </row>
    <row r="8" customFormat="false" ht="13.8" hidden="false" customHeight="false" outlineLevel="0" collapsed="false">
      <c r="A8" s="0" t="n">
        <f aca="false">(B8+C8)/(B8+C8+D8+E8) * 100</f>
        <v>61.8686868686869</v>
      </c>
      <c r="B8" s="0" t="n">
        <v>107</v>
      </c>
      <c r="C8" s="0" t="n">
        <v>138</v>
      </c>
      <c r="D8" s="0" t="n">
        <v>84</v>
      </c>
      <c r="E8" s="0" t="n">
        <v>67</v>
      </c>
      <c r="G8" s="0" t="n">
        <f aca="false">(B8)/(B8+D8)</f>
        <v>0.56020942408377</v>
      </c>
      <c r="H8" s="0" t="n">
        <f aca="false">(B8)/(B8+E8)</f>
        <v>0.614942528735632</v>
      </c>
      <c r="I8" s="0" t="n">
        <f aca="false">(B8+C8)/(B8+C8+D8+E8)</f>
        <v>0.618686868686869</v>
      </c>
      <c r="J8" s="0" t="n">
        <f aca="false">B8+E8</f>
        <v>174</v>
      </c>
      <c r="K8" s="0" t="n">
        <f aca="false">C8+D8</f>
        <v>222</v>
      </c>
      <c r="L8" s="0" t="n">
        <f aca="false">B8/J8</f>
        <v>0.614942528735632</v>
      </c>
      <c r="M8" s="0" t="n">
        <f aca="false">C8/K8</f>
        <v>0.621621621621622</v>
      </c>
      <c r="N8" s="0" t="n">
        <f aca="false">(2*G8*H8)/(G8+H8)</f>
        <v>0.586301369863014</v>
      </c>
      <c r="O8" s="0" t="n">
        <f aca="false">J8+K8</f>
        <v>396</v>
      </c>
      <c r="P8" s="0" t="s">
        <v>16</v>
      </c>
    </row>
    <row r="9" customFormat="false" ht="13.8" hidden="false" customHeight="false" outlineLevel="0" collapsed="false">
      <c r="A9" s="0" t="n">
        <f aca="false">(B9+C9)/(B9+C9+D9+E9) * 100</f>
        <v>61.8686868686869</v>
      </c>
      <c r="B9" s="0" t="n">
        <v>107</v>
      </c>
      <c r="C9" s="0" t="n">
        <v>138</v>
      </c>
      <c r="D9" s="0" t="n">
        <v>84</v>
      </c>
      <c r="E9" s="0" t="n">
        <v>67</v>
      </c>
      <c r="G9" s="0" t="n">
        <f aca="false">(B9)/(B9+D9)</f>
        <v>0.56020942408377</v>
      </c>
      <c r="H9" s="0" t="n">
        <f aca="false">(B9)/(B9+E9)</f>
        <v>0.614942528735632</v>
      </c>
      <c r="I9" s="0" t="n">
        <f aca="false">(B9+C9)/(B9+C9+D9+E9)</f>
        <v>0.618686868686869</v>
      </c>
      <c r="J9" s="0" t="n">
        <f aca="false">B9+E9</f>
        <v>174</v>
      </c>
      <c r="K9" s="0" t="n">
        <f aca="false">C9+D9</f>
        <v>222</v>
      </c>
      <c r="L9" s="0" t="n">
        <f aca="false">B9/J9</f>
        <v>0.614942528735632</v>
      </c>
      <c r="M9" s="0" t="n">
        <f aca="false">C9/K9</f>
        <v>0.621621621621622</v>
      </c>
      <c r="N9" s="0" t="n">
        <f aca="false">(2*G9*H9)/(G9+H9)</f>
        <v>0.586301369863014</v>
      </c>
      <c r="O9" s="0" t="n">
        <f aca="false">J9+K9</f>
        <v>396</v>
      </c>
      <c r="P9" s="0" t="s">
        <v>16</v>
      </c>
    </row>
    <row r="10" customFormat="false" ht="13.8" hidden="false" customHeight="false" outlineLevel="0" collapsed="false">
      <c r="A10" s="0" t="n">
        <f aca="false">(B10+C10)/(B10+C10+D10+E10) * 100</f>
        <v>61.8686868686869</v>
      </c>
      <c r="B10" s="0" t="n">
        <v>107</v>
      </c>
      <c r="C10" s="0" t="n">
        <v>138</v>
      </c>
      <c r="D10" s="0" t="n">
        <v>84</v>
      </c>
      <c r="E10" s="0" t="n">
        <v>67</v>
      </c>
      <c r="G10" s="0" t="n">
        <f aca="false">(B10)/(B10+D10)</f>
        <v>0.56020942408377</v>
      </c>
      <c r="H10" s="0" t="n">
        <f aca="false">(B10)/(B10+E10)</f>
        <v>0.614942528735632</v>
      </c>
      <c r="I10" s="0" t="n">
        <f aca="false">(B10+C10)/(B10+C10+D10+E10)</f>
        <v>0.618686868686869</v>
      </c>
      <c r="J10" s="0" t="n">
        <f aca="false">B10+E10</f>
        <v>174</v>
      </c>
      <c r="K10" s="0" t="n">
        <f aca="false">C10+D10</f>
        <v>222</v>
      </c>
      <c r="L10" s="0" t="n">
        <f aca="false">B10/J10</f>
        <v>0.614942528735632</v>
      </c>
      <c r="M10" s="0" t="n">
        <f aca="false">C10/K10</f>
        <v>0.621621621621622</v>
      </c>
      <c r="N10" s="0" t="n">
        <f aca="false">(2*G10*H10)/(G10+H10)</f>
        <v>0.586301369863014</v>
      </c>
      <c r="O10" s="0" t="n">
        <f aca="false">J10+K10</f>
        <v>396</v>
      </c>
      <c r="P10" s="0" t="s">
        <v>16</v>
      </c>
    </row>
    <row r="11" customFormat="false" ht="13.8" hidden="false" customHeight="false" outlineLevel="0" collapsed="false">
      <c r="A11" s="0" t="n">
        <f aca="false">AVERAGE(A2:A10)</f>
        <v>61.7564534231201</v>
      </c>
      <c r="G11" s="0" t="n">
        <f aca="false">AVERAGE(G2:G10)</f>
        <v>0.558585851353549</v>
      </c>
      <c r="H11" s="0" t="n">
        <f aca="false">AVERAGE(H2:H10)</f>
        <v>0.618135376756066</v>
      </c>
      <c r="L11" s="0" t="n">
        <f aca="false">AVERAGE(L2:L10)</f>
        <v>0.618135376756066</v>
      </c>
      <c r="M11" s="0" t="n">
        <f aca="false">AVERAGE(M2:M10)</f>
        <v>0.617117117117117</v>
      </c>
      <c r="N11" s="1" t="n">
        <f aca="false">AVERAGE(N2:N10)</f>
        <v>0.586840622635739</v>
      </c>
      <c r="O11" s="1"/>
    </row>
    <row r="12" customFormat="false" ht="13.8" hidden="false" customHeight="false" outlineLevel="0" collapsed="false">
      <c r="A12" s="0" t="n">
        <f aca="false">STDEV(A2:A10)</f>
        <v>0.133092494114835</v>
      </c>
      <c r="G12" s="0" t="n">
        <f aca="false">STDEV(G2:G10)</f>
        <v>0.00193345343295239</v>
      </c>
      <c r="H12" s="0" t="n">
        <f aca="false">STDEV(H2:H10)</f>
        <v>0.00417519055894701</v>
      </c>
      <c r="L12" s="0" t="n">
        <f aca="false">STDEV(L2:L10)</f>
        <v>0.00417519055894701</v>
      </c>
      <c r="M12" s="0" t="n">
        <f aca="false">STDEV(M2:M10)</f>
        <v>0.0055168687900522</v>
      </c>
      <c r="N12" s="1" t="n">
        <f aca="false">STDEV(N2:N10)</f>
        <v>0.000936084292875447</v>
      </c>
      <c r="O1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2015-01-18T12:03:08Z</dcterms:created>
  <dc:creator>Syed Abidi</dc:creator>
  <dc:language>en-AU</dc:language>
  <cp:lastModifiedBy>Syed Abidi</cp:lastModifiedBy>
  <dcterms:modified xsi:type="dcterms:W3CDTF">2016-05-05T04:44:13Z</dcterms:modified>
  <cp:revision>0</cp:revision>
</cp:coreProperties>
</file>