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unak\Downloads\"/>
    </mc:Choice>
  </mc:AlternateContent>
  <xr:revisionPtr revIDLastSave="0" documentId="13_ncr:1_{6FAC2140-E740-4C2B-8DC9-09F4710DEF12}" xr6:coauthVersionLast="47" xr6:coauthVersionMax="47" xr10:uidLastSave="{00000000-0000-0000-0000-000000000000}"/>
  <bookViews>
    <workbookView xWindow="-108" yWindow="-108" windowWidth="23256" windowHeight="12456" activeTab="2" xr2:uid="{88D75A90-26BD-438C-8A87-D80F31A6A43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Sheet1!$A$4:$T$64</definedName>
  </definedNames>
  <calcPr calcId="191028"/>
  <pivotCaches>
    <pivotCache cacheId="18" r:id="rId4"/>
    <pivotCache cacheId="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T5" i="1" s="1"/>
  <c r="S6" i="1"/>
  <c r="T6" i="1" s="1"/>
  <c r="S7" i="1"/>
  <c r="T7" i="1"/>
  <c r="S8" i="1"/>
  <c r="T8" i="1" s="1"/>
  <c r="S9" i="1"/>
  <c r="T9" i="1" s="1"/>
  <c r="S10" i="1"/>
  <c r="T10" i="1"/>
  <c r="S11" i="1"/>
  <c r="T11" i="1"/>
  <c r="S12" i="1"/>
  <c r="T12" i="1"/>
  <c r="S13" i="1"/>
  <c r="T13" i="1" s="1"/>
  <c r="S14" i="1"/>
  <c r="T14" i="1"/>
  <c r="S15" i="1"/>
  <c r="T15" i="1" s="1"/>
  <c r="S16" i="1"/>
  <c r="T16" i="1"/>
  <c r="S17" i="1"/>
  <c r="T17" i="1"/>
  <c r="S18" i="1"/>
  <c r="T18" i="1"/>
  <c r="S19" i="1"/>
  <c r="T19" i="1"/>
  <c r="S20" i="1"/>
  <c r="T20" i="1"/>
  <c r="S21" i="1"/>
  <c r="T21" i="1" s="1"/>
  <c r="S22" i="1"/>
  <c r="T22" i="1" s="1"/>
  <c r="S23" i="1"/>
  <c r="T23" i="1" s="1"/>
  <c r="S24" i="1"/>
  <c r="T24" i="1"/>
  <c r="S25" i="1"/>
  <c r="T25" i="1"/>
  <c r="S26" i="1"/>
  <c r="T26" i="1" s="1"/>
  <c r="S27" i="1"/>
  <c r="T27" i="1"/>
  <c r="S28" i="1"/>
  <c r="T28" i="1"/>
  <c r="S29" i="1"/>
  <c r="T29" i="1" s="1"/>
  <c r="S30" i="1"/>
  <c r="T30" i="1"/>
  <c r="S31" i="1"/>
  <c r="T31" i="1"/>
  <c r="S32" i="1"/>
  <c r="T32" i="1" s="1"/>
  <c r="S33" i="1"/>
  <c r="T33" i="1"/>
  <c r="S34" i="1"/>
  <c r="T34" i="1"/>
  <c r="S35" i="1"/>
  <c r="T35" i="1"/>
  <c r="S36" i="1"/>
  <c r="T36" i="1"/>
  <c r="S37" i="1"/>
  <c r="T37" i="1" s="1"/>
  <c r="S38" i="1"/>
  <c r="T38" i="1"/>
  <c r="S39" i="1"/>
  <c r="T39" i="1" s="1"/>
  <c r="S40" i="1"/>
  <c r="T40" i="1" s="1"/>
  <c r="S41" i="1"/>
  <c r="T41" i="1"/>
  <c r="S42" i="1"/>
  <c r="T42" i="1"/>
  <c r="S43" i="1"/>
  <c r="T43" i="1" s="1"/>
  <c r="S44" i="1"/>
  <c r="T44" i="1"/>
  <c r="S45" i="1"/>
  <c r="T45" i="1" s="1"/>
  <c r="S46" i="1"/>
  <c r="T46" i="1" s="1"/>
  <c r="S47" i="1"/>
  <c r="T47" i="1"/>
  <c r="S48" i="1"/>
  <c r="T48" i="1"/>
  <c r="S49" i="1"/>
  <c r="T49" i="1" s="1"/>
  <c r="S50" i="1"/>
  <c r="T50" i="1"/>
  <c r="S51" i="1"/>
  <c r="T51" i="1"/>
  <c r="S52" i="1"/>
  <c r="T52" i="1"/>
  <c r="S53" i="1"/>
  <c r="T53" i="1" s="1"/>
  <c r="S54" i="1"/>
  <c r="T54" i="1"/>
  <c r="S55" i="1"/>
  <c r="T55" i="1"/>
  <c r="S56" i="1"/>
  <c r="T56" i="1" s="1"/>
  <c r="S57" i="1"/>
  <c r="T57" i="1" s="1"/>
  <c r="S58" i="1"/>
  <c r="T58" i="1"/>
  <c r="S59" i="1"/>
  <c r="T59" i="1"/>
  <c r="S60" i="1"/>
  <c r="T60" i="1" s="1"/>
  <c r="S61" i="1"/>
  <c r="T61" i="1" s="1"/>
  <c r="S62" i="1"/>
  <c r="T62" i="1"/>
  <c r="S63" i="1"/>
  <c r="T63" i="1"/>
  <c r="S64" i="1"/>
  <c r="T64" i="1"/>
  <c r="R5" i="1"/>
  <c r="R6" i="1"/>
  <c r="R43" i="1"/>
  <c r="R52" i="1"/>
  <c r="R17" i="1"/>
  <c r="R53" i="1"/>
  <c r="R64" i="1"/>
  <c r="R14" i="1"/>
  <c r="R31" i="1"/>
  <c r="R56" i="1"/>
  <c r="R63" i="1"/>
  <c r="R26" i="1"/>
  <c r="R42" i="1"/>
  <c r="R9" i="1"/>
  <c r="R61" i="1"/>
  <c r="R54" i="1"/>
  <c r="R34" i="1"/>
  <c r="R21" i="1"/>
  <c r="R24" i="1"/>
  <c r="R41" i="1"/>
  <c r="R46" i="1"/>
  <c r="R55" i="1"/>
  <c r="R50" i="1"/>
  <c r="R59" i="1"/>
  <c r="R16" i="1"/>
  <c r="R7" i="1"/>
  <c r="R44" i="1"/>
  <c r="R39" i="1"/>
  <c r="R38" i="1"/>
  <c r="R11" i="1"/>
  <c r="R58" i="1"/>
  <c r="R37" i="1"/>
  <c r="R28" i="1"/>
  <c r="R27" i="1"/>
  <c r="R13" i="1"/>
  <c r="R19" i="1"/>
  <c r="R29" i="1"/>
  <c r="R23" i="1"/>
  <c r="R57" i="1"/>
  <c r="R18" i="1"/>
  <c r="R32" i="1"/>
  <c r="R33" i="1"/>
  <c r="R15" i="1"/>
  <c r="R40" i="1"/>
  <c r="R62" i="1"/>
  <c r="R12" i="1"/>
  <c r="R30" i="1"/>
  <c r="R48" i="1"/>
  <c r="R8" i="1"/>
  <c r="R45" i="1"/>
  <c r="R25" i="1"/>
  <c r="R22" i="1"/>
  <c r="R36" i="1"/>
  <c r="R47" i="1"/>
  <c r="R35" i="1"/>
  <c r="R10" i="1"/>
  <c r="R60" i="1"/>
  <c r="R49" i="1"/>
  <c r="R20" i="1"/>
  <c r="R51" i="1"/>
</calcChain>
</file>

<file path=xl/sharedStrings.xml><?xml version="1.0" encoding="utf-8"?>
<sst xmlns="http://schemas.openxmlformats.org/spreadsheetml/2006/main" count="780" uniqueCount="293">
  <si>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</si>
  <si>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</si>
  <si>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</si>
  <si>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</si>
  <si>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</si>
  <si>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</si>
  <si>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</si>
  <si>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</si>
  <si>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</si>
  <si>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</si>
  <si>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</si>
  <si>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</si>
  <si>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</si>
  <si>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</si>
  <si>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</si>
  <si>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</si>
  <si>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</si>
  <si>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</si>
  <si>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</si>
  <si>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</si>
  <si>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</si>
  <si>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</si>
  <si>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</si>
  <si>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</si>
  <si>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</si>
  <si>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</si>
  <si>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</si>
  <si>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</si>
  <si>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</si>
  <si>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</si>
  <si>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</si>
  <si>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</si>
  <si>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</si>
  <si>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</si>
  <si>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</si>
  <si>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</si>
  <si>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</si>
  <si>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</si>
  <si>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</si>
  <si>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</si>
  <si>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</si>
  <si>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</si>
  <si>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</si>
  <si>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</si>
  <si>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</si>
  <si>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</si>
  <si>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</si>
  <si>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</si>
  <si>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</si>
  <si>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</si>
  <si>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</si>
  <si>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</si>
  <si>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</si>
  <si>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</si>
  <si>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</si>
  <si>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</si>
  <si>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</si>
  <si>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</si>
  <si>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</si>
  <si>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</si>
  <si>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</si>
  <si>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</si>
  <si>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</si>
  <si>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</si>
  <si>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</si>
  <si>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</si>
  <si>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</si>
  <si>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</si>
  <si>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</si>
  <si>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</si>
  <si>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</si>
  <si>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</si>
  <si>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</si>
  <si>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</si>
  <si>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</si>
  <si>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</si>
  <si>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</si>
  <si>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</si>
  <si>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</si>
  <si>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</si>
  <si>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</si>
  <si>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</si>
  <si>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</si>
  <si>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</si>
  <si>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</si>
  <si>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</si>
  <si>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</si>
  <si>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</si>
  <si>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</si>
  <si>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</si>
  <si>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</si>
  <si>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</si>
  <si>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</si>
  <si>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</si>
  <si>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</si>
  <si>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</si>
  <si>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</si>
  <si>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</si>
  <si>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</si>
  <si>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</si>
  <si>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</si>
  <si>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</si>
  <si>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</si>
  <si>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</si>
  <si>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</si>
  <si>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</si>
  <si>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</si>
  <si>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</si>
  <si>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</si>
  <si>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</si>
  <si>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</si>
  <si>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</si>
  <si>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</si>
  <si>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</si>
  <si>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</si>
  <si>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</si>
  <si>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</si>
  <si>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</si>
  <si>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</si>
  <si>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</si>
  <si>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</si>
  <si>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</si>
  <si>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</si>
  <si>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</si>
  <si>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</si>
  <si>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</si>
  <si>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</si>
  <si>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</si>
  <si>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</si>
  <si>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</si>
  <si>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</si>
  <si>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</si>
  <si>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</si>
  <si>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</si>
  <si>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</si>
  <si>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</si>
  <si>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</si>
  <si>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</si>
  <si>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</si>
  <si>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</si>
  <si>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</si>
  <si>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</si>
  <si>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</si>
  <si>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</si>
  <si>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</si>
  <si>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</si>
  <si>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</si>
  <si>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</si>
  <si>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</si>
  <si>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</si>
  <si>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</si>
  <si>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</si>
  <si>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</si>
  <si>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</si>
  <si>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</si>
  <si>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</si>
  <si>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</si>
  <si>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</si>
  <si>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</si>
  <si>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</si>
  <si>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</si>
  <si>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</si>
  <si>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</si>
  <si>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</si>
  <si>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</si>
  <si>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</si>
  <si>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</si>
  <si>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</si>
  <si>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</si>
  <si>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</si>
  <si>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</si>
  <si>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</si>
  <si>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</si>
  <si>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</si>
  <si>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</si>
  <si>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</si>
  <si>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</si>
  <si>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</si>
  <si>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</si>
  <si>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</si>
  <si>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</si>
  <si>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</si>
  <si>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</si>
  <si>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</si>
  <si>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</si>
  <si>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</si>
  <si>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</si>
  <si>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</si>
  <si>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</si>
  <si>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</si>
  <si>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</si>
  <si>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</si>
  <si>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</si>
  <si>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</si>
  <si>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</si>
  <si>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</si>
  <si>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</si>
  <si>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</si>
  <si>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</si>
  <si>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</si>
  <si>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</si>
  <si>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</si>
  <si>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</si>
  <si>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</si>
  <si>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</si>
  <si>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</si>
  <si>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</si>
  <si>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</si>
  <si>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</si>
  <si>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</si>
  <si>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</si>
  <si>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</si>
  <si>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</si>
  <si>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</si>
  <si>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</si>
  <si>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</si>
  <si>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</si>
  <si>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</si>
  <si>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</si>
  <si>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</si>
  <si>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</si>
  <si>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</si>
  <si>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</si>
  <si>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</si>
  <si>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</si>
  <si>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</si>
  <si>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</si>
  <si>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</si>
  <si>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</si>
  <si>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</si>
  <si>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</si>
  <si>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</si>
  <si>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</si>
  <si>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</si>
  <si>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</si>
  <si>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</si>
  <si>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</si>
  <si>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</si>
  <si>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</si>
  <si>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</si>
  <si>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</si>
  <si>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</si>
  <si>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</si>
  <si>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</si>
  <si>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</si>
  <si>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</si>
  <si>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</si>
  <si>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</si>
  <si>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</si>
  <si>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</si>
  <si>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</si>
  <si>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</si>
  <si>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</si>
  <si>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</si>
  <si>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</si>
  <si>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</si>
  <si>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</si>
  <si>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</si>
  <si>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</si>
  <si>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</si>
  <si>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</si>
  <si>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</si>
  <si>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</si>
  <si>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Sum of 2017</t>
  </si>
  <si>
    <t>Sum of 2018</t>
  </si>
  <si>
    <t>Sum of 2019</t>
  </si>
  <si>
    <t>Sum of 2020</t>
  </si>
  <si>
    <t>Sum of 2021</t>
  </si>
  <si>
    <t>Row Labels</t>
  </si>
  <si>
    <t>Count of Product 1</t>
  </si>
  <si>
    <t>Count of Product 2</t>
  </si>
  <si>
    <t>Count of Social Media</t>
  </si>
  <si>
    <t>Count of Coupons</t>
  </si>
  <si>
    <t>Count of Product 3</t>
  </si>
  <si>
    <t>City</t>
  </si>
  <si>
    <t>State</t>
  </si>
  <si>
    <t xml:space="preserve"> Island,</t>
  </si>
  <si>
    <t xml:space="preserve"> Yonkers</t>
  </si>
  <si>
    <t>Brooklyn</t>
  </si>
  <si>
    <t>d, Bronx</t>
  </si>
  <si>
    <t>e, Bronx</t>
  </si>
  <si>
    <t>ew York,</t>
  </si>
  <si>
    <t>n Island</t>
  </si>
  <si>
    <t>New York</t>
  </si>
  <si>
    <t>r, Bronx</t>
  </si>
  <si>
    <t>t, Bronx</t>
  </si>
  <si>
    <t>Count of Catalog Inclusion</t>
  </si>
  <si>
    <t>Count of Posters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</si>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</sst>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F6C-AF9F-4C2EDA5FBA39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Sheet2!$C$3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D-4F6C-AF9F-4C2EDA5FBA39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Sheet2!$D$3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D-4F6C-AF9F-4C2EDA5FBA39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Sheet2!$E$3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D-4F6C-AF9F-4C2EDA5FBA39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Sheet2!$F$3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D-4F6C-AF9F-4C2EDA5F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09327"/>
        <c:axId val="377609807"/>
      </c:barChart>
      <c:catAx>
        <c:axId val="37760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609807"/>
        <c:crosses val="autoZero"/>
        <c:auto val="1"/>
        <c:lblAlgn val="ctr"/>
        <c:lblOffset val="100"/>
        <c:noMultiLvlLbl val="0"/>
      </c:catAx>
      <c:valAx>
        <c:axId val="3776098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Sheet2!$B$7:$B$10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Sheet2!$C$7:$C$10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F-44C9-B79D-53E1A661F623}"/>
            </c:ext>
          </c:extLst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Sheet2!$B$7:$B$10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Sheet2!$D$7:$D$10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F-44C9-B79D-53E1A661F623}"/>
            </c:ext>
          </c:extLst>
        </c:ser>
        <c:ser>
          <c:idx val="2"/>
          <c:order val="2"/>
          <c:tx>
            <c:strRef>
              <c:f>Sheet2!$E$6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Sheet2!$B$7:$B$10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Sheet2!$E$7:$E$10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F-44C9-B79D-53E1A661F623}"/>
            </c:ext>
          </c:extLst>
        </c:ser>
        <c:ser>
          <c:idx val="3"/>
          <c:order val="3"/>
          <c:tx>
            <c:strRef>
              <c:f>Sheet2!$F$6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Sheet2!$B$7:$B$10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Sheet2!$F$7:$F$10</c:f>
              <c:numCache>
                <c:formatCode>General</c:formatCode>
                <c:ptCount val="4"/>
                <c:pt idx="0">
                  <c:v>119597</c:v>
                </c:pt>
                <c:pt idx="1">
                  <c:v>106343</c:v>
                </c:pt>
                <c:pt idx="2">
                  <c:v>119544</c:v>
                </c:pt>
                <c:pt idx="3">
                  <c:v>63710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F-44C9-B79D-53E1A661F623}"/>
            </c:ext>
          </c:extLst>
        </c:ser>
        <c:ser>
          <c:idx val="4"/>
          <c:order val="4"/>
          <c:tx>
            <c:strRef>
              <c:f>Sheet2!$G$6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Sheet2!$B$7:$B$10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Sheet2!$G$7:$G$10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F-44C9-B79D-53E1A661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928607"/>
        <c:axId val="375927167"/>
      </c:barChart>
      <c:catAx>
        <c:axId val="37592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27167"/>
        <c:crosses val="autoZero"/>
        <c:auto val="1"/>
        <c:lblAlgn val="ctr"/>
        <c:lblOffset val="100"/>
        <c:noMultiLvlLbl val="0"/>
      </c:catAx>
      <c:valAx>
        <c:axId val="3759271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2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Analysis.xlsx]Sheet2!PivotTable3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Sheet2!$C$14</c:f>
              <c:strCache>
                <c:ptCount val="1"/>
                <c:pt idx="0">
                  <c:v>Count of 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Sheet2!$B$15:$B$18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Sheet2!$C$15:$C$18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B-48CE-AAA8-735F0A7B75C5}"/>
            </c:ext>
          </c:extLst>
        </c:ser>
        <c:ser>
          <c:idx val="1"/>
          <c:order val="1"/>
          <c:tx>
            <c:strRef>
              <c:f>Sheet2!$D$14</c:f>
              <c:strCache>
                <c:ptCount val="1"/>
                <c:pt idx="0">
                  <c:v>Count of Product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Sheet2!$B$15:$B$18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Sheet2!$D$15:$D$18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B-48CE-AAA8-735F0A7B75C5}"/>
            </c:ext>
          </c:extLst>
        </c:ser>
        <c:ser>
          <c:idx val="2"/>
          <c:order val="2"/>
          <c:tx>
            <c:strRef>
              <c:f>Sheet2!$E$14</c:f>
              <c:strCache>
                <c:ptCount val="1"/>
                <c:pt idx="0">
                  <c:v>Count of Product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Sheet2!$B$15:$B$18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Sheet2!$E$15:$E$18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B-48CE-AAA8-735F0A7B75C5}"/>
            </c:ext>
          </c:extLst>
        </c:ser>
        <c:ser>
          <c:idx val="3"/>
          <c:order val="3"/>
          <c:tx>
            <c:strRef>
              <c:f>Sheet2!$F$14</c:f>
              <c:strCache>
                <c:ptCount val="1"/>
                <c:pt idx="0">
                  <c:v>Count of Social 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Sheet2!$B$15:$B$18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Sheet2!$F$15:$F$18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B-48CE-AAA8-735F0A7B75C5}"/>
            </c:ext>
          </c:extLst>
        </c:ser>
        <c:ser>
          <c:idx val="4"/>
          <c:order val="4"/>
          <c:tx>
            <c:strRef>
              <c:f>Sheet2!$G$14</c:f>
              <c:strCache>
                <c:ptCount val="1"/>
                <c:pt idx="0">
                  <c:v>Count of Coupons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Sheet2!$B$15:$B$18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Sheet2!$G$15:$G$18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B-48CE-AAA8-735F0A7B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00287"/>
        <c:axId val="377607887"/>
      </c:radarChart>
      <c:catAx>
        <c:axId val="18621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07887"/>
        <c:crosses val="autoZero"/>
        <c:auto val="1"/>
        <c:lblAlgn val="ctr"/>
        <c:lblOffset val="100"/>
        <c:noMultiLvlLbl val="0"/>
      </c:catAx>
      <c:valAx>
        <c:axId val="3776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Analysis.xlsx]Sheet2!PivotTable5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Sheet2!$C$22</c:f>
              <c:strCache>
                <c:ptCount val="1"/>
                <c:pt idx="0">
                  <c:v>Count of 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Sheet2!$B$23:$B$32</c:f>
              <c:strCache>
                <c:ptCount val="10"/>
                <c:pt idx="0">
                  <c:v> Island,</c:v>
                </c:pt>
                <c:pt idx="1">
                  <c:v> Yonkers</c:v>
                </c:pt>
                <c:pt idx="2">
                  <c:v>Brooklyn</c:v>
                </c:pt>
                <c:pt idx="3">
                  <c:v>d, Bronx</c:v>
                </c:pt>
                <c:pt idx="4">
                  <c:v>e, Bronx</c:v>
                </c:pt>
                <c:pt idx="5">
                  <c:v>ew York,</c:v>
                </c:pt>
                <c:pt idx="6">
                  <c:v>n Island</c:v>
                </c:pt>
                <c:pt idx="7">
                  <c:v>New York</c:v>
                </c:pt>
                <c:pt idx="8">
                  <c:v>r, Bronx</c:v>
                </c:pt>
                <c:pt idx="9">
                  <c:v>t, Bronx</c:v>
                </c:pt>
              </c:strCache>
            </c:strRef>
          </c:cat>
          <c:val>
            <c:numRef>
              <c:f>Sheet2!$C$23:$C$32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4-4547-A007-000689BE5394}"/>
            </c:ext>
          </c:extLst>
        </c:ser>
        <c:ser>
          <c:idx val="1"/>
          <c:order val="1"/>
          <c:tx>
            <c:strRef>
              <c:f>Sheet2!$D$22</c:f>
              <c:strCache>
                <c:ptCount val="1"/>
                <c:pt idx="0">
                  <c:v>Count of 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Sheet2!$B$23:$B$32</c:f>
              <c:strCache>
                <c:ptCount val="10"/>
                <c:pt idx="0">
                  <c:v> Island,</c:v>
                </c:pt>
                <c:pt idx="1">
                  <c:v> Yonkers</c:v>
                </c:pt>
                <c:pt idx="2">
                  <c:v>Brooklyn</c:v>
                </c:pt>
                <c:pt idx="3">
                  <c:v>d, Bronx</c:v>
                </c:pt>
                <c:pt idx="4">
                  <c:v>e, Bronx</c:v>
                </c:pt>
                <c:pt idx="5">
                  <c:v>ew York,</c:v>
                </c:pt>
                <c:pt idx="6">
                  <c:v>n Island</c:v>
                </c:pt>
                <c:pt idx="7">
                  <c:v>New York</c:v>
                </c:pt>
                <c:pt idx="8">
                  <c:v>r, Bronx</c:v>
                </c:pt>
                <c:pt idx="9">
                  <c:v>t, Bronx</c:v>
                </c:pt>
              </c:strCache>
            </c:strRef>
          </c:cat>
          <c:val>
            <c:numRef>
              <c:f>Sheet2!$D$23:$D$32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4-4547-A007-000689BE5394}"/>
            </c:ext>
          </c:extLst>
        </c:ser>
        <c:ser>
          <c:idx val="2"/>
          <c:order val="2"/>
          <c:tx>
            <c:strRef>
              <c:f>Sheet2!$E$22</c:f>
              <c:strCache>
                <c:ptCount val="1"/>
                <c:pt idx="0">
                  <c:v>Count of Catalog Inclusion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Sheet2!$B$23:$B$32</c:f>
              <c:strCache>
                <c:ptCount val="10"/>
                <c:pt idx="0">
                  <c:v> Island,</c:v>
                </c:pt>
                <c:pt idx="1">
                  <c:v> Yonkers</c:v>
                </c:pt>
                <c:pt idx="2">
                  <c:v>Brooklyn</c:v>
                </c:pt>
                <c:pt idx="3">
                  <c:v>d, Bronx</c:v>
                </c:pt>
                <c:pt idx="4">
                  <c:v>e, Bronx</c:v>
                </c:pt>
                <c:pt idx="5">
                  <c:v>ew York,</c:v>
                </c:pt>
                <c:pt idx="6">
                  <c:v>n Island</c:v>
                </c:pt>
                <c:pt idx="7">
                  <c:v>New York</c:v>
                </c:pt>
                <c:pt idx="8">
                  <c:v>r, Bronx</c:v>
                </c:pt>
                <c:pt idx="9">
                  <c:v>t, Bronx</c:v>
                </c:pt>
              </c:strCache>
            </c:strRef>
          </c:cat>
          <c:val>
            <c:numRef>
              <c:f>Sheet2!$E$23:$E$32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4-4547-A007-000689BE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80943"/>
        <c:axId val="475871343"/>
      </c:barChart>
      <c:lineChart>
        <c:grouping val="standard"/>
        <c:varyColors val="0"/>
        <c:ser>
          <c:idx val="3"/>
          <c:order val="3"/>
          <c:tx>
            <c:strRef>
              <c:f>Sheet2!$F$22</c:f>
              <c:strCache>
                <c:ptCount val="1"/>
                <c:pt idx="0">
                  <c:v>Count of Coupons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Sheet2!$B$23:$B$32</c:f>
              <c:strCache>
                <c:ptCount val="10"/>
                <c:pt idx="0">
                  <c:v> Island,</c:v>
                </c:pt>
                <c:pt idx="1">
                  <c:v> Yonkers</c:v>
                </c:pt>
                <c:pt idx="2">
                  <c:v>Brooklyn</c:v>
                </c:pt>
                <c:pt idx="3">
                  <c:v>d, Bronx</c:v>
                </c:pt>
                <c:pt idx="4">
                  <c:v>e, Bronx</c:v>
                </c:pt>
                <c:pt idx="5">
                  <c:v>ew York,</c:v>
                </c:pt>
                <c:pt idx="6">
                  <c:v>n Island</c:v>
                </c:pt>
                <c:pt idx="7">
                  <c:v>New York</c:v>
                </c:pt>
                <c:pt idx="8">
                  <c:v>r, Bronx</c:v>
                </c:pt>
                <c:pt idx="9">
                  <c:v>t, Bronx</c:v>
                </c:pt>
              </c:strCache>
            </c:strRef>
          </c:cat>
          <c:val>
            <c:numRef>
              <c:f>Sheet2!$F$23:$F$32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4-4547-A007-000689BE5394}"/>
            </c:ext>
          </c:extLst>
        </c:ser>
        <c:ser>
          <c:idx val="4"/>
          <c:order val="4"/>
          <c:tx>
            <c:strRef>
              <c:f>Sheet2!$G$22</c:f>
              <c:strCache>
                <c:ptCount val="1"/>
                <c:pt idx="0">
                  <c:v>Count of Product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Sheet2!$B$23:$B$32</c:f>
              <c:strCache>
                <c:ptCount val="10"/>
                <c:pt idx="0">
                  <c:v> Island,</c:v>
                </c:pt>
                <c:pt idx="1">
                  <c:v> Yonkers</c:v>
                </c:pt>
                <c:pt idx="2">
                  <c:v>Brooklyn</c:v>
                </c:pt>
                <c:pt idx="3">
                  <c:v>d, Bronx</c:v>
                </c:pt>
                <c:pt idx="4">
                  <c:v>e, Bronx</c:v>
                </c:pt>
                <c:pt idx="5">
                  <c:v>ew York,</c:v>
                </c:pt>
                <c:pt idx="6">
                  <c:v>n Island</c:v>
                </c:pt>
                <c:pt idx="7">
                  <c:v>New York</c:v>
                </c:pt>
                <c:pt idx="8">
                  <c:v>r, Bronx</c:v>
                </c:pt>
                <c:pt idx="9">
                  <c:v>t, Bronx</c:v>
                </c:pt>
              </c:strCache>
            </c:strRef>
          </c:cat>
          <c:val>
            <c:numRef>
              <c:f>Sheet2!$G$23:$G$32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4-4547-A007-000689BE5394}"/>
            </c:ext>
          </c:extLst>
        </c:ser>
        <c:ser>
          <c:idx val="5"/>
          <c:order val="5"/>
          <c:tx>
            <c:strRef>
              <c:f>Sheet2!$H$22</c:f>
              <c:strCache>
                <c:ptCount val="1"/>
                <c:pt idx="0">
                  <c:v>Count of Posters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Sheet2!$B$23:$B$32</c:f>
              <c:strCache>
                <c:ptCount val="10"/>
                <c:pt idx="0">
                  <c:v> Island,</c:v>
                </c:pt>
                <c:pt idx="1">
                  <c:v> Yonkers</c:v>
                </c:pt>
                <c:pt idx="2">
                  <c:v>Brooklyn</c:v>
                </c:pt>
                <c:pt idx="3">
                  <c:v>d, Bronx</c:v>
                </c:pt>
                <c:pt idx="4">
                  <c:v>e, Bronx</c:v>
                </c:pt>
                <c:pt idx="5">
                  <c:v>ew York,</c:v>
                </c:pt>
                <c:pt idx="6">
                  <c:v>n Island</c:v>
                </c:pt>
                <c:pt idx="7">
                  <c:v>New York</c:v>
                </c:pt>
                <c:pt idx="8">
                  <c:v>r, Bronx</c:v>
                </c:pt>
                <c:pt idx="9">
                  <c:v>t, Bronx</c:v>
                </c:pt>
              </c:strCache>
            </c:strRef>
          </c:cat>
          <c:val>
            <c:numRef>
              <c:f>Sheet2!$H$23:$H$32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4-4547-A007-000689BE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80943"/>
        <c:axId val="475871343"/>
      </c:lineChart>
      <c:catAx>
        <c:axId val="4758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71343"/>
        <c:crosses val="autoZero"/>
        <c:auto val="1"/>
        <c:lblAlgn val="ctr"/>
        <c:lblOffset val="100"/>
        <c:noMultiLvlLbl val="0"/>
      </c:catAx>
      <c:valAx>
        <c:axId val="475871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160866</xdr:rowOff>
    </xdr:from>
    <xdr:to>
      <xdr:col>8</xdr:col>
      <xdr:colOff>243840</xdr:colOff>
      <xdr:row>16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2095A-18DD-47E5-B161-2CAD2E09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575733</xdr:colOff>
      <xdr:row>4</xdr:row>
      <xdr:rowOff>169332</xdr:rowOff>
    </xdr:from>
    <xdr:to>
      <xdr:col>22</xdr:col>
      <xdr:colOff>423333</xdr:colOff>
      <xdr:row>30</xdr:row>
      <xdr:rowOff>88052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01D51-9F9B-48EA-B629-28C35F2D5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289560</xdr:colOff>
      <xdr:row>4</xdr:row>
      <xdr:rowOff>160865</xdr:rowOff>
    </xdr:from>
    <xdr:to>
      <xdr:col>15</xdr:col>
      <xdr:colOff>510540</xdr:colOff>
      <xdr:row>16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1A557-19C3-4A8A-A7E6-7D4AE446D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502920</xdr:colOff>
      <xdr:row>17</xdr:row>
      <xdr:rowOff>33867</xdr:rowOff>
    </xdr:from>
    <xdr:to>
      <xdr:col>15</xdr:col>
      <xdr:colOff>533400</xdr:colOff>
      <xdr:row>30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B82D35-CE27-4A58-A66A-39FAC1873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ak Sharma" refreshedDate="45516.373412847221" createdVersion="8" refreshedVersion="8" minRefreshableVersion="3" recordCount="60" xr:uid="{761DB8FA-6C9D-4849-AA44-8DF7AC56E745}">
  <cacheSource type="worksheet">
    <worksheetSource ref="A4:R64" sheet="Sheet1"/>
  </cacheSource>
  <cacheFields count="18">
    <cacheField name="Account Name" numFmtId="0">
      <sharedItems count="60">
        <s v="SB 1"/>
        <s v="SB 2"/>
        <s v="SB 13"/>
        <s v="MB 5"/>
        <s v="OR 2"/>
        <s v="MB 12"/>
        <s v="MB 6"/>
        <s v="OR 10"/>
        <s v="MB 10"/>
        <s v="WD 2"/>
        <s v="OR 9"/>
        <s v="MB 3"/>
        <s v="MB 14"/>
        <s v="OR 15"/>
        <s v="SB 14"/>
        <s v="SB 4"/>
        <s v="OR 7"/>
        <s v="SB 3"/>
        <s v="WD 11"/>
        <s v="OR 5"/>
        <s v="SB 5"/>
        <s v="MB 7"/>
        <s v="SB 10"/>
        <s v="SB 12"/>
        <s v="SB 8"/>
        <s v="OR 12"/>
        <s v="MB 9"/>
        <s v="SB 6"/>
        <s v="OR 14"/>
        <s v="MB 15"/>
        <s v="OR 1"/>
        <s v="WD 5"/>
        <s v="OR 6"/>
        <s v="WD 3"/>
        <s v="MB 1"/>
        <s v="MB 2"/>
        <s v="OR 4"/>
        <s v="WD 7"/>
        <s v="WD 10"/>
        <s v="WD 6"/>
        <s v="MB 11"/>
        <s v="MB 13"/>
        <s v="SB 11"/>
        <s v="WD 9"/>
        <s v="MB 8"/>
        <s v="SB 7"/>
        <s v="SB 15"/>
        <s v="SB 9"/>
        <s v="MB 4"/>
        <s v="OR 3"/>
        <s v="OR 8"/>
        <s v="OR 11"/>
        <s v="OR 13"/>
        <s v="WD 1"/>
        <s v="WD 4"/>
        <s v="WD 13"/>
        <s v="WD 14"/>
        <s v="WD 8"/>
        <s v="WD 12"/>
        <s v="WD 15"/>
      </sharedItems>
    </cacheField>
    <cacheField name="Account Address" numFmtId="0">
      <sharedItems count="60">
        <s v="2131 Patterson Road, Brooklyn NY 11201"/>
        <s v="3685 Morningview Lane, New York NY 10013"/>
        <s v="9575 Shipley Court, Brooklyn NY 11201"/>
        <s v="402 Bridgeton Lane, Bronx NY 10468"/>
        <s v="7061 Bishop St, Yonkers NY 10701"/>
        <s v="240 W. Manhattan St, Bronx NY 10462"/>
        <s v="6 E. Nichols Ave, New York NY 10027"/>
        <s v="596 Coffee St, Bronx NY 10472"/>
        <s v="267 Randall Mill Dr, New York NY 10033"/>
        <s v="815 2nd St, New York NY 10028"/>
        <s v="81 San Carlos Road, Bronx NY 10463"/>
        <s v="9132 Redwood Rd, Bronx NY 10466"/>
        <s v="48 S. Brandywine St, New York NY 10002"/>
        <s v="7217 Birch Hill Dr, New York NY 10009"/>
        <s v="8156 Lake View Street, New York, NY 10025"/>
        <s v="2930 Southern Street, New York NY 10005"/>
        <s v="640 Beechwood Dr, Bronx NY 10461"/>
        <s v="2285 Ladybug Drive, New York NY 10013"/>
        <s v="419 E. Henry Ave, New York NY 10031"/>
        <s v="7839 Elm St, Staten Island NY 10306"/>
        <s v="2807 Geraldine Lane, New York NY 10004"/>
        <s v="323 North Edgewood St, Bronx NY 10457"/>
        <s v="102 Coffee Court, Bronx NY 10461"/>
        <s v="7488 N. Marconi Ave, Brooklyn NY 11237"/>
        <s v="8735 Squaw Creek Drive, Brooklyn NY 11214"/>
        <s v="9151 River St, Brooklyn NY 11230"/>
        <s v="861 Gonzales Lane, Bronx NY 10472"/>
        <s v="7778 Cherry Road, Bronx NY 10467"/>
        <s v="81 Crescent St, Brooklyn NY 11210"/>
        <s v="5 Tallwood St, Brooklyn NY 11233"/>
        <s v="77 Stillwater St, Brooklyn NY 11213"/>
        <s v="21 Yukon St, Bronx NY 10451"/>
        <s v="429 Stonybrook Dr, Brooklyn NY 11203"/>
        <s v="9875 Franklin Rd, Brooklyn NY 11223"/>
        <s v="9848 Linden St, New York NY 10011"/>
        <s v="805 South Pilgrim Court, Brooklyn NY 11225"/>
        <s v="62 Lafayette Ave, Bronx NY 10462"/>
        <s v="65 Lower River Ave, Bronx NY 10465"/>
        <s v="9760 Taylor Dr, Brooklyn NY 11211"/>
        <s v="18 N. Woodland Ave, New York NY 10025"/>
        <s v="12 Lees Creek St, Brooklyn NY 11211"/>
        <s v="62 Lower River Road, Staten Island, NY 10306"/>
        <s v="44 W. Pheasant Street, Brooklyn NY 11233"/>
        <s v="8388 Gonzales St, Brooklyn NY 11228"/>
        <s v="484 Thorne St, New York NY 10128"/>
        <s v="48 Winchester Avenue, New York NY 10024"/>
        <s v="44 Madison Dr, New York NY 10032"/>
        <s v="267 Third Road, New York NY 10034"/>
        <s v="3 Warren Drive, New York NY 10040"/>
        <s v="7223 Cedarwood Ave, Brooklyn NY 11221"/>
        <s v="9453 N. Wagon Lane, Brooklyn NY 11237"/>
        <s v="92 Princess St, New York NY 10033"/>
        <s v="424 Hall Ave, New York NY 10128"/>
        <s v="7184 Center Court, Brooklyn NY 11208"/>
        <s v="601 Bank Ave, Brooklyn NY 11218"/>
        <s v="2 Rock Maple Ave, New York NY 10029"/>
        <s v="9577 Nicolls Ave, Staten Island NY 10312"/>
        <s v="8680 Alderwood St, New York NY 10032"/>
        <s v="8083 8th St, Brooklyn NY 11209"/>
        <s v="174 Del Monte St, Brooklyn NY 11224"/>
      </sharedItems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 count="1">
        <s v="Yes"/>
      </sharedItems>
    </cacheField>
    <cacheField name="Product 2" numFmtId="0">
      <sharedItems containsBlank="1" count="3">
        <s v="Yes"/>
        <m/>
        <s v="No"/>
      </sharedItems>
    </cacheField>
    <cacheField name="Product 3" numFmtId="0">
      <sharedItems containsBlank="1" count="3">
        <s v="Yes"/>
        <m/>
        <s v="No"/>
      </sharedItems>
    </cacheField>
    <cacheField name="Social Media" numFmtId="0">
      <sharedItems count="2">
        <s v="Yes"/>
        <s v="No"/>
      </sharedItems>
    </cacheField>
    <cacheField name="Coupons" numFmtId="0">
      <sharedItems containsBlank="1" count="3">
        <s v="Yes"/>
        <m/>
        <s v="No"/>
      </sharedItems>
    </cacheField>
    <cacheField name="Catalog Inclusion" numFmtId="0">
      <sharedItems containsBlank="1"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 count="60">
        <n v="1982"/>
        <n v="2786"/>
        <n v="24"/>
        <n v="73"/>
        <n v="138"/>
        <n v="209"/>
        <n v="238"/>
        <n v="376"/>
        <n v="570"/>
        <n v="299"/>
        <n v="488"/>
        <n v="700"/>
        <n v="712"/>
        <n v="431"/>
        <n v="861"/>
        <n v="906"/>
        <n v="742"/>
        <n v="1209"/>
        <n v="128"/>
        <n v="1092"/>
        <n v="1421"/>
        <n v="1368"/>
        <n v="1530"/>
        <n v="1532"/>
        <n v="1581"/>
        <n v="1038"/>
        <n v="1779"/>
        <n v="2341"/>
        <n v="1290"/>
        <n v="2390"/>
        <n v="2519"/>
        <n v="870"/>
        <n v="2541"/>
        <n v="1323"/>
        <n v="3501"/>
        <n v="3916"/>
        <n v="3297"/>
        <n v="1082"/>
        <n v="576"/>
        <n v="1497"/>
        <n v="6156"/>
        <n v="6309"/>
        <n v="7555"/>
        <n v="1357"/>
        <n v="8331"/>
        <n v="9252"/>
        <n v="9058"/>
        <n v="9766"/>
        <n v="9773"/>
        <n v="8873"/>
        <n v="7703"/>
        <n v="7840"/>
        <n v="8891"/>
        <n v="8156"/>
        <n v="8466"/>
        <n v="1263"/>
        <n v="1032"/>
        <n v="9791"/>
        <n v="8034"/>
        <n v="1014"/>
      </sharedItems>
    </cacheField>
    <cacheField name="2018" numFmtId="0">
      <sharedItems containsSemiMixedTypes="0" containsString="0" containsNumber="1" containsInteger="1" minValue="286" maxValue="9610" count="60">
        <n v="5388"/>
        <n v="3804"/>
        <n v="1797"/>
        <n v="3485"/>
        <n v="286"/>
        <n v="621"/>
        <n v="1235"/>
        <n v="889"/>
        <n v="1322"/>
        <n v="657"/>
        <n v="5535"/>
        <n v="5721"/>
        <n v="4182"/>
        <n v="6231"/>
        <n v="1314"/>
        <n v="1251"/>
        <n v="3751"/>
        <n v="1534"/>
        <n v="416"/>
        <n v="3140"/>
        <n v="1893"/>
        <n v="3447"/>
        <n v="1620"/>
        <n v="2678"/>
        <n v="4799"/>
        <n v="3615"/>
        <n v="2124"/>
        <n v="6105"/>
        <n v="4033"/>
        <n v="2415"/>
        <n v="3938"/>
        <n v="2428"/>
        <n v="3794"/>
        <n v="4963"/>
        <n v="7079"/>
        <n v="4218"/>
        <n v="4866"/>
        <n v="3353"/>
        <n v="2628"/>
        <n v="1768"/>
        <n v="6110"/>
        <n v="6227"/>
        <n v="6551"/>
        <n v="4189"/>
        <n v="7667"/>
        <n v="8499"/>
        <n v="4839"/>
        <n v="8049"/>
        <n v="9179"/>
        <n v="8484"/>
        <n v="6957"/>
        <n v="5804"/>
        <n v="5952"/>
        <n v="1245"/>
        <n v="4079"/>
        <n v="2517"/>
        <n v="3919"/>
        <n v="9610"/>
        <n v="6541"/>
        <n v="2254"/>
      </sharedItems>
    </cacheField>
    <cacheField name="2019" numFmtId="0">
      <sharedItems containsSemiMixedTypes="0" containsString="0" containsNumber="1" containsInteger="1" minValue="747" maxValue="8390" count="60">
        <n v="7063"/>
        <n v="4121"/>
        <n v="3548"/>
        <n v="4592"/>
        <n v="6750"/>
        <n v="3098"/>
        <n v="1822"/>
        <n v="4373"/>
        <n v="7279"/>
        <n v="6238"/>
        <n v="5775"/>
        <n v="6247"/>
        <n v="6087"/>
        <n v="7478"/>
        <n v="1810"/>
        <n v="2897"/>
        <n v="4423"/>
        <n v="1634"/>
        <n v="747"/>
        <n v="4123"/>
        <n v="2722"/>
        <n v="4535"/>
        <n v="2027"/>
        <n v="4068"/>
        <n v="6582"/>
        <n v="3712"/>
        <n v="2844"/>
        <n v="7777"/>
        <n v="6956"/>
        <n v="3461"/>
        <n v="5190"/>
        <n v="7386"/>
        <n v="3984"/>
        <n v="6292"/>
        <n v="7438"/>
        <n v="5072"/>
        <n v="4928"/>
        <n v="6351"/>
        <n v="3612"/>
        <n v="2804"/>
        <n v="5791"/>
        <n v="5123"/>
        <n v="5188"/>
        <n v="5407"/>
        <n v="5952"/>
        <n v="991"/>
        <n v="4776"/>
        <n v="5556"/>
        <n v="8390"/>
        <n v="7883"/>
        <n v="3898"/>
        <n v="4259"/>
        <n v="5914"/>
        <n v="791"/>
        <n v="2797"/>
        <n v="8042"/>
        <n v="4466"/>
        <n v="7534"/>
        <n v="3311"/>
        <n v="4534"/>
      </sharedItems>
    </cacheField>
    <cacheField name="2020" numFmtId="0">
      <sharedItems containsSemiMixedTypes="0" containsString="0" containsNumber="1" containsInteger="1" minValue="338" maxValue="9024" count="60">
        <n v="7208"/>
        <n v="6210"/>
        <n v="3668"/>
        <n v="5143"/>
        <n v="8254"/>
        <n v="7118"/>
        <n v="7074"/>
        <n v="6803"/>
        <n v="8443"/>
        <n v="8922"/>
        <n v="7661"/>
        <n v="8495"/>
        <n v="7494"/>
        <n v="8039"/>
        <n v="6510"/>
        <n v="4499"/>
        <n v="8733"/>
        <n v="4302"/>
        <n v="1028"/>
        <n v="4366"/>
        <n v="4410"/>
        <n v="5476"/>
        <n v="4881"/>
        <n v="4278"/>
        <n v="9024"/>
        <n v="5819"/>
        <n v="6877"/>
        <n v="7891"/>
        <n v="7929"/>
        <n v="3850"/>
        <n v="8203"/>
        <n v="8835"/>
        <n v="8803"/>
        <n v="6728"/>
        <n v="7443"/>
        <n v="5201"/>
        <n v="8451"/>
        <n v="8550"/>
        <n v="5066"/>
        <n v="5718"/>
        <n v="1759"/>
        <n v="4968"/>
        <n v="3436"/>
        <n v="6233"/>
        <n v="1998"/>
        <n v="448"/>
        <n v="4024"/>
        <n v="5202"/>
        <n v="8256"/>
        <n v="7499"/>
        <n v="1857"/>
        <n v="4243"/>
        <n v="5405"/>
        <n v="338"/>
        <n v="2245"/>
        <n v="8222"/>
        <n v="5568"/>
        <n v="5080"/>
        <n v="3254"/>
        <n v="6796"/>
      </sharedItems>
    </cacheField>
    <cacheField name="2021" numFmtId="0">
      <sharedItems containsSemiMixedTypes="0" containsString="0" containsNumber="1" containsInteger="1" minValue="44" maxValue="9983" count="60">
        <n v="9983"/>
        <n v="9909"/>
        <n v="9822"/>
        <n v="9768"/>
        <n v="9766"/>
        <n v="9759"/>
        <n v="9686"/>
        <n v="9681"/>
        <n v="9589"/>
        <n v="9585"/>
        <n v="9571"/>
        <n v="9570"/>
        <n v="9482"/>
        <n v="9428"/>
        <n v="9338"/>
        <n v="9272"/>
        <n v="9271"/>
        <n v="9236"/>
        <n v="9225"/>
        <n v="9206"/>
        <n v="9093"/>
        <n v="9081"/>
        <n v="8834"/>
        <n v="8780"/>
        <n v="8758"/>
        <n v="8656"/>
        <n v="8599"/>
        <n v="8592"/>
        <n v="8433"/>
        <n v="8271"/>
        <n v="8207"/>
        <n v="8202"/>
        <n v="8100"/>
        <n v="7730"/>
        <n v="7588"/>
        <n v="7578"/>
        <n v="6909"/>
        <n v="6592"/>
        <n v="6476"/>
        <n v="6357"/>
        <n v="6002"/>
        <n v="5873"/>
        <n v="5382"/>
        <n v="5156"/>
        <n v="4936"/>
        <n v="4657"/>
        <n v="4031"/>
        <n v="3857"/>
        <n v="3815"/>
        <n v="2687"/>
        <n v="2373"/>
        <n v="2359"/>
        <n v="1696"/>
        <n v="1512"/>
        <n v="969"/>
        <n v="907"/>
        <n v="375"/>
        <n v="369"/>
        <n v="211"/>
        <n v="44"/>
      </sharedItems>
    </cacheField>
    <cacheField name="5 YR CAGR" numFmtId="9">
      <sharedItems containsMixedTypes="1" containsNumber="1" minValue="-0.59743347664376945" maxValue="3.4977692608829889" count="59">
        <e v="#VALUE!"/>
        <n v="3.4977692608829889"/>
        <n v="2.4011101521320382"/>
        <n v="1.9004100973274354"/>
        <n v="1.6140552228811398"/>
        <n v="1.5257588123501025"/>
        <n v="1.2525948859304696"/>
        <n v="1.0252312297718817"/>
        <n v="1.3794699921796467"/>
        <n v="1.1044294633028491"/>
        <n v="0.92288572093699783"/>
        <n v="0.91031501544693083"/>
        <n v="1.162646695274153"/>
        <n v="0.81473276103298153"/>
        <n v="0.78859209228457372"/>
        <n v="0.88009878581921175"/>
        <n v="0.66251053432668106"/>
        <n v="1.9136615395415832"/>
        <n v="0.70397054424766847"/>
        <n v="0.59048024165955182"/>
        <n v="0.60513621939351281"/>
        <n v="0.55012418091679893"/>
        <n v="0.54724446463765331"/>
        <n v="0.53415156606272318"/>
        <n v="0.6993388001897225"/>
        <n v="0.48275023049286259"/>
        <n v="0.38411830954111981"/>
        <n v="0.59899865156852772"/>
        <n v="0.36392355576691915"/>
        <n v="0.34350431767450962"/>
        <n v="0.75226637866840318"/>
        <n v="0.33619575733903839"/>
        <n v="0.5547297625180827"/>
        <n v="0.21334359762410005"/>
        <n v="0.17944577623026636"/>
        <n v="0.2031618737719163"/>
        <n v="0.57107704965557038"/>
        <n v="0.83113805863688284"/>
        <n v="0.43551456329345406"/>
        <n v="-6.3136021641809759E-3"/>
        <n v="-1.7743597348021334E-2"/>
        <n v="-8.1292406132478234E-2"/>
        <n v="0.39615380818785706"/>
        <n v="-0.1226568206436679"/>
        <n v="-0.15769834608456057"/>
        <n v="-0.18323875878721729"/>
        <n v="-0.20725551438126455"/>
        <n v="-0.20956409258224717"/>
        <n v="-0.25817870493692818"/>
        <n v="-0.25499453233309477"/>
        <n v="-0.25936715216672224"/>
        <n v="-0.33912578215554146"/>
        <n v="-0.34382656590531813"/>
        <n v="-0.41835047438084572"/>
        <n v="-7.9442365460484665E-2"/>
        <n v="-0.22359577041787371"/>
        <n v="-0.55939458640904727"/>
        <n v="-0.59743347664376945"/>
        <n v="-0.54359154582550984"/>
      </sharedItems>
    </cacheField>
  </cacheFields>
  <extLst>
    <ext xmlns:x14="http://schemas.microsoft.com/office/spreadsheetml/2009/9/main" uri="{725AE2AE-9491-48be-B2B4-4EB974FC3084}">
      <x14:pivotCacheDefinition pivotCacheId="136604171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ak Sharma" refreshedDate="45516.397356365742" createdVersion="8" refreshedVersion="8" minRefreshableVersion="3" recordCount="60" xr:uid="{5346408E-2585-4CB4-9538-0A74524EB40E}">
  <cacheSource type="worksheet">
    <worksheetSource ref="A4:T64" sheet="Sheet1"/>
  </cacheSource>
  <cacheFields count="20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 count="1">
        <s v="Yes"/>
      </sharedItems>
    </cacheField>
    <cacheField name="Product 2" numFmtId="0">
      <sharedItems containsBlank="1" count="3">
        <s v="Yes"/>
        <m/>
        <s v="No"/>
      </sharedItems>
    </cacheField>
    <cacheField name="Product 3" numFmtId="0">
      <sharedItems containsBlank="1" count="3">
        <s v="Yes"/>
        <m/>
        <s v="No"/>
      </sharedItems>
    </cacheField>
    <cacheField name="Social Media" numFmtId="0">
      <sharedItems count="2">
        <s v="Yes"/>
        <s v="No"/>
      </sharedItems>
    </cacheField>
    <cacheField name="Coupons" numFmtId="0">
      <sharedItems containsBlank="1" count="3">
        <s v="Yes"/>
        <m/>
        <s v="No"/>
      </sharedItems>
    </cacheField>
    <cacheField name="Catalog Inclusion" numFmtId="0">
      <sharedItems containsBlank="1" count="3">
        <s v="Yes"/>
        <m/>
        <s v="No"/>
      </sharedItems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MixedTypes="1" containsNumber="1" minValue="-0.59743347664376945" maxValue="3.4977692608829889"/>
    </cacheField>
    <cacheField name="State" numFmtId="0">
      <sharedItems/>
    </cacheField>
    <cacheField name="City" numFmtId="0">
      <sharedItems count="10">
        <s v="Brooklyn"/>
        <s v="New York"/>
        <s v="e, Bronx"/>
        <s v=" Yonkers"/>
        <s v="t, Bronx"/>
        <s v="d, Bronx"/>
        <s v="ew York,"/>
        <s v="r, Bronx"/>
        <s v="n Island"/>
        <s v=" Island,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s v="Dorothy Rizzo"/>
    <s v="(880) 283-6803"/>
    <x v="0"/>
    <x v="0"/>
    <x v="0"/>
    <x v="0"/>
    <x v="0"/>
    <x v="0"/>
    <s v="Yes"/>
    <s v="Yes"/>
    <x v="0"/>
    <x v="0"/>
    <x v="0"/>
    <x v="0"/>
    <x v="0"/>
    <x v="0"/>
  </r>
  <r>
    <x v="1"/>
    <x v="1"/>
    <s v="Lawson Moore"/>
    <s v="(711) 426-7350"/>
    <x v="0"/>
    <x v="0"/>
    <x v="0"/>
    <x v="0"/>
    <x v="1"/>
    <x v="0"/>
    <s v="Yes"/>
    <s v="Yes"/>
    <x v="1"/>
    <x v="1"/>
    <x v="1"/>
    <x v="1"/>
    <x v="1"/>
    <x v="0"/>
  </r>
  <r>
    <x v="2"/>
    <x v="2"/>
    <s v="Tim Young"/>
    <s v="(876) 653-1727"/>
    <x v="0"/>
    <x v="0"/>
    <x v="1"/>
    <x v="1"/>
    <x v="0"/>
    <x v="1"/>
    <m/>
    <s v="Yes"/>
    <x v="2"/>
    <x v="2"/>
    <x v="2"/>
    <x v="2"/>
    <x v="2"/>
    <x v="1"/>
  </r>
  <r>
    <x v="3"/>
    <x v="3"/>
    <s v="Bill Callahan"/>
    <s v="(617) 419-7996"/>
    <x v="1"/>
    <x v="0"/>
    <x v="0"/>
    <x v="2"/>
    <x v="0"/>
    <x v="2"/>
    <s v="Yes"/>
    <s v="No"/>
    <x v="3"/>
    <x v="3"/>
    <x v="3"/>
    <x v="3"/>
    <x v="3"/>
    <x v="2"/>
  </r>
  <r>
    <x v="4"/>
    <x v="4"/>
    <s v="Raymond Heywin"/>
    <s v="(571) 843-1746"/>
    <x v="2"/>
    <x v="0"/>
    <x v="0"/>
    <x v="0"/>
    <x v="0"/>
    <x v="0"/>
    <s v="Yes"/>
    <s v="No"/>
    <x v="4"/>
    <x v="4"/>
    <x v="4"/>
    <x v="4"/>
    <x v="4"/>
    <x v="3"/>
  </r>
  <r>
    <x v="5"/>
    <x v="5"/>
    <s v="Mel Berkowitz"/>
    <s v="(967) 547-1542"/>
    <x v="1"/>
    <x v="0"/>
    <x v="0"/>
    <x v="2"/>
    <x v="0"/>
    <x v="0"/>
    <s v="Yes"/>
    <s v="No"/>
    <x v="5"/>
    <x v="5"/>
    <x v="5"/>
    <x v="5"/>
    <x v="5"/>
    <x v="4"/>
  </r>
  <r>
    <x v="6"/>
    <x v="6"/>
    <s v="Anthony Brooks"/>
    <s v="(349) 801-7566"/>
    <x v="1"/>
    <x v="0"/>
    <x v="0"/>
    <x v="2"/>
    <x v="0"/>
    <x v="2"/>
    <s v="Yes"/>
    <s v="No"/>
    <x v="6"/>
    <x v="6"/>
    <x v="6"/>
    <x v="6"/>
    <x v="6"/>
    <x v="5"/>
  </r>
  <r>
    <x v="7"/>
    <x v="7"/>
    <s v="Larry Alaimo"/>
    <s v="(242) 869-1226"/>
    <x v="2"/>
    <x v="0"/>
    <x v="0"/>
    <x v="0"/>
    <x v="0"/>
    <x v="0"/>
    <s v="Yes"/>
    <s v="Yes"/>
    <x v="7"/>
    <x v="7"/>
    <x v="7"/>
    <x v="7"/>
    <x v="7"/>
    <x v="6"/>
  </r>
  <r>
    <x v="8"/>
    <x v="8"/>
    <s v="Kathy Rogers"/>
    <s v="(939) 738-6471"/>
    <x v="1"/>
    <x v="0"/>
    <x v="0"/>
    <x v="2"/>
    <x v="0"/>
    <x v="0"/>
    <s v="Yes"/>
    <s v="No"/>
    <x v="8"/>
    <x v="8"/>
    <x v="8"/>
    <x v="8"/>
    <x v="8"/>
    <x v="7"/>
  </r>
  <r>
    <x v="9"/>
    <x v="9"/>
    <s v="Craig Collins"/>
    <s v="(828) 840-2736"/>
    <x v="3"/>
    <x v="0"/>
    <x v="0"/>
    <x v="0"/>
    <x v="1"/>
    <x v="2"/>
    <s v="Yes"/>
    <s v="No"/>
    <x v="9"/>
    <x v="9"/>
    <x v="9"/>
    <x v="9"/>
    <x v="9"/>
    <x v="8"/>
  </r>
  <r>
    <x v="10"/>
    <x v="10"/>
    <s v="Dominique Johnson"/>
    <s v="(336) 448-7026"/>
    <x v="2"/>
    <x v="0"/>
    <x v="0"/>
    <x v="0"/>
    <x v="0"/>
    <x v="0"/>
    <s v="Yes"/>
    <s v="Yes"/>
    <x v="10"/>
    <x v="10"/>
    <x v="10"/>
    <x v="10"/>
    <x v="10"/>
    <x v="9"/>
  </r>
  <r>
    <x v="11"/>
    <x v="11"/>
    <s v="Christopher Evans"/>
    <s v="(831) 406-6300"/>
    <x v="1"/>
    <x v="0"/>
    <x v="0"/>
    <x v="2"/>
    <x v="0"/>
    <x v="2"/>
    <s v="Yes"/>
    <s v="No"/>
    <x v="11"/>
    <x v="11"/>
    <x v="11"/>
    <x v="11"/>
    <x v="11"/>
    <x v="10"/>
  </r>
  <r>
    <x v="12"/>
    <x v="12"/>
    <s v="Deshaun Fletcher"/>
    <s v="(845) 304-6511"/>
    <x v="1"/>
    <x v="0"/>
    <x v="0"/>
    <x v="2"/>
    <x v="0"/>
    <x v="2"/>
    <s v="Yes"/>
    <s v="No"/>
    <x v="12"/>
    <x v="12"/>
    <x v="12"/>
    <x v="12"/>
    <x v="12"/>
    <x v="11"/>
  </r>
  <r>
    <x v="13"/>
    <x v="13"/>
    <s v="Darnell Straughter"/>
    <s v="(680) 628-4625"/>
    <x v="2"/>
    <x v="0"/>
    <x v="0"/>
    <x v="0"/>
    <x v="0"/>
    <x v="0"/>
    <s v="No"/>
    <s v="No"/>
    <x v="13"/>
    <x v="13"/>
    <x v="13"/>
    <x v="13"/>
    <x v="13"/>
    <x v="12"/>
  </r>
  <r>
    <x v="14"/>
    <x v="14"/>
    <s v="Debra Kroll"/>
    <s v="(628) 832-4986"/>
    <x v="0"/>
    <x v="0"/>
    <x v="0"/>
    <x v="0"/>
    <x v="0"/>
    <x v="0"/>
    <s v="Yes"/>
    <s v="Yes"/>
    <x v="14"/>
    <x v="14"/>
    <x v="14"/>
    <x v="14"/>
    <x v="14"/>
    <x v="13"/>
  </r>
  <r>
    <x v="15"/>
    <x v="15"/>
    <s v="Susana Huels"/>
    <s v="(491) 505-6064"/>
    <x v="0"/>
    <x v="0"/>
    <x v="0"/>
    <x v="0"/>
    <x v="0"/>
    <x v="0"/>
    <s v="Yes"/>
    <s v="Yes"/>
    <x v="15"/>
    <x v="15"/>
    <x v="15"/>
    <x v="15"/>
    <x v="15"/>
    <x v="14"/>
  </r>
  <r>
    <x v="16"/>
    <x v="16"/>
    <s v="Juan Scott"/>
    <s v="(357) 532-0838"/>
    <x v="2"/>
    <x v="0"/>
    <x v="0"/>
    <x v="0"/>
    <x v="0"/>
    <x v="0"/>
    <s v="Yes"/>
    <s v="Yes"/>
    <x v="16"/>
    <x v="16"/>
    <x v="16"/>
    <x v="16"/>
    <x v="16"/>
    <x v="15"/>
  </r>
  <r>
    <x v="17"/>
    <x v="17"/>
    <s v="Vin Hudson"/>
    <s v="(952) 952-5573"/>
    <x v="0"/>
    <x v="0"/>
    <x v="0"/>
    <x v="0"/>
    <x v="0"/>
    <x v="0"/>
    <s v="Yes"/>
    <s v="Yes"/>
    <x v="17"/>
    <x v="17"/>
    <x v="17"/>
    <x v="17"/>
    <x v="17"/>
    <x v="16"/>
  </r>
  <r>
    <x v="18"/>
    <x v="18"/>
    <s v="Carlos Jackson"/>
    <s v="(201) 363-0653"/>
    <x v="3"/>
    <x v="0"/>
    <x v="0"/>
    <x v="0"/>
    <x v="1"/>
    <x v="2"/>
    <s v="Yes"/>
    <s v="No"/>
    <x v="18"/>
    <x v="18"/>
    <x v="18"/>
    <x v="18"/>
    <x v="18"/>
    <x v="17"/>
  </r>
  <r>
    <x v="19"/>
    <x v="19"/>
    <s v="Lee Niemeyer"/>
    <s v="(920) 451-3973"/>
    <x v="2"/>
    <x v="0"/>
    <x v="0"/>
    <x v="0"/>
    <x v="0"/>
    <x v="0"/>
    <s v="Yes"/>
    <s v="Yes"/>
    <x v="19"/>
    <x v="19"/>
    <x v="19"/>
    <x v="19"/>
    <x v="19"/>
    <x v="18"/>
  </r>
  <r>
    <x v="20"/>
    <x v="20"/>
    <s v="Shanna Hettinger"/>
    <s v="(412) 570-0596"/>
    <x v="0"/>
    <x v="0"/>
    <x v="0"/>
    <x v="2"/>
    <x v="0"/>
    <x v="0"/>
    <s v="Yes"/>
    <s v="Yes"/>
    <x v="20"/>
    <x v="20"/>
    <x v="20"/>
    <x v="20"/>
    <x v="20"/>
    <x v="19"/>
  </r>
  <r>
    <x v="21"/>
    <x v="21"/>
    <s v="Charlotte Leroux"/>
    <s v="(784) 634-6873"/>
    <x v="1"/>
    <x v="0"/>
    <x v="0"/>
    <x v="2"/>
    <x v="0"/>
    <x v="2"/>
    <s v="Yes"/>
    <s v="No"/>
    <x v="21"/>
    <x v="21"/>
    <x v="21"/>
    <x v="21"/>
    <x v="21"/>
    <x v="20"/>
  </r>
  <r>
    <x v="22"/>
    <x v="22"/>
    <s v="Holly Gaines"/>
    <s v="(277) 456-4626"/>
    <x v="0"/>
    <x v="0"/>
    <x v="0"/>
    <x v="2"/>
    <x v="0"/>
    <x v="2"/>
    <s v="Yes"/>
    <s v="No"/>
    <x v="22"/>
    <x v="22"/>
    <x v="22"/>
    <x v="22"/>
    <x v="22"/>
    <x v="21"/>
  </r>
  <r>
    <x v="23"/>
    <x v="23"/>
    <s v="Jeffrey Akins"/>
    <s v="(313) 417-8968"/>
    <x v="0"/>
    <x v="0"/>
    <x v="2"/>
    <x v="2"/>
    <x v="1"/>
    <x v="2"/>
    <s v="No"/>
    <s v="No"/>
    <x v="23"/>
    <x v="23"/>
    <x v="23"/>
    <x v="23"/>
    <x v="23"/>
    <x v="22"/>
  </r>
  <r>
    <x v="24"/>
    <x v="24"/>
    <s v="Juanita Wisozk"/>
    <s v="(305) 531-1310"/>
    <x v="0"/>
    <x v="0"/>
    <x v="1"/>
    <x v="1"/>
    <x v="0"/>
    <x v="2"/>
    <s v="Yes"/>
    <s v="No"/>
    <x v="24"/>
    <x v="24"/>
    <x v="24"/>
    <x v="24"/>
    <x v="24"/>
    <x v="23"/>
  </r>
  <r>
    <x v="25"/>
    <x v="25"/>
    <s v="Shaun Salvatore"/>
    <s v="(691) 657-1498"/>
    <x v="2"/>
    <x v="0"/>
    <x v="0"/>
    <x v="0"/>
    <x v="0"/>
    <x v="0"/>
    <s v="Yes"/>
    <s v="Yes"/>
    <x v="25"/>
    <x v="25"/>
    <x v="25"/>
    <x v="25"/>
    <x v="25"/>
    <x v="24"/>
  </r>
  <r>
    <x v="26"/>
    <x v="26"/>
    <s v="Mia Ang"/>
    <s v="(253) 861-1301"/>
    <x v="1"/>
    <x v="0"/>
    <x v="0"/>
    <x v="2"/>
    <x v="0"/>
    <x v="0"/>
    <s v="Yes"/>
    <s v="No"/>
    <x v="26"/>
    <x v="26"/>
    <x v="26"/>
    <x v="26"/>
    <x v="26"/>
    <x v="25"/>
  </r>
  <r>
    <x v="27"/>
    <x v="27"/>
    <s v="Roy McGlynn"/>
    <s v="(594) 807-4187"/>
    <x v="0"/>
    <x v="0"/>
    <x v="0"/>
    <x v="0"/>
    <x v="1"/>
    <x v="0"/>
    <s v="Yes"/>
    <s v="No"/>
    <x v="27"/>
    <x v="27"/>
    <x v="27"/>
    <x v="27"/>
    <x v="27"/>
    <x v="26"/>
  </r>
  <r>
    <x v="28"/>
    <x v="28"/>
    <s v="Maria Sawyer"/>
    <s v="(881) 243-5276"/>
    <x v="2"/>
    <x v="0"/>
    <x v="0"/>
    <x v="0"/>
    <x v="0"/>
    <x v="2"/>
    <s v="No"/>
    <s v="No"/>
    <x v="28"/>
    <x v="28"/>
    <x v="28"/>
    <x v="28"/>
    <x v="28"/>
    <x v="27"/>
  </r>
  <r>
    <x v="29"/>
    <x v="29"/>
    <s v="Kari Lenz"/>
    <s v="(886) 554-5339"/>
    <x v="1"/>
    <x v="0"/>
    <x v="0"/>
    <x v="2"/>
    <x v="1"/>
    <x v="2"/>
    <s v="No"/>
    <s v="No"/>
    <x v="29"/>
    <x v="29"/>
    <x v="29"/>
    <x v="29"/>
    <x v="29"/>
    <x v="28"/>
  </r>
  <r>
    <x v="30"/>
    <x v="30"/>
    <s v="John Mackey"/>
    <s v="(831) 581-1892"/>
    <x v="2"/>
    <x v="0"/>
    <x v="0"/>
    <x v="0"/>
    <x v="1"/>
    <x v="2"/>
    <s v="Yes"/>
    <s v="No"/>
    <x v="30"/>
    <x v="30"/>
    <x v="30"/>
    <x v="30"/>
    <x v="30"/>
    <x v="29"/>
  </r>
  <r>
    <x v="31"/>
    <x v="31"/>
    <s v="Andre Mobley"/>
    <s v="(597) 701-9429"/>
    <x v="3"/>
    <x v="0"/>
    <x v="0"/>
    <x v="0"/>
    <x v="1"/>
    <x v="2"/>
    <s v="Yes"/>
    <s v="No"/>
    <x v="31"/>
    <x v="31"/>
    <x v="31"/>
    <x v="31"/>
    <x v="31"/>
    <x v="30"/>
  </r>
  <r>
    <x v="32"/>
    <x v="32"/>
    <s v="Stephen Harris"/>
    <s v="(258) 948-7479"/>
    <x v="2"/>
    <x v="0"/>
    <x v="0"/>
    <x v="0"/>
    <x v="1"/>
    <x v="2"/>
    <s v="Yes"/>
    <s v="Yes"/>
    <x v="32"/>
    <x v="32"/>
    <x v="32"/>
    <x v="32"/>
    <x v="32"/>
    <x v="31"/>
  </r>
  <r>
    <x v="33"/>
    <x v="33"/>
    <s v="Donna Lam"/>
    <s v="(931) 618-9558"/>
    <x v="3"/>
    <x v="0"/>
    <x v="0"/>
    <x v="0"/>
    <x v="1"/>
    <x v="2"/>
    <s v="Yes"/>
    <s v="No"/>
    <x v="33"/>
    <x v="33"/>
    <x v="33"/>
    <x v="33"/>
    <x v="33"/>
    <x v="32"/>
  </r>
  <r>
    <x v="34"/>
    <x v="34"/>
    <s v="Dan Hill"/>
    <s v="(248) 450-0797"/>
    <x v="1"/>
    <x v="0"/>
    <x v="0"/>
    <x v="2"/>
    <x v="1"/>
    <x v="2"/>
    <s v="No"/>
    <s v="No"/>
    <x v="34"/>
    <x v="34"/>
    <x v="34"/>
    <x v="34"/>
    <x v="34"/>
    <x v="33"/>
  </r>
  <r>
    <x v="35"/>
    <x v="35"/>
    <s v="Javier George"/>
    <s v="(964) 214-3742"/>
    <x v="1"/>
    <x v="0"/>
    <x v="0"/>
    <x v="2"/>
    <x v="1"/>
    <x v="2"/>
    <s v="No"/>
    <s v="No"/>
    <x v="35"/>
    <x v="35"/>
    <x v="35"/>
    <x v="35"/>
    <x v="35"/>
    <x v="34"/>
  </r>
  <r>
    <x v="36"/>
    <x v="36"/>
    <s v="Brooke Hayes"/>
    <s v="(247) 999-3394"/>
    <x v="2"/>
    <x v="0"/>
    <x v="0"/>
    <x v="0"/>
    <x v="1"/>
    <x v="2"/>
    <s v="Yes"/>
    <s v="Yes"/>
    <x v="36"/>
    <x v="36"/>
    <x v="36"/>
    <x v="36"/>
    <x v="36"/>
    <x v="35"/>
  </r>
  <r>
    <x v="37"/>
    <x v="37"/>
    <s v="Thomas Stewart"/>
    <s v="(381) 643-1230"/>
    <x v="3"/>
    <x v="0"/>
    <x v="0"/>
    <x v="0"/>
    <x v="1"/>
    <x v="2"/>
    <s v="Yes"/>
    <s v="No"/>
    <x v="37"/>
    <x v="37"/>
    <x v="37"/>
    <x v="37"/>
    <x v="37"/>
    <x v="36"/>
  </r>
  <r>
    <x v="38"/>
    <x v="38"/>
    <s v="Joe Schimke"/>
    <s v="(936) 816-9148"/>
    <x v="3"/>
    <x v="0"/>
    <x v="2"/>
    <x v="2"/>
    <x v="1"/>
    <x v="2"/>
    <s v="Yes"/>
    <s v="No"/>
    <x v="38"/>
    <x v="38"/>
    <x v="38"/>
    <x v="38"/>
    <x v="38"/>
    <x v="37"/>
  </r>
  <r>
    <x v="39"/>
    <x v="39"/>
    <s v="Ray Hernandez"/>
    <s v="(609) 345-8163"/>
    <x v="3"/>
    <x v="0"/>
    <x v="0"/>
    <x v="0"/>
    <x v="1"/>
    <x v="2"/>
    <s v="Yes"/>
    <s v="No"/>
    <x v="39"/>
    <x v="39"/>
    <x v="39"/>
    <x v="39"/>
    <x v="39"/>
    <x v="38"/>
  </r>
  <r>
    <x v="40"/>
    <x v="40"/>
    <s v="Rita Varga"/>
    <s v="(754) 696-3109"/>
    <x v="1"/>
    <x v="0"/>
    <x v="2"/>
    <x v="2"/>
    <x v="1"/>
    <x v="0"/>
    <s v="No"/>
    <s v="No"/>
    <x v="40"/>
    <x v="40"/>
    <x v="40"/>
    <x v="40"/>
    <x v="40"/>
    <x v="39"/>
  </r>
  <r>
    <x v="41"/>
    <x v="41"/>
    <s v="Debra Martin"/>
    <s v="(743) 960-6716"/>
    <x v="1"/>
    <x v="0"/>
    <x v="0"/>
    <x v="2"/>
    <x v="1"/>
    <x v="2"/>
    <s v="No"/>
    <s v="No"/>
    <x v="41"/>
    <x v="41"/>
    <x v="41"/>
    <x v="41"/>
    <x v="41"/>
    <x v="40"/>
  </r>
  <r>
    <x v="42"/>
    <x v="42"/>
    <s v="Gary Brown"/>
    <s v="(459) 968-9453"/>
    <x v="0"/>
    <x v="0"/>
    <x v="2"/>
    <x v="2"/>
    <x v="1"/>
    <x v="2"/>
    <s v="No"/>
    <s v="No"/>
    <x v="42"/>
    <x v="42"/>
    <x v="42"/>
    <x v="42"/>
    <x v="42"/>
    <x v="41"/>
  </r>
  <r>
    <x v="43"/>
    <x v="43"/>
    <s v="Danielle Tomas"/>
    <s v="(459) 261-2301"/>
    <x v="3"/>
    <x v="0"/>
    <x v="0"/>
    <x v="0"/>
    <x v="1"/>
    <x v="2"/>
    <s v="Yes"/>
    <s v="No"/>
    <x v="43"/>
    <x v="43"/>
    <x v="43"/>
    <x v="43"/>
    <x v="43"/>
    <x v="42"/>
  </r>
  <r>
    <x v="44"/>
    <x v="44"/>
    <s v="Nina Coulter"/>
    <s v="(938) 752-9381"/>
    <x v="1"/>
    <x v="0"/>
    <x v="2"/>
    <x v="2"/>
    <x v="1"/>
    <x v="0"/>
    <s v="No"/>
    <s v="No"/>
    <x v="44"/>
    <x v="44"/>
    <x v="44"/>
    <x v="44"/>
    <x v="44"/>
    <x v="43"/>
  </r>
  <r>
    <x v="45"/>
    <x v="45"/>
    <s v="Lorena Posacco"/>
    <s v="(678) 294-8103"/>
    <x v="0"/>
    <x v="0"/>
    <x v="2"/>
    <x v="2"/>
    <x v="1"/>
    <x v="2"/>
    <s v="Yes"/>
    <s v="No"/>
    <x v="45"/>
    <x v="45"/>
    <x v="45"/>
    <x v="45"/>
    <x v="45"/>
    <x v="44"/>
  </r>
  <r>
    <x v="46"/>
    <x v="46"/>
    <s v="Kelly Boyd"/>
    <s v="(220) 929-0797"/>
    <x v="0"/>
    <x v="0"/>
    <x v="0"/>
    <x v="2"/>
    <x v="1"/>
    <x v="2"/>
    <s v="No"/>
    <s v="No"/>
    <x v="46"/>
    <x v="46"/>
    <x v="46"/>
    <x v="46"/>
    <x v="46"/>
    <x v="45"/>
  </r>
  <r>
    <x v="47"/>
    <x v="47"/>
    <s v="Velma Riley"/>
    <s v="(697) 543-0310"/>
    <x v="0"/>
    <x v="0"/>
    <x v="2"/>
    <x v="2"/>
    <x v="1"/>
    <x v="2"/>
    <s v="Yes"/>
    <s v="No"/>
    <x v="47"/>
    <x v="47"/>
    <x v="47"/>
    <x v="47"/>
    <x v="47"/>
    <x v="46"/>
  </r>
  <r>
    <x v="48"/>
    <x v="48"/>
    <s v="Julie Ross"/>
    <s v="(778) 387-0744"/>
    <x v="1"/>
    <x v="0"/>
    <x v="0"/>
    <x v="2"/>
    <x v="1"/>
    <x v="2"/>
    <s v="No"/>
    <s v="No"/>
    <x v="48"/>
    <x v="48"/>
    <x v="48"/>
    <x v="48"/>
    <x v="48"/>
    <x v="47"/>
  </r>
  <r>
    <x v="49"/>
    <x v="49"/>
    <s v="Janie Roberson"/>
    <s v="(924) 516-6566"/>
    <x v="2"/>
    <x v="0"/>
    <x v="0"/>
    <x v="0"/>
    <x v="1"/>
    <x v="2"/>
    <s v="Yes"/>
    <s v="Yes"/>
    <x v="49"/>
    <x v="49"/>
    <x v="49"/>
    <x v="49"/>
    <x v="49"/>
    <x v="48"/>
  </r>
  <r>
    <x v="50"/>
    <x v="50"/>
    <s v="Kurt Issacs"/>
    <s v="(454) 903-5770"/>
    <x v="2"/>
    <x v="0"/>
    <x v="2"/>
    <x v="2"/>
    <x v="1"/>
    <x v="2"/>
    <s v="Yes"/>
    <s v="Yes"/>
    <x v="50"/>
    <x v="50"/>
    <x v="50"/>
    <x v="50"/>
    <x v="50"/>
    <x v="49"/>
  </r>
  <r>
    <x v="51"/>
    <x v="51"/>
    <s v="Carlos Moya"/>
    <s v="(485) 453-8693"/>
    <x v="2"/>
    <x v="0"/>
    <x v="2"/>
    <x v="2"/>
    <x v="1"/>
    <x v="2"/>
    <s v="Yes"/>
    <s v="Yes"/>
    <x v="51"/>
    <x v="51"/>
    <x v="51"/>
    <x v="51"/>
    <x v="51"/>
    <x v="50"/>
  </r>
  <r>
    <x v="52"/>
    <x v="52"/>
    <s v="Annie Fuentes"/>
    <s v="(462) 693-6254"/>
    <x v="2"/>
    <x v="0"/>
    <x v="0"/>
    <x v="2"/>
    <x v="1"/>
    <x v="2"/>
    <s v="No"/>
    <s v="No"/>
    <x v="52"/>
    <x v="52"/>
    <x v="52"/>
    <x v="52"/>
    <x v="52"/>
    <x v="51"/>
  </r>
  <r>
    <x v="53"/>
    <x v="53"/>
    <s v="Richard Breaux"/>
    <s v="(685) 981-8556"/>
    <x v="3"/>
    <x v="0"/>
    <x v="2"/>
    <x v="2"/>
    <x v="1"/>
    <x v="2"/>
    <s v="Yes"/>
    <s v="No"/>
    <x v="53"/>
    <x v="53"/>
    <x v="53"/>
    <x v="53"/>
    <x v="53"/>
    <x v="52"/>
  </r>
  <r>
    <x v="54"/>
    <x v="54"/>
    <s v="Teresa Vasbinder"/>
    <s v="(261) 690-0303"/>
    <x v="3"/>
    <x v="0"/>
    <x v="2"/>
    <x v="2"/>
    <x v="1"/>
    <x v="2"/>
    <s v="Yes"/>
    <s v="No"/>
    <x v="54"/>
    <x v="54"/>
    <x v="54"/>
    <x v="54"/>
    <x v="54"/>
    <x v="53"/>
  </r>
  <r>
    <x v="55"/>
    <x v="55"/>
    <s v="Shameka West"/>
    <s v="(488) 656-0761"/>
    <x v="3"/>
    <x v="0"/>
    <x v="0"/>
    <x v="0"/>
    <x v="1"/>
    <x v="2"/>
    <s v="No"/>
    <s v="No"/>
    <x v="55"/>
    <x v="55"/>
    <x v="55"/>
    <x v="55"/>
    <x v="55"/>
    <x v="54"/>
  </r>
  <r>
    <x v="56"/>
    <x v="56"/>
    <s v="Kevin Fleming"/>
    <s v="(650) 848-8284"/>
    <x v="3"/>
    <x v="0"/>
    <x v="0"/>
    <x v="0"/>
    <x v="1"/>
    <x v="2"/>
    <s v="No"/>
    <s v="No"/>
    <x v="56"/>
    <x v="56"/>
    <x v="56"/>
    <x v="56"/>
    <x v="56"/>
    <x v="55"/>
  </r>
  <r>
    <x v="57"/>
    <x v="57"/>
    <s v="Henry Lange"/>
    <s v="(293) 473-1512"/>
    <x v="3"/>
    <x v="0"/>
    <x v="0"/>
    <x v="2"/>
    <x v="1"/>
    <x v="2"/>
    <s v="Yes"/>
    <s v="No"/>
    <x v="57"/>
    <x v="57"/>
    <x v="57"/>
    <x v="57"/>
    <x v="57"/>
    <x v="56"/>
  </r>
  <r>
    <x v="58"/>
    <x v="58"/>
    <s v="Russell Wallace"/>
    <s v="(237) 890-0247"/>
    <x v="3"/>
    <x v="0"/>
    <x v="2"/>
    <x v="2"/>
    <x v="1"/>
    <x v="2"/>
    <s v="No"/>
    <s v="No"/>
    <x v="58"/>
    <x v="58"/>
    <x v="58"/>
    <x v="58"/>
    <x v="58"/>
    <x v="57"/>
  </r>
  <r>
    <x v="59"/>
    <x v="59"/>
    <s v="Anna Grey"/>
    <s v="(980) 437-1451"/>
    <x v="3"/>
    <x v="0"/>
    <x v="0"/>
    <x v="0"/>
    <x v="1"/>
    <x v="2"/>
    <s v="No"/>
    <s v="No"/>
    <x v="59"/>
    <x v="59"/>
    <x v="59"/>
    <x v="59"/>
    <x v="59"/>
    <x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SB 1"/>
    <s v="2131 Patterson Road, Brooklyn NY 11201"/>
    <s v="Dorothy Rizzo"/>
    <s v="(880) 283-6803"/>
    <x v="0"/>
    <x v="0"/>
    <x v="0"/>
    <x v="0"/>
    <x v="0"/>
    <x v="0"/>
    <x v="0"/>
    <x v="0"/>
    <n v="1982"/>
    <n v="5388"/>
    <n v="7063"/>
    <n v="7208"/>
    <n v="9983"/>
    <e v="#VALUE!"/>
    <s v="Brooklyn NY 11201"/>
    <x v="0"/>
  </r>
  <r>
    <s v="SB 2"/>
    <s v="3685 Morningview Lane, New York NY 10013"/>
    <s v="Lawson Moore"/>
    <s v="(711) 426-7350"/>
    <x v="0"/>
    <x v="0"/>
    <x v="0"/>
    <x v="0"/>
    <x v="1"/>
    <x v="0"/>
    <x v="0"/>
    <x v="0"/>
    <n v="2786"/>
    <n v="3804"/>
    <n v="4121"/>
    <n v="6210"/>
    <n v="9909"/>
    <e v="#VALUE!"/>
    <s v="New York NY 10013"/>
    <x v="1"/>
  </r>
  <r>
    <s v="SB 13"/>
    <s v="9575 Shipley Court, Brooklyn NY 11201"/>
    <s v="Tim Young"/>
    <s v="(876) 653-1727"/>
    <x v="0"/>
    <x v="0"/>
    <x v="1"/>
    <x v="1"/>
    <x v="0"/>
    <x v="1"/>
    <x v="1"/>
    <x v="0"/>
    <n v="24"/>
    <n v="1797"/>
    <n v="3548"/>
    <n v="3668"/>
    <n v="9822"/>
    <n v="3.4977692608829889"/>
    <s v="Brooklyn NY 11201"/>
    <x v="0"/>
  </r>
  <r>
    <s v="MB 5"/>
    <s v="402 Bridgeton Lane, Bronx NY 10468"/>
    <s v="Bill Callahan"/>
    <s v="(617) 419-7996"/>
    <x v="1"/>
    <x v="0"/>
    <x v="0"/>
    <x v="2"/>
    <x v="0"/>
    <x v="2"/>
    <x v="0"/>
    <x v="1"/>
    <n v="73"/>
    <n v="3485"/>
    <n v="4592"/>
    <n v="5143"/>
    <n v="9768"/>
    <n v="2.4011101521320382"/>
    <s v="e, Bronx NY 10468"/>
    <x v="2"/>
  </r>
  <r>
    <s v="OR 2"/>
    <s v="7061 Bishop St, Yonkers NY 10701"/>
    <s v="Raymond Heywin"/>
    <s v="(571) 843-1746"/>
    <x v="2"/>
    <x v="0"/>
    <x v="0"/>
    <x v="0"/>
    <x v="0"/>
    <x v="0"/>
    <x v="0"/>
    <x v="1"/>
    <n v="138"/>
    <n v="286"/>
    <n v="6750"/>
    <n v="8254"/>
    <n v="9766"/>
    <n v="1.9004100973274354"/>
    <s v=" Yonkers NY 10701"/>
    <x v="3"/>
  </r>
  <r>
    <s v="MB 12"/>
    <s v="240 W. Manhattan St, Bronx NY 10462"/>
    <s v="Mel Berkowitz"/>
    <s v="(967) 547-1542"/>
    <x v="1"/>
    <x v="0"/>
    <x v="0"/>
    <x v="2"/>
    <x v="0"/>
    <x v="0"/>
    <x v="0"/>
    <x v="1"/>
    <n v="209"/>
    <n v="621"/>
    <n v="3098"/>
    <n v="7118"/>
    <n v="9759"/>
    <n v="1.6140552228811398"/>
    <s v="t, Bronx NY 10462"/>
    <x v="4"/>
  </r>
  <r>
    <s v="MB 6"/>
    <s v="6 E. Nichols Ave, New York NY 10027"/>
    <s v="Anthony Brooks"/>
    <s v="(349) 801-7566"/>
    <x v="1"/>
    <x v="0"/>
    <x v="0"/>
    <x v="2"/>
    <x v="0"/>
    <x v="2"/>
    <x v="0"/>
    <x v="1"/>
    <n v="238"/>
    <n v="1235"/>
    <n v="1822"/>
    <n v="7074"/>
    <n v="9686"/>
    <n v="1.5257588123501025"/>
    <s v="New York NY 10027"/>
    <x v="1"/>
  </r>
  <r>
    <s v="OR 10"/>
    <s v="596 Coffee St, Bronx NY 10472"/>
    <s v="Larry Alaimo"/>
    <s v="(242) 869-1226"/>
    <x v="2"/>
    <x v="0"/>
    <x v="0"/>
    <x v="0"/>
    <x v="0"/>
    <x v="0"/>
    <x v="0"/>
    <x v="0"/>
    <n v="376"/>
    <n v="889"/>
    <n v="4373"/>
    <n v="6803"/>
    <n v="9681"/>
    <n v="1.2525948859304696"/>
    <s v="t, Bronx NY 10472"/>
    <x v="4"/>
  </r>
  <r>
    <s v="MB 10"/>
    <s v="267 Randall Mill Dr, New York NY 10033"/>
    <s v="Kathy Rogers"/>
    <s v="(939) 738-6471"/>
    <x v="1"/>
    <x v="0"/>
    <x v="0"/>
    <x v="2"/>
    <x v="0"/>
    <x v="0"/>
    <x v="0"/>
    <x v="1"/>
    <n v="570"/>
    <n v="1322"/>
    <n v="7279"/>
    <n v="8443"/>
    <n v="9589"/>
    <n v="1.0252312297718817"/>
    <s v="New York NY 10033"/>
    <x v="1"/>
  </r>
  <r>
    <s v="WD 2"/>
    <s v="815 2nd St, New York NY 10028"/>
    <s v="Craig Collins"/>
    <s v="(828) 840-2736"/>
    <x v="3"/>
    <x v="0"/>
    <x v="0"/>
    <x v="0"/>
    <x v="1"/>
    <x v="2"/>
    <x v="0"/>
    <x v="1"/>
    <n v="299"/>
    <n v="657"/>
    <n v="6238"/>
    <n v="8922"/>
    <n v="9585"/>
    <n v="1.3794699921796467"/>
    <s v="New York NY 10028"/>
    <x v="1"/>
  </r>
  <r>
    <s v="OR 9"/>
    <s v="81 San Carlos Road, Bronx NY 10463"/>
    <s v="Dominique Johnson"/>
    <s v="(336) 448-7026"/>
    <x v="2"/>
    <x v="0"/>
    <x v="0"/>
    <x v="0"/>
    <x v="0"/>
    <x v="0"/>
    <x v="0"/>
    <x v="0"/>
    <n v="488"/>
    <n v="5535"/>
    <n v="5775"/>
    <n v="7661"/>
    <n v="9571"/>
    <n v="1.1044294633028491"/>
    <s v="d, Bronx NY 10463"/>
    <x v="5"/>
  </r>
  <r>
    <s v="MB 3"/>
    <s v="9132 Redwood Rd, Bronx NY 10466"/>
    <s v="Christopher Evans"/>
    <s v="(831) 406-6300"/>
    <x v="1"/>
    <x v="0"/>
    <x v="0"/>
    <x v="2"/>
    <x v="0"/>
    <x v="2"/>
    <x v="0"/>
    <x v="1"/>
    <n v="700"/>
    <n v="5721"/>
    <n v="6247"/>
    <n v="8495"/>
    <n v="9570"/>
    <n v="0.92288572093699783"/>
    <s v="d, Bronx NY 10466"/>
    <x v="5"/>
  </r>
  <r>
    <s v="MB 14"/>
    <s v="48 S. Brandywine St, New York NY 10002"/>
    <s v="Deshaun Fletcher"/>
    <s v="(845) 304-6511"/>
    <x v="1"/>
    <x v="0"/>
    <x v="0"/>
    <x v="2"/>
    <x v="0"/>
    <x v="2"/>
    <x v="0"/>
    <x v="1"/>
    <n v="712"/>
    <n v="4182"/>
    <n v="6087"/>
    <n v="7494"/>
    <n v="9482"/>
    <n v="0.91031501544693083"/>
    <s v="New York NY 10002"/>
    <x v="1"/>
  </r>
  <r>
    <s v="OR 15"/>
    <s v="7217 Birch Hill Dr, New York NY 10009"/>
    <s v="Darnell Straughter"/>
    <s v="(680) 628-4625"/>
    <x v="2"/>
    <x v="0"/>
    <x v="0"/>
    <x v="0"/>
    <x v="0"/>
    <x v="0"/>
    <x v="2"/>
    <x v="1"/>
    <n v="431"/>
    <n v="6231"/>
    <n v="7478"/>
    <n v="8039"/>
    <n v="9428"/>
    <n v="1.162646695274153"/>
    <s v="New York NY 10009"/>
    <x v="1"/>
  </r>
  <r>
    <s v="SB 14"/>
    <s v="8156 Lake View Street, New York, NY 10025"/>
    <s v="Debra Kroll"/>
    <s v="(628) 832-4986"/>
    <x v="0"/>
    <x v="0"/>
    <x v="0"/>
    <x v="0"/>
    <x v="0"/>
    <x v="0"/>
    <x v="0"/>
    <x v="0"/>
    <n v="861"/>
    <n v="1314"/>
    <n v="1810"/>
    <n v="6510"/>
    <n v="9338"/>
    <n v="0.81473276103298153"/>
    <s v="ew York, NY 10025"/>
    <x v="6"/>
  </r>
  <r>
    <s v="SB 4"/>
    <s v="2930 Southern Street, New York NY 10005"/>
    <s v="Susana Huels"/>
    <s v="(491) 505-6064"/>
    <x v="0"/>
    <x v="0"/>
    <x v="0"/>
    <x v="0"/>
    <x v="0"/>
    <x v="0"/>
    <x v="0"/>
    <x v="0"/>
    <n v="906"/>
    <n v="1251"/>
    <n v="2897"/>
    <n v="4499"/>
    <n v="9272"/>
    <n v="0.78859209228457372"/>
    <s v="New York NY 10005"/>
    <x v="1"/>
  </r>
  <r>
    <s v="OR 7"/>
    <s v="640 Beechwood Dr, Bronx NY 10461"/>
    <s v="Juan Scott"/>
    <s v="(357) 532-0838"/>
    <x v="2"/>
    <x v="0"/>
    <x v="0"/>
    <x v="0"/>
    <x v="0"/>
    <x v="0"/>
    <x v="0"/>
    <x v="0"/>
    <n v="742"/>
    <n v="3751"/>
    <n v="4423"/>
    <n v="8733"/>
    <n v="9271"/>
    <n v="0.88009878581921175"/>
    <s v="r, Bronx NY 10461"/>
    <x v="7"/>
  </r>
  <r>
    <s v="SB 3"/>
    <s v="2285 Ladybug Drive, New York NY 10013"/>
    <s v="Vin Hudson"/>
    <s v="(952) 952-5573"/>
    <x v="0"/>
    <x v="0"/>
    <x v="0"/>
    <x v="0"/>
    <x v="0"/>
    <x v="0"/>
    <x v="0"/>
    <x v="0"/>
    <n v="1209"/>
    <n v="1534"/>
    <n v="1634"/>
    <n v="4302"/>
    <n v="9236"/>
    <n v="0.66251053432668106"/>
    <s v="New York NY 10013"/>
    <x v="1"/>
  </r>
  <r>
    <s v="WD 11"/>
    <s v="419 E. Henry Ave, New York NY 10031"/>
    <s v="Carlos Jackson"/>
    <s v="(201) 363-0653"/>
    <x v="3"/>
    <x v="0"/>
    <x v="0"/>
    <x v="0"/>
    <x v="1"/>
    <x v="2"/>
    <x v="0"/>
    <x v="1"/>
    <n v="128"/>
    <n v="416"/>
    <n v="747"/>
    <n v="1028"/>
    <n v="9225"/>
    <n v="1.9136615395415832"/>
    <s v="New York NY 10031"/>
    <x v="1"/>
  </r>
  <r>
    <s v="OR 5"/>
    <s v="7839 Elm St, Staten Island NY 10306"/>
    <s v="Lee Niemeyer"/>
    <s v="(920) 451-3973"/>
    <x v="2"/>
    <x v="0"/>
    <x v="0"/>
    <x v="0"/>
    <x v="0"/>
    <x v="0"/>
    <x v="0"/>
    <x v="0"/>
    <n v="1092"/>
    <n v="3140"/>
    <n v="4123"/>
    <n v="4366"/>
    <n v="9206"/>
    <n v="0.70397054424766847"/>
    <s v="n Island NY 10306"/>
    <x v="8"/>
  </r>
  <r>
    <s v="SB 5"/>
    <s v="2807 Geraldine Lane, New York NY 10004"/>
    <s v="Shanna Hettinger"/>
    <s v="(412) 570-0596"/>
    <x v="0"/>
    <x v="0"/>
    <x v="0"/>
    <x v="2"/>
    <x v="0"/>
    <x v="0"/>
    <x v="0"/>
    <x v="0"/>
    <n v="1421"/>
    <n v="1893"/>
    <n v="2722"/>
    <n v="4410"/>
    <n v="9093"/>
    <n v="0.59048024165955182"/>
    <s v="New York NY 10004"/>
    <x v="1"/>
  </r>
  <r>
    <s v="MB 7"/>
    <s v="323 North Edgewood St, Bronx NY 10457"/>
    <s v="Charlotte Leroux"/>
    <s v="(784) 634-6873"/>
    <x v="1"/>
    <x v="0"/>
    <x v="0"/>
    <x v="2"/>
    <x v="0"/>
    <x v="2"/>
    <x v="0"/>
    <x v="1"/>
    <n v="1368"/>
    <n v="3447"/>
    <n v="4535"/>
    <n v="5476"/>
    <n v="9081"/>
    <n v="0.60513621939351281"/>
    <s v="t, Bronx NY 10457"/>
    <x v="4"/>
  </r>
  <r>
    <s v="SB 10"/>
    <s v="102 Coffee Court, Bronx NY 10461"/>
    <s v="Holly Gaines"/>
    <s v="(277) 456-4626"/>
    <x v="0"/>
    <x v="0"/>
    <x v="0"/>
    <x v="2"/>
    <x v="0"/>
    <x v="2"/>
    <x v="0"/>
    <x v="1"/>
    <n v="1530"/>
    <n v="1620"/>
    <n v="2027"/>
    <n v="4881"/>
    <n v="8834"/>
    <n v="0.55012418091679893"/>
    <s v="t, Bronx NY 10461"/>
    <x v="4"/>
  </r>
  <r>
    <s v="SB 12"/>
    <s v="7488 N. Marconi Ave, Brooklyn NY 11237"/>
    <s v="Jeffrey Akins"/>
    <s v="(313) 417-8968"/>
    <x v="0"/>
    <x v="0"/>
    <x v="2"/>
    <x v="2"/>
    <x v="1"/>
    <x v="2"/>
    <x v="2"/>
    <x v="1"/>
    <n v="1532"/>
    <n v="2678"/>
    <n v="4068"/>
    <n v="4278"/>
    <n v="8780"/>
    <n v="0.54724446463765331"/>
    <s v="Brooklyn NY 11237"/>
    <x v="0"/>
  </r>
  <r>
    <s v="SB 8"/>
    <s v="8735 Squaw Creek Drive, Brooklyn NY 11214"/>
    <s v="Juanita Wisozk"/>
    <s v="(305) 531-1310"/>
    <x v="0"/>
    <x v="0"/>
    <x v="1"/>
    <x v="1"/>
    <x v="0"/>
    <x v="2"/>
    <x v="0"/>
    <x v="1"/>
    <n v="1581"/>
    <n v="4799"/>
    <n v="6582"/>
    <n v="9024"/>
    <n v="8758"/>
    <n v="0.53415156606272318"/>
    <s v="Brooklyn NY 11214"/>
    <x v="0"/>
  </r>
  <r>
    <s v="OR 12"/>
    <s v="9151 River St, Brooklyn NY 11230"/>
    <s v="Shaun Salvatore"/>
    <s v="(691) 657-1498"/>
    <x v="2"/>
    <x v="0"/>
    <x v="0"/>
    <x v="0"/>
    <x v="0"/>
    <x v="0"/>
    <x v="0"/>
    <x v="0"/>
    <n v="1038"/>
    <n v="3615"/>
    <n v="3712"/>
    <n v="5819"/>
    <n v="8656"/>
    <n v="0.6993388001897225"/>
    <s v="Brooklyn NY 11230"/>
    <x v="0"/>
  </r>
  <r>
    <s v="MB 9"/>
    <s v="861 Gonzales Lane, Bronx NY 10472"/>
    <s v="Mia Ang"/>
    <s v="(253) 861-1301"/>
    <x v="1"/>
    <x v="0"/>
    <x v="0"/>
    <x v="2"/>
    <x v="0"/>
    <x v="0"/>
    <x v="0"/>
    <x v="1"/>
    <n v="1779"/>
    <n v="2124"/>
    <n v="2844"/>
    <n v="6877"/>
    <n v="8599"/>
    <n v="0.48275023049286259"/>
    <s v="e, Bronx NY 10472"/>
    <x v="2"/>
  </r>
  <r>
    <s v="SB 6"/>
    <s v="7778 Cherry Road, Bronx NY 10467"/>
    <s v="Roy McGlynn"/>
    <s v="(594) 807-4187"/>
    <x v="0"/>
    <x v="0"/>
    <x v="0"/>
    <x v="0"/>
    <x v="1"/>
    <x v="0"/>
    <x v="0"/>
    <x v="1"/>
    <n v="2341"/>
    <n v="6105"/>
    <n v="7777"/>
    <n v="7891"/>
    <n v="8592"/>
    <n v="0.38411830954111981"/>
    <s v="d, Bronx NY 10467"/>
    <x v="5"/>
  </r>
  <r>
    <s v="OR 14"/>
    <s v="81 Crescent St, Brooklyn NY 11210"/>
    <s v="Maria Sawyer"/>
    <s v="(881) 243-5276"/>
    <x v="2"/>
    <x v="0"/>
    <x v="0"/>
    <x v="0"/>
    <x v="0"/>
    <x v="2"/>
    <x v="2"/>
    <x v="1"/>
    <n v="1290"/>
    <n v="4033"/>
    <n v="6956"/>
    <n v="7929"/>
    <n v="8433"/>
    <n v="0.59899865156852772"/>
    <s v="Brooklyn NY 11210"/>
    <x v="0"/>
  </r>
  <r>
    <s v="MB 15"/>
    <s v="5 Tallwood St, Brooklyn NY 11233"/>
    <s v="Kari Lenz"/>
    <s v="(886) 554-5339"/>
    <x v="1"/>
    <x v="0"/>
    <x v="0"/>
    <x v="2"/>
    <x v="1"/>
    <x v="2"/>
    <x v="2"/>
    <x v="1"/>
    <n v="2390"/>
    <n v="2415"/>
    <n v="3461"/>
    <n v="3850"/>
    <n v="8271"/>
    <n v="0.36392355576691915"/>
    <s v="Brooklyn NY 11233"/>
    <x v="0"/>
  </r>
  <r>
    <s v="OR 1"/>
    <s v="77 Stillwater St, Brooklyn NY 11213"/>
    <s v="John Mackey"/>
    <s v="(831) 581-1892"/>
    <x v="2"/>
    <x v="0"/>
    <x v="0"/>
    <x v="0"/>
    <x v="1"/>
    <x v="2"/>
    <x v="0"/>
    <x v="1"/>
    <n v="2519"/>
    <n v="3938"/>
    <n v="5190"/>
    <n v="8203"/>
    <n v="8207"/>
    <n v="0.34350431767450962"/>
    <s v="Brooklyn NY 11213"/>
    <x v="0"/>
  </r>
  <r>
    <s v="WD 5"/>
    <s v="21 Yukon St, Bronx NY 10451"/>
    <s v="Andre Mobley"/>
    <s v="(597) 701-9429"/>
    <x v="3"/>
    <x v="0"/>
    <x v="0"/>
    <x v="0"/>
    <x v="1"/>
    <x v="2"/>
    <x v="0"/>
    <x v="1"/>
    <n v="870"/>
    <n v="2428"/>
    <n v="7386"/>
    <n v="8835"/>
    <n v="8202"/>
    <n v="0.75226637866840318"/>
    <s v="t, Bronx NY 10451"/>
    <x v="4"/>
  </r>
  <r>
    <s v="OR 6"/>
    <s v="429 Stonybrook Dr, Brooklyn NY 11203"/>
    <s v="Stephen Harris"/>
    <s v="(258) 948-7479"/>
    <x v="2"/>
    <x v="0"/>
    <x v="0"/>
    <x v="0"/>
    <x v="1"/>
    <x v="2"/>
    <x v="0"/>
    <x v="0"/>
    <n v="2541"/>
    <n v="3794"/>
    <n v="3984"/>
    <n v="8803"/>
    <n v="8100"/>
    <n v="0.33619575733903839"/>
    <s v="Brooklyn NY 11203"/>
    <x v="0"/>
  </r>
  <r>
    <s v="WD 3"/>
    <s v="9875 Franklin Rd, Brooklyn NY 11223"/>
    <s v="Donna Lam"/>
    <s v="(931) 618-9558"/>
    <x v="3"/>
    <x v="0"/>
    <x v="0"/>
    <x v="0"/>
    <x v="1"/>
    <x v="2"/>
    <x v="0"/>
    <x v="1"/>
    <n v="1323"/>
    <n v="4963"/>
    <n v="6292"/>
    <n v="6728"/>
    <n v="7730"/>
    <n v="0.5547297625180827"/>
    <s v="Brooklyn NY 11223"/>
    <x v="0"/>
  </r>
  <r>
    <s v="MB 1"/>
    <s v="9848 Linden St, New York NY 10011"/>
    <s v="Dan Hill"/>
    <s v="(248) 450-0797"/>
    <x v="1"/>
    <x v="0"/>
    <x v="0"/>
    <x v="2"/>
    <x v="1"/>
    <x v="2"/>
    <x v="2"/>
    <x v="1"/>
    <n v="3501"/>
    <n v="7079"/>
    <n v="7438"/>
    <n v="7443"/>
    <n v="7588"/>
    <n v="0.21334359762410005"/>
    <s v="New York NY 10011"/>
    <x v="1"/>
  </r>
  <r>
    <s v="MB 2"/>
    <s v="805 South Pilgrim Court, Brooklyn NY 11225"/>
    <s v="Javier George"/>
    <s v="(964) 214-3742"/>
    <x v="1"/>
    <x v="0"/>
    <x v="0"/>
    <x v="2"/>
    <x v="1"/>
    <x v="2"/>
    <x v="2"/>
    <x v="1"/>
    <n v="3916"/>
    <n v="4218"/>
    <n v="5072"/>
    <n v="5201"/>
    <n v="7578"/>
    <n v="0.17944577623026636"/>
    <s v="Brooklyn NY 11225"/>
    <x v="0"/>
  </r>
  <r>
    <s v="OR 4"/>
    <s v="62 Lafayette Ave, Bronx NY 10462"/>
    <s v="Brooke Hayes"/>
    <s v="(247) 999-3394"/>
    <x v="2"/>
    <x v="0"/>
    <x v="0"/>
    <x v="0"/>
    <x v="1"/>
    <x v="2"/>
    <x v="0"/>
    <x v="0"/>
    <n v="3297"/>
    <n v="4866"/>
    <n v="4928"/>
    <n v="8451"/>
    <n v="6909"/>
    <n v="0.2031618737719163"/>
    <s v="e, Bronx NY 10462"/>
    <x v="2"/>
  </r>
  <r>
    <s v="WD 7"/>
    <s v="65 Lower River Ave, Bronx NY 10465"/>
    <s v="Thomas Stewart"/>
    <s v="(381) 643-1230"/>
    <x v="3"/>
    <x v="0"/>
    <x v="0"/>
    <x v="0"/>
    <x v="1"/>
    <x v="2"/>
    <x v="0"/>
    <x v="1"/>
    <n v="1082"/>
    <n v="3353"/>
    <n v="6351"/>
    <n v="8550"/>
    <n v="6592"/>
    <n v="0.57107704965557038"/>
    <s v="e, Bronx NY 10465"/>
    <x v="2"/>
  </r>
  <r>
    <s v="WD 10"/>
    <s v="9760 Taylor Dr, Brooklyn NY 11211"/>
    <s v="Joe Schimke"/>
    <s v="(936) 816-9148"/>
    <x v="3"/>
    <x v="0"/>
    <x v="2"/>
    <x v="2"/>
    <x v="1"/>
    <x v="2"/>
    <x v="0"/>
    <x v="1"/>
    <n v="576"/>
    <n v="2628"/>
    <n v="3612"/>
    <n v="5066"/>
    <n v="6476"/>
    <n v="0.83113805863688284"/>
    <s v="Brooklyn NY 11211"/>
    <x v="0"/>
  </r>
  <r>
    <s v="WD 6"/>
    <s v="18 N. Woodland Ave, New York NY 10025"/>
    <s v="Ray Hernandez"/>
    <s v="(609) 345-8163"/>
    <x v="3"/>
    <x v="0"/>
    <x v="0"/>
    <x v="0"/>
    <x v="1"/>
    <x v="2"/>
    <x v="0"/>
    <x v="1"/>
    <n v="1497"/>
    <n v="1768"/>
    <n v="2804"/>
    <n v="5718"/>
    <n v="6357"/>
    <n v="0.43551456329345406"/>
    <s v="New York NY 10025"/>
    <x v="1"/>
  </r>
  <r>
    <s v="MB 11"/>
    <s v="12 Lees Creek St, Brooklyn NY 11211"/>
    <s v="Rita Varga"/>
    <s v="(754) 696-3109"/>
    <x v="1"/>
    <x v="0"/>
    <x v="2"/>
    <x v="2"/>
    <x v="1"/>
    <x v="0"/>
    <x v="2"/>
    <x v="1"/>
    <n v="6156"/>
    <n v="6110"/>
    <n v="5791"/>
    <n v="1759"/>
    <n v="6002"/>
    <n v="-6.3136021641809759E-3"/>
    <s v="Brooklyn NY 11211"/>
    <x v="0"/>
  </r>
  <r>
    <s v="MB 13"/>
    <s v="62 Lower River Road, Staten Island, NY 10306"/>
    <s v="Debra Martin"/>
    <s v="(743) 960-6716"/>
    <x v="1"/>
    <x v="0"/>
    <x v="0"/>
    <x v="2"/>
    <x v="1"/>
    <x v="2"/>
    <x v="2"/>
    <x v="1"/>
    <n v="6309"/>
    <n v="6227"/>
    <n v="5123"/>
    <n v="4968"/>
    <n v="5873"/>
    <n v="-1.7743597348021334E-2"/>
    <s v=" Island, NY 10306"/>
    <x v="9"/>
  </r>
  <r>
    <s v="SB 11"/>
    <s v="44 W. Pheasant Street, Brooklyn NY 11233"/>
    <s v="Gary Brown"/>
    <s v="(459) 968-9453"/>
    <x v="0"/>
    <x v="0"/>
    <x v="2"/>
    <x v="2"/>
    <x v="1"/>
    <x v="2"/>
    <x v="2"/>
    <x v="1"/>
    <n v="7555"/>
    <n v="6551"/>
    <n v="5188"/>
    <n v="3436"/>
    <n v="5382"/>
    <n v="-8.1292406132478234E-2"/>
    <s v="Brooklyn NY 11233"/>
    <x v="0"/>
  </r>
  <r>
    <s v="WD 9"/>
    <s v="8388 Gonzales St, Brooklyn NY 11228"/>
    <s v="Danielle Tomas"/>
    <s v="(459) 261-2301"/>
    <x v="3"/>
    <x v="0"/>
    <x v="0"/>
    <x v="0"/>
    <x v="1"/>
    <x v="2"/>
    <x v="0"/>
    <x v="1"/>
    <n v="1357"/>
    <n v="4189"/>
    <n v="5407"/>
    <n v="6233"/>
    <n v="5156"/>
    <n v="0.39615380818785706"/>
    <s v="Brooklyn NY 11228"/>
    <x v="0"/>
  </r>
  <r>
    <s v="MB 8"/>
    <s v="484 Thorne St, New York NY 10128"/>
    <s v="Nina Coulter"/>
    <s v="(938) 752-9381"/>
    <x v="1"/>
    <x v="0"/>
    <x v="2"/>
    <x v="2"/>
    <x v="1"/>
    <x v="0"/>
    <x v="2"/>
    <x v="1"/>
    <n v="8331"/>
    <n v="7667"/>
    <n v="5952"/>
    <n v="1998"/>
    <n v="4936"/>
    <n v="-0.1226568206436679"/>
    <s v="New York NY 10128"/>
    <x v="1"/>
  </r>
  <r>
    <s v="SB 7"/>
    <s v="48 Winchester Avenue, New York NY 10024"/>
    <s v="Lorena Posacco"/>
    <s v="(678) 294-8103"/>
    <x v="0"/>
    <x v="0"/>
    <x v="2"/>
    <x v="2"/>
    <x v="1"/>
    <x v="2"/>
    <x v="0"/>
    <x v="1"/>
    <n v="9252"/>
    <n v="8499"/>
    <n v="991"/>
    <n v="448"/>
    <n v="4657"/>
    <n v="-0.15769834608456057"/>
    <s v="New York NY 10024"/>
    <x v="1"/>
  </r>
  <r>
    <s v="SB 15"/>
    <s v="44 Madison Dr, New York NY 10032"/>
    <s v="Kelly Boyd"/>
    <s v="(220) 929-0797"/>
    <x v="0"/>
    <x v="0"/>
    <x v="0"/>
    <x v="2"/>
    <x v="1"/>
    <x v="2"/>
    <x v="2"/>
    <x v="1"/>
    <n v="9058"/>
    <n v="4839"/>
    <n v="4776"/>
    <n v="4024"/>
    <n v="4031"/>
    <n v="-0.18323875878721729"/>
    <s v="New York NY 10032"/>
    <x v="1"/>
  </r>
  <r>
    <s v="SB 9"/>
    <s v="267 Third Road, New York NY 10034"/>
    <s v="Velma Riley"/>
    <s v="(697) 543-0310"/>
    <x v="0"/>
    <x v="0"/>
    <x v="2"/>
    <x v="2"/>
    <x v="1"/>
    <x v="2"/>
    <x v="0"/>
    <x v="1"/>
    <n v="9766"/>
    <n v="8049"/>
    <n v="5556"/>
    <n v="5202"/>
    <n v="3857"/>
    <n v="-0.20725551438126455"/>
    <s v="New York NY 10034"/>
    <x v="1"/>
  </r>
  <r>
    <s v="MB 4"/>
    <s v="3 Warren Drive, New York NY 10040"/>
    <s v="Julie Ross"/>
    <s v="(778) 387-0744"/>
    <x v="1"/>
    <x v="0"/>
    <x v="0"/>
    <x v="2"/>
    <x v="1"/>
    <x v="2"/>
    <x v="2"/>
    <x v="1"/>
    <n v="9773"/>
    <n v="9179"/>
    <n v="8390"/>
    <n v="8256"/>
    <n v="3815"/>
    <n v="-0.20956409258224717"/>
    <s v="New York NY 10040"/>
    <x v="1"/>
  </r>
  <r>
    <s v="OR 3"/>
    <s v="7223 Cedarwood Ave, Brooklyn NY 11221"/>
    <s v="Janie Roberson"/>
    <s v="(924) 516-6566"/>
    <x v="2"/>
    <x v="0"/>
    <x v="0"/>
    <x v="0"/>
    <x v="1"/>
    <x v="2"/>
    <x v="0"/>
    <x v="0"/>
    <n v="8873"/>
    <n v="8484"/>
    <n v="7883"/>
    <n v="7499"/>
    <n v="2687"/>
    <n v="-0.25817870493692818"/>
    <s v="Brooklyn NY 11221"/>
    <x v="0"/>
  </r>
  <r>
    <s v="OR 8"/>
    <s v="9453 N. Wagon Lane, Brooklyn NY 11237"/>
    <s v="Kurt Issacs"/>
    <s v="(454) 903-5770"/>
    <x v="2"/>
    <x v="0"/>
    <x v="2"/>
    <x v="2"/>
    <x v="1"/>
    <x v="2"/>
    <x v="0"/>
    <x v="0"/>
    <n v="7703"/>
    <n v="6957"/>
    <n v="3898"/>
    <n v="1857"/>
    <n v="2373"/>
    <n v="-0.25499453233309477"/>
    <s v="Brooklyn NY 11237"/>
    <x v="0"/>
  </r>
  <r>
    <s v="OR 11"/>
    <s v="92 Princess St, New York NY 10033"/>
    <s v="Carlos Moya"/>
    <s v="(485) 453-8693"/>
    <x v="2"/>
    <x v="0"/>
    <x v="2"/>
    <x v="2"/>
    <x v="1"/>
    <x v="2"/>
    <x v="0"/>
    <x v="0"/>
    <n v="7840"/>
    <n v="5804"/>
    <n v="4259"/>
    <n v="4243"/>
    <n v="2359"/>
    <n v="-0.25936715216672224"/>
    <s v="New York NY 10033"/>
    <x v="1"/>
  </r>
  <r>
    <s v="OR 13"/>
    <s v="424 Hall Ave, New York NY 10128"/>
    <s v="Annie Fuentes"/>
    <s v="(462) 693-6254"/>
    <x v="2"/>
    <x v="0"/>
    <x v="0"/>
    <x v="2"/>
    <x v="1"/>
    <x v="2"/>
    <x v="2"/>
    <x v="1"/>
    <n v="8891"/>
    <n v="5952"/>
    <n v="5914"/>
    <n v="5405"/>
    <n v="1696"/>
    <n v="-0.33912578215554146"/>
    <s v="New York NY 10128"/>
    <x v="1"/>
  </r>
  <r>
    <s v="WD 1"/>
    <s v="7184 Center Court, Brooklyn NY 11208"/>
    <s v="Richard Breaux"/>
    <s v="(685) 981-8556"/>
    <x v="3"/>
    <x v="0"/>
    <x v="2"/>
    <x v="2"/>
    <x v="1"/>
    <x v="2"/>
    <x v="0"/>
    <x v="1"/>
    <n v="8156"/>
    <n v="1245"/>
    <n v="791"/>
    <n v="338"/>
    <n v="1512"/>
    <n v="-0.34382656590531813"/>
    <s v="Brooklyn NY 11208"/>
    <x v="0"/>
  </r>
  <r>
    <s v="WD 4"/>
    <s v="601 Bank Ave, Brooklyn NY 11218"/>
    <s v="Teresa Vasbinder"/>
    <s v="(261) 690-0303"/>
    <x v="3"/>
    <x v="0"/>
    <x v="2"/>
    <x v="2"/>
    <x v="1"/>
    <x v="2"/>
    <x v="0"/>
    <x v="1"/>
    <n v="8466"/>
    <n v="4079"/>
    <n v="2797"/>
    <n v="2245"/>
    <n v="969"/>
    <n v="-0.41835047438084572"/>
    <s v="Brooklyn NY 11218"/>
    <x v="0"/>
  </r>
  <r>
    <s v="WD 13"/>
    <s v="2 Rock Maple Ave, New York NY 10029"/>
    <s v="Shameka West"/>
    <s v="(488) 656-0761"/>
    <x v="3"/>
    <x v="0"/>
    <x v="0"/>
    <x v="0"/>
    <x v="1"/>
    <x v="2"/>
    <x v="2"/>
    <x v="1"/>
    <n v="1263"/>
    <n v="2517"/>
    <n v="8042"/>
    <n v="8222"/>
    <n v="907"/>
    <n v="-7.9442365460484665E-2"/>
    <s v="New York NY 10029"/>
    <x v="1"/>
  </r>
  <r>
    <s v="WD 14"/>
    <s v="9577 Nicolls Ave, Staten Island NY 10312"/>
    <s v="Kevin Fleming"/>
    <s v="(650) 848-8284"/>
    <x v="3"/>
    <x v="0"/>
    <x v="0"/>
    <x v="0"/>
    <x v="1"/>
    <x v="2"/>
    <x v="2"/>
    <x v="1"/>
    <n v="1032"/>
    <n v="3919"/>
    <n v="4466"/>
    <n v="5568"/>
    <n v="375"/>
    <n v="-0.22359577041787371"/>
    <s v="n Island NY 10312"/>
    <x v="8"/>
  </r>
  <r>
    <s v="WD 8"/>
    <s v="8680 Alderwood St, New York NY 10032"/>
    <s v="Henry Lange"/>
    <s v="(293) 473-1512"/>
    <x v="3"/>
    <x v="0"/>
    <x v="0"/>
    <x v="2"/>
    <x v="1"/>
    <x v="2"/>
    <x v="0"/>
    <x v="1"/>
    <n v="9791"/>
    <n v="9610"/>
    <n v="7534"/>
    <n v="5080"/>
    <n v="369"/>
    <n v="-0.55939458640904727"/>
    <s v="New York NY 10032"/>
    <x v="1"/>
  </r>
  <r>
    <s v="WD 12"/>
    <s v="8083 8th St, Brooklyn NY 11209"/>
    <s v="Russell Wallace"/>
    <s v="(237) 890-0247"/>
    <x v="3"/>
    <x v="0"/>
    <x v="2"/>
    <x v="2"/>
    <x v="1"/>
    <x v="2"/>
    <x v="2"/>
    <x v="1"/>
    <n v="8034"/>
    <n v="6541"/>
    <n v="3311"/>
    <n v="3254"/>
    <n v="211"/>
    <n v="-0.59743347664376945"/>
    <s v="Brooklyn NY 11209"/>
    <x v="0"/>
  </r>
  <r>
    <s v="WD 15"/>
    <s v="174 Del Monte St, Brooklyn NY 11224"/>
    <s v="Anna Grey"/>
    <s v="(980) 437-1451"/>
    <x v="3"/>
    <x v="0"/>
    <x v="0"/>
    <x v="0"/>
    <x v="1"/>
    <x v="2"/>
    <x v="2"/>
    <x v="1"/>
    <n v="1014"/>
    <n v="2254"/>
    <n v="4534"/>
    <n v="6796"/>
    <n v="44"/>
    <n v="-0.54359154582550984"/>
    <s v="Brooklyn NY 1122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C7D2B-8E6E-46EE-9B92-7C52375BC20C}" name="PivotTable5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B22:H32" firstHeaderRow="0" firstDataRow="1" firstDataCol="1"/>
  <pivotFields count="20"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dataField="1" showAll="0">
      <items count="2">
        <item x="0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0"/>
        <item x="5"/>
        <item x="2"/>
        <item x="6"/>
        <item x="8"/>
        <item x="1"/>
        <item x="7"/>
        <item x="4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Product 1" fld="5" subtotal="count" baseField="0" baseItem="0"/>
    <dataField name="Count of Product 2" fld="6" subtotal="count" baseField="0" baseItem="0"/>
    <dataField name="Count of Catalog Inclusion" fld="10" subtotal="count" baseField="0" baseItem="0"/>
    <dataField name="Count of Coupons" fld="9" subtotal="count" baseField="0" baseItem="0"/>
    <dataField name="Count of Product 3" fld="7" subtotal="count" baseField="0" baseItem="0"/>
    <dataField name="Count of Posters" fld="11" subtotal="count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2CA65-C34C-4923-BCF8-8AB80F6433C2}" name="PivotTable3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B14:G18" firstHeaderRow="0" firstDataRow="1" firstDataCol="1"/>
  <pivotFields count="18">
    <pivotField showAll="0">
      <items count="61">
        <item x="34"/>
        <item x="8"/>
        <item x="40"/>
        <item x="5"/>
        <item x="41"/>
        <item x="12"/>
        <item x="29"/>
        <item x="35"/>
        <item x="11"/>
        <item x="48"/>
        <item x="3"/>
        <item x="6"/>
        <item x="21"/>
        <item x="44"/>
        <item x="26"/>
        <item x="30"/>
        <item x="7"/>
        <item x="51"/>
        <item x="25"/>
        <item x="52"/>
        <item x="28"/>
        <item x="13"/>
        <item x="4"/>
        <item x="49"/>
        <item x="36"/>
        <item x="19"/>
        <item x="32"/>
        <item x="16"/>
        <item x="50"/>
        <item x="10"/>
        <item x="0"/>
        <item x="22"/>
        <item x="42"/>
        <item x="23"/>
        <item x="2"/>
        <item x="14"/>
        <item x="46"/>
        <item x="1"/>
        <item x="17"/>
        <item x="15"/>
        <item x="20"/>
        <item x="27"/>
        <item x="45"/>
        <item x="24"/>
        <item x="47"/>
        <item x="53"/>
        <item x="38"/>
        <item x="18"/>
        <item x="58"/>
        <item x="55"/>
        <item x="56"/>
        <item x="59"/>
        <item x="9"/>
        <item x="33"/>
        <item x="54"/>
        <item x="31"/>
        <item x="39"/>
        <item x="37"/>
        <item x="57"/>
        <item x="43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>
      <items count="2">
        <item x="0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0">
        <item x="57"/>
        <item x="56"/>
        <item x="58"/>
        <item x="53"/>
        <item x="52"/>
        <item x="51"/>
        <item x="50"/>
        <item x="48"/>
        <item x="49"/>
        <item x="55"/>
        <item x="47"/>
        <item x="46"/>
        <item x="45"/>
        <item x="44"/>
        <item x="43"/>
        <item x="41"/>
        <item x="54"/>
        <item x="40"/>
        <item x="39"/>
        <item x="34"/>
        <item x="35"/>
        <item x="33"/>
        <item x="31"/>
        <item x="29"/>
        <item x="28"/>
        <item x="26"/>
        <item x="42"/>
        <item x="38"/>
        <item x="25"/>
        <item x="23"/>
        <item x="22"/>
        <item x="21"/>
        <item x="32"/>
        <item x="36"/>
        <item x="19"/>
        <item x="27"/>
        <item x="20"/>
        <item x="16"/>
        <item x="24"/>
        <item x="18"/>
        <item x="30"/>
        <item x="14"/>
        <item x="13"/>
        <item x="37"/>
        <item x="15"/>
        <item x="11"/>
        <item x="10"/>
        <item x="7"/>
        <item x="9"/>
        <item x="12"/>
        <item x="6"/>
        <item x="8"/>
        <item x="5"/>
        <item x="4"/>
        <item x="3"/>
        <item x="17"/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Product 1" fld="5" subtotal="count" baseField="0" baseItem="0"/>
    <dataField name="Count of Product 3" fld="7" subtotal="count" baseField="0" baseItem="0"/>
    <dataField name="Count of Product 2" fld="6" subtotal="count" baseField="0" baseItem="0"/>
    <dataField name="Count of Social Media" fld="8" subtotal="count" baseField="0" baseItem="0"/>
    <dataField name="Count of Coupons" fld="9" subtotal="count" baseField="0" baseItem="0"/>
  </dataFields>
  <chartFormats count="5"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FCA97-FADD-465C-A791-74E3A1739005}" name="PivotTable2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B6:G10" firstHeaderRow="0" firstDataRow="1" firstDataCol="1"/>
  <pivotFields count="18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61">
        <item x="2"/>
        <item x="3"/>
        <item x="18"/>
        <item x="4"/>
        <item x="5"/>
        <item x="6"/>
        <item x="9"/>
        <item x="7"/>
        <item x="13"/>
        <item x="10"/>
        <item x="8"/>
        <item x="38"/>
        <item x="11"/>
        <item x="12"/>
        <item x="16"/>
        <item x="14"/>
        <item x="31"/>
        <item x="15"/>
        <item x="59"/>
        <item x="56"/>
        <item x="25"/>
        <item x="37"/>
        <item x="19"/>
        <item x="17"/>
        <item x="55"/>
        <item x="28"/>
        <item x="33"/>
        <item x="43"/>
        <item x="21"/>
        <item x="20"/>
        <item x="39"/>
        <item x="22"/>
        <item x="23"/>
        <item x="24"/>
        <item x="26"/>
        <item x="0"/>
        <item x="27"/>
        <item x="29"/>
        <item x="30"/>
        <item x="32"/>
        <item x="1"/>
        <item x="36"/>
        <item x="34"/>
        <item x="35"/>
        <item x="40"/>
        <item x="41"/>
        <item x="42"/>
        <item x="50"/>
        <item x="51"/>
        <item x="58"/>
        <item x="53"/>
        <item x="44"/>
        <item x="54"/>
        <item x="49"/>
        <item x="52"/>
        <item x="46"/>
        <item x="45"/>
        <item x="47"/>
        <item x="48"/>
        <item x="57"/>
        <item t="default"/>
      </items>
    </pivotField>
    <pivotField dataField="1" showAll="0">
      <items count="61">
        <item x="4"/>
        <item x="18"/>
        <item x="5"/>
        <item x="9"/>
        <item x="7"/>
        <item x="6"/>
        <item x="53"/>
        <item x="15"/>
        <item x="14"/>
        <item x="8"/>
        <item x="17"/>
        <item x="22"/>
        <item x="39"/>
        <item x="2"/>
        <item x="20"/>
        <item x="26"/>
        <item x="59"/>
        <item x="29"/>
        <item x="31"/>
        <item x="55"/>
        <item x="38"/>
        <item x="23"/>
        <item x="19"/>
        <item x="37"/>
        <item x="21"/>
        <item x="3"/>
        <item x="25"/>
        <item x="16"/>
        <item x="32"/>
        <item x="1"/>
        <item x="56"/>
        <item x="30"/>
        <item x="28"/>
        <item x="54"/>
        <item x="12"/>
        <item x="43"/>
        <item x="35"/>
        <item x="24"/>
        <item x="46"/>
        <item x="36"/>
        <item x="33"/>
        <item x="0"/>
        <item x="10"/>
        <item x="11"/>
        <item x="51"/>
        <item x="52"/>
        <item x="27"/>
        <item x="40"/>
        <item x="41"/>
        <item x="13"/>
        <item x="58"/>
        <item x="42"/>
        <item x="50"/>
        <item x="34"/>
        <item x="44"/>
        <item x="47"/>
        <item x="49"/>
        <item x="45"/>
        <item x="48"/>
        <item x="57"/>
        <item t="default"/>
      </items>
    </pivotField>
    <pivotField dataField="1" showAll="0">
      <items count="61">
        <item x="18"/>
        <item x="53"/>
        <item x="45"/>
        <item x="17"/>
        <item x="14"/>
        <item x="6"/>
        <item x="22"/>
        <item x="20"/>
        <item x="54"/>
        <item x="39"/>
        <item x="26"/>
        <item x="15"/>
        <item x="5"/>
        <item x="58"/>
        <item x="29"/>
        <item x="2"/>
        <item x="38"/>
        <item x="25"/>
        <item x="50"/>
        <item x="32"/>
        <item x="23"/>
        <item x="1"/>
        <item x="19"/>
        <item x="51"/>
        <item x="7"/>
        <item x="16"/>
        <item x="56"/>
        <item x="59"/>
        <item x="21"/>
        <item x="3"/>
        <item x="46"/>
        <item x="36"/>
        <item x="35"/>
        <item x="41"/>
        <item x="42"/>
        <item x="30"/>
        <item x="43"/>
        <item x="47"/>
        <item x="10"/>
        <item x="40"/>
        <item x="52"/>
        <item x="44"/>
        <item x="12"/>
        <item x="9"/>
        <item x="11"/>
        <item x="33"/>
        <item x="37"/>
        <item x="24"/>
        <item x="4"/>
        <item x="28"/>
        <item x="0"/>
        <item x="8"/>
        <item x="31"/>
        <item x="34"/>
        <item x="13"/>
        <item x="57"/>
        <item x="27"/>
        <item x="49"/>
        <item x="55"/>
        <item x="48"/>
        <item t="default"/>
      </items>
    </pivotField>
    <pivotField dataField="1" showAll="0">
      <items count="61">
        <item x="53"/>
        <item x="45"/>
        <item x="18"/>
        <item x="40"/>
        <item x="50"/>
        <item x="44"/>
        <item x="54"/>
        <item x="58"/>
        <item x="42"/>
        <item x="2"/>
        <item x="29"/>
        <item x="46"/>
        <item x="51"/>
        <item x="23"/>
        <item x="17"/>
        <item x="19"/>
        <item x="20"/>
        <item x="15"/>
        <item x="22"/>
        <item x="41"/>
        <item x="38"/>
        <item x="57"/>
        <item x="3"/>
        <item x="35"/>
        <item x="47"/>
        <item x="52"/>
        <item x="21"/>
        <item x="56"/>
        <item x="39"/>
        <item x="25"/>
        <item x="1"/>
        <item x="43"/>
        <item x="14"/>
        <item x="33"/>
        <item x="59"/>
        <item x="7"/>
        <item x="26"/>
        <item x="6"/>
        <item x="5"/>
        <item x="0"/>
        <item x="34"/>
        <item x="12"/>
        <item x="49"/>
        <item x="10"/>
        <item x="27"/>
        <item x="28"/>
        <item x="13"/>
        <item x="30"/>
        <item x="55"/>
        <item x="4"/>
        <item x="48"/>
        <item x="8"/>
        <item x="36"/>
        <item x="11"/>
        <item x="37"/>
        <item x="16"/>
        <item x="32"/>
        <item x="31"/>
        <item x="9"/>
        <item x="24"/>
        <item t="default"/>
      </items>
    </pivotField>
    <pivotField dataField="1" showAll="0">
      <items count="61"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9" fld="14" baseField="0" baseItem="0"/>
    <dataField name="Sum of 2018" fld="13" baseField="0" baseItem="0"/>
    <dataField name="Sum of 2021" fld="16" baseField="0" baseItem="0"/>
    <dataField name="Sum of 2020" fld="15" baseField="0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C6A6E-4191-4F5E-9966-64157C1F2A2A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:F3" firstHeaderRow="0" firstDataRow="1" firstDataCol="0"/>
  <pivotFields count="18">
    <pivotField showAll="0">
      <items count="61">
        <item x="34"/>
        <item x="8"/>
        <item x="40"/>
        <item x="5"/>
        <item x="41"/>
        <item x="12"/>
        <item x="29"/>
        <item x="35"/>
        <item x="11"/>
        <item x="48"/>
        <item x="3"/>
        <item x="6"/>
        <item x="21"/>
        <item x="44"/>
        <item x="26"/>
        <item x="30"/>
        <item x="7"/>
        <item x="51"/>
        <item x="25"/>
        <item x="52"/>
        <item x="28"/>
        <item x="13"/>
        <item x="4"/>
        <item x="49"/>
        <item x="36"/>
        <item x="19"/>
        <item x="32"/>
        <item x="16"/>
        <item x="50"/>
        <item x="10"/>
        <item x="0"/>
        <item x="22"/>
        <item x="42"/>
        <item x="23"/>
        <item x="2"/>
        <item x="14"/>
        <item x="46"/>
        <item x="1"/>
        <item x="17"/>
        <item x="15"/>
        <item x="20"/>
        <item x="27"/>
        <item x="45"/>
        <item x="24"/>
        <item x="47"/>
        <item x="53"/>
        <item x="38"/>
        <item x="18"/>
        <item x="58"/>
        <item x="55"/>
        <item x="56"/>
        <item x="59"/>
        <item x="9"/>
        <item x="33"/>
        <item x="54"/>
        <item x="31"/>
        <item x="39"/>
        <item x="37"/>
        <item x="57"/>
        <item x="43"/>
        <item t="default"/>
      </items>
    </pivotField>
    <pivotField showAll="0">
      <items count="61">
        <item x="22"/>
        <item x="40"/>
        <item x="59"/>
        <item x="39"/>
        <item x="55"/>
        <item x="31"/>
        <item x="0"/>
        <item x="17"/>
        <item x="5"/>
        <item x="8"/>
        <item x="47"/>
        <item x="20"/>
        <item x="15"/>
        <item x="48"/>
        <item x="21"/>
        <item x="1"/>
        <item x="3"/>
        <item x="18"/>
        <item x="52"/>
        <item x="32"/>
        <item x="46"/>
        <item x="42"/>
        <item x="12"/>
        <item x="45"/>
        <item x="44"/>
        <item x="29"/>
        <item x="7"/>
        <item x="6"/>
        <item x="54"/>
        <item x="36"/>
        <item x="41"/>
        <item x="16"/>
        <item x="37"/>
        <item x="4"/>
        <item x="53"/>
        <item x="13"/>
        <item x="49"/>
        <item x="23"/>
        <item x="30"/>
        <item x="27"/>
        <item x="19"/>
        <item x="35"/>
        <item x="58"/>
        <item x="28"/>
        <item x="10"/>
        <item x="9"/>
        <item x="14"/>
        <item x="43"/>
        <item x="26"/>
        <item x="57"/>
        <item x="24"/>
        <item x="11"/>
        <item x="25"/>
        <item x="51"/>
        <item x="50"/>
        <item x="2"/>
        <item x="56"/>
        <item x="38"/>
        <item x="34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1">
        <item x="2"/>
        <item x="3"/>
        <item x="18"/>
        <item x="4"/>
        <item x="5"/>
        <item x="6"/>
        <item x="9"/>
        <item x="7"/>
        <item x="13"/>
        <item x="10"/>
        <item x="8"/>
        <item x="38"/>
        <item x="11"/>
        <item x="12"/>
        <item x="16"/>
        <item x="14"/>
        <item x="31"/>
        <item x="15"/>
        <item x="59"/>
        <item x="56"/>
        <item x="25"/>
        <item x="37"/>
        <item x="19"/>
        <item x="17"/>
        <item x="55"/>
        <item x="28"/>
        <item x="33"/>
        <item x="43"/>
        <item x="21"/>
        <item x="20"/>
        <item x="39"/>
        <item x="22"/>
        <item x="23"/>
        <item x="24"/>
        <item x="26"/>
        <item x="0"/>
        <item x="27"/>
        <item x="29"/>
        <item x="30"/>
        <item x="32"/>
        <item x="1"/>
        <item x="36"/>
        <item x="34"/>
        <item x="35"/>
        <item x="40"/>
        <item x="41"/>
        <item x="42"/>
        <item x="50"/>
        <item x="51"/>
        <item x="58"/>
        <item x="53"/>
        <item x="44"/>
        <item x="54"/>
        <item x="49"/>
        <item x="52"/>
        <item x="46"/>
        <item x="45"/>
        <item x="47"/>
        <item x="48"/>
        <item x="57"/>
        <item t="default"/>
      </items>
    </pivotField>
    <pivotField dataField="1" showAll="0">
      <items count="61">
        <item x="4"/>
        <item x="18"/>
        <item x="5"/>
        <item x="9"/>
        <item x="7"/>
        <item x="6"/>
        <item x="53"/>
        <item x="15"/>
        <item x="14"/>
        <item x="8"/>
        <item x="17"/>
        <item x="22"/>
        <item x="39"/>
        <item x="2"/>
        <item x="20"/>
        <item x="26"/>
        <item x="59"/>
        <item x="29"/>
        <item x="31"/>
        <item x="55"/>
        <item x="38"/>
        <item x="23"/>
        <item x="19"/>
        <item x="37"/>
        <item x="21"/>
        <item x="3"/>
        <item x="25"/>
        <item x="16"/>
        <item x="32"/>
        <item x="1"/>
        <item x="56"/>
        <item x="30"/>
        <item x="28"/>
        <item x="54"/>
        <item x="12"/>
        <item x="43"/>
        <item x="35"/>
        <item x="24"/>
        <item x="46"/>
        <item x="36"/>
        <item x="33"/>
        <item x="0"/>
        <item x="10"/>
        <item x="11"/>
        <item x="51"/>
        <item x="52"/>
        <item x="27"/>
        <item x="40"/>
        <item x="41"/>
        <item x="13"/>
        <item x="58"/>
        <item x="42"/>
        <item x="50"/>
        <item x="34"/>
        <item x="44"/>
        <item x="47"/>
        <item x="49"/>
        <item x="45"/>
        <item x="48"/>
        <item x="57"/>
        <item t="default"/>
      </items>
    </pivotField>
    <pivotField dataField="1" showAll="0">
      <items count="61">
        <item x="18"/>
        <item x="53"/>
        <item x="45"/>
        <item x="17"/>
        <item x="14"/>
        <item x="6"/>
        <item x="22"/>
        <item x="20"/>
        <item x="54"/>
        <item x="39"/>
        <item x="26"/>
        <item x="15"/>
        <item x="5"/>
        <item x="58"/>
        <item x="29"/>
        <item x="2"/>
        <item x="38"/>
        <item x="25"/>
        <item x="50"/>
        <item x="32"/>
        <item x="23"/>
        <item x="1"/>
        <item x="19"/>
        <item x="51"/>
        <item x="7"/>
        <item x="16"/>
        <item x="56"/>
        <item x="59"/>
        <item x="21"/>
        <item x="3"/>
        <item x="46"/>
        <item x="36"/>
        <item x="35"/>
        <item x="41"/>
        <item x="42"/>
        <item x="30"/>
        <item x="43"/>
        <item x="47"/>
        <item x="10"/>
        <item x="40"/>
        <item x="52"/>
        <item x="44"/>
        <item x="12"/>
        <item x="9"/>
        <item x="11"/>
        <item x="33"/>
        <item x="37"/>
        <item x="24"/>
        <item x="4"/>
        <item x="28"/>
        <item x="0"/>
        <item x="8"/>
        <item x="31"/>
        <item x="34"/>
        <item x="13"/>
        <item x="57"/>
        <item x="27"/>
        <item x="49"/>
        <item x="55"/>
        <item x="48"/>
        <item t="default"/>
      </items>
    </pivotField>
    <pivotField dataField="1" showAll="0">
      <items count="61">
        <item x="53"/>
        <item x="45"/>
        <item x="18"/>
        <item x="40"/>
        <item x="50"/>
        <item x="44"/>
        <item x="54"/>
        <item x="58"/>
        <item x="42"/>
        <item x="2"/>
        <item x="29"/>
        <item x="46"/>
        <item x="51"/>
        <item x="23"/>
        <item x="17"/>
        <item x="19"/>
        <item x="20"/>
        <item x="15"/>
        <item x="22"/>
        <item x="41"/>
        <item x="38"/>
        <item x="57"/>
        <item x="3"/>
        <item x="35"/>
        <item x="47"/>
        <item x="52"/>
        <item x="21"/>
        <item x="56"/>
        <item x="39"/>
        <item x="25"/>
        <item x="1"/>
        <item x="43"/>
        <item x="14"/>
        <item x="33"/>
        <item x="59"/>
        <item x="7"/>
        <item x="26"/>
        <item x="6"/>
        <item x="5"/>
        <item x="0"/>
        <item x="34"/>
        <item x="12"/>
        <item x="49"/>
        <item x="10"/>
        <item x="27"/>
        <item x="28"/>
        <item x="13"/>
        <item x="30"/>
        <item x="55"/>
        <item x="4"/>
        <item x="48"/>
        <item x="8"/>
        <item x="36"/>
        <item x="11"/>
        <item x="37"/>
        <item x="16"/>
        <item x="32"/>
        <item x="31"/>
        <item x="9"/>
        <item x="24"/>
        <item t="default"/>
      </items>
    </pivotField>
    <pivotField dataField="1" showAll="0">
      <items count="61"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60">
        <item x="57"/>
        <item x="56"/>
        <item x="58"/>
        <item x="53"/>
        <item x="52"/>
        <item x="51"/>
        <item x="50"/>
        <item x="48"/>
        <item x="49"/>
        <item x="55"/>
        <item x="47"/>
        <item x="46"/>
        <item x="45"/>
        <item x="44"/>
        <item x="43"/>
        <item x="41"/>
        <item x="54"/>
        <item x="40"/>
        <item x="39"/>
        <item x="34"/>
        <item x="35"/>
        <item x="33"/>
        <item x="31"/>
        <item x="29"/>
        <item x="28"/>
        <item x="26"/>
        <item x="42"/>
        <item x="38"/>
        <item x="25"/>
        <item x="23"/>
        <item x="22"/>
        <item x="21"/>
        <item x="32"/>
        <item x="36"/>
        <item x="19"/>
        <item x="27"/>
        <item x="20"/>
        <item x="16"/>
        <item x="24"/>
        <item x="18"/>
        <item x="30"/>
        <item x="14"/>
        <item x="13"/>
        <item x="37"/>
        <item x="15"/>
        <item x="11"/>
        <item x="10"/>
        <item x="7"/>
        <item x="9"/>
        <item x="12"/>
        <item x="6"/>
        <item x="8"/>
        <item x="5"/>
        <item x="4"/>
        <item x="3"/>
        <item x="17"/>
        <item x="2"/>
        <item x="1"/>
        <item x="0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4133E-2B59-4DAC-9D65-79FFB1FD993D}" name="Table1" displayName="Table1" ref="A4:T64" totalsRowShown="0" headerRowDxfId="0">
  <autoFilter ref="A4:T64" xr:uid="{E89B086C-A415-4735-B36A-95FDECF3BB02}">
    <filterColumn colId="6">
      <customFilters>
        <customFilter operator="notEqual" val=" "/>
      </customFilters>
    </filterColumn>
  </autoFilter>
  <tableColumns count="20">
    <tableColumn id="1" xr3:uid="{69881A49-9006-4983-B687-391EBF0BDFE7}" name="Account Name"/>
    <tableColumn id="2" xr3:uid="{8FFE4A70-B4F4-4FA5-BABE-3F33243292AE}" name="Account Address"/>
    <tableColumn id="3" xr3:uid="{7CEF836A-F614-4595-9C86-69E5F99CF6C4}" name="Decision Maker"/>
    <tableColumn id="4" xr3:uid="{7753F079-6F3D-42A5-8311-B8B665FB0BCF}" name="Phone Number"/>
    <tableColumn id="5" xr3:uid="{148B160B-1385-4822-8A0F-1B7134F5E373}" name="Account Type"/>
    <tableColumn id="6" xr3:uid="{AA786863-8DDA-40F6-9061-B46E63048E8B}" name="Product 1"/>
    <tableColumn id="7" xr3:uid="{3A7BA277-66EA-4B10-B3FE-12E39B1B08CB}" name="Product 2"/>
    <tableColumn id="8" xr3:uid="{B6670299-EF3F-4B9E-9057-BD08E9063779}" name="Product 3"/>
    <tableColumn id="9" xr3:uid="{196A555C-0E8C-4D4B-AD35-7F8A99A5767E}" name="Social Media"/>
    <tableColumn id="10" xr3:uid="{0F865B8D-6C78-4C5C-BABB-C3D19A44CB27}" name="Coupons"/>
    <tableColumn id="11" xr3:uid="{8088F284-1615-408B-A1DF-1D2372E26990}" name="Catalog Inclusion"/>
    <tableColumn id="12" xr3:uid="{057C19CA-CC87-41B3-9513-D3D5B112AA81}" name="Posters"/>
    <tableColumn id="13" xr3:uid="{9B8A30EE-608B-4B1D-A117-AA27AC7C7549}" name="2017"/>
    <tableColumn id="14" xr3:uid="{5B26E822-F971-4928-BE99-EE69C009798E}" name="2018"/>
    <tableColumn id="15" xr3:uid="{8EA5C6E1-7427-4050-993C-AA178F2ACF73}" name="2019"/>
    <tableColumn id="16" xr3:uid="{02259840-7ECC-43FB-9D89-1943736815A0}" name="2020"/>
    <tableColumn id="17" xr3:uid="{704074C9-574B-459D-9856-BEF2A64A0A95}" name="2021"/>
    <tableColumn id="18" xr3:uid="{6364E558-4EFC-4BEA-958C-D4FC71EC0265}" name="5 YR CAGR" dataDxfId="1">
      <calculatedColumnFormula>_xlfn.RRI($Q$4-$M$4,M5,Q5)</calculatedColumnFormula>
    </tableColumn>
    <tableColumn id="19" xr3:uid="{7741659F-DE10-41A5-BF3C-7AF53953B13B}" name="State">
      <calculatedColumnFormula>RIGHT(B5, 17)</calculatedColumnFormula>
    </tableColumn>
    <tableColumn id="20" xr3:uid="{661008A5-8D4F-4178-A0C6-089D0155390F}" name="City">
      <calculatedColumnFormula>LEFT(S5, 8)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T64"/>
  <sheetViews>
    <sheetView topLeftCell="A4" zoomScale="80" zoomScaleNormal="80" workbookViewId="0">
      <selection activeCell="M45" sqref="M45"/>
    </sheetView>
  </sheetViews>
  <sheetFormatPr defaultRowHeight="14.4" x14ac:dyDescent="0.3"/>
  <cols>
    <col min="1" max="1" width="15.332031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3.77734375" customWidth="1"/>
    <col min="7" max="8" width="11" customWidth="1"/>
    <col min="9" max="9" width="13.5546875" customWidth="1"/>
    <col min="10" max="10" width="10.33203125" customWidth="1"/>
    <col min="11" max="11" width="17.21875" customWidth="1"/>
    <col min="12" max="12" width="9" customWidth="1"/>
    <col min="16" max="17" width="6.88671875" customWidth="1"/>
    <col min="18" max="18" width="11.88671875" bestFit="1" customWidth="1"/>
    <col min="19" max="19" width="16.5546875" bestFit="1" customWidth="1"/>
  </cols>
  <sheetData>
    <row r="1" spans="1:20" ht="18" x14ac:dyDescent="0.35">
      <c r="A1" s="2" t="s">
        <v>0</v>
      </c>
    </row>
    <row r="3" spans="1:20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2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288</v>
      </c>
      <c r="N4" s="1" t="s">
        <v>289</v>
      </c>
      <c r="O4" s="1" t="s">
        <v>290</v>
      </c>
      <c r="P4" s="1" t="s">
        <v>291</v>
      </c>
      <c r="Q4" s="1" t="s">
        <v>292</v>
      </c>
      <c r="R4" s="1" t="s">
        <v>16</v>
      </c>
      <c r="S4" t="s">
        <v>275</v>
      </c>
      <c r="T4" t="s">
        <v>274</v>
      </c>
    </row>
    <row r="5" spans="1:20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9983</v>
      </c>
      <c r="R5" s="4" t="e">
        <f>_xlfn.RRI($Q$3-$M$3,M5,Q5)</f>
        <v>#VALUE!</v>
      </c>
      <c r="S5" t="str">
        <f>RIGHT(B5, 17)</f>
        <v>Brooklyn NY 11201</v>
      </c>
      <c r="T5" t="str">
        <f>LEFT(S5, 8)</f>
        <v>Brooklyn</v>
      </c>
    </row>
    <row r="6" spans="1:20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9909</v>
      </c>
      <c r="R6" s="4" t="e">
        <f>_xlfn.RRI($Q$3-$M$3,M6,Q6)</f>
        <v>#VALUE!</v>
      </c>
      <c r="S6" t="str">
        <f t="shared" ref="S6:S64" si="0">RIGHT(B6, 17)</f>
        <v>New York NY 10013</v>
      </c>
      <c r="T6" t="str">
        <f>LEFT(S6, 8)</f>
        <v>New York</v>
      </c>
    </row>
    <row r="7" spans="1:20" hidden="1" x14ac:dyDescent="0.3">
      <c r="A7" t="s">
        <v>68</v>
      </c>
      <c r="B7" t="s">
        <v>69</v>
      </c>
      <c r="C7" t="s">
        <v>70</v>
      </c>
      <c r="D7" t="s">
        <v>71</v>
      </c>
      <c r="E7" t="s">
        <v>21</v>
      </c>
      <c r="F7" t="s">
        <v>22</v>
      </c>
      <c r="I7" t="s">
        <v>22</v>
      </c>
      <c r="L7" t="s">
        <v>22</v>
      </c>
      <c r="M7">
        <v>24</v>
      </c>
      <c r="N7">
        <v>1797</v>
      </c>
      <c r="O7">
        <v>3548</v>
      </c>
      <c r="P7">
        <v>3668</v>
      </c>
      <c r="Q7">
        <v>9822</v>
      </c>
      <c r="R7" s="4">
        <f>_xlfn.RRI($Q$4-$M$4,M7,Q7)</f>
        <v>3.4977692608829889</v>
      </c>
      <c r="S7" t="str">
        <f t="shared" si="0"/>
        <v>Brooklyn NY 11201</v>
      </c>
      <c r="T7" t="str">
        <f>LEFT(S7, 8)</f>
        <v>Brooklyn</v>
      </c>
    </row>
    <row r="8" spans="1:20" x14ac:dyDescent="0.3">
      <c r="A8" t="s">
        <v>97</v>
      </c>
      <c r="B8" t="s">
        <v>98</v>
      </c>
      <c r="C8" t="s">
        <v>99</v>
      </c>
      <c r="D8" t="s">
        <v>100</v>
      </c>
      <c r="E8" t="s">
        <v>84</v>
      </c>
      <c r="F8" t="s">
        <v>22</v>
      </c>
      <c r="G8" t="s">
        <v>22</v>
      </c>
      <c r="H8" t="s">
        <v>27</v>
      </c>
      <c r="I8" t="s">
        <v>22</v>
      </c>
      <c r="J8" t="s">
        <v>27</v>
      </c>
      <c r="K8" t="s">
        <v>22</v>
      </c>
      <c r="L8" t="s">
        <v>27</v>
      </c>
      <c r="M8">
        <v>73</v>
      </c>
      <c r="N8">
        <v>3485</v>
      </c>
      <c r="O8">
        <v>4592</v>
      </c>
      <c r="P8">
        <v>5143</v>
      </c>
      <c r="Q8">
        <v>9768</v>
      </c>
      <c r="R8" s="4">
        <f>_xlfn.RRI($Q$4-$M$4,M8,Q8)</f>
        <v>2.4011101521320382</v>
      </c>
      <c r="S8" t="str">
        <f t="shared" si="0"/>
        <v>e, Bronx NY 10468</v>
      </c>
      <c r="T8" t="str">
        <f>LEFT(S8, 8)</f>
        <v>e, Bronx</v>
      </c>
    </row>
    <row r="9" spans="1:20" x14ac:dyDescent="0.3">
      <c r="A9" t="s">
        <v>146</v>
      </c>
      <c r="B9" t="s">
        <v>147</v>
      </c>
      <c r="C9" t="s">
        <v>148</v>
      </c>
      <c r="D9" t="s">
        <v>149</v>
      </c>
      <c r="E9" t="s">
        <v>145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27</v>
      </c>
      <c r="M9">
        <v>138</v>
      </c>
      <c r="N9">
        <v>286</v>
      </c>
      <c r="O9">
        <v>6750</v>
      </c>
      <c r="P9">
        <v>8254</v>
      </c>
      <c r="Q9">
        <v>9766</v>
      </c>
      <c r="R9" s="4">
        <f>_xlfn.RRI($Q$4-$M$4,M9,Q9)</f>
        <v>1.9004100973274354</v>
      </c>
      <c r="S9" t="str">
        <f t="shared" si="0"/>
        <v xml:space="preserve"> Yonkers NY 10701</v>
      </c>
      <c r="T9" t="str">
        <f>LEFT(S9, 8)</f>
        <v xml:space="preserve"> Yonkers</v>
      </c>
    </row>
    <row r="10" spans="1:20" x14ac:dyDescent="0.3">
      <c r="A10" t="s">
        <v>125</v>
      </c>
      <c r="B10" t="s">
        <v>126</v>
      </c>
      <c r="C10" t="s">
        <v>127</v>
      </c>
      <c r="D10" t="s">
        <v>128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22</v>
      </c>
      <c r="K10" t="s">
        <v>22</v>
      </c>
      <c r="L10" t="s">
        <v>27</v>
      </c>
      <c r="M10">
        <v>209</v>
      </c>
      <c r="N10">
        <v>621</v>
      </c>
      <c r="O10">
        <v>3098</v>
      </c>
      <c r="P10">
        <v>7118</v>
      </c>
      <c r="Q10">
        <v>9759</v>
      </c>
      <c r="R10" s="4">
        <f>_xlfn.RRI($Q$4-$M$4,M10,Q10)</f>
        <v>1.6140552228811398</v>
      </c>
      <c r="S10" t="str">
        <f t="shared" si="0"/>
        <v>t, Bronx NY 10462</v>
      </c>
      <c r="T10" t="str">
        <f>LEFT(S10, 8)</f>
        <v>t, Bronx</v>
      </c>
    </row>
    <row r="11" spans="1:20" x14ac:dyDescent="0.3">
      <c r="A11" t="s">
        <v>101</v>
      </c>
      <c r="B11" t="s">
        <v>102</v>
      </c>
      <c r="C11" t="s">
        <v>103</v>
      </c>
      <c r="D11" t="s">
        <v>104</v>
      </c>
      <c r="E11" t="s">
        <v>84</v>
      </c>
      <c r="F11" t="s">
        <v>22</v>
      </c>
      <c r="G11" t="s">
        <v>22</v>
      </c>
      <c r="H11" t="s">
        <v>27</v>
      </c>
      <c r="I11" t="s">
        <v>22</v>
      </c>
      <c r="J11" t="s">
        <v>27</v>
      </c>
      <c r="K11" t="s">
        <v>22</v>
      </c>
      <c r="L11" t="s">
        <v>27</v>
      </c>
      <c r="M11">
        <v>238</v>
      </c>
      <c r="N11">
        <v>1235</v>
      </c>
      <c r="O11">
        <v>1822</v>
      </c>
      <c r="P11">
        <v>7074</v>
      </c>
      <c r="Q11">
        <v>9686</v>
      </c>
      <c r="R11" s="4">
        <f>_xlfn.RRI($Q$4-$M$4,M11,Q11)</f>
        <v>1.5257588123501025</v>
      </c>
      <c r="S11" t="str">
        <f t="shared" si="0"/>
        <v>New York NY 10027</v>
      </c>
      <c r="T11" t="str">
        <f>LEFT(S11, 8)</f>
        <v>New York</v>
      </c>
    </row>
    <row r="12" spans="1:20" x14ac:dyDescent="0.3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9681</v>
      </c>
      <c r="R12" s="4">
        <f>_xlfn.RRI($Q$4-$M$4,M12,Q12)</f>
        <v>1.2525948859304696</v>
      </c>
      <c r="S12" t="str">
        <f t="shared" si="0"/>
        <v>t, Bronx NY 10472</v>
      </c>
      <c r="T12" t="str">
        <f>LEFT(S12, 8)</f>
        <v>t, Bronx</v>
      </c>
    </row>
    <row r="13" spans="1:20" x14ac:dyDescent="0.3">
      <c r="A13" t="s">
        <v>117</v>
      </c>
      <c r="B13" t="s">
        <v>118</v>
      </c>
      <c r="C13" t="s">
        <v>119</v>
      </c>
      <c r="D13" t="s">
        <v>120</v>
      </c>
      <c r="E13" t="s">
        <v>84</v>
      </c>
      <c r="F13" t="s">
        <v>22</v>
      </c>
      <c r="G13" t="s">
        <v>22</v>
      </c>
      <c r="H13" t="s">
        <v>27</v>
      </c>
      <c r="I13" t="s">
        <v>22</v>
      </c>
      <c r="J13" t="s">
        <v>22</v>
      </c>
      <c r="K13" t="s">
        <v>22</v>
      </c>
      <c r="L13" t="s">
        <v>27</v>
      </c>
      <c r="M13">
        <v>570</v>
      </c>
      <c r="N13">
        <v>1322</v>
      </c>
      <c r="O13">
        <v>7279</v>
      </c>
      <c r="P13">
        <v>8443</v>
      </c>
      <c r="Q13">
        <v>9589</v>
      </c>
      <c r="R13" s="4">
        <f>_xlfn.RRI($Q$4-$M$4,M13,Q13)</f>
        <v>1.0252312297718817</v>
      </c>
      <c r="S13" t="str">
        <f t="shared" si="0"/>
        <v>New York NY 10033</v>
      </c>
      <c r="T13" t="str">
        <f>LEFT(S13, 8)</f>
        <v>New York</v>
      </c>
    </row>
    <row r="14" spans="1:20" x14ac:dyDescent="0.3">
      <c r="A14" t="s">
        <v>207</v>
      </c>
      <c r="B14" t="s">
        <v>208</v>
      </c>
      <c r="C14" t="s">
        <v>209</v>
      </c>
      <c r="D14" t="s">
        <v>210</v>
      </c>
      <c r="E14" t="s">
        <v>206</v>
      </c>
      <c r="F14" t="s">
        <v>22</v>
      </c>
      <c r="G14" t="s">
        <v>22</v>
      </c>
      <c r="H14" t="s">
        <v>22</v>
      </c>
      <c r="I14" t="s">
        <v>27</v>
      </c>
      <c r="J14" t="s">
        <v>27</v>
      </c>
      <c r="K14" t="s">
        <v>22</v>
      </c>
      <c r="L14" t="s">
        <v>27</v>
      </c>
      <c r="M14">
        <v>299</v>
      </c>
      <c r="N14">
        <v>657</v>
      </c>
      <c r="O14">
        <v>6238</v>
      </c>
      <c r="P14">
        <v>8922</v>
      </c>
      <c r="Q14">
        <v>9585</v>
      </c>
      <c r="R14" s="4">
        <f>_xlfn.RRI($Q$4-$M$4,M14,Q14)</f>
        <v>1.3794699921796467</v>
      </c>
      <c r="S14" t="str">
        <f t="shared" si="0"/>
        <v>New York NY 10028</v>
      </c>
      <c r="T14" t="str">
        <f>LEFT(S14, 8)</f>
        <v>New York</v>
      </c>
    </row>
    <row r="15" spans="1:20" x14ac:dyDescent="0.3">
      <c r="A15" t="s">
        <v>174</v>
      </c>
      <c r="B15" t="s">
        <v>175</v>
      </c>
      <c r="C15" t="s">
        <v>176</v>
      </c>
      <c r="D15" t="s">
        <v>177</v>
      </c>
      <c r="E15" t="s">
        <v>145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>
        <v>488</v>
      </c>
      <c r="N15">
        <v>5535</v>
      </c>
      <c r="O15">
        <v>5775</v>
      </c>
      <c r="P15">
        <v>7661</v>
      </c>
      <c r="Q15">
        <v>9571</v>
      </c>
      <c r="R15" s="4">
        <f>_xlfn.RRI($Q$4-$M$4,M15,Q15)</f>
        <v>1.1044294633028491</v>
      </c>
      <c r="S15" t="str">
        <f t="shared" si="0"/>
        <v>d, Bronx NY 10463</v>
      </c>
      <c r="T15" t="str">
        <f>LEFT(S15, 8)</f>
        <v>d, Bronx</v>
      </c>
    </row>
    <row r="16" spans="1:20" x14ac:dyDescent="0.3">
      <c r="A16" t="s">
        <v>89</v>
      </c>
      <c r="B16" t="s">
        <v>90</v>
      </c>
      <c r="C16" t="s">
        <v>91</v>
      </c>
      <c r="D16" t="s">
        <v>92</v>
      </c>
      <c r="E16" t="s">
        <v>84</v>
      </c>
      <c r="F16" t="s">
        <v>22</v>
      </c>
      <c r="G16" t="s">
        <v>22</v>
      </c>
      <c r="H16" t="s">
        <v>27</v>
      </c>
      <c r="I16" t="s">
        <v>22</v>
      </c>
      <c r="J16" t="s">
        <v>27</v>
      </c>
      <c r="K16" t="s">
        <v>22</v>
      </c>
      <c r="L16" t="s">
        <v>27</v>
      </c>
      <c r="M16">
        <v>700</v>
      </c>
      <c r="N16">
        <v>5721</v>
      </c>
      <c r="O16">
        <v>6247</v>
      </c>
      <c r="P16">
        <v>8495</v>
      </c>
      <c r="Q16">
        <v>9570</v>
      </c>
      <c r="R16" s="4">
        <f>_xlfn.RRI($Q$4-$M$4,M16,Q16)</f>
        <v>0.92288572093699783</v>
      </c>
      <c r="S16" t="str">
        <f t="shared" si="0"/>
        <v>d, Bronx NY 10466</v>
      </c>
      <c r="T16" t="str">
        <f>LEFT(S16, 8)</f>
        <v>d, Bronx</v>
      </c>
    </row>
    <row r="17" spans="1:20" x14ac:dyDescent="0.3">
      <c r="A17" t="s">
        <v>133</v>
      </c>
      <c r="B17" t="s">
        <v>134</v>
      </c>
      <c r="C17" t="s">
        <v>135</v>
      </c>
      <c r="D17" t="s">
        <v>136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712</v>
      </c>
      <c r="N17">
        <v>4182</v>
      </c>
      <c r="O17">
        <v>6087</v>
      </c>
      <c r="P17">
        <v>7494</v>
      </c>
      <c r="Q17">
        <v>9482</v>
      </c>
      <c r="R17" s="4">
        <f>_xlfn.RRI($Q$4-$M$4,M17,Q17)</f>
        <v>0.91031501544693083</v>
      </c>
      <c r="S17" t="str">
        <f t="shared" si="0"/>
        <v>New York NY 10002</v>
      </c>
      <c r="T17" t="str">
        <f>LEFT(S17, 8)</f>
        <v>New York</v>
      </c>
    </row>
    <row r="18" spans="1:20" x14ac:dyDescent="0.3">
      <c r="A18" t="s">
        <v>198</v>
      </c>
      <c r="B18" t="s">
        <v>199</v>
      </c>
      <c r="C18" t="s">
        <v>200</v>
      </c>
      <c r="D18" t="s">
        <v>201</v>
      </c>
      <c r="E18" t="s">
        <v>145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27</v>
      </c>
      <c r="L18" t="s">
        <v>27</v>
      </c>
      <c r="M18">
        <v>431</v>
      </c>
      <c r="N18">
        <v>6231</v>
      </c>
      <c r="O18">
        <v>7478</v>
      </c>
      <c r="P18">
        <v>8039</v>
      </c>
      <c r="Q18">
        <v>9428</v>
      </c>
      <c r="R18" s="4">
        <f>_xlfn.RRI($Q$4-$M$4,M18,Q18)</f>
        <v>1.162646695274153</v>
      </c>
      <c r="S18" t="str">
        <f t="shared" si="0"/>
        <v>New York NY 10009</v>
      </c>
      <c r="T18" t="str">
        <f>LEFT(S18, 8)</f>
        <v>New York</v>
      </c>
    </row>
    <row r="19" spans="1:20" x14ac:dyDescent="0.3">
      <c r="A19" t="s">
        <v>72</v>
      </c>
      <c r="B19" t="s">
        <v>73</v>
      </c>
      <c r="C19" t="s">
        <v>74</v>
      </c>
      <c r="D19" t="s">
        <v>75</v>
      </c>
      <c r="E19" t="s">
        <v>21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>
        <v>861</v>
      </c>
      <c r="N19">
        <v>1314</v>
      </c>
      <c r="O19">
        <v>1810</v>
      </c>
      <c r="P19">
        <v>6510</v>
      </c>
      <c r="Q19">
        <v>9338</v>
      </c>
      <c r="R19" s="4">
        <f>_xlfn.RRI($Q$4-$M$4,M19,Q19)</f>
        <v>0.81473276103298153</v>
      </c>
      <c r="S19" t="str">
        <f t="shared" si="0"/>
        <v>ew York, NY 10025</v>
      </c>
      <c r="T19" t="str">
        <f>LEFT(S19, 8)</f>
        <v>ew York,</v>
      </c>
    </row>
    <row r="20" spans="1:20" x14ac:dyDescent="0.3">
      <c r="A20" t="s">
        <v>32</v>
      </c>
      <c r="B20" t="s">
        <v>33</v>
      </c>
      <c r="C20" t="s">
        <v>34</v>
      </c>
      <c r="D20" t="s">
        <v>35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906</v>
      </c>
      <c r="N20">
        <v>1251</v>
      </c>
      <c r="O20">
        <v>2897</v>
      </c>
      <c r="P20">
        <v>4499</v>
      </c>
      <c r="Q20">
        <v>9272</v>
      </c>
      <c r="R20" s="4">
        <f>_xlfn.RRI($Q$4-$M$4,M20,Q20)</f>
        <v>0.78859209228457372</v>
      </c>
      <c r="S20" t="str">
        <f t="shared" si="0"/>
        <v>New York NY 10005</v>
      </c>
      <c r="T20" t="str">
        <f>LEFT(S20, 8)</f>
        <v>New York</v>
      </c>
    </row>
    <row r="21" spans="1:20" x14ac:dyDescent="0.3">
      <c r="A21" t="s">
        <v>166</v>
      </c>
      <c r="B21" t="s">
        <v>167</v>
      </c>
      <c r="C21" t="s">
        <v>168</v>
      </c>
      <c r="D21" t="s">
        <v>169</v>
      </c>
      <c r="E21" t="s">
        <v>145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742</v>
      </c>
      <c r="N21">
        <v>3751</v>
      </c>
      <c r="O21">
        <v>4423</v>
      </c>
      <c r="P21">
        <v>8733</v>
      </c>
      <c r="Q21">
        <v>9271</v>
      </c>
      <c r="R21" s="4">
        <f>_xlfn.RRI($Q$4-$M$4,M21,Q21)</f>
        <v>0.88009878581921175</v>
      </c>
      <c r="S21" t="str">
        <f t="shared" si="0"/>
        <v>r, Bronx NY 10461</v>
      </c>
      <c r="T21" t="str">
        <f>LEFT(S21, 8)</f>
        <v>r, Bronx</v>
      </c>
    </row>
    <row r="22" spans="1:20" x14ac:dyDescent="0.3">
      <c r="A22" t="s">
        <v>28</v>
      </c>
      <c r="B22" t="s">
        <v>29</v>
      </c>
      <c r="C22" t="s">
        <v>30</v>
      </c>
      <c r="D22" t="s">
        <v>31</v>
      </c>
      <c r="E22" t="s">
        <v>21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1209</v>
      </c>
      <c r="N22">
        <v>1534</v>
      </c>
      <c r="O22">
        <v>1634</v>
      </c>
      <c r="P22">
        <v>4302</v>
      </c>
      <c r="Q22">
        <v>9236</v>
      </c>
      <c r="R22" s="4">
        <f>_xlfn.RRI($Q$4-$M$4,M22,Q22)</f>
        <v>0.66251053432668106</v>
      </c>
      <c r="S22" t="str">
        <f t="shared" si="0"/>
        <v>New York NY 10013</v>
      </c>
      <c r="T22" t="str">
        <f>LEFT(S22, 8)</f>
        <v>New York</v>
      </c>
    </row>
    <row r="23" spans="1:20" x14ac:dyDescent="0.3">
      <c r="A23" t="s">
        <v>243</v>
      </c>
      <c r="B23" t="s">
        <v>244</v>
      </c>
      <c r="C23" t="s">
        <v>245</v>
      </c>
      <c r="D23" t="s">
        <v>246</v>
      </c>
      <c r="E23" t="s">
        <v>206</v>
      </c>
      <c r="F23" t="s">
        <v>22</v>
      </c>
      <c r="G23" t="s">
        <v>22</v>
      </c>
      <c r="H23" t="s">
        <v>22</v>
      </c>
      <c r="I23" t="s">
        <v>27</v>
      </c>
      <c r="J23" t="s">
        <v>27</v>
      </c>
      <c r="K23" t="s">
        <v>22</v>
      </c>
      <c r="L23" t="s">
        <v>27</v>
      </c>
      <c r="M23">
        <v>128</v>
      </c>
      <c r="N23">
        <v>416</v>
      </c>
      <c r="O23">
        <v>747</v>
      </c>
      <c r="P23">
        <v>1028</v>
      </c>
      <c r="Q23">
        <v>9225</v>
      </c>
      <c r="R23" s="4">
        <f>_xlfn.RRI($Q$4-$M$4,M23,Q23)</f>
        <v>1.9136615395415832</v>
      </c>
      <c r="S23" t="str">
        <f t="shared" si="0"/>
        <v>New York NY 10031</v>
      </c>
      <c r="T23" t="str">
        <f>LEFT(S23, 8)</f>
        <v>New York</v>
      </c>
    </row>
    <row r="24" spans="1:20" x14ac:dyDescent="0.3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9206</v>
      </c>
      <c r="R24" s="4">
        <f>_xlfn.RRI($Q$4-$M$4,M24,Q24)</f>
        <v>0.70397054424766847</v>
      </c>
      <c r="S24" t="str">
        <f t="shared" si="0"/>
        <v>n Island NY 10306</v>
      </c>
      <c r="T24" t="str">
        <f>LEFT(S24, 8)</f>
        <v>n Island</v>
      </c>
    </row>
    <row r="25" spans="1:20" x14ac:dyDescent="0.3">
      <c r="A25" t="s">
        <v>36</v>
      </c>
      <c r="B25" t="s">
        <v>37</v>
      </c>
      <c r="C25" t="s">
        <v>38</v>
      </c>
      <c r="D25" t="s">
        <v>39</v>
      </c>
      <c r="E25" t="s">
        <v>21</v>
      </c>
      <c r="F25" t="s">
        <v>22</v>
      </c>
      <c r="G25" t="s">
        <v>22</v>
      </c>
      <c r="H25" t="s">
        <v>27</v>
      </c>
      <c r="I25" t="s">
        <v>22</v>
      </c>
      <c r="J25" t="s">
        <v>22</v>
      </c>
      <c r="K25" t="s">
        <v>22</v>
      </c>
      <c r="L25" t="s">
        <v>22</v>
      </c>
      <c r="M25">
        <v>1421</v>
      </c>
      <c r="N25">
        <v>1893</v>
      </c>
      <c r="O25">
        <v>2722</v>
      </c>
      <c r="P25">
        <v>4410</v>
      </c>
      <c r="Q25">
        <v>9093</v>
      </c>
      <c r="R25" s="4">
        <f>_xlfn.RRI($Q$4-$M$4,M25,Q25)</f>
        <v>0.59048024165955182</v>
      </c>
      <c r="S25" t="str">
        <f t="shared" si="0"/>
        <v>New York NY 10004</v>
      </c>
      <c r="T25" t="str">
        <f>LEFT(S25, 8)</f>
        <v>New York</v>
      </c>
    </row>
    <row r="26" spans="1:20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9081</v>
      </c>
      <c r="R26" s="4">
        <f>_xlfn.RRI($Q$4-$M$4,M26,Q26)</f>
        <v>0.60513621939351281</v>
      </c>
      <c r="S26" t="str">
        <f t="shared" si="0"/>
        <v>t, Bronx NY 10457</v>
      </c>
      <c r="T26" t="str">
        <f>LEFT(S26, 8)</f>
        <v>t, Bronx</v>
      </c>
    </row>
    <row r="27" spans="1:20" x14ac:dyDescent="0.3">
      <c r="A27" t="s">
        <v>56</v>
      </c>
      <c r="B27" t="s">
        <v>57</v>
      </c>
      <c r="C27" t="s">
        <v>58</v>
      </c>
      <c r="D27" t="s">
        <v>59</v>
      </c>
      <c r="E27" t="s">
        <v>21</v>
      </c>
      <c r="F27" t="s">
        <v>22</v>
      </c>
      <c r="G27" t="s">
        <v>22</v>
      </c>
      <c r="H27" t="s">
        <v>27</v>
      </c>
      <c r="I27" t="s">
        <v>22</v>
      </c>
      <c r="J27" t="s">
        <v>27</v>
      </c>
      <c r="K27" t="s">
        <v>22</v>
      </c>
      <c r="L27" t="s">
        <v>27</v>
      </c>
      <c r="M27">
        <v>1530</v>
      </c>
      <c r="N27">
        <v>1620</v>
      </c>
      <c r="O27">
        <v>2027</v>
      </c>
      <c r="P27">
        <v>4881</v>
      </c>
      <c r="Q27">
        <v>8834</v>
      </c>
      <c r="R27" s="4">
        <f>_xlfn.RRI($Q$4-$M$4,M27,Q27)</f>
        <v>0.55012418091679893</v>
      </c>
      <c r="S27" t="str">
        <f t="shared" si="0"/>
        <v>t, Bronx NY 10461</v>
      </c>
      <c r="T27" t="str">
        <f>LEFT(S27, 8)</f>
        <v>t, Bronx</v>
      </c>
    </row>
    <row r="28" spans="1:20" x14ac:dyDescent="0.3">
      <c r="A28" t="s">
        <v>64</v>
      </c>
      <c r="B28" t="s">
        <v>65</v>
      </c>
      <c r="C28" t="s">
        <v>66</v>
      </c>
      <c r="D28" t="s">
        <v>67</v>
      </c>
      <c r="E28" t="s">
        <v>21</v>
      </c>
      <c r="F28" t="s">
        <v>22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 t="s">
        <v>27</v>
      </c>
      <c r="M28">
        <v>1532</v>
      </c>
      <c r="N28">
        <v>2678</v>
      </c>
      <c r="O28">
        <v>4068</v>
      </c>
      <c r="P28">
        <v>4278</v>
      </c>
      <c r="Q28">
        <v>8780</v>
      </c>
      <c r="R28" s="4">
        <f>_xlfn.RRI($Q$4-$M$4,M28,Q28)</f>
        <v>0.54724446463765331</v>
      </c>
      <c r="S28" t="str">
        <f t="shared" si="0"/>
        <v>Brooklyn NY 11237</v>
      </c>
      <c r="T28" t="str">
        <f>LEFT(S28, 8)</f>
        <v>Brooklyn</v>
      </c>
    </row>
    <row r="29" spans="1:20" hidden="1" x14ac:dyDescent="0.3">
      <c r="A29" t="s">
        <v>48</v>
      </c>
      <c r="B29" t="s">
        <v>49</v>
      </c>
      <c r="C29" t="s">
        <v>50</v>
      </c>
      <c r="D29" t="s">
        <v>51</v>
      </c>
      <c r="E29" t="s">
        <v>21</v>
      </c>
      <c r="F29" t="s">
        <v>22</v>
      </c>
      <c r="I29" t="s">
        <v>22</v>
      </c>
      <c r="J29" t="s">
        <v>27</v>
      </c>
      <c r="K29" t="s">
        <v>22</v>
      </c>
      <c r="L29" t="s">
        <v>27</v>
      </c>
      <c r="M29">
        <v>1581</v>
      </c>
      <c r="N29">
        <v>4799</v>
      </c>
      <c r="O29">
        <v>6582</v>
      </c>
      <c r="P29">
        <v>9024</v>
      </c>
      <c r="Q29">
        <v>8758</v>
      </c>
      <c r="R29" s="4">
        <f>_xlfn.RRI($Q$4-$M$4,M29,Q29)</f>
        <v>0.53415156606272318</v>
      </c>
      <c r="S29" t="str">
        <f t="shared" si="0"/>
        <v>Brooklyn NY 11214</v>
      </c>
      <c r="T29" t="str">
        <f>LEFT(S29, 8)</f>
        <v>Brooklyn</v>
      </c>
    </row>
    <row r="30" spans="1:20" x14ac:dyDescent="0.3">
      <c r="A30" t="s">
        <v>186</v>
      </c>
      <c r="B30" t="s">
        <v>187</v>
      </c>
      <c r="C30" t="s">
        <v>188</v>
      </c>
      <c r="D30" t="s">
        <v>189</v>
      </c>
      <c r="E30" t="s">
        <v>145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>
        <v>1038</v>
      </c>
      <c r="N30">
        <v>3615</v>
      </c>
      <c r="O30">
        <v>3712</v>
      </c>
      <c r="P30">
        <v>5819</v>
      </c>
      <c r="Q30">
        <v>8656</v>
      </c>
      <c r="R30" s="4">
        <f>_xlfn.RRI($Q$4-$M$4,M30,Q30)</f>
        <v>0.6993388001897225</v>
      </c>
      <c r="S30" t="str">
        <f t="shared" si="0"/>
        <v>Brooklyn NY 11230</v>
      </c>
      <c r="T30" t="str">
        <f>LEFT(S30, 8)</f>
        <v>Brooklyn</v>
      </c>
    </row>
    <row r="31" spans="1:20" x14ac:dyDescent="0.3">
      <c r="A31" t="s">
        <v>113</v>
      </c>
      <c r="B31" t="s">
        <v>114</v>
      </c>
      <c r="C31" t="s">
        <v>115</v>
      </c>
      <c r="D31" t="s">
        <v>116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1779</v>
      </c>
      <c r="N31">
        <v>2124</v>
      </c>
      <c r="O31">
        <v>2844</v>
      </c>
      <c r="P31">
        <v>6877</v>
      </c>
      <c r="Q31">
        <v>8599</v>
      </c>
      <c r="R31" s="4">
        <f>_xlfn.RRI($Q$4-$M$4,M31,Q31)</f>
        <v>0.48275023049286259</v>
      </c>
      <c r="S31" t="str">
        <f t="shared" si="0"/>
        <v>e, Bronx NY 10472</v>
      </c>
      <c r="T31" t="str">
        <f>LEFT(S31, 8)</f>
        <v>e, Bronx</v>
      </c>
    </row>
    <row r="32" spans="1:20" x14ac:dyDescent="0.3">
      <c r="A32" t="s">
        <v>40</v>
      </c>
      <c r="B32" t="s">
        <v>41</v>
      </c>
      <c r="C32" t="s">
        <v>42</v>
      </c>
      <c r="D32" t="s">
        <v>43</v>
      </c>
      <c r="E32" t="s">
        <v>21</v>
      </c>
      <c r="F32" t="s">
        <v>22</v>
      </c>
      <c r="G32" t="s">
        <v>22</v>
      </c>
      <c r="H32" t="s">
        <v>22</v>
      </c>
      <c r="I32" t="s">
        <v>27</v>
      </c>
      <c r="J32" t="s">
        <v>22</v>
      </c>
      <c r="K32" t="s">
        <v>22</v>
      </c>
      <c r="L32" t="s">
        <v>27</v>
      </c>
      <c r="M32">
        <v>2341</v>
      </c>
      <c r="N32">
        <v>6105</v>
      </c>
      <c r="O32">
        <v>7777</v>
      </c>
      <c r="P32">
        <v>7891</v>
      </c>
      <c r="Q32">
        <v>8592</v>
      </c>
      <c r="R32" s="4">
        <f>_xlfn.RRI($Q$4-$M$4,M32,Q32)</f>
        <v>0.38411830954111981</v>
      </c>
      <c r="S32" t="str">
        <f t="shared" si="0"/>
        <v>d, Bronx NY 10467</v>
      </c>
      <c r="T32" t="str">
        <f>LEFT(S32, 8)</f>
        <v>d, Bronx</v>
      </c>
    </row>
    <row r="33" spans="1:20" x14ac:dyDescent="0.3">
      <c r="A33" t="s">
        <v>194</v>
      </c>
      <c r="B33" t="s">
        <v>195</v>
      </c>
      <c r="C33" t="s">
        <v>196</v>
      </c>
      <c r="D33" t="s">
        <v>197</v>
      </c>
      <c r="E33" t="s">
        <v>145</v>
      </c>
      <c r="F33" t="s">
        <v>22</v>
      </c>
      <c r="G33" t="s">
        <v>22</v>
      </c>
      <c r="H33" t="s">
        <v>22</v>
      </c>
      <c r="I33" t="s">
        <v>22</v>
      </c>
      <c r="J33" t="s">
        <v>27</v>
      </c>
      <c r="K33" t="s">
        <v>27</v>
      </c>
      <c r="L33" t="s">
        <v>27</v>
      </c>
      <c r="M33">
        <v>1290</v>
      </c>
      <c r="N33">
        <v>4033</v>
      </c>
      <c r="O33">
        <v>6956</v>
      </c>
      <c r="P33">
        <v>7929</v>
      </c>
      <c r="Q33">
        <v>8433</v>
      </c>
      <c r="R33" s="4">
        <f>_xlfn.RRI($Q$4-$M$4,M33,Q33)</f>
        <v>0.59899865156852772</v>
      </c>
      <c r="S33" t="str">
        <f t="shared" si="0"/>
        <v>Brooklyn NY 11210</v>
      </c>
      <c r="T33" t="str">
        <f>LEFT(S33, 8)</f>
        <v>Brooklyn</v>
      </c>
    </row>
    <row r="34" spans="1:20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8271</v>
      </c>
      <c r="R34" s="4">
        <f>_xlfn.RRI($Q$4-$M$4,M34,Q34)</f>
        <v>0.36392355576691915</v>
      </c>
      <c r="S34" t="str">
        <f t="shared" si="0"/>
        <v>Brooklyn NY 11233</v>
      </c>
      <c r="T34" t="str">
        <f>LEFT(S34, 8)</f>
        <v>Brooklyn</v>
      </c>
    </row>
    <row r="35" spans="1:20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8207</v>
      </c>
      <c r="R35" s="4">
        <f>_xlfn.RRI($Q$4-$M$4,M35,Q35)</f>
        <v>0.34350431767450962</v>
      </c>
      <c r="S35" t="str">
        <f t="shared" si="0"/>
        <v>Brooklyn NY 11213</v>
      </c>
      <c r="T35" t="str">
        <f>LEFT(S35, 8)</f>
        <v>Brooklyn</v>
      </c>
    </row>
    <row r="36" spans="1:20" x14ac:dyDescent="0.3">
      <c r="A36" t="s">
        <v>219</v>
      </c>
      <c r="B36" t="s">
        <v>220</v>
      </c>
      <c r="C36" t="s">
        <v>221</v>
      </c>
      <c r="D36" t="s">
        <v>222</v>
      </c>
      <c r="E36" t="s">
        <v>206</v>
      </c>
      <c r="F36" t="s">
        <v>22</v>
      </c>
      <c r="G36" t="s">
        <v>22</v>
      </c>
      <c r="H36" t="s">
        <v>22</v>
      </c>
      <c r="I36" t="s">
        <v>27</v>
      </c>
      <c r="J36" t="s">
        <v>27</v>
      </c>
      <c r="K36" t="s">
        <v>22</v>
      </c>
      <c r="L36" t="s">
        <v>27</v>
      </c>
      <c r="M36">
        <v>870</v>
      </c>
      <c r="N36">
        <v>2428</v>
      </c>
      <c r="O36">
        <v>7386</v>
      </c>
      <c r="P36">
        <v>8835</v>
      </c>
      <c r="Q36">
        <v>8202</v>
      </c>
      <c r="R36" s="4">
        <f>_xlfn.RRI($Q$4-$M$4,M36,Q36)</f>
        <v>0.75226637866840318</v>
      </c>
      <c r="S36" t="str">
        <f t="shared" si="0"/>
        <v>t, Bronx NY 10451</v>
      </c>
      <c r="T36" t="str">
        <f>LEFT(S36, 8)</f>
        <v>t, Bronx</v>
      </c>
    </row>
    <row r="37" spans="1:20" x14ac:dyDescent="0.3">
      <c r="A37" t="s">
        <v>162</v>
      </c>
      <c r="B37" t="s">
        <v>163</v>
      </c>
      <c r="C37" t="s">
        <v>164</v>
      </c>
      <c r="D37" t="s">
        <v>165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2541</v>
      </c>
      <c r="N37">
        <v>3794</v>
      </c>
      <c r="O37">
        <v>3984</v>
      </c>
      <c r="P37">
        <v>8803</v>
      </c>
      <c r="Q37">
        <v>8100</v>
      </c>
      <c r="R37" s="4">
        <f>_xlfn.RRI($Q$4-$M$4,M37,Q37)</f>
        <v>0.33619575733903839</v>
      </c>
      <c r="S37" t="str">
        <f t="shared" si="0"/>
        <v>Brooklyn NY 11203</v>
      </c>
      <c r="T37" t="str">
        <f>LEFT(S37, 8)</f>
        <v>Brooklyn</v>
      </c>
    </row>
    <row r="38" spans="1:20" x14ac:dyDescent="0.3">
      <c r="A38" t="s">
        <v>211</v>
      </c>
      <c r="B38" t="s">
        <v>212</v>
      </c>
      <c r="C38" t="s">
        <v>213</v>
      </c>
      <c r="D38" t="s">
        <v>214</v>
      </c>
      <c r="E38" t="s">
        <v>206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27</v>
      </c>
      <c r="M38">
        <v>1323</v>
      </c>
      <c r="N38">
        <v>4963</v>
      </c>
      <c r="O38">
        <v>6292</v>
      </c>
      <c r="P38">
        <v>6728</v>
      </c>
      <c r="Q38">
        <v>7730</v>
      </c>
      <c r="R38" s="4">
        <f>_xlfn.RRI($Q$4-$M$4,M38,Q38)</f>
        <v>0.5547297625180827</v>
      </c>
      <c r="S38" t="str">
        <f t="shared" si="0"/>
        <v>Brooklyn NY 11223</v>
      </c>
      <c r="T38" t="str">
        <f>LEFT(S38, 8)</f>
        <v>Brooklyn</v>
      </c>
    </row>
    <row r="39" spans="1:20" x14ac:dyDescent="0.3">
      <c r="A39" t="s">
        <v>80</v>
      </c>
      <c r="B39" t="s">
        <v>81</v>
      </c>
      <c r="C39" t="s">
        <v>82</v>
      </c>
      <c r="D39" t="s">
        <v>83</v>
      </c>
      <c r="E39" t="s">
        <v>84</v>
      </c>
      <c r="F39" t="s">
        <v>22</v>
      </c>
      <c r="G39" t="s">
        <v>22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>
        <v>3501</v>
      </c>
      <c r="N39">
        <v>7079</v>
      </c>
      <c r="O39">
        <v>7438</v>
      </c>
      <c r="P39">
        <v>7443</v>
      </c>
      <c r="Q39">
        <v>7588</v>
      </c>
      <c r="R39" s="4">
        <f>_xlfn.RRI($Q$4-$M$4,M39,Q39)</f>
        <v>0.21334359762410005</v>
      </c>
      <c r="S39" t="str">
        <f t="shared" si="0"/>
        <v>New York NY 10011</v>
      </c>
      <c r="T39" t="str">
        <f>LEFT(S39, 8)</f>
        <v>New York</v>
      </c>
    </row>
    <row r="40" spans="1:20" x14ac:dyDescent="0.3">
      <c r="A40" t="s">
        <v>85</v>
      </c>
      <c r="B40" t="s">
        <v>86</v>
      </c>
      <c r="C40" t="s">
        <v>87</v>
      </c>
      <c r="D40" t="s">
        <v>88</v>
      </c>
      <c r="E40" t="s">
        <v>84</v>
      </c>
      <c r="F40" t="s">
        <v>22</v>
      </c>
      <c r="G40" t="s">
        <v>22</v>
      </c>
      <c r="H40" t="s">
        <v>27</v>
      </c>
      <c r="I40" t="s">
        <v>27</v>
      </c>
      <c r="J40" t="s">
        <v>27</v>
      </c>
      <c r="K40" t="s">
        <v>27</v>
      </c>
      <c r="L40" t="s">
        <v>27</v>
      </c>
      <c r="M40">
        <v>3916</v>
      </c>
      <c r="N40">
        <v>4218</v>
      </c>
      <c r="O40">
        <v>5072</v>
      </c>
      <c r="P40">
        <v>5201</v>
      </c>
      <c r="Q40">
        <v>7578</v>
      </c>
      <c r="R40" s="4">
        <f>_xlfn.RRI($Q$4-$M$4,M40,Q40)</f>
        <v>0.17944577623026636</v>
      </c>
      <c r="S40" t="str">
        <f t="shared" si="0"/>
        <v>Brooklyn NY 11225</v>
      </c>
      <c r="T40" t="str">
        <f>LEFT(S40, 8)</f>
        <v>Brooklyn</v>
      </c>
    </row>
    <row r="41" spans="1:20" x14ac:dyDescent="0.3">
      <c r="A41" t="s">
        <v>154</v>
      </c>
      <c r="B41" t="s">
        <v>155</v>
      </c>
      <c r="C41" t="s">
        <v>156</v>
      </c>
      <c r="D41" t="s">
        <v>157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3297</v>
      </c>
      <c r="N41">
        <v>4866</v>
      </c>
      <c r="O41">
        <v>4928</v>
      </c>
      <c r="P41">
        <v>8451</v>
      </c>
      <c r="Q41">
        <v>6909</v>
      </c>
      <c r="R41" s="4">
        <f>_xlfn.RRI($Q$4-$M$4,M41,Q41)</f>
        <v>0.2031618737719163</v>
      </c>
      <c r="S41" t="str">
        <f t="shared" si="0"/>
        <v>e, Bronx NY 10462</v>
      </c>
      <c r="T41" t="str">
        <f>LEFT(S41, 8)</f>
        <v>e, Bronx</v>
      </c>
    </row>
    <row r="42" spans="1:20" x14ac:dyDescent="0.3">
      <c r="A42" t="s">
        <v>227</v>
      </c>
      <c r="B42" t="s">
        <v>228</v>
      </c>
      <c r="C42" t="s">
        <v>229</v>
      </c>
      <c r="D42" t="s">
        <v>230</v>
      </c>
      <c r="E42" t="s">
        <v>206</v>
      </c>
      <c r="F42" t="s">
        <v>22</v>
      </c>
      <c r="G42" t="s">
        <v>22</v>
      </c>
      <c r="H42" t="s">
        <v>22</v>
      </c>
      <c r="I42" t="s">
        <v>27</v>
      </c>
      <c r="J42" t="s">
        <v>27</v>
      </c>
      <c r="K42" t="s">
        <v>22</v>
      </c>
      <c r="L42" t="s">
        <v>27</v>
      </c>
      <c r="M42">
        <v>1082</v>
      </c>
      <c r="N42">
        <v>3353</v>
      </c>
      <c r="O42">
        <v>6351</v>
      </c>
      <c r="P42">
        <v>8550</v>
      </c>
      <c r="Q42">
        <v>6592</v>
      </c>
      <c r="R42" s="4">
        <f>_xlfn.RRI($Q$4-$M$4,M42,Q42)</f>
        <v>0.57107704965557038</v>
      </c>
      <c r="S42" t="str">
        <f t="shared" si="0"/>
        <v>e, Bronx NY 10465</v>
      </c>
      <c r="T42" t="str">
        <f>LEFT(S42, 8)</f>
        <v>e, Bronx</v>
      </c>
    </row>
    <row r="43" spans="1:20" x14ac:dyDescent="0.3">
      <c r="A43" t="s">
        <v>239</v>
      </c>
      <c r="B43" t="s">
        <v>240</v>
      </c>
      <c r="C43" t="s">
        <v>241</v>
      </c>
      <c r="D43" t="s">
        <v>242</v>
      </c>
      <c r="E43" t="s">
        <v>206</v>
      </c>
      <c r="F43" t="s">
        <v>22</v>
      </c>
      <c r="G43" t="s">
        <v>27</v>
      </c>
      <c r="H43" t="s">
        <v>27</v>
      </c>
      <c r="I43" t="s">
        <v>27</v>
      </c>
      <c r="J43" t="s">
        <v>27</v>
      </c>
      <c r="K43" t="s">
        <v>22</v>
      </c>
      <c r="L43" t="s">
        <v>27</v>
      </c>
      <c r="M43">
        <v>576</v>
      </c>
      <c r="N43">
        <v>2628</v>
      </c>
      <c r="O43">
        <v>3612</v>
      </c>
      <c r="P43">
        <v>5066</v>
      </c>
      <c r="Q43">
        <v>6476</v>
      </c>
      <c r="R43" s="4">
        <f>_xlfn.RRI($Q$4-$M$4,M43,Q43)</f>
        <v>0.83113805863688284</v>
      </c>
      <c r="S43" t="str">
        <f t="shared" si="0"/>
        <v>Brooklyn NY 11211</v>
      </c>
      <c r="T43" t="str">
        <f>LEFT(S43, 8)</f>
        <v>Brooklyn</v>
      </c>
    </row>
    <row r="44" spans="1:20" x14ac:dyDescent="0.3">
      <c r="A44" t="s">
        <v>223</v>
      </c>
      <c r="B44" t="s">
        <v>224</v>
      </c>
      <c r="C44" t="s">
        <v>225</v>
      </c>
      <c r="D44" t="s">
        <v>226</v>
      </c>
      <c r="E44" t="s">
        <v>206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27</v>
      </c>
      <c r="M44">
        <v>1497</v>
      </c>
      <c r="N44">
        <v>1768</v>
      </c>
      <c r="O44">
        <v>2804</v>
      </c>
      <c r="P44">
        <v>5718</v>
      </c>
      <c r="Q44">
        <v>6357</v>
      </c>
      <c r="R44" s="4">
        <f>_xlfn.RRI($Q$4-$M$4,M44,Q44)</f>
        <v>0.43551456329345406</v>
      </c>
      <c r="S44" t="str">
        <f t="shared" si="0"/>
        <v>New York NY 10025</v>
      </c>
      <c r="T44" t="str">
        <f>LEFT(S44, 8)</f>
        <v>New York</v>
      </c>
    </row>
    <row r="45" spans="1:20" x14ac:dyDescent="0.3">
      <c r="A45" t="s">
        <v>121</v>
      </c>
      <c r="B45" t="s">
        <v>122</v>
      </c>
      <c r="C45" t="s">
        <v>123</v>
      </c>
      <c r="D45" t="s">
        <v>124</v>
      </c>
      <c r="E45" t="s">
        <v>84</v>
      </c>
      <c r="F45" t="s">
        <v>22</v>
      </c>
      <c r="G45" t="s">
        <v>27</v>
      </c>
      <c r="H45" t="s">
        <v>27</v>
      </c>
      <c r="I45" t="s">
        <v>27</v>
      </c>
      <c r="J45" t="s">
        <v>22</v>
      </c>
      <c r="K45" t="s">
        <v>27</v>
      </c>
      <c r="L45" t="s">
        <v>27</v>
      </c>
      <c r="M45">
        <v>6156</v>
      </c>
      <c r="N45">
        <v>6110</v>
      </c>
      <c r="O45">
        <v>5791</v>
      </c>
      <c r="P45">
        <v>1759</v>
      </c>
      <c r="Q45">
        <v>6002</v>
      </c>
      <c r="R45" s="4">
        <f>_xlfn.RRI($Q$4-$M$4,M45,Q45)</f>
        <v>-6.3136021641809759E-3</v>
      </c>
      <c r="S45" t="str">
        <f t="shared" si="0"/>
        <v>Brooklyn NY 11211</v>
      </c>
      <c r="T45" t="str">
        <f>LEFT(S45, 8)</f>
        <v>Brooklyn</v>
      </c>
    </row>
    <row r="46" spans="1:20" x14ac:dyDescent="0.3">
      <c r="A46" t="s">
        <v>129</v>
      </c>
      <c r="B46" t="s">
        <v>130</v>
      </c>
      <c r="C46" t="s">
        <v>131</v>
      </c>
      <c r="D46" t="s">
        <v>132</v>
      </c>
      <c r="E46" t="s">
        <v>84</v>
      </c>
      <c r="F46" t="s">
        <v>22</v>
      </c>
      <c r="G46" t="s">
        <v>22</v>
      </c>
      <c r="H46" t="s">
        <v>27</v>
      </c>
      <c r="I46" t="s">
        <v>27</v>
      </c>
      <c r="J46" t="s">
        <v>27</v>
      </c>
      <c r="K46" t="s">
        <v>27</v>
      </c>
      <c r="L46" t="s">
        <v>27</v>
      </c>
      <c r="M46">
        <v>6309</v>
      </c>
      <c r="N46">
        <v>6227</v>
      </c>
      <c r="O46">
        <v>5123</v>
      </c>
      <c r="P46">
        <v>4968</v>
      </c>
      <c r="Q46">
        <v>5873</v>
      </c>
      <c r="R46" s="4">
        <f>_xlfn.RRI($Q$4-$M$4,M46,Q46)</f>
        <v>-1.7743597348021334E-2</v>
      </c>
      <c r="S46" t="str">
        <f t="shared" si="0"/>
        <v xml:space="preserve"> Island, NY 10306</v>
      </c>
      <c r="T46" t="str">
        <f>LEFT(S46, 8)</f>
        <v xml:space="preserve"> Island,</v>
      </c>
    </row>
    <row r="47" spans="1:20" x14ac:dyDescent="0.3">
      <c r="A47" t="s">
        <v>60</v>
      </c>
      <c r="B47" t="s">
        <v>61</v>
      </c>
      <c r="C47" t="s">
        <v>62</v>
      </c>
      <c r="D47" t="s">
        <v>63</v>
      </c>
      <c r="E47" t="s">
        <v>21</v>
      </c>
      <c r="F47" t="s">
        <v>22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7555</v>
      </c>
      <c r="N47">
        <v>6551</v>
      </c>
      <c r="O47">
        <v>5188</v>
      </c>
      <c r="P47">
        <v>3436</v>
      </c>
      <c r="Q47">
        <v>5382</v>
      </c>
      <c r="R47" s="4">
        <f>_xlfn.RRI($Q$4-$M$4,M47,Q47)</f>
        <v>-8.1292406132478234E-2</v>
      </c>
      <c r="S47" t="str">
        <f t="shared" si="0"/>
        <v>Brooklyn NY 11233</v>
      </c>
      <c r="T47" t="str">
        <f>LEFT(S47, 8)</f>
        <v>Brooklyn</v>
      </c>
    </row>
    <row r="48" spans="1:20" x14ac:dyDescent="0.3">
      <c r="A48" t="s">
        <v>235</v>
      </c>
      <c r="B48" t="s">
        <v>236</v>
      </c>
      <c r="C48" t="s">
        <v>237</v>
      </c>
      <c r="D48" t="s">
        <v>238</v>
      </c>
      <c r="E48" t="s">
        <v>206</v>
      </c>
      <c r="F48" t="s">
        <v>22</v>
      </c>
      <c r="G48" t="s">
        <v>22</v>
      </c>
      <c r="H48" t="s">
        <v>22</v>
      </c>
      <c r="I48" t="s">
        <v>27</v>
      </c>
      <c r="J48" t="s">
        <v>27</v>
      </c>
      <c r="K48" t="s">
        <v>22</v>
      </c>
      <c r="L48" t="s">
        <v>27</v>
      </c>
      <c r="M48">
        <v>1357</v>
      </c>
      <c r="N48">
        <v>4189</v>
      </c>
      <c r="O48">
        <v>5407</v>
      </c>
      <c r="P48">
        <v>6233</v>
      </c>
      <c r="Q48">
        <v>5156</v>
      </c>
      <c r="R48" s="4">
        <f>_xlfn.RRI($Q$4-$M$4,M48,Q48)</f>
        <v>0.39615380818785706</v>
      </c>
      <c r="S48" t="str">
        <f t="shared" si="0"/>
        <v>Brooklyn NY 11228</v>
      </c>
      <c r="T48" t="str">
        <f>LEFT(S48, 8)</f>
        <v>Brooklyn</v>
      </c>
    </row>
    <row r="49" spans="1:20" x14ac:dyDescent="0.3">
      <c r="A49" t="s">
        <v>109</v>
      </c>
      <c r="B49" t="s">
        <v>110</v>
      </c>
      <c r="C49" t="s">
        <v>111</v>
      </c>
      <c r="D49" t="s">
        <v>112</v>
      </c>
      <c r="E49" t="s">
        <v>84</v>
      </c>
      <c r="F49" t="s">
        <v>22</v>
      </c>
      <c r="G49" t="s">
        <v>27</v>
      </c>
      <c r="H49" t="s">
        <v>27</v>
      </c>
      <c r="I49" t="s">
        <v>27</v>
      </c>
      <c r="J49" t="s">
        <v>22</v>
      </c>
      <c r="K49" t="s">
        <v>27</v>
      </c>
      <c r="L49" t="s">
        <v>27</v>
      </c>
      <c r="M49">
        <v>8331</v>
      </c>
      <c r="N49">
        <v>7667</v>
      </c>
      <c r="O49">
        <v>5952</v>
      </c>
      <c r="P49">
        <v>1998</v>
      </c>
      <c r="Q49">
        <v>4936</v>
      </c>
      <c r="R49" s="4">
        <f>_xlfn.RRI($Q$4-$M$4,M49,Q49)</f>
        <v>-0.1226568206436679</v>
      </c>
      <c r="S49" t="str">
        <f t="shared" si="0"/>
        <v>New York NY 10128</v>
      </c>
      <c r="T49" t="str">
        <f>LEFT(S49, 8)</f>
        <v>New York</v>
      </c>
    </row>
    <row r="50" spans="1:20" x14ac:dyDescent="0.3">
      <c r="A50" t="s">
        <v>44</v>
      </c>
      <c r="B50" t="s">
        <v>45</v>
      </c>
      <c r="C50" t="s">
        <v>46</v>
      </c>
      <c r="D50" t="s">
        <v>47</v>
      </c>
      <c r="E50" t="s">
        <v>21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9252</v>
      </c>
      <c r="N50">
        <v>8499</v>
      </c>
      <c r="O50">
        <v>991</v>
      </c>
      <c r="P50">
        <v>448</v>
      </c>
      <c r="Q50">
        <v>4657</v>
      </c>
      <c r="R50" s="4">
        <f>_xlfn.RRI($Q$4-$M$4,M50,Q50)</f>
        <v>-0.15769834608456057</v>
      </c>
      <c r="S50" t="str">
        <f t="shared" si="0"/>
        <v>New York NY 10024</v>
      </c>
      <c r="T50" t="str">
        <f>LEFT(S50, 8)</f>
        <v>New York</v>
      </c>
    </row>
    <row r="51" spans="1:20" x14ac:dyDescent="0.3">
      <c r="A51" t="s">
        <v>76</v>
      </c>
      <c r="B51" t="s">
        <v>77</v>
      </c>
      <c r="C51" t="s">
        <v>78</v>
      </c>
      <c r="D51" t="s">
        <v>79</v>
      </c>
      <c r="E51" t="s">
        <v>21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>
        <v>9058</v>
      </c>
      <c r="N51">
        <v>4839</v>
      </c>
      <c r="O51">
        <v>4776</v>
      </c>
      <c r="P51">
        <v>4024</v>
      </c>
      <c r="Q51">
        <v>4031</v>
      </c>
      <c r="R51" s="4">
        <f>_xlfn.RRI($Q$4-$M$4,M51,Q51)</f>
        <v>-0.18323875878721729</v>
      </c>
      <c r="S51" t="str">
        <f t="shared" si="0"/>
        <v>New York NY 10032</v>
      </c>
      <c r="T51" t="str">
        <f>LEFT(S51, 8)</f>
        <v>New York</v>
      </c>
    </row>
    <row r="52" spans="1:20" x14ac:dyDescent="0.3">
      <c r="A52" t="s">
        <v>52</v>
      </c>
      <c r="B52" t="s">
        <v>53</v>
      </c>
      <c r="C52" t="s">
        <v>54</v>
      </c>
      <c r="D52" t="s">
        <v>55</v>
      </c>
      <c r="E52" t="s">
        <v>21</v>
      </c>
      <c r="F52" t="s">
        <v>22</v>
      </c>
      <c r="G52" t="s">
        <v>27</v>
      </c>
      <c r="H52" t="s">
        <v>27</v>
      </c>
      <c r="I52" t="s">
        <v>27</v>
      </c>
      <c r="J52" t="s">
        <v>27</v>
      </c>
      <c r="K52" t="s">
        <v>22</v>
      </c>
      <c r="L52" t="s">
        <v>27</v>
      </c>
      <c r="M52">
        <v>9766</v>
      </c>
      <c r="N52">
        <v>8049</v>
      </c>
      <c r="O52">
        <v>5556</v>
      </c>
      <c r="P52">
        <v>5202</v>
      </c>
      <c r="Q52">
        <v>3857</v>
      </c>
      <c r="R52" s="4">
        <f>_xlfn.RRI($Q$4-$M$4,M52,Q52)</f>
        <v>-0.20725551438126455</v>
      </c>
      <c r="S52" t="str">
        <f t="shared" si="0"/>
        <v>New York NY 10034</v>
      </c>
      <c r="T52" t="str">
        <f>LEFT(S52, 8)</f>
        <v>New York</v>
      </c>
    </row>
    <row r="53" spans="1:20" x14ac:dyDescent="0.3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  <c r="S53" t="str">
        <f t="shared" si="0"/>
        <v>New York NY 10040</v>
      </c>
      <c r="T53" t="str">
        <f>LEFT(S53, 8)</f>
        <v>New York</v>
      </c>
    </row>
    <row r="54" spans="1:20" x14ac:dyDescent="0.3">
      <c r="A54" t="s">
        <v>150</v>
      </c>
      <c r="B54" t="s">
        <v>151</v>
      </c>
      <c r="C54" t="s">
        <v>152</v>
      </c>
      <c r="D54" t="s">
        <v>153</v>
      </c>
      <c r="E54" t="s">
        <v>145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22</v>
      </c>
      <c r="M54">
        <v>8873</v>
      </c>
      <c r="N54">
        <v>8484</v>
      </c>
      <c r="O54">
        <v>7883</v>
      </c>
      <c r="P54">
        <v>7499</v>
      </c>
      <c r="Q54">
        <v>2687</v>
      </c>
      <c r="R54" s="4">
        <f>_xlfn.RRI($Q$4-$M$4,M54,Q54)</f>
        <v>-0.25817870493692818</v>
      </c>
      <c r="S54" t="str">
        <f t="shared" si="0"/>
        <v>Brooklyn NY 11221</v>
      </c>
      <c r="T54" t="str">
        <f>LEFT(S54, 8)</f>
        <v>Brooklyn</v>
      </c>
    </row>
    <row r="55" spans="1:20" x14ac:dyDescent="0.3">
      <c r="A55" t="s">
        <v>170</v>
      </c>
      <c r="B55" t="s">
        <v>171</v>
      </c>
      <c r="C55" t="s">
        <v>172</v>
      </c>
      <c r="D55" t="s">
        <v>173</v>
      </c>
      <c r="E55" t="s">
        <v>145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22</v>
      </c>
      <c r="L55" t="s">
        <v>22</v>
      </c>
      <c r="M55">
        <v>7703</v>
      </c>
      <c r="N55">
        <v>6957</v>
      </c>
      <c r="O55">
        <v>3898</v>
      </c>
      <c r="P55">
        <v>1857</v>
      </c>
      <c r="Q55">
        <v>2373</v>
      </c>
      <c r="R55" s="4">
        <f>_xlfn.RRI($Q$4-$M$4,M55,Q55)</f>
        <v>-0.25499453233309477</v>
      </c>
      <c r="S55" t="str">
        <f t="shared" si="0"/>
        <v>Brooklyn NY 11237</v>
      </c>
      <c r="T55" t="str">
        <f>LEFT(S55, 8)</f>
        <v>Brooklyn</v>
      </c>
    </row>
    <row r="56" spans="1:20" x14ac:dyDescent="0.3">
      <c r="A56" t="s">
        <v>182</v>
      </c>
      <c r="B56" t="s">
        <v>183</v>
      </c>
      <c r="C56" t="s">
        <v>184</v>
      </c>
      <c r="D56" t="s">
        <v>185</v>
      </c>
      <c r="E56" t="s">
        <v>145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22</v>
      </c>
      <c r="M56">
        <v>7840</v>
      </c>
      <c r="N56">
        <v>5804</v>
      </c>
      <c r="O56">
        <v>4259</v>
      </c>
      <c r="P56">
        <v>4243</v>
      </c>
      <c r="Q56">
        <v>2359</v>
      </c>
      <c r="R56" s="4">
        <f>_xlfn.RRI($Q$4-$M$4,M56,Q56)</f>
        <v>-0.25936715216672224</v>
      </c>
      <c r="S56" t="str">
        <f t="shared" si="0"/>
        <v>New York NY 10033</v>
      </c>
      <c r="T56" t="str">
        <f>LEFT(S56, 8)</f>
        <v>New York</v>
      </c>
    </row>
    <row r="57" spans="1:20" x14ac:dyDescent="0.3">
      <c r="A57" t="s">
        <v>190</v>
      </c>
      <c r="B57" t="s">
        <v>191</v>
      </c>
      <c r="C57" t="s">
        <v>192</v>
      </c>
      <c r="D57" t="s">
        <v>193</v>
      </c>
      <c r="E57" t="s">
        <v>145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27</v>
      </c>
      <c r="L57" t="s">
        <v>27</v>
      </c>
      <c r="M57">
        <v>8891</v>
      </c>
      <c r="N57">
        <v>5952</v>
      </c>
      <c r="O57">
        <v>5914</v>
      </c>
      <c r="P57">
        <v>5405</v>
      </c>
      <c r="Q57">
        <v>1696</v>
      </c>
      <c r="R57" s="4">
        <f>_xlfn.RRI($Q$4-$M$4,M57,Q57)</f>
        <v>-0.33912578215554146</v>
      </c>
      <c r="S57" t="str">
        <f t="shared" si="0"/>
        <v>New York NY 10128</v>
      </c>
      <c r="T57" t="str">
        <f>LEFT(S57, 8)</f>
        <v>New York</v>
      </c>
    </row>
    <row r="58" spans="1:20" x14ac:dyDescent="0.3">
      <c r="A58" t="s">
        <v>202</v>
      </c>
      <c r="B58" t="s">
        <v>203</v>
      </c>
      <c r="C58" t="s">
        <v>204</v>
      </c>
      <c r="D58" t="s">
        <v>205</v>
      </c>
      <c r="E58" t="s">
        <v>206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27</v>
      </c>
      <c r="M58">
        <v>8156</v>
      </c>
      <c r="N58">
        <v>1245</v>
      </c>
      <c r="O58">
        <v>791</v>
      </c>
      <c r="P58">
        <v>338</v>
      </c>
      <c r="Q58">
        <v>1512</v>
      </c>
      <c r="R58" s="4">
        <f>_xlfn.RRI($Q$4-$M$4,M58,Q58)</f>
        <v>-0.34382656590531813</v>
      </c>
      <c r="S58" t="str">
        <f t="shared" si="0"/>
        <v>Brooklyn NY 11208</v>
      </c>
      <c r="T58" t="str">
        <f>LEFT(S58, 8)</f>
        <v>Brooklyn</v>
      </c>
    </row>
    <row r="59" spans="1:20" x14ac:dyDescent="0.3">
      <c r="A59" t="s">
        <v>215</v>
      </c>
      <c r="B59" t="s">
        <v>216</v>
      </c>
      <c r="C59" t="s">
        <v>217</v>
      </c>
      <c r="D59" t="s">
        <v>218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8466</v>
      </c>
      <c r="N59">
        <v>4079</v>
      </c>
      <c r="O59">
        <v>2797</v>
      </c>
      <c r="P59">
        <v>2245</v>
      </c>
      <c r="Q59">
        <v>969</v>
      </c>
      <c r="R59" s="4">
        <f>_xlfn.RRI($Q$4-$M$4,M59,Q59)</f>
        <v>-0.41835047438084572</v>
      </c>
      <c r="S59" t="str">
        <f t="shared" si="0"/>
        <v>Brooklyn NY 11218</v>
      </c>
      <c r="T59" t="str">
        <f>LEFT(S59, 8)</f>
        <v>Brooklyn</v>
      </c>
    </row>
    <row r="60" spans="1:20" x14ac:dyDescent="0.3">
      <c r="A60" t="s">
        <v>251</v>
      </c>
      <c r="B60" t="s">
        <v>252</v>
      </c>
      <c r="C60" t="s">
        <v>253</v>
      </c>
      <c r="D60" t="s">
        <v>254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27</v>
      </c>
      <c r="L60" t="s">
        <v>27</v>
      </c>
      <c r="M60">
        <v>1263</v>
      </c>
      <c r="N60">
        <v>2517</v>
      </c>
      <c r="O60">
        <v>8042</v>
      </c>
      <c r="P60">
        <v>8222</v>
      </c>
      <c r="Q60">
        <v>907</v>
      </c>
      <c r="R60" s="4">
        <f>_xlfn.RRI($Q$4-$M$4,M60,Q60)</f>
        <v>-7.9442365460484665E-2</v>
      </c>
      <c r="S60" t="str">
        <f t="shared" si="0"/>
        <v>New York NY 10029</v>
      </c>
      <c r="T60" t="str">
        <f>LEFT(S60, 8)</f>
        <v>New York</v>
      </c>
    </row>
    <row r="61" spans="1:20" x14ac:dyDescent="0.3">
      <c r="A61" t="s">
        <v>255</v>
      </c>
      <c r="B61" t="s">
        <v>256</v>
      </c>
      <c r="C61" t="s">
        <v>257</v>
      </c>
      <c r="D61" t="s">
        <v>258</v>
      </c>
      <c r="E61" t="s">
        <v>206</v>
      </c>
      <c r="F61" t="s">
        <v>22</v>
      </c>
      <c r="G61" t="s">
        <v>22</v>
      </c>
      <c r="H61" t="s">
        <v>22</v>
      </c>
      <c r="I61" t="s">
        <v>27</v>
      </c>
      <c r="J61" t="s">
        <v>27</v>
      </c>
      <c r="K61" t="s">
        <v>27</v>
      </c>
      <c r="L61" t="s">
        <v>27</v>
      </c>
      <c r="M61">
        <v>1032</v>
      </c>
      <c r="N61">
        <v>3919</v>
      </c>
      <c r="O61">
        <v>4466</v>
      </c>
      <c r="P61">
        <v>5568</v>
      </c>
      <c r="Q61">
        <v>375</v>
      </c>
      <c r="R61" s="4">
        <f>_xlfn.RRI($Q$4-$M$4,M61,Q61)</f>
        <v>-0.22359577041787371</v>
      </c>
      <c r="S61" t="str">
        <f t="shared" si="0"/>
        <v>n Island NY 10312</v>
      </c>
      <c r="T61" t="str">
        <f>LEFT(S61, 8)</f>
        <v>n Island</v>
      </c>
    </row>
    <row r="62" spans="1:20" x14ac:dyDescent="0.3">
      <c r="A62" t="s">
        <v>231</v>
      </c>
      <c r="B62" t="s">
        <v>232</v>
      </c>
      <c r="C62" t="s">
        <v>233</v>
      </c>
      <c r="D62" t="s">
        <v>234</v>
      </c>
      <c r="E62" t="s">
        <v>206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22</v>
      </c>
      <c r="L62" t="s">
        <v>27</v>
      </c>
      <c r="M62">
        <v>9791</v>
      </c>
      <c r="N62">
        <v>9610</v>
      </c>
      <c r="O62">
        <v>7534</v>
      </c>
      <c r="P62">
        <v>5080</v>
      </c>
      <c r="Q62">
        <v>369</v>
      </c>
      <c r="R62" s="4">
        <f>_xlfn.RRI($Q$4-$M$4,M62,Q62)</f>
        <v>-0.55939458640904727</v>
      </c>
      <c r="S62" t="str">
        <f t="shared" si="0"/>
        <v>New York NY 10032</v>
      </c>
      <c r="T62" t="str">
        <f>LEFT(S62, 8)</f>
        <v>New York</v>
      </c>
    </row>
    <row r="63" spans="1:20" x14ac:dyDescent="0.3">
      <c r="A63" t="s">
        <v>247</v>
      </c>
      <c r="B63" t="s">
        <v>248</v>
      </c>
      <c r="C63" t="s">
        <v>249</v>
      </c>
      <c r="D63" t="s">
        <v>250</v>
      </c>
      <c r="E63" t="s">
        <v>206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27</v>
      </c>
      <c r="L63" t="s">
        <v>27</v>
      </c>
      <c r="M63">
        <v>8034</v>
      </c>
      <c r="N63">
        <v>6541</v>
      </c>
      <c r="O63">
        <v>3311</v>
      </c>
      <c r="P63">
        <v>3254</v>
      </c>
      <c r="Q63">
        <v>211</v>
      </c>
      <c r="R63" s="4">
        <f>_xlfn.RRI($Q$4-$M$4,M63,Q63)</f>
        <v>-0.59743347664376945</v>
      </c>
      <c r="S63" t="str">
        <f t="shared" si="0"/>
        <v>Brooklyn NY 11209</v>
      </c>
      <c r="T63" t="str">
        <f>LEFT(S63, 8)</f>
        <v>Brooklyn</v>
      </c>
    </row>
    <row r="64" spans="1:20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44</v>
      </c>
      <c r="R64" s="4">
        <f>_xlfn.RRI($Q$4-$M$4,M64,Q64)</f>
        <v>-0.54359154582550984</v>
      </c>
      <c r="S64" t="str">
        <f t="shared" si="0"/>
        <v>Brooklyn NY 11224</v>
      </c>
      <c r="T64" t="str">
        <f>LEFT(S64, 8)</f>
        <v>Brooklyn</v>
      </c>
    </row>
  </sheetData>
  <sortState xmlns:xlrd2="http://schemas.microsoft.com/office/spreadsheetml/2017/richdata2" ref="A64:R64">
    <sortCondition descending="1" ref="R5:R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0C0E-5B92-4B09-806F-CF4770F4D7DF}">
  <dimension ref="B2:H32"/>
  <sheetViews>
    <sheetView topLeftCell="A10" workbookViewId="0">
      <selection activeCell="B22" sqref="B22"/>
    </sheetView>
  </sheetViews>
  <sheetFormatPr defaultRowHeight="14.4" x14ac:dyDescent="0.3"/>
  <cols>
    <col min="2" max="2" width="18.88671875" bestFit="1" customWidth="1"/>
    <col min="3" max="7" width="11.44140625" bestFit="1" customWidth="1"/>
    <col min="8" max="8" width="15" bestFit="1" customWidth="1"/>
    <col min="9" max="9" width="19.6640625" bestFit="1" customWidth="1"/>
    <col min="10" max="11" width="12.6640625" bestFit="1" customWidth="1"/>
    <col min="12" max="12" width="11.6640625" bestFit="1" customWidth="1"/>
    <col min="13" max="21" width="12.6640625" bestFit="1" customWidth="1"/>
    <col min="22" max="27" width="12" bestFit="1" customWidth="1"/>
    <col min="28" max="28" width="11" bestFit="1" customWidth="1"/>
    <col min="29" max="30" width="12" bestFit="1" customWidth="1"/>
    <col min="31" max="31" width="11" bestFit="1" customWidth="1"/>
    <col min="32" max="35" width="12" bestFit="1" customWidth="1"/>
    <col min="36" max="36" width="11" bestFit="1" customWidth="1"/>
    <col min="37" max="40" width="12" bestFit="1" customWidth="1"/>
    <col min="41" max="41" width="10" bestFit="1" customWidth="1"/>
    <col min="42" max="49" width="12" bestFit="1" customWidth="1"/>
    <col min="50" max="50" width="11" bestFit="1" customWidth="1"/>
    <col min="51" max="57" width="12" bestFit="1" customWidth="1"/>
    <col min="58" max="58" width="11" bestFit="1" customWidth="1"/>
    <col min="59" max="60" width="12" bestFit="1" customWidth="1"/>
    <col min="61" max="61" width="8.33203125" bestFit="1" customWidth="1"/>
    <col min="62" max="62" width="10.77734375" bestFit="1" customWidth="1"/>
    <col min="63" max="63" width="9.6640625" bestFit="1" customWidth="1"/>
    <col min="64" max="64" width="7" bestFit="1" customWidth="1"/>
    <col min="65" max="65" width="9.6640625" bestFit="1" customWidth="1"/>
    <col min="66" max="66" width="7" bestFit="1" customWidth="1"/>
    <col min="67" max="67" width="9.6640625" bestFit="1" customWidth="1"/>
    <col min="68" max="68" width="7" bestFit="1" customWidth="1"/>
    <col min="69" max="69" width="9.6640625" bestFit="1" customWidth="1"/>
    <col min="70" max="70" width="7" bestFit="1" customWidth="1"/>
    <col min="71" max="71" width="9.6640625" bestFit="1" customWidth="1"/>
    <col min="72" max="72" width="7" bestFit="1" customWidth="1"/>
    <col min="73" max="73" width="9.6640625" bestFit="1" customWidth="1"/>
    <col min="74" max="74" width="7" bestFit="1" customWidth="1"/>
    <col min="75" max="75" width="9.6640625" bestFit="1" customWidth="1"/>
    <col min="76" max="76" width="7" bestFit="1" customWidth="1"/>
    <col min="77" max="77" width="9.6640625" bestFit="1" customWidth="1"/>
    <col min="78" max="78" width="7" bestFit="1" customWidth="1"/>
    <col min="79" max="79" width="9.6640625" bestFit="1" customWidth="1"/>
    <col min="80" max="80" width="7" bestFit="1" customWidth="1"/>
    <col min="81" max="81" width="9.6640625" bestFit="1" customWidth="1"/>
    <col min="82" max="82" width="7" bestFit="1" customWidth="1"/>
    <col min="83" max="83" width="9.6640625" bestFit="1" customWidth="1"/>
    <col min="84" max="84" width="7" bestFit="1" customWidth="1"/>
    <col min="85" max="85" width="9.6640625" bestFit="1" customWidth="1"/>
    <col min="86" max="86" width="7" bestFit="1" customWidth="1"/>
    <col min="87" max="87" width="9.6640625" bestFit="1" customWidth="1"/>
    <col min="88" max="88" width="7" bestFit="1" customWidth="1"/>
    <col min="89" max="89" width="9.6640625" bestFit="1" customWidth="1"/>
    <col min="90" max="90" width="7" bestFit="1" customWidth="1"/>
    <col min="91" max="91" width="9.6640625" bestFit="1" customWidth="1"/>
    <col min="92" max="92" width="7" bestFit="1" customWidth="1"/>
    <col min="93" max="93" width="9.6640625" bestFit="1" customWidth="1"/>
    <col min="94" max="94" width="7" bestFit="1" customWidth="1"/>
    <col min="95" max="95" width="9.6640625" bestFit="1" customWidth="1"/>
    <col min="96" max="96" width="7" bestFit="1" customWidth="1"/>
    <col min="97" max="97" width="9.6640625" bestFit="1" customWidth="1"/>
    <col min="98" max="98" width="7" bestFit="1" customWidth="1"/>
    <col min="99" max="99" width="9.6640625" bestFit="1" customWidth="1"/>
    <col min="100" max="100" width="7" bestFit="1" customWidth="1"/>
    <col min="101" max="101" width="9.6640625" bestFit="1" customWidth="1"/>
    <col min="102" max="102" width="7" bestFit="1" customWidth="1"/>
    <col min="103" max="103" width="9.6640625" bestFit="1" customWidth="1"/>
    <col min="104" max="104" width="7" bestFit="1" customWidth="1"/>
    <col min="105" max="105" width="9.6640625" bestFit="1" customWidth="1"/>
    <col min="106" max="106" width="7" bestFit="1" customWidth="1"/>
    <col min="107" max="107" width="9.6640625" bestFit="1" customWidth="1"/>
    <col min="108" max="108" width="7" bestFit="1" customWidth="1"/>
    <col min="109" max="109" width="9.6640625" bestFit="1" customWidth="1"/>
    <col min="110" max="110" width="7" bestFit="1" customWidth="1"/>
    <col min="111" max="111" width="9.6640625" bestFit="1" customWidth="1"/>
    <col min="112" max="112" width="7" bestFit="1" customWidth="1"/>
    <col min="113" max="113" width="9.6640625" bestFit="1" customWidth="1"/>
    <col min="114" max="114" width="7" bestFit="1" customWidth="1"/>
    <col min="115" max="115" width="9.6640625" bestFit="1" customWidth="1"/>
    <col min="116" max="116" width="7" bestFit="1" customWidth="1"/>
    <col min="117" max="117" width="9.6640625" bestFit="1" customWidth="1"/>
    <col min="118" max="118" width="7" bestFit="1" customWidth="1"/>
    <col min="119" max="119" width="9.6640625" bestFit="1" customWidth="1"/>
    <col min="120" max="120" width="7" bestFit="1" customWidth="1"/>
    <col min="121" max="121" width="9.6640625" bestFit="1" customWidth="1"/>
    <col min="122" max="122" width="10.77734375" bestFit="1" customWidth="1"/>
    <col min="123" max="124" width="9.6640625" bestFit="1" customWidth="1"/>
    <col min="125" max="125" width="7" bestFit="1" customWidth="1"/>
    <col min="126" max="127" width="9.6640625" bestFit="1" customWidth="1"/>
    <col min="128" max="128" width="7" bestFit="1" customWidth="1"/>
    <col min="129" max="130" width="9.6640625" bestFit="1" customWidth="1"/>
    <col min="131" max="131" width="7" bestFit="1" customWidth="1"/>
    <col min="132" max="133" width="9.6640625" bestFit="1" customWidth="1"/>
    <col min="134" max="134" width="7" bestFit="1" customWidth="1"/>
    <col min="135" max="136" width="9.6640625" bestFit="1" customWidth="1"/>
    <col min="137" max="137" width="7" bestFit="1" customWidth="1"/>
    <col min="138" max="139" width="9.6640625" bestFit="1" customWidth="1"/>
    <col min="140" max="140" width="7" bestFit="1" customWidth="1"/>
    <col min="141" max="142" width="9.6640625" bestFit="1" customWidth="1"/>
    <col min="143" max="143" width="7" bestFit="1" customWidth="1"/>
    <col min="144" max="145" width="9.6640625" bestFit="1" customWidth="1"/>
    <col min="146" max="146" width="7" bestFit="1" customWidth="1"/>
    <col min="147" max="148" width="9.6640625" bestFit="1" customWidth="1"/>
    <col min="149" max="149" width="7" bestFit="1" customWidth="1"/>
    <col min="150" max="151" width="9.6640625" bestFit="1" customWidth="1"/>
    <col min="152" max="152" width="7" bestFit="1" customWidth="1"/>
    <col min="153" max="154" width="9.6640625" bestFit="1" customWidth="1"/>
    <col min="155" max="155" width="7" bestFit="1" customWidth="1"/>
    <col min="156" max="157" width="9.6640625" bestFit="1" customWidth="1"/>
    <col min="158" max="158" width="7" bestFit="1" customWidth="1"/>
    <col min="159" max="160" width="9.6640625" bestFit="1" customWidth="1"/>
    <col min="161" max="161" width="7" bestFit="1" customWidth="1"/>
    <col min="162" max="163" width="9.6640625" bestFit="1" customWidth="1"/>
    <col min="164" max="164" width="7" bestFit="1" customWidth="1"/>
    <col min="165" max="166" width="9.6640625" bestFit="1" customWidth="1"/>
    <col min="167" max="167" width="7" bestFit="1" customWidth="1"/>
    <col min="168" max="169" width="9.6640625" bestFit="1" customWidth="1"/>
    <col min="170" max="170" width="7" bestFit="1" customWidth="1"/>
    <col min="171" max="172" width="9.6640625" bestFit="1" customWidth="1"/>
    <col min="173" max="173" width="7" bestFit="1" customWidth="1"/>
    <col min="174" max="175" width="9.6640625" bestFit="1" customWidth="1"/>
    <col min="176" max="176" width="7" bestFit="1" customWidth="1"/>
    <col min="177" max="178" width="9.6640625" bestFit="1" customWidth="1"/>
    <col min="179" max="179" width="7" bestFit="1" customWidth="1"/>
    <col min="180" max="181" width="9.6640625" bestFit="1" customWidth="1"/>
    <col min="182" max="182" width="10.77734375" bestFit="1" customWidth="1"/>
    <col min="183" max="185" width="9.6640625" bestFit="1" customWidth="1"/>
    <col min="186" max="186" width="7" bestFit="1" customWidth="1"/>
    <col min="187" max="189" width="9.6640625" bestFit="1" customWidth="1"/>
    <col min="190" max="190" width="7" bestFit="1" customWidth="1"/>
    <col min="191" max="193" width="9.6640625" bestFit="1" customWidth="1"/>
    <col min="194" max="194" width="7" bestFit="1" customWidth="1"/>
    <col min="195" max="197" width="9.6640625" bestFit="1" customWidth="1"/>
    <col min="198" max="198" width="7" bestFit="1" customWidth="1"/>
    <col min="199" max="201" width="9.6640625" bestFit="1" customWidth="1"/>
    <col min="202" max="202" width="7" bestFit="1" customWidth="1"/>
    <col min="203" max="203" width="9.6640625" bestFit="1" customWidth="1"/>
    <col min="204" max="204" width="8.6640625" bestFit="1" customWidth="1"/>
    <col min="205" max="205" width="9.6640625" bestFit="1" customWidth="1"/>
    <col min="206" max="206" width="7" bestFit="1" customWidth="1"/>
    <col min="207" max="209" width="9.6640625" bestFit="1" customWidth="1"/>
    <col min="210" max="210" width="7" bestFit="1" customWidth="1"/>
    <col min="211" max="213" width="9.6640625" bestFit="1" customWidth="1"/>
    <col min="214" max="214" width="7" bestFit="1" customWidth="1"/>
    <col min="215" max="217" width="9.6640625" bestFit="1" customWidth="1"/>
    <col min="218" max="218" width="7" bestFit="1" customWidth="1"/>
    <col min="219" max="221" width="9.6640625" bestFit="1" customWidth="1"/>
    <col min="222" max="222" width="7" bestFit="1" customWidth="1"/>
    <col min="223" max="225" width="9.6640625" bestFit="1" customWidth="1"/>
    <col min="226" max="226" width="7" bestFit="1" customWidth="1"/>
    <col min="227" max="227" width="9.6640625" bestFit="1" customWidth="1"/>
    <col min="228" max="228" width="8.6640625" bestFit="1" customWidth="1"/>
    <col min="229" max="229" width="9.6640625" bestFit="1" customWidth="1"/>
    <col min="230" max="230" width="7" bestFit="1" customWidth="1"/>
    <col min="231" max="233" width="9.6640625" bestFit="1" customWidth="1"/>
    <col min="234" max="234" width="7" bestFit="1" customWidth="1"/>
    <col min="235" max="237" width="9.6640625" bestFit="1" customWidth="1"/>
    <col min="238" max="238" width="7" bestFit="1" customWidth="1"/>
    <col min="239" max="241" width="9.6640625" bestFit="1" customWidth="1"/>
    <col min="242" max="242" width="10.77734375" bestFit="1" customWidth="1"/>
    <col min="243" max="244" width="9.6640625" bestFit="1" customWidth="1"/>
    <col min="245" max="245" width="8.6640625" bestFit="1" customWidth="1"/>
    <col min="246" max="246" width="9.6640625" bestFit="1" customWidth="1"/>
    <col min="247" max="247" width="7" bestFit="1" customWidth="1"/>
    <col min="248" max="249" width="9.6640625" bestFit="1" customWidth="1"/>
    <col min="250" max="250" width="8.6640625" bestFit="1" customWidth="1"/>
    <col min="251" max="251" width="9.6640625" bestFit="1" customWidth="1"/>
    <col min="252" max="252" width="7" bestFit="1" customWidth="1"/>
    <col min="253" max="253" width="8.6640625" bestFit="1" customWidth="1"/>
    <col min="254" max="254" width="9.6640625" bestFit="1" customWidth="1"/>
    <col min="255" max="255" width="8.6640625" bestFit="1" customWidth="1"/>
    <col min="256" max="256" width="9.6640625" bestFit="1" customWidth="1"/>
    <col min="257" max="257" width="7" bestFit="1" customWidth="1"/>
    <col min="258" max="259" width="9.6640625" bestFit="1" customWidth="1"/>
    <col min="260" max="260" width="8.6640625" bestFit="1" customWidth="1"/>
    <col min="261" max="261" width="9.6640625" bestFit="1" customWidth="1"/>
    <col min="262" max="262" width="7" bestFit="1" customWidth="1"/>
    <col min="263" max="263" width="8.6640625" bestFit="1" customWidth="1"/>
    <col min="264" max="264" width="9.6640625" bestFit="1" customWidth="1"/>
    <col min="265" max="265" width="8.6640625" bestFit="1" customWidth="1"/>
    <col min="266" max="266" width="9.6640625" bestFit="1" customWidth="1"/>
    <col min="267" max="267" width="7" bestFit="1" customWidth="1"/>
    <col min="268" max="269" width="9.6640625" bestFit="1" customWidth="1"/>
    <col min="270" max="270" width="8.6640625" bestFit="1" customWidth="1"/>
    <col min="271" max="271" width="9.6640625" bestFit="1" customWidth="1"/>
    <col min="272" max="272" width="7" bestFit="1" customWidth="1"/>
    <col min="273" max="273" width="8.6640625" bestFit="1" customWidth="1"/>
    <col min="274" max="274" width="9.6640625" bestFit="1" customWidth="1"/>
    <col min="275" max="275" width="8.6640625" bestFit="1" customWidth="1"/>
    <col min="276" max="276" width="9.6640625" bestFit="1" customWidth="1"/>
    <col min="277" max="277" width="7" bestFit="1" customWidth="1"/>
    <col min="278" max="278" width="8.6640625" bestFit="1" customWidth="1"/>
    <col min="279" max="279" width="9.6640625" bestFit="1" customWidth="1"/>
    <col min="280" max="280" width="8.6640625" bestFit="1" customWidth="1"/>
    <col min="281" max="281" width="9.6640625" bestFit="1" customWidth="1"/>
    <col min="282" max="282" width="7" bestFit="1" customWidth="1"/>
    <col min="283" max="284" width="9.6640625" bestFit="1" customWidth="1"/>
    <col min="285" max="285" width="7.6640625" bestFit="1" customWidth="1"/>
    <col min="286" max="286" width="9.6640625" bestFit="1" customWidth="1"/>
    <col min="287" max="287" width="7" bestFit="1" customWidth="1"/>
    <col min="288" max="289" width="9.6640625" bestFit="1" customWidth="1"/>
    <col min="290" max="290" width="7.6640625" bestFit="1" customWidth="1"/>
    <col min="291" max="291" width="9.6640625" bestFit="1" customWidth="1"/>
    <col min="292" max="292" width="7" bestFit="1" customWidth="1"/>
    <col min="293" max="296" width="9.6640625" bestFit="1" customWidth="1"/>
    <col min="297" max="297" width="7" bestFit="1" customWidth="1"/>
    <col min="298" max="301" width="9.6640625" bestFit="1" customWidth="1"/>
    <col min="302" max="302" width="10.77734375" bestFit="1" customWidth="1"/>
    <col min="303" max="304" width="9.6640625" bestFit="1" customWidth="1"/>
    <col min="305" max="305" width="7" bestFit="1" customWidth="1"/>
    <col min="306" max="307" width="9.6640625" bestFit="1" customWidth="1"/>
    <col min="308" max="308" width="7" bestFit="1" customWidth="1"/>
    <col min="309" max="310" width="9.6640625" bestFit="1" customWidth="1"/>
    <col min="311" max="311" width="7" bestFit="1" customWidth="1"/>
    <col min="312" max="313" width="9.6640625" bestFit="1" customWidth="1"/>
    <col min="314" max="314" width="7" bestFit="1" customWidth="1"/>
    <col min="315" max="316" width="9.6640625" bestFit="1" customWidth="1"/>
    <col min="317" max="317" width="7" bestFit="1" customWidth="1"/>
    <col min="318" max="319" width="9.6640625" bestFit="1" customWidth="1"/>
    <col min="320" max="320" width="7" bestFit="1" customWidth="1"/>
    <col min="321" max="322" width="9.6640625" bestFit="1" customWidth="1"/>
    <col min="323" max="323" width="7" bestFit="1" customWidth="1"/>
    <col min="324" max="325" width="9.6640625" bestFit="1" customWidth="1"/>
    <col min="326" max="326" width="7" bestFit="1" customWidth="1"/>
    <col min="327" max="328" width="9.6640625" bestFit="1" customWidth="1"/>
    <col min="329" max="329" width="7" bestFit="1" customWidth="1"/>
    <col min="330" max="331" width="9.6640625" bestFit="1" customWidth="1"/>
    <col min="332" max="332" width="7" bestFit="1" customWidth="1"/>
    <col min="333" max="334" width="9.6640625" bestFit="1" customWidth="1"/>
    <col min="335" max="335" width="7" bestFit="1" customWidth="1"/>
    <col min="336" max="337" width="9.6640625" bestFit="1" customWidth="1"/>
    <col min="338" max="338" width="7" bestFit="1" customWidth="1"/>
    <col min="339" max="340" width="9.6640625" bestFit="1" customWidth="1"/>
    <col min="341" max="341" width="7" bestFit="1" customWidth="1"/>
    <col min="342" max="343" width="9.6640625" bestFit="1" customWidth="1"/>
    <col min="344" max="344" width="7" bestFit="1" customWidth="1"/>
    <col min="345" max="346" width="9.6640625" bestFit="1" customWidth="1"/>
    <col min="347" max="347" width="7" bestFit="1" customWidth="1"/>
    <col min="348" max="349" width="9.6640625" bestFit="1" customWidth="1"/>
    <col min="350" max="350" width="7" bestFit="1" customWidth="1"/>
    <col min="351" max="352" width="9.6640625" bestFit="1" customWidth="1"/>
    <col min="353" max="353" width="7" bestFit="1" customWidth="1"/>
    <col min="354" max="355" width="9.6640625" bestFit="1" customWidth="1"/>
    <col min="356" max="356" width="7" bestFit="1" customWidth="1"/>
    <col min="357" max="358" width="9.6640625" bestFit="1" customWidth="1"/>
    <col min="359" max="359" width="7" bestFit="1" customWidth="1"/>
    <col min="360" max="361" width="9.6640625" bestFit="1" customWidth="1"/>
    <col min="362" max="364" width="16.21875" bestFit="1" customWidth="1"/>
  </cols>
  <sheetData>
    <row r="2" spans="2:7" x14ac:dyDescent="0.3">
      <c r="B2" t="s">
        <v>263</v>
      </c>
      <c r="C2" t="s">
        <v>264</v>
      </c>
      <c r="D2" t="s">
        <v>265</v>
      </c>
      <c r="E2" t="s">
        <v>266</v>
      </c>
      <c r="F2" t="s">
        <v>267</v>
      </c>
    </row>
    <row r="3" spans="2:7" x14ac:dyDescent="0.3">
      <c r="B3" s="11">
        <v>189976</v>
      </c>
      <c r="C3" s="11">
        <v>242995</v>
      </c>
      <c r="D3" s="11">
        <v>288449</v>
      </c>
      <c r="E3" s="11">
        <v>350234</v>
      </c>
      <c r="F3" s="11">
        <v>409194</v>
      </c>
    </row>
    <row r="6" spans="2:7" x14ac:dyDescent="0.3">
      <c r="B6" s="12" t="s">
        <v>268</v>
      </c>
      <c r="C6" t="s">
        <v>263</v>
      </c>
      <c r="D6" t="s">
        <v>265</v>
      </c>
      <c r="E6" t="s">
        <v>264</v>
      </c>
      <c r="F6" t="s">
        <v>267</v>
      </c>
      <c r="G6" t="s">
        <v>266</v>
      </c>
    </row>
    <row r="7" spans="2:7" x14ac:dyDescent="0.3">
      <c r="B7" s="13" t="s">
        <v>84</v>
      </c>
      <c r="C7" s="11">
        <v>46025</v>
      </c>
      <c r="D7" s="11">
        <v>77731</v>
      </c>
      <c r="E7" s="11">
        <v>65032</v>
      </c>
      <c r="F7" s="11">
        <v>119597</v>
      </c>
      <c r="G7" s="11">
        <v>89595</v>
      </c>
    </row>
    <row r="8" spans="2:7" x14ac:dyDescent="0.3">
      <c r="B8" s="13" t="s">
        <v>145</v>
      </c>
      <c r="C8" s="11">
        <v>47259</v>
      </c>
      <c r="D8" s="11">
        <v>79646</v>
      </c>
      <c r="E8" s="11">
        <v>67275</v>
      </c>
      <c r="F8" s="11">
        <v>106343</v>
      </c>
      <c r="G8" s="11">
        <v>102065</v>
      </c>
    </row>
    <row r="9" spans="2:7" x14ac:dyDescent="0.3">
      <c r="B9" s="13" t="s">
        <v>21</v>
      </c>
      <c r="C9" s="11">
        <v>51804</v>
      </c>
      <c r="D9" s="11">
        <v>60760</v>
      </c>
      <c r="E9" s="11">
        <v>60121</v>
      </c>
      <c r="F9" s="11">
        <v>119544</v>
      </c>
      <c r="G9" s="11">
        <v>75991</v>
      </c>
    </row>
    <row r="10" spans="2:7" x14ac:dyDescent="0.3">
      <c r="B10" s="13" t="s">
        <v>206</v>
      </c>
      <c r="C10" s="11">
        <v>44888</v>
      </c>
      <c r="D10" s="11">
        <v>70312</v>
      </c>
      <c r="E10" s="11">
        <v>50567</v>
      </c>
      <c r="F10" s="11">
        <v>63710</v>
      </c>
      <c r="G10" s="11">
        <v>82583</v>
      </c>
    </row>
    <row r="14" spans="2:7" x14ac:dyDescent="0.3">
      <c r="B14" s="12" t="s">
        <v>268</v>
      </c>
      <c r="C14" t="s">
        <v>269</v>
      </c>
      <c r="D14" t="s">
        <v>273</v>
      </c>
      <c r="E14" t="s">
        <v>270</v>
      </c>
      <c r="F14" t="s">
        <v>271</v>
      </c>
      <c r="G14" t="s">
        <v>272</v>
      </c>
    </row>
    <row r="15" spans="2:7" x14ac:dyDescent="0.3">
      <c r="B15" s="13" t="s">
        <v>84</v>
      </c>
      <c r="C15" s="11">
        <v>15</v>
      </c>
      <c r="D15" s="11">
        <v>15</v>
      </c>
      <c r="E15" s="11">
        <v>15</v>
      </c>
      <c r="F15" s="11">
        <v>15</v>
      </c>
      <c r="G15" s="11">
        <v>15</v>
      </c>
    </row>
    <row r="16" spans="2:7" x14ac:dyDescent="0.3">
      <c r="B16" s="13" t="s">
        <v>145</v>
      </c>
      <c r="C16" s="11">
        <v>15</v>
      </c>
      <c r="D16" s="11">
        <v>15</v>
      </c>
      <c r="E16" s="11">
        <v>15</v>
      </c>
      <c r="F16" s="11">
        <v>15</v>
      </c>
      <c r="G16" s="11">
        <v>15</v>
      </c>
    </row>
    <row r="17" spans="2:8" x14ac:dyDescent="0.3">
      <c r="B17" s="13" t="s">
        <v>21</v>
      </c>
      <c r="C17" s="11">
        <v>15</v>
      </c>
      <c r="D17" s="11">
        <v>13</v>
      </c>
      <c r="E17" s="11">
        <v>13</v>
      </c>
      <c r="F17" s="11">
        <v>15</v>
      </c>
      <c r="G17" s="11">
        <v>14</v>
      </c>
    </row>
    <row r="18" spans="2:8" x14ac:dyDescent="0.3">
      <c r="B18" s="13" t="s">
        <v>206</v>
      </c>
      <c r="C18" s="11">
        <v>15</v>
      </c>
      <c r="D18" s="11">
        <v>15</v>
      </c>
      <c r="E18" s="11">
        <v>15</v>
      </c>
      <c r="F18" s="11">
        <v>15</v>
      </c>
      <c r="G18" s="11">
        <v>15</v>
      </c>
    </row>
    <row r="22" spans="2:8" x14ac:dyDescent="0.3">
      <c r="B22" s="12" t="s">
        <v>268</v>
      </c>
      <c r="C22" t="s">
        <v>269</v>
      </c>
      <c r="D22" t="s">
        <v>270</v>
      </c>
      <c r="E22" t="s">
        <v>286</v>
      </c>
      <c r="F22" t="s">
        <v>272</v>
      </c>
      <c r="G22" t="s">
        <v>273</v>
      </c>
      <c r="H22" t="s">
        <v>287</v>
      </c>
    </row>
    <row r="23" spans="2:8" x14ac:dyDescent="0.3">
      <c r="B23" s="13" t="s">
        <v>276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</row>
    <row r="24" spans="2:8" x14ac:dyDescent="0.3">
      <c r="B24" s="13" t="s">
        <v>277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</row>
    <row r="25" spans="2:8" x14ac:dyDescent="0.3">
      <c r="B25" s="13" t="s">
        <v>278</v>
      </c>
      <c r="C25" s="11">
        <v>21</v>
      </c>
      <c r="D25" s="11">
        <v>19</v>
      </c>
      <c r="E25" s="11">
        <v>20</v>
      </c>
      <c r="F25" s="11">
        <v>20</v>
      </c>
      <c r="G25" s="11">
        <v>19</v>
      </c>
      <c r="H25" s="11">
        <v>21</v>
      </c>
    </row>
    <row r="26" spans="2:8" x14ac:dyDescent="0.3">
      <c r="B26" s="13" t="s">
        <v>279</v>
      </c>
      <c r="C26" s="11">
        <v>3</v>
      </c>
      <c r="D26" s="11">
        <v>3</v>
      </c>
      <c r="E26" s="11">
        <v>3</v>
      </c>
      <c r="F26" s="11">
        <v>3</v>
      </c>
      <c r="G26" s="11">
        <v>3</v>
      </c>
      <c r="H26" s="11">
        <v>3</v>
      </c>
    </row>
    <row r="27" spans="2:8" x14ac:dyDescent="0.3">
      <c r="B27" s="13" t="s">
        <v>280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</row>
    <row r="28" spans="2:8" x14ac:dyDescent="0.3">
      <c r="B28" s="13" t="s">
        <v>281</v>
      </c>
      <c r="C28" s="11">
        <v>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2:8" x14ac:dyDescent="0.3">
      <c r="B29" s="13" t="s">
        <v>282</v>
      </c>
      <c r="C29" s="11">
        <v>2</v>
      </c>
      <c r="D29" s="11">
        <v>2</v>
      </c>
      <c r="E29" s="11">
        <v>2</v>
      </c>
      <c r="F29" s="11">
        <v>2</v>
      </c>
      <c r="G29" s="11">
        <v>2</v>
      </c>
      <c r="H29" s="11">
        <v>2</v>
      </c>
    </row>
    <row r="30" spans="2:8" x14ac:dyDescent="0.3">
      <c r="B30" s="13" t="s">
        <v>283</v>
      </c>
      <c r="C30" s="11">
        <v>21</v>
      </c>
      <c r="D30" s="11">
        <v>21</v>
      </c>
      <c r="E30" s="11">
        <v>21</v>
      </c>
      <c r="F30" s="11">
        <v>21</v>
      </c>
      <c r="G30" s="11">
        <v>21</v>
      </c>
      <c r="H30" s="11">
        <v>21</v>
      </c>
    </row>
    <row r="31" spans="2:8" x14ac:dyDescent="0.3">
      <c r="B31" s="13" t="s">
        <v>284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2:8" x14ac:dyDescent="0.3">
      <c r="B32" s="13" t="s">
        <v>285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7FE9-89AF-492F-A552-5B2595DA521C}">
  <dimension ref="A1"/>
  <sheetViews>
    <sheetView tabSelected="1" topLeftCell="A4" zoomScale="90" zoomScaleNormal="90" workbookViewId="0">
      <selection activeCell="Z13" sqref="Z13"/>
    </sheetView>
  </sheetViews>
  <sheetFormatPr defaultRowHeight="14.4" x14ac:dyDescent="0.3"/>
  <cols>
    <col min="1" max="16384" width="8.88671875" style="1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Shaunak Sharma</cp:lastModifiedBy>
  <cp:revision/>
  <dcterms:created xsi:type="dcterms:W3CDTF">2022-01-18T02:47:06Z</dcterms:created>
  <dcterms:modified xsi:type="dcterms:W3CDTF">2024-08-12T05:29:23Z</dcterms:modified>
  <cp:category/>
  <cp:contentStatus/>
</cp:coreProperties>
</file>