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KapilGupta/Dropbox/Rockefeller/Work/CWIGCS/Website Portal/Avail/Data Tracking/Analysis/STEP-4- Calculation of Scores/"/>
    </mc:Choice>
  </mc:AlternateContent>
  <bookViews>
    <workbookView xWindow="0" yWindow="460" windowWidth="25600" windowHeight="15460" activeTab="1"/>
  </bookViews>
  <sheets>
    <sheet name="BABS" sheetId="1" r:id="rId1"/>
    <sheet name="HS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3" i="2" l="1"/>
  <c r="S3" i="2"/>
  <c r="R4" i="2"/>
  <c r="S4" i="2"/>
  <c r="R5" i="2"/>
  <c r="S5" i="2"/>
  <c r="R6" i="2"/>
  <c r="S6" i="2"/>
  <c r="R7" i="2"/>
  <c r="S7" i="2"/>
  <c r="R8" i="2"/>
  <c r="S8" i="2"/>
  <c r="R9" i="2"/>
  <c r="S9" i="2"/>
  <c r="R10" i="2"/>
  <c r="S10" i="2"/>
  <c r="R11" i="2"/>
  <c r="S11" i="2"/>
  <c r="R2" i="2"/>
  <c r="S2" i="2"/>
  <c r="R2" i="1"/>
  <c r="S2" i="1"/>
  <c r="O3" i="2"/>
  <c r="P3" i="2"/>
  <c r="O4" i="2"/>
  <c r="P4" i="2"/>
  <c r="O5" i="2"/>
  <c r="P5" i="2"/>
  <c r="O6" i="2"/>
  <c r="P6" i="2"/>
  <c r="O7" i="2"/>
  <c r="P7" i="2"/>
  <c r="O8" i="2"/>
  <c r="P8" i="2"/>
  <c r="O9" i="2"/>
  <c r="P9" i="2"/>
  <c r="O10" i="2"/>
  <c r="P10" i="2"/>
  <c r="O11" i="2"/>
  <c r="P11" i="2"/>
  <c r="O2" i="2"/>
  <c r="P2" i="2"/>
  <c r="O3" i="1"/>
  <c r="P3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2" i="1"/>
  <c r="P2" i="1"/>
  <c r="L8" i="2"/>
  <c r="M8" i="2"/>
  <c r="L3" i="2"/>
  <c r="M3" i="2"/>
  <c r="L4" i="2"/>
  <c r="M4" i="2"/>
  <c r="L5" i="2"/>
  <c r="M5" i="2"/>
  <c r="L6" i="2"/>
  <c r="M6" i="2"/>
  <c r="L7" i="2"/>
  <c r="M7" i="2"/>
  <c r="L9" i="2"/>
  <c r="M9" i="2"/>
  <c r="L10" i="2"/>
  <c r="M10" i="2"/>
  <c r="L11" i="2"/>
  <c r="M11" i="2"/>
  <c r="L2" i="2"/>
  <c r="M2" i="2"/>
  <c r="L2" i="1"/>
  <c r="M2" i="1"/>
  <c r="I3" i="2"/>
  <c r="J3" i="2"/>
  <c r="I4" i="2"/>
  <c r="J4" i="2"/>
  <c r="I5" i="2"/>
  <c r="J5" i="2"/>
  <c r="I6" i="2"/>
  <c r="J6" i="2"/>
  <c r="I7" i="2"/>
  <c r="J7" i="2"/>
  <c r="I8" i="2"/>
  <c r="J8" i="2"/>
  <c r="I9" i="2"/>
  <c r="J9" i="2"/>
  <c r="I10" i="2"/>
  <c r="J10" i="2"/>
  <c r="I11" i="2"/>
  <c r="J11" i="2"/>
  <c r="I2" i="2"/>
  <c r="J2" i="2"/>
  <c r="I2" i="1"/>
  <c r="J2" i="1"/>
  <c r="F11" i="2"/>
  <c r="G11" i="2"/>
  <c r="F3" i="2"/>
  <c r="G3" i="2"/>
  <c r="F4" i="2"/>
  <c r="G4" i="2"/>
  <c r="F5" i="2"/>
  <c r="G5" i="2"/>
  <c r="F6" i="2"/>
  <c r="G6" i="2"/>
  <c r="F7" i="2"/>
  <c r="G7" i="2"/>
  <c r="F8" i="2"/>
  <c r="G8" i="2"/>
  <c r="F9" i="2"/>
  <c r="G9" i="2"/>
  <c r="F10" i="2"/>
  <c r="G10" i="2"/>
  <c r="F2" i="2"/>
  <c r="G2" i="2"/>
  <c r="F2" i="1"/>
  <c r="G2" i="1"/>
  <c r="C7" i="2"/>
  <c r="D7" i="2"/>
  <c r="C3" i="2"/>
  <c r="D3" i="2"/>
  <c r="C4" i="2"/>
  <c r="D4" i="2"/>
  <c r="C5" i="2"/>
  <c r="D5" i="2"/>
  <c r="C6" i="2"/>
  <c r="D6" i="2"/>
  <c r="C8" i="2"/>
  <c r="D8" i="2"/>
  <c r="C9" i="2"/>
  <c r="D9" i="2"/>
  <c r="C10" i="2"/>
  <c r="D10" i="2"/>
  <c r="C11" i="2"/>
  <c r="D11" i="2"/>
  <c r="C2" i="2"/>
  <c r="D2" i="2"/>
  <c r="C2" i="1"/>
  <c r="D2" i="1"/>
  <c r="R8" i="1"/>
  <c r="S8" i="1"/>
  <c r="R3" i="1"/>
  <c r="S3" i="1"/>
  <c r="R4" i="1"/>
  <c r="S4" i="1"/>
  <c r="R5" i="1"/>
  <c r="S5" i="1"/>
  <c r="R6" i="1"/>
  <c r="S6" i="1"/>
  <c r="R7" i="1"/>
  <c r="S7" i="1"/>
  <c r="R9" i="1"/>
  <c r="S9" i="1"/>
  <c r="R10" i="1"/>
  <c r="S10" i="1"/>
  <c r="R11" i="1"/>
  <c r="S11" i="1"/>
  <c r="L3" i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I4" i="1"/>
  <c r="J4" i="1"/>
  <c r="I5" i="1"/>
  <c r="J5" i="1"/>
  <c r="I6" i="1"/>
  <c r="J6" i="1"/>
  <c r="I7" i="1"/>
  <c r="J7" i="1"/>
  <c r="I9" i="1"/>
  <c r="J9" i="1"/>
  <c r="I3" i="1"/>
  <c r="J3" i="1"/>
  <c r="I8" i="1"/>
  <c r="J8" i="1"/>
  <c r="I10" i="1"/>
  <c r="J10" i="1"/>
  <c r="I11" i="1"/>
  <c r="J11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C5" i="1"/>
  <c r="D5" i="1"/>
  <c r="C4" i="1"/>
  <c r="D4" i="1"/>
  <c r="C3" i="1"/>
  <c r="D3" i="1"/>
  <c r="C6" i="1"/>
  <c r="D6" i="1"/>
  <c r="C7" i="1"/>
  <c r="D7" i="1"/>
  <c r="C8" i="1"/>
  <c r="D8" i="1"/>
  <c r="C9" i="1"/>
  <c r="D9" i="1"/>
  <c r="C10" i="1"/>
  <c r="D10" i="1"/>
  <c r="C11" i="1"/>
  <c r="D11" i="1"/>
</calcChain>
</file>

<file path=xl/sharedStrings.xml><?xml version="1.0" encoding="utf-8"?>
<sst xmlns="http://schemas.openxmlformats.org/spreadsheetml/2006/main" count="58" uniqueCount="29">
  <si>
    <t>Regions</t>
  </si>
  <si>
    <t>Disparity Ratio_Full Time</t>
  </si>
  <si>
    <t>Score_Full Time</t>
  </si>
  <si>
    <t>Grades_Full Time</t>
  </si>
  <si>
    <t>Disparity Ratio_Poverty</t>
  </si>
  <si>
    <t>Score_Poverty</t>
  </si>
  <si>
    <t>Grades_Poverty</t>
  </si>
  <si>
    <t>Disparity Ratio_Working Poor</t>
  </si>
  <si>
    <t>Score_Working Poor</t>
  </si>
  <si>
    <t>Grades_Working Poor</t>
  </si>
  <si>
    <t>Score_Homeownership</t>
  </si>
  <si>
    <t>Grades_Homeownership</t>
  </si>
  <si>
    <t>Disparity Ratio-Rent Burden</t>
  </si>
  <si>
    <t>Score_Rent Burden</t>
  </si>
  <si>
    <t>Grades_Rent Burden</t>
  </si>
  <si>
    <t>Disparity Ratio-Unemployment</t>
  </si>
  <si>
    <t>Score_Unemployment</t>
  </si>
  <si>
    <t>Grades_Unemployment</t>
  </si>
  <si>
    <t>Capital Region</t>
  </si>
  <si>
    <t>Central NY</t>
  </si>
  <si>
    <t>Finger Lakes</t>
  </si>
  <si>
    <t>Long Island</t>
  </si>
  <si>
    <t>Mid-Hudson</t>
  </si>
  <si>
    <t>Mohawk Valley</t>
  </si>
  <si>
    <t>New York City</t>
  </si>
  <si>
    <t>North Country</t>
  </si>
  <si>
    <t>Southern Tier</t>
  </si>
  <si>
    <t>Western NY</t>
  </si>
  <si>
    <t>Disparity Ratio_Homeownership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</si>
</sst>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4" fontId="2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zoomScale="70" zoomScaleNormal="70" zoomScalePageLayoutView="70" workbookViewId="0">
      <selection activeCell="G26" sqref="G26"/>
    </sheetView>
  </sheetViews>
  <sheetFormatPr baseColWidth="10" defaultColWidth="8.83203125" defaultRowHeight="15" x14ac:dyDescent="0.2"/>
  <cols>
    <col min="1" max="1" width="16.33203125" style="11" bestFit="1" customWidth="1"/>
    <col min="2" max="2" width="19.5" style="11" customWidth="1"/>
    <col min="3" max="3" width="10.83203125" style="11" customWidth="1"/>
    <col min="4" max="4" width="12.5" style="11" customWidth="1"/>
    <col min="5" max="5" width="19" style="11" customWidth="1"/>
    <col min="6" max="6" width="11.33203125" style="11" customWidth="1"/>
    <col min="7" max="7" width="12.5" style="11" customWidth="1"/>
    <col min="8" max="8" width="23" style="11" customWidth="1"/>
    <col min="9" max="9" width="14.6640625" style="11" customWidth="1"/>
    <col min="10" max="10" width="16.83203125" style="11" customWidth="1"/>
    <col min="11" max="11" width="18.5" style="11" customWidth="1"/>
    <col min="12" max="12" width="11.6640625" style="11" customWidth="1"/>
    <col min="13" max="13" width="13.6640625" style="11" customWidth="1"/>
    <col min="14" max="14" width="20.1640625" style="11" customWidth="1"/>
    <col min="15" max="15" width="11.6640625" style="11" customWidth="1"/>
    <col min="16" max="16" width="13.33203125" style="11" customWidth="1"/>
    <col min="17" max="17" width="23.83203125" style="11" customWidth="1"/>
    <col min="18" max="18" width="14.33203125" style="11" customWidth="1"/>
    <col min="19" max="19" width="17.6640625" style="11" customWidth="1"/>
    <col min="20" max="16384" width="8.83203125" style="11"/>
  </cols>
  <sheetData>
    <row r="1" spans="1:19" s="5" customFormat="1" ht="16" x14ac:dyDescent="0.2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3" t="s">
        <v>8</v>
      </c>
      <c r="J1" s="4" t="s">
        <v>9</v>
      </c>
      <c r="K1" s="2" t="s">
        <v>28</v>
      </c>
      <c r="L1" s="3" t="s">
        <v>10</v>
      </c>
      <c r="M1" s="4" t="s">
        <v>11</v>
      </c>
      <c r="N1" s="2" t="s">
        <v>12</v>
      </c>
      <c r="O1" s="3" t="s">
        <v>13</v>
      </c>
      <c r="P1" s="4" t="s">
        <v>14</v>
      </c>
      <c r="Q1" s="2" t="s">
        <v>15</v>
      </c>
      <c r="R1" s="3" t="s">
        <v>16</v>
      </c>
      <c r="S1" s="4" t="s">
        <v>17</v>
      </c>
    </row>
    <row r="2" spans="1:19" ht="16" x14ac:dyDescent="0.2">
      <c r="A2" s="6" t="s">
        <v>18</v>
      </c>
      <c r="B2" s="7">
        <v>0.93776787438337872</v>
      </c>
      <c r="C2" s="8">
        <f>(B2-AVERAGE($B$2:$B$11))/_xlfn.STDEV.S($B$2:$B$11)</f>
        <v>-0.41613656595575849</v>
      </c>
      <c r="D2" s="9" t="str">
        <f>IF(C2&gt;=1.75,"A",IF(AND(C2&lt;1.75,C2&gt;=1.25),"A-",IF(AND(C2&lt;1.25,C2&gt;=0.75),"B",IF(AND(C2&lt;0.75,C2&gt;=0.25),"B-",IF(AND(C2&lt;0.25,C2&gt;=-0.25),"C",IF(AND(C2&lt;-0.25,C2&gt;=-0.75),"C-",IF(AND(C2&lt;-0.75,C2&gt;=-1.25),"D",IF(AND(C2&lt;-1.25,C2&gt;=-1.75),"D-",IF(C2&lt;-1.75,"E","Error")))))))))</f>
        <v>C-</v>
      </c>
      <c r="E2" s="7">
        <v>2.2221285996865929</v>
      </c>
      <c r="F2" s="8">
        <f>(E2-AVERAGE($E$2:$E$11))/_xlfn.STDEV.S($E$2:$E$11)*(-1)</f>
        <v>-7.3307602682696191E-2</v>
      </c>
      <c r="G2" s="9" t="str">
        <f>IF(F2&gt;=1.75,"A",IF(AND(F2&lt;1.75,F2&gt;=1.25),"A-",IF(AND(F2&lt;1.25,F2&gt;=0.75),"B",IF(AND(F2&lt;0.75,F2&gt;=0.25),"B-",IF(AND(F2&lt;0.25,F2&gt;=-0.25),"C",IF(AND(F2&lt;-0.25,F2&gt;=-0.75),"C-",IF(AND(F2&lt;-0.75,F2&gt;=-1.25),"D",IF(AND(F2&lt;-1.25,F2&gt;=-1.75),"D-",IF(F2&lt;-1.75,"E","Error")))))))))</f>
        <v>C</v>
      </c>
      <c r="H2" s="10">
        <v>2.4692053537879475</v>
      </c>
      <c r="I2" s="8">
        <f>(H2-AVERAGE($H$2:$H$11))/_xlfn.STDEV.S($H$2:$H$11)*(-1)</f>
        <v>-0.67150376457493177</v>
      </c>
      <c r="J2" s="9" t="str">
        <f>IF(I2&gt;=1.75,"A",IF(AND(I2&lt;1.75,I2&gt;=1.25),"A-",IF(AND(I2&lt;1.25,I2&gt;=0.75),"B",IF(AND(I2&lt;0.75,I2&gt;=0.25),"B-",IF(AND(I2&lt;0.25,I2&gt;=-0.25),"C",IF(AND(I2&lt;-0.25,I2&gt;=-0.75),"C-",IF(AND(I2&lt;-0.75,I2&gt;=-1.25),"D",IF(AND(I2&lt;-1.25,I2&gt;=-1.75),"D-",IF(I2&lt;-1.75,"E","Error")))))))))</f>
        <v>C-</v>
      </c>
      <c r="K2" s="7">
        <v>0.66505894418268141</v>
      </c>
      <c r="L2" s="8">
        <f>(K2-AVERAGE($K$2:$K$11))/_xlfn.STDEV.S($K$2:$K$11)</f>
        <v>-0.42129564191593677</v>
      </c>
      <c r="M2" s="9" t="str">
        <f>IF(L2&gt;=1.75,"A",IF(AND(L2&lt;1.75,L2&gt;=1.25),"A-",IF(AND(L2&lt;1.25,L2&gt;=0.75),"B",IF(AND(L2&lt;0.75,L2&gt;=0.25),"B-",IF(AND(L2&lt;0.25,L2&gt;=-0.25),"C",IF(AND(L2&lt;-0.25,L2&gt;=-0.75),"C-",IF(AND(L2&lt;-0.75,L2&gt;=-1.25),"D",IF(AND(L2&lt;-1.25,L2&gt;=-1.75),"D-",IF(L2&lt;-1.75,"E","Error")))))))))</f>
        <v>C-</v>
      </c>
      <c r="N2" s="7">
        <v>0.75366841571339938</v>
      </c>
      <c r="O2" s="8">
        <f>(N2-AVERAGE($N$2:$N$11))/_xlfn.STDEV.S($N$2:$N$11)*(-1)</f>
        <v>0.5683273450885481</v>
      </c>
      <c r="P2" s="9" t="str">
        <f>IF(O2&gt;=1.75,"A",IF(AND(O2&lt;1.75,O2&gt;=1.25),"A-",IF(AND(O2&lt;1.25,O2&gt;=0.75),"B",IF(AND(O2&lt;0.75,O2&gt;=0.25),"B-",IF(AND(O2&lt;0.25,O2&gt;=-0.25),"C",IF(AND(O2&lt;-0.25,O2&gt;=-0.75),"C-",IF(AND(O2&lt;-0.75,O2&gt;=-1.25),"D",IF(AND(O2&lt;-1.25,O2&gt;=-1.75),"D-",IF(O2&lt;-1.75,"E","Error")))))))))</f>
        <v>B-</v>
      </c>
      <c r="Q2" s="7">
        <v>4.1232142299244989</v>
      </c>
      <c r="R2" s="8">
        <f>(Q2-AVERAGE($Q$2:$Q$11))/_xlfn.STDEV.S($Q$2:$Q$11)*(-1)</f>
        <v>-1.9206330257347783</v>
      </c>
      <c r="S2" s="9" t="str">
        <f>IF(R2&gt;=1.75,"A",IF(AND(R2&lt;1.75,R2&gt;=1.25),"A-",IF(AND(R2&lt;1.25,R2&gt;=0.75),"B",IF(AND(R2&lt;0.75,R2&gt;=0.25),"B-",IF(AND(R2&lt;0.25,R2&gt;=-0.25),"C",IF(AND(R2&lt;-0.25,R2&gt;=-0.75),"C-",IF(AND(R2&lt;-0.75,R2&gt;=-1.25),"D",IF(AND(R2&lt;-1.25,R2&gt;=-1.75),"D-",IF(R2&lt;-1.75,"E","Error")))))))))</f>
        <v>E</v>
      </c>
    </row>
    <row r="3" spans="1:19" ht="16" x14ac:dyDescent="0.2">
      <c r="A3" s="6" t="s">
        <v>19</v>
      </c>
      <c r="B3" s="7">
        <v>0.92594895886843853</v>
      </c>
      <c r="C3" s="8">
        <f>(B3-AVERAGE($B$2:$B$11))/_xlfn.STDEV.S($B$2:$B$11)</f>
        <v>-0.58919941385024677</v>
      </c>
      <c r="D3" s="9" t="str">
        <f>IF(C3&gt;=1.75,"A",IF(AND(C3&lt;1.75,C3&gt;=1.25),"A-",IF(AND(C3&lt;1.25,C3&gt;=0.75),"B",IF(AND(C3&lt;0.75,C3&gt;=0.25),"B-",IF(AND(C3&lt;0.25,C3&gt;=-0.25),"C",IF(AND(C3&lt;-0.25,C3&gt;=-0.75),"C-",IF(AND(C3&lt;-0.75,C3&gt;=-1.25),"D",IF(AND(C3&lt;-1.25,C3&gt;=-1.75),"D-",IF(C3&lt;-1.75,"E","Error")))))))))</f>
        <v>C-</v>
      </c>
      <c r="E3" s="7">
        <v>3.3344195480531282</v>
      </c>
      <c r="F3" s="8">
        <f t="shared" ref="F3:F11" si="0">(E3-AVERAGE($E$2:$E$11))/_xlfn.STDEV.S($E$2:$E$11)*(-1)</f>
        <v>-0.98224645209247807</v>
      </c>
      <c r="G3" s="9" t="str">
        <f>IF(F3&gt;=1.75,"A",IF(AND(F3&lt;1.75,F3&gt;=1.25),"A-",IF(AND(F3&lt;1.25,F3&gt;=0.75),"B",IF(AND(F3&lt;0.75,F3&gt;=0.25),"B-",IF(AND(F3&lt;0.25,F3&gt;=-0.25),"C",IF(AND(F3&lt;-0.25,F3&gt;=-0.75),"C-",IF(AND(F3&lt;-0.75,F3&gt;=-1.25),"D",IF(AND(F3&lt;-1.25,F3&gt;=-1.75),"D-",IF(F3&lt;-1.75,"E","Error")))))))))</f>
        <v>D</v>
      </c>
      <c r="H3" s="10">
        <v>1.681140710724754</v>
      </c>
      <c r="I3" s="8">
        <f t="shared" ref="I3:I11" si="1">(H3-AVERAGE($H$2:$H$11))/_xlfn.STDEV.S($H$2:$H$11)*(-1)</f>
        <v>0.75743922927288121</v>
      </c>
      <c r="J3" s="9" t="str">
        <f>IF(I3&gt;=1.75,"A",IF(AND(I3&lt;1.75,I3&gt;=1.25),"A-",IF(AND(I3&lt;1.25,I3&gt;=0.75),"B",IF(AND(I3&lt;0.75,I3&gt;=0.25),"B-",IF(AND(I3&lt;0.25,I3&gt;=-0.25),"C",IF(AND(I3&lt;-0.25,I3&gt;=-0.75),"C-",IF(AND(I3&lt;-0.75,I3&gt;=-1.25),"D",IF(AND(I3&lt;-1.25,I3&gt;=-1.75),"D-",IF(I3&lt;-1.75,"E","Error")))))))))</f>
        <v>B</v>
      </c>
      <c r="K3" s="7">
        <v>0.60088103822645278</v>
      </c>
      <c r="L3" s="8">
        <f t="shared" ref="L3:L11" si="2">(K3-AVERAGE($K$2:$K$11))/_xlfn.STDEV.S($K$2:$K$11)</f>
        <v>-0.765315228156768</v>
      </c>
      <c r="M3" s="9" t="str">
        <f>IF(L3&gt;=1.75,"A",IF(AND(L3&lt;1.75,L3&gt;=1.25),"A-",IF(AND(L3&lt;1.25,L3&gt;=0.75),"B",IF(AND(L3&lt;0.75,L3&gt;=0.25),"B-",IF(AND(L3&lt;0.25,L3&gt;=-0.25),"C",IF(AND(L3&lt;-0.25,L3&gt;=-0.75),"C-",IF(AND(L3&lt;-0.75,L3&gt;=-1.25),"D",IF(AND(L3&lt;-1.25,L3&gt;=-1.75),"D-",IF(L3&lt;-1.75,"E","Error")))))))))</f>
        <v>D</v>
      </c>
      <c r="N3" s="7">
        <v>3.0194268983161869</v>
      </c>
      <c r="O3" s="8">
        <f t="shared" ref="O3:O11" si="3">(N3-AVERAGE($N$2:$N$11))/_xlfn.STDEV.S($N$2:$N$11)*(-1)</f>
        <v>-1.6784350723539936</v>
      </c>
      <c r="P3" s="9" t="str">
        <f t="shared" ref="P3:P11" si="4">IF(O3&gt;=1.75,"A",IF(AND(O3&lt;1.75,O3&gt;=1.25),"A-",IF(AND(O3&lt;1.25,O3&gt;=0.75),"B",IF(AND(O3&lt;0.75,O3&gt;=0.25),"B-",IF(AND(O3&lt;0.25,O3&gt;=-0.25),"C",IF(AND(O3&lt;-0.25,O3&gt;=-0.75),"C-",IF(AND(O3&lt;-0.75,O3&gt;=-1.25),"D",IF(AND(O3&lt;-1.25,O3&gt;=-1.75),"D-",IF(O3&lt;-1.75,"E","Error")))))))))</f>
        <v>D-</v>
      </c>
      <c r="Q3" s="7">
        <v>2.4552425158198785</v>
      </c>
      <c r="R3" s="8">
        <f t="shared" ref="R3:R11" si="5">(Q3-AVERAGE($Q$2:$Q$11))/_xlfn.STDEV.S($Q$2:$Q$11)*(-1)</f>
        <v>-0.61447485194069673</v>
      </c>
      <c r="S3" s="9" t="str">
        <f t="shared" ref="S3:S11" si="6">IF(R3&gt;=1.75,"A",IF(AND(R3&lt;1.75,R3&gt;=1.25),"A-",IF(AND(R3&lt;1.25,R3&gt;=0.75),"B",IF(AND(R3&lt;0.75,R3&gt;=0.25),"B-",IF(AND(R3&lt;0.25,R3&gt;=-0.25),"C",IF(AND(R3&lt;-0.25,R3&gt;=-0.75),"C-",IF(AND(R3&lt;-0.75,R3&gt;=-1.25),"D",IF(AND(R3&lt;-1.25,R3&gt;=-1.75),"D-",IF(R3&lt;-1.75,"E","Error")))))))))</f>
        <v>C-</v>
      </c>
    </row>
    <row r="4" spans="1:19" ht="16" x14ac:dyDescent="0.2">
      <c r="A4" s="6" t="s">
        <v>20</v>
      </c>
      <c r="B4" s="7">
        <v>0.95527468525587933</v>
      </c>
      <c r="C4" s="8">
        <f t="shared" ref="C4:C11" si="7">(B4-AVERAGE($B$2:$B$11))/_xlfn.STDEV.S($B$2:$B$11)</f>
        <v>-0.15978660361655478</v>
      </c>
      <c r="D4" s="9" t="str">
        <f>IF(C4&gt;=1.75,"A",IF(AND(C4&lt;1.75,C4&gt;=1.25),"A-",IF(AND(C4&lt;1.25,C4&gt;=0.75),"B",IF(AND(C4&lt;0.75,C4&gt;=0.25),"B-",IF(AND(C4&lt;0.25,C4&gt;=-0.25),"C",IF(AND(C4&lt;-0.25,C4&gt;=-0.75),"C-",IF(AND(C4&lt;-0.75,C4&gt;=-1.25),"D",IF(AND(C4&lt;-1.25,C4&gt;=-1.75),"D-",IF(C4&lt;-1.75,"E","Error")))))))))</f>
        <v>C</v>
      </c>
      <c r="E4" s="7">
        <v>2.0379572813649158</v>
      </c>
      <c r="F4" s="8">
        <f t="shared" si="0"/>
        <v>7.71930072660095E-2</v>
      </c>
      <c r="G4" s="9" t="str">
        <f t="shared" ref="G4:G11" si="8">IF(F4&gt;=1.75,"A",IF(AND(F4&lt;1.75,F4&gt;=1.25),"A-",IF(AND(F4&lt;1.25,F4&gt;=0.75),"B",IF(AND(F4&lt;0.75,F4&gt;=0.25),"B-",IF(AND(F4&lt;0.25,F4&gt;=-0.25),"C",IF(AND(F4&lt;-0.25,F4&gt;=-0.75),"C-",IF(AND(F4&lt;-0.75,F4&gt;=-1.25),"D",IF(AND(F4&lt;-1.25,F4&gt;=-1.75),"D-",IF(F4&lt;-1.75,"E","Error")))))))))</f>
        <v>C</v>
      </c>
      <c r="H4" s="10">
        <v>1.7085516069658786</v>
      </c>
      <c r="I4" s="8">
        <f t="shared" si="1"/>
        <v>0.70773695106052981</v>
      </c>
      <c r="J4" s="9" t="str">
        <f>IF(I4&gt;=1.75,"A",IF(AND(I4&lt;1.75,I4&gt;=1.25),"A-",IF(AND(I4&lt;1.25,I4&gt;=0.75),"B",IF(AND(I4&lt;0.75,I4&gt;=0.25),"B-",IF(AND(I4&lt;0.25,I4&gt;=-0.25),"C",IF(AND(I4&lt;-0.25,I4&gt;=-0.75),"C-",IF(AND(I4&lt;-0.75,I4&gt;=-1.25),"D",IF(AND(I4&lt;-1.25,I4&gt;=-1.75),"D-",IF(I4&lt;-1.75,"E","Error")))))))))</f>
        <v>B-</v>
      </c>
      <c r="K4" s="7">
        <v>0.77981348106049719</v>
      </c>
      <c r="L4" s="8">
        <f t="shared" si="2"/>
        <v>0.19383518399305294</v>
      </c>
      <c r="M4" s="9" t="str">
        <f t="shared" ref="M4:M11" si="9">IF(L4&gt;=1.75,"A",IF(AND(L4&lt;1.75,L4&gt;=1.25),"A-",IF(AND(L4&lt;1.25,L4&gt;=0.75),"B",IF(AND(L4&lt;0.75,L4&gt;=0.25),"B-",IF(AND(L4&lt;0.25,L4&gt;=-0.25),"C",IF(AND(L4&lt;-0.25,L4&gt;=-0.75),"C-",IF(AND(L4&lt;-0.75,L4&gt;=-1.25),"D",IF(AND(L4&lt;-1.25,L4&gt;=-1.75),"D-",IF(L4&lt;-1.75,"E","Error")))))))))</f>
        <v>C</v>
      </c>
      <c r="N4" s="7">
        <v>1.2683664041802041</v>
      </c>
      <c r="O4" s="8">
        <f t="shared" si="3"/>
        <v>5.7944572299775982E-2</v>
      </c>
      <c r="P4" s="9" t="str">
        <f t="shared" si="4"/>
        <v>C</v>
      </c>
      <c r="Q4" s="7">
        <v>2.9560143495558817</v>
      </c>
      <c r="R4" s="8">
        <f t="shared" si="5"/>
        <v>-1.0066201253341669</v>
      </c>
      <c r="S4" s="9" t="str">
        <f t="shared" si="6"/>
        <v>D</v>
      </c>
    </row>
    <row r="5" spans="1:19" ht="16" x14ac:dyDescent="0.2">
      <c r="A5" s="6" t="s">
        <v>21</v>
      </c>
      <c r="B5" s="7">
        <v>1.0543207961919558</v>
      </c>
      <c r="C5" s="8">
        <f t="shared" si="7"/>
        <v>1.2905327602711709</v>
      </c>
      <c r="D5" s="9" t="str">
        <f>IF(C5&gt;=1.75,"A",IF(AND(C5&lt;1.75,C5&gt;=1.25),"A-",IF(AND(C5&lt;1.25,C5&gt;=0.75),"B",IF(AND(C5&lt;0.75,C5&gt;=0.25),"B-",IF(AND(C5&lt;0.25,C5&gt;=-0.25),"C",IF(AND(C5&lt;-0.25,C5&gt;=-0.75),"C-",IF(AND(C5&lt;-0.75,C5&gt;=-1.25),"D",IF(AND(C5&lt;-1.25,C5&gt;=-1.75),"D-",IF(C5&lt;-1.75,"E","Error")))))))))</f>
        <v>A-</v>
      </c>
      <c r="E5" s="7">
        <v>1.2058910733581072</v>
      </c>
      <c r="F5" s="8">
        <f t="shared" si="0"/>
        <v>0.75713857622810166</v>
      </c>
      <c r="G5" s="9" t="str">
        <f t="shared" si="8"/>
        <v>B</v>
      </c>
      <c r="H5" s="10">
        <v>2.3549863192343228</v>
      </c>
      <c r="I5" s="8">
        <f t="shared" si="1"/>
        <v>-0.46439830612540761</v>
      </c>
      <c r="J5" s="9" t="str">
        <f t="shared" ref="J5:J7" si="10">IF(I5&gt;=1.75,"A",IF(AND(I5&lt;1.75,I5&gt;=1.25),"A-",IF(AND(I5&lt;1.25,I5&gt;=0.75),"B",IF(AND(I5&lt;0.75,I5&gt;=0.25),"B-",IF(AND(I5&lt;0.25,I5&gt;=-0.25),"C",IF(AND(I5&lt;-0.25,I5&gt;=-0.75),"C-",IF(AND(I5&lt;-0.75,I5&gt;=-1.25),"D",IF(AND(I5&lt;-1.25,I5&gt;=-1.75),"D-",IF(I5&lt;-1.75,"E","Error")))))))))</f>
        <v>C-</v>
      </c>
      <c r="K5" s="7">
        <v>0.91818779377496629</v>
      </c>
      <c r="L5" s="8">
        <f t="shared" si="2"/>
        <v>0.9355775811173549</v>
      </c>
      <c r="M5" s="9" t="str">
        <f t="shared" si="9"/>
        <v>B</v>
      </c>
      <c r="N5" s="7">
        <v>0.63572413793103444</v>
      </c>
      <c r="O5" s="8">
        <f t="shared" si="3"/>
        <v>0.68528278085476912</v>
      </c>
      <c r="P5" s="9" t="str">
        <f t="shared" si="4"/>
        <v>B-</v>
      </c>
      <c r="Q5" s="7">
        <v>0.73038457424404535</v>
      </c>
      <c r="R5" s="8">
        <f t="shared" si="5"/>
        <v>0.73622988721748606</v>
      </c>
      <c r="S5" s="9" t="str">
        <f t="shared" si="6"/>
        <v>B-</v>
      </c>
    </row>
    <row r="6" spans="1:19" ht="16" x14ac:dyDescent="0.2">
      <c r="A6" s="6" t="s">
        <v>22</v>
      </c>
      <c r="B6" s="7">
        <v>1.0193050822060357</v>
      </c>
      <c r="C6" s="8">
        <f t="shared" si="7"/>
        <v>0.77780219918018756</v>
      </c>
      <c r="D6" s="9" t="str">
        <f t="shared" ref="D6:D11" si="11">IF(C6&gt;=1.75,"A",IF(AND(C6&lt;1.75,C6&gt;=1.25),"A-",IF(AND(C6&lt;1.25,C6&gt;=0.75),"B",IF(AND(C6&lt;0.75,C6&gt;=0.25),"B-",IF(AND(C6&lt;0.25,C6&gt;=-0.25),"C",IF(AND(C6&lt;-0.25,C6&gt;=-0.75),"C-",IF(AND(C6&lt;-0.75,C6&gt;=-1.25),"D",IF(AND(C6&lt;-1.25,C6&gt;=-1.75),"D-",IF(C6&lt;-1.75,"E","Error")))))))))</f>
        <v>B</v>
      </c>
      <c r="E6" s="7">
        <v>1.7310356700242095</v>
      </c>
      <c r="F6" s="8">
        <f t="shared" si="0"/>
        <v>0.32800236311009512</v>
      </c>
      <c r="G6" s="9" t="str">
        <f t="shared" si="8"/>
        <v>B-</v>
      </c>
      <c r="H6" s="10">
        <v>1.7122819851657363</v>
      </c>
      <c r="I6" s="8">
        <f t="shared" si="1"/>
        <v>0.70097291483582402</v>
      </c>
      <c r="J6" s="9" t="str">
        <f t="shared" si="10"/>
        <v>B-</v>
      </c>
      <c r="K6" s="7">
        <v>0.82217916450187856</v>
      </c>
      <c r="L6" s="8">
        <f t="shared" si="2"/>
        <v>0.42093241739693504</v>
      </c>
      <c r="M6" s="9" t="str">
        <f t="shared" si="9"/>
        <v>B-</v>
      </c>
      <c r="N6" s="7">
        <v>1.3884214611161561</v>
      </c>
      <c r="O6" s="8">
        <f t="shared" si="3"/>
        <v>-6.1103945897875614E-2</v>
      </c>
      <c r="P6" s="9" t="str">
        <f t="shared" si="4"/>
        <v>C</v>
      </c>
      <c r="Q6" s="7">
        <v>0.99619866329627094</v>
      </c>
      <c r="R6" s="8">
        <f t="shared" si="5"/>
        <v>0.52807573077151226</v>
      </c>
      <c r="S6" s="9" t="str">
        <f t="shared" si="6"/>
        <v>B-</v>
      </c>
    </row>
    <row r="7" spans="1:19" ht="16" x14ac:dyDescent="0.2">
      <c r="A7" s="6" t="s">
        <v>23</v>
      </c>
      <c r="B7" s="7">
        <v>0.82044577273955055</v>
      </c>
      <c r="C7" s="8">
        <f t="shared" si="7"/>
        <v>-2.1340688928076847</v>
      </c>
      <c r="D7" s="9" t="str">
        <f t="shared" si="11"/>
        <v>E</v>
      </c>
      <c r="E7" s="7">
        <v>0.40522711750217105</v>
      </c>
      <c r="F7" s="8">
        <f t="shared" si="0"/>
        <v>1.4114229393871558</v>
      </c>
      <c r="G7" s="9" t="str">
        <f t="shared" si="8"/>
        <v>A-</v>
      </c>
      <c r="H7" s="10">
        <v>1.0886075949367089</v>
      </c>
      <c r="I7" s="8">
        <f t="shared" si="1"/>
        <v>1.8318384576623816</v>
      </c>
      <c r="J7" s="9" t="str">
        <f t="shared" si="10"/>
        <v>A</v>
      </c>
      <c r="K7" s="7">
        <v>0.75662334469475745</v>
      </c>
      <c r="L7" s="8">
        <f t="shared" si="2"/>
        <v>6.9526654468088492E-2</v>
      </c>
      <c r="M7" s="9" t="str">
        <f t="shared" si="9"/>
        <v>C</v>
      </c>
      <c r="N7" s="7">
        <v>0</v>
      </c>
      <c r="O7" s="8">
        <f t="shared" si="3"/>
        <v>1.3156770227528396</v>
      </c>
      <c r="P7" s="9" t="str">
        <f t="shared" si="4"/>
        <v>A-</v>
      </c>
      <c r="Q7" s="7">
        <v>0.51521031280650376</v>
      </c>
      <c r="R7" s="8">
        <f t="shared" si="5"/>
        <v>0.90472891989899662</v>
      </c>
      <c r="S7" s="9" t="str">
        <f t="shared" si="6"/>
        <v>B</v>
      </c>
    </row>
    <row r="8" spans="1:19" ht="16" x14ac:dyDescent="0.2">
      <c r="A8" s="6" t="s">
        <v>24</v>
      </c>
      <c r="B8" s="7">
        <v>1.0054955877006655</v>
      </c>
      <c r="C8" s="8">
        <f t="shared" si="7"/>
        <v>0.57559156115154742</v>
      </c>
      <c r="D8" s="9" t="str">
        <f t="shared" si="11"/>
        <v>B-</v>
      </c>
      <c r="E8" s="7">
        <v>1.8403924893681316</v>
      </c>
      <c r="F8" s="8">
        <f t="shared" si="0"/>
        <v>0.23863845909240025</v>
      </c>
      <c r="G8" s="9" t="str">
        <f t="shared" si="8"/>
        <v>C</v>
      </c>
      <c r="H8" s="10">
        <v>2.8172816172339297</v>
      </c>
      <c r="I8" s="8">
        <f t="shared" si="1"/>
        <v>-1.3026463267415962</v>
      </c>
      <c r="J8" s="9" t="str">
        <f t="shared" ref="J8:J11" si="12">IF(I8&gt;=1.75,"A",IF(AND(I8&lt;1.75,I8&gt;=1.25),"A-",IF(AND(I8&lt;1.25,I8&gt;=0.75),"B",IF(AND(I8&lt;0.75,I8&gt;=0.25),"B-",IF(AND(I8&lt;0.25,I8&gt;=-0.25),"C",IF(AND(I8&lt;-0.25,I8&gt;=-0.75),"C-",IF(AND(I8&lt;-0.75,I8&gt;=-1.25),"D",IF(AND(I8&lt;-1.25,I8&gt;=-1.75),"D-",IF(I8&lt;-1.75,"E","Error")))))))))</f>
        <v>D-</v>
      </c>
      <c r="K8" s="7">
        <v>1.0631643008055276</v>
      </c>
      <c r="L8" s="8">
        <f t="shared" si="2"/>
        <v>1.7127104155434396</v>
      </c>
      <c r="M8" s="9" t="str">
        <f t="shared" si="9"/>
        <v>A-</v>
      </c>
      <c r="N8" s="7">
        <v>1.8078513711728348</v>
      </c>
      <c r="O8" s="8">
        <f t="shared" si="3"/>
        <v>-0.47701736557715096</v>
      </c>
      <c r="P8" s="9" t="str">
        <f t="shared" si="4"/>
        <v>C-</v>
      </c>
      <c r="Q8" s="7">
        <v>1.297348122177638</v>
      </c>
      <c r="R8" s="8">
        <f t="shared" si="5"/>
        <v>0.29225109182509301</v>
      </c>
      <c r="S8" s="9" t="str">
        <f>IF(R8&gt;=1.75,"A",IF(AND(R8&lt;1.75,R8&gt;=1.25),"A-",IF(AND(R8&lt;1.25,R8&gt;=0.75),"B",IF(AND(R8&lt;0.75,R8&gt;=0.25),"B-",IF(AND(R8&lt;0.25,R8&gt;=-0.25),"C",IF(AND(R8&lt;-0.25,R8&gt;=-0.75),"C-",IF(AND(R8&lt;-0.75,R8&gt;=-1.25),"D",IF(AND(R8&lt;-1.25,R8&gt;=-1.75),"D-",IF(R8&lt;-1.75,"E","Error")))))))))</f>
        <v>B-</v>
      </c>
    </row>
    <row r="9" spans="1:19" ht="16" x14ac:dyDescent="0.2">
      <c r="A9" s="6" t="s">
        <v>25</v>
      </c>
      <c r="B9" s="7">
        <v>0.94596411609398667</v>
      </c>
      <c r="C9" s="8">
        <f t="shared" si="7"/>
        <v>-0.29612006100009347</v>
      </c>
      <c r="D9" s="9" t="str">
        <f t="shared" si="11"/>
        <v>C-</v>
      </c>
      <c r="E9" s="7">
        <v>1.4351336260314886</v>
      </c>
      <c r="F9" s="8">
        <f t="shared" si="0"/>
        <v>0.56980677930149304</v>
      </c>
      <c r="G9" s="9" t="str">
        <f t="shared" si="8"/>
        <v>B-</v>
      </c>
      <c r="H9" s="10">
        <v>2.7394105524219765</v>
      </c>
      <c r="I9" s="8">
        <f t="shared" si="1"/>
        <v>-1.161448122424255</v>
      </c>
      <c r="J9" s="9" t="str">
        <f>IF(I9&gt;=1.75,"A",IF(AND(I9&lt;1.75,I9&gt;=1.25),"A-",IF(AND(I9&lt;1.25,I9&gt;=0.75),"B",IF(AND(I9&lt;0.75,I9&gt;=0.25),"B-",IF(AND(I9&lt;0.25,I9&gt;=-0.25),"C",IF(AND(I9&lt;-0.25,I9&gt;=-0.75),"C-",IF(AND(I9&lt;-0.75,I9&gt;=-1.25),"D",IF(AND(I9&lt;-1.25,I9&gt;=-1.75),"D-",IF(I9&lt;-1.75,"E","Error")))))))))</f>
        <v>D</v>
      </c>
      <c r="K9" s="7">
        <v>0.8582928169316888</v>
      </c>
      <c r="L9" s="8">
        <f t="shared" si="2"/>
        <v>0.61451623072705419</v>
      </c>
      <c r="M9" s="9" t="str">
        <f t="shared" si="9"/>
        <v>B-</v>
      </c>
      <c r="N9" s="7">
        <v>0</v>
      </c>
      <c r="O9" s="8">
        <f t="shared" si="3"/>
        <v>1.3156770227528396</v>
      </c>
      <c r="P9" s="9" t="str">
        <f t="shared" si="4"/>
        <v>A-</v>
      </c>
      <c r="Q9" s="7">
        <v>0</v>
      </c>
      <c r="R9" s="8">
        <f t="shared" si="5"/>
        <v>1.3081807024470375</v>
      </c>
      <c r="S9" s="9" t="str">
        <f t="shared" si="6"/>
        <v>A-</v>
      </c>
    </row>
    <row r="10" spans="1:19" ht="16" x14ac:dyDescent="0.2">
      <c r="A10" s="6" t="s">
        <v>26</v>
      </c>
      <c r="B10" s="7">
        <v>1.0407129191805455</v>
      </c>
      <c r="C10" s="8">
        <f t="shared" si="7"/>
        <v>1.0912743810725338</v>
      </c>
      <c r="D10" s="9" t="str">
        <f t="shared" si="11"/>
        <v>B</v>
      </c>
      <c r="E10" s="7">
        <v>2.2544157977625718</v>
      </c>
      <c r="F10" s="8">
        <f t="shared" si="0"/>
        <v>-9.9691966156069692E-2</v>
      </c>
      <c r="G10" s="9" t="str">
        <f t="shared" si="8"/>
        <v>C</v>
      </c>
      <c r="H10" s="10">
        <v>1.9997839621873776</v>
      </c>
      <c r="I10" s="8">
        <f t="shared" si="1"/>
        <v>0.17966550763429812</v>
      </c>
      <c r="J10" s="9" t="str">
        <f t="shared" si="12"/>
        <v>C</v>
      </c>
      <c r="K10" s="7">
        <v>0.50516790999377281</v>
      </c>
      <c r="L10" s="8">
        <f t="shared" si="2"/>
        <v>-1.2783763865385882</v>
      </c>
      <c r="M10" s="9" t="str">
        <f t="shared" si="9"/>
        <v>D-</v>
      </c>
      <c r="N10" s="7">
        <v>1.8756332346740159</v>
      </c>
      <c r="O10" s="8">
        <f t="shared" si="3"/>
        <v>-0.54423094754892909</v>
      </c>
      <c r="P10" s="9" t="str">
        <f t="shared" si="4"/>
        <v>C-</v>
      </c>
      <c r="Q10" s="7">
        <v>1.2047398513103913</v>
      </c>
      <c r="R10" s="8">
        <f t="shared" si="5"/>
        <v>0.36477093669495841</v>
      </c>
      <c r="S10" s="9" t="str">
        <f t="shared" si="6"/>
        <v>B-</v>
      </c>
    </row>
    <row r="11" spans="1:19" ht="16" x14ac:dyDescent="0.2">
      <c r="A11" s="12" t="s">
        <v>27</v>
      </c>
      <c r="B11" s="13">
        <v>0.95663351987352685</v>
      </c>
      <c r="C11" s="14">
        <f t="shared" si="7"/>
        <v>-0.13988936444512406</v>
      </c>
      <c r="D11" s="15" t="str">
        <f t="shared" si="11"/>
        <v>C</v>
      </c>
      <c r="E11" s="13">
        <v>4.8576015304856215</v>
      </c>
      <c r="F11" s="14">
        <f t="shared" si="0"/>
        <v>-2.2269561034540128</v>
      </c>
      <c r="G11" s="15" t="str">
        <f t="shared" si="8"/>
        <v>E</v>
      </c>
      <c r="H11" s="16">
        <v>2.417448440193132</v>
      </c>
      <c r="I11" s="14">
        <f t="shared" si="1"/>
        <v>-0.57765654059971816</v>
      </c>
      <c r="J11" s="15" t="str">
        <f t="shared" si="12"/>
        <v>C-</v>
      </c>
      <c r="K11" s="13">
        <v>0.46716055247506966</v>
      </c>
      <c r="L11" s="14">
        <f t="shared" si="2"/>
        <v>-1.4821112266346386</v>
      </c>
      <c r="M11" s="15" t="str">
        <f t="shared" si="9"/>
        <v>D-</v>
      </c>
      <c r="N11" s="13">
        <v>2.5189169750557925</v>
      </c>
      <c r="O11" s="14">
        <f t="shared" si="3"/>
        <v>-1.1821214123708228</v>
      </c>
      <c r="P11" s="15" t="str">
        <f t="shared" si="4"/>
        <v>D</v>
      </c>
      <c r="Q11" s="13">
        <v>2.4271923324456934</v>
      </c>
      <c r="R11" s="14">
        <f t="shared" si="5"/>
        <v>-0.59250926584544206</v>
      </c>
      <c r="S11" s="15" t="str">
        <f t="shared" si="6"/>
        <v>C-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zoomScale="70" zoomScaleNormal="70" zoomScalePageLayoutView="70" workbookViewId="0">
      <selection activeCell="J21" sqref="J21"/>
    </sheetView>
  </sheetViews>
  <sheetFormatPr baseColWidth="10" defaultColWidth="8.83203125" defaultRowHeight="15" x14ac:dyDescent="0.2"/>
  <cols>
    <col min="1" max="1" width="16.1640625" style="11" bestFit="1" customWidth="1"/>
    <col min="2" max="2" width="8.83203125" style="11"/>
    <col min="3" max="3" width="11.83203125" style="11" customWidth="1"/>
    <col min="4" max="4" width="14" style="11" customWidth="1"/>
    <col min="5" max="6" width="8.83203125" style="11"/>
    <col min="7" max="7" width="14.6640625" style="11" customWidth="1"/>
    <col min="8" max="8" width="8.83203125" style="11"/>
    <col min="9" max="9" width="12" style="11" customWidth="1"/>
    <col min="10" max="10" width="13.83203125" style="11" customWidth="1"/>
    <col min="11" max="11" width="8.83203125" style="11"/>
    <col min="12" max="12" width="12.1640625" style="11" customWidth="1"/>
    <col min="13" max="13" width="13" style="11" customWidth="1"/>
    <col min="14" max="14" width="8.83203125" style="11"/>
    <col min="15" max="15" width="12" style="11" customWidth="1"/>
    <col min="16" max="16" width="13.83203125" style="11" customWidth="1"/>
    <col min="17" max="17" width="8.83203125" style="11"/>
    <col min="18" max="18" width="14" style="11" customWidth="1"/>
    <col min="19" max="19" width="13.5" style="11" customWidth="1"/>
    <col min="20" max="16384" width="8.83203125" style="11"/>
  </cols>
  <sheetData>
    <row r="1" spans="1:19" s="5" customFormat="1" ht="16" x14ac:dyDescent="0.2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3" t="s">
        <v>8</v>
      </c>
      <c r="J1" s="4" t="s">
        <v>9</v>
      </c>
      <c r="K1" s="2" t="s">
        <v>28</v>
      </c>
      <c r="L1" s="3" t="s">
        <v>10</v>
      </c>
      <c r="M1" s="4" t="s">
        <v>11</v>
      </c>
      <c r="N1" s="2" t="s">
        <v>12</v>
      </c>
      <c r="O1" s="3" t="s">
        <v>13</v>
      </c>
      <c r="P1" s="4" t="s">
        <v>14</v>
      </c>
      <c r="Q1" s="2" t="s">
        <v>15</v>
      </c>
      <c r="R1" s="3" t="s">
        <v>16</v>
      </c>
      <c r="S1" s="4" t="s">
        <v>17</v>
      </c>
    </row>
    <row r="2" spans="1:19" ht="16" x14ac:dyDescent="0.2">
      <c r="A2" s="6" t="s">
        <v>18</v>
      </c>
      <c r="B2" s="7">
        <v>0.84540264684470212</v>
      </c>
      <c r="C2" s="8">
        <f>(B2-AVERAGE($B$2:$B$11))/_xlfn.STDEV.S($B$2:$B$11)</f>
        <v>-0.68990312001897591</v>
      </c>
      <c r="D2" s="9" t="str">
        <f>IF(C2&gt;=1.75,"A",IF(AND(C2&lt;1.75,C2&gt;=1.25),"A-",IF(AND(C2&lt;1.25,C2&gt;=0.75),"B",IF(AND(C2&lt;0.75,C2&gt;=0.25),"B-",IF(AND(C2&lt;0.25,C2&gt;=-0.25),"C",IF(AND(C2&lt;-0.25,C2&gt;=-0.75),"C-",IF(AND(C2&lt;-0.75,C2&gt;=-1.25),"D",IF(AND(C2&lt;-1.25,C2&gt;=-1.75),"D-",IF(C2&lt;-1.75,"E","Error")))))))))</f>
        <v>C-</v>
      </c>
      <c r="E2" s="7">
        <v>1.0856798578253815</v>
      </c>
      <c r="F2" s="8">
        <f>(E2-AVERAGE($E$2:$E$11))/_xlfn.STDEV.S($E$2:$E$11)*(-1)</f>
        <v>0.68760366271473727</v>
      </c>
      <c r="G2" s="9" t="str">
        <f>IF(F2&gt;=1.75,"A",IF(AND(F2&lt;1.75,F2&gt;=1.25),"A-",IF(AND(F2&lt;1.25,F2&gt;=0.75),"B",IF(AND(F2&lt;0.75,F2&gt;=0.25),"B-",IF(AND(F2&lt;0.25,F2&gt;=-0.25),"C",IF(AND(F2&lt;-0.25,F2&gt;=-0.75),"C-",IF(AND(F2&lt;-0.75,F2&gt;=-1.25),"D",IF(AND(F2&lt;-1.25,F2&gt;=-1.75),"D-",IF(F2&lt;-1.75,"E","Error")))))))))</f>
        <v>B-</v>
      </c>
      <c r="H2" s="10">
        <v>2.2038234072433096</v>
      </c>
      <c r="I2" s="8">
        <f>(H2-AVERAGE($H$2:$H$11))/_xlfn.STDEV.S($H$2:$H$11)*(-1)</f>
        <v>0.30864339689945719</v>
      </c>
      <c r="J2" s="9" t="str">
        <f>IF(I2&gt;=1.75,"A",IF(AND(I2&lt;1.75,I2&gt;=1.25),"A-",IF(AND(I2&lt;1.25,I2&gt;=0.75),"B",IF(AND(I2&lt;0.75,I2&gt;=0.25),"B-",IF(AND(I2&lt;0.25,I2&gt;=-0.25),"C",IF(AND(I2&lt;-0.25,I2&gt;=-0.75),"C-",IF(AND(I2&lt;-0.75,I2&gt;=-1.25),"D",IF(AND(I2&lt;-1.25,I2&gt;=-1.75),"D-",IF(I2&lt;-1.75,"E","Error")))))))))</f>
        <v>B-</v>
      </c>
      <c r="K2" s="7">
        <v>1.0451675684914574</v>
      </c>
      <c r="L2" s="8">
        <f>(K2-AVERAGE($K$2:$K$11))/_xlfn.STDEV.S($K$2:$K$11)</f>
        <v>1.2909177359142674</v>
      </c>
      <c r="M2" s="9" t="str">
        <f>IF(L2&gt;=1.75,"A",IF(AND(L2&lt;1.75,L2&gt;=1.25),"A-",IF(AND(L2&lt;1.25,L2&gt;=0.75),"B",IF(AND(L2&lt;0.75,L2&gt;=0.25),"B-",IF(AND(L2&lt;0.25,L2&gt;=-0.25),"C",IF(AND(L2&lt;-0.25,L2&gt;=-0.75),"C-",IF(AND(L2&lt;-0.75,L2&gt;=-1.25),"D",IF(AND(L2&lt;-1.25,L2&gt;=-1.75),"D-",IF(L2&lt;-1.75,"E","Error")))))))))</f>
        <v>A-</v>
      </c>
      <c r="N2" s="7">
        <v>0.90690910222018206</v>
      </c>
      <c r="O2" s="8">
        <f>(N2-AVERAGE($N$2:$N$11))/_xlfn.STDEV.S($N$2:$N$11)*(-1)</f>
        <v>4.2843346596660933E-3</v>
      </c>
      <c r="P2" s="9" t="str">
        <f>IF(O2&gt;=1.75,"A",IF(AND(O2&lt;1.75,O2&gt;=1.25),"A-",IF(AND(O2&lt;1.25,O2&gt;=0.75),"B",IF(AND(O2&lt;0.75,O2&gt;=0.25),"B-",IF(AND(O2&lt;0.25,O2&gt;=-0.25),"C",IF(AND(O2&lt;-0.25,O2&gt;=-0.75),"C-",IF(AND(O2&lt;-0.75,O2&gt;=-1.25),"D",IF(AND(O2&lt;-1.25,O2&gt;=-1.75),"D-",IF(O2&lt;-1.75,"E","Error")))))))))</f>
        <v>C</v>
      </c>
      <c r="Q2" s="7">
        <v>2.1101057354197006</v>
      </c>
      <c r="R2" s="8">
        <f>(Q2-AVERAGE($Q$2:$Q$11))/_xlfn.STDEV.S($Q$2:$Q$11)*(-1)</f>
        <v>-0.56456310337161508</v>
      </c>
      <c r="S2" s="9" t="str">
        <f>IF(R2&gt;=1.75,"A",IF(AND(R2&lt;1.75,R2&gt;=1.25),"A-",IF(AND(R2&lt;1.25,R2&gt;=0.75),"B",IF(AND(R2&lt;0.75,R2&gt;=0.25),"B-",IF(AND(R2&lt;0.25,R2&gt;=-0.25),"C",IF(AND(R2&lt;-0.25,R2&gt;=-0.75),"C-",IF(AND(R2&lt;-0.75,R2&gt;=-1.25),"D",IF(AND(R2&lt;-1.25,R2&gt;=-1.75),"D-",IF(R2&lt;-1.75,"E","Error")))))))))</f>
        <v>C-</v>
      </c>
    </row>
    <row r="3" spans="1:19" ht="16" x14ac:dyDescent="0.2">
      <c r="A3" s="6" t="s">
        <v>19</v>
      </c>
      <c r="B3" s="7">
        <v>0.97340586005618424</v>
      </c>
      <c r="C3" s="8">
        <f t="shared" ref="C3:C11" si="0">(B3-AVERAGE($B$2:$B$11))/_xlfn.STDEV.S($B$2:$B$11)</f>
        <v>0.37858820393428916</v>
      </c>
      <c r="D3" s="9" t="str">
        <f t="shared" ref="D3:D11" si="1">IF(C3&gt;=1.75,"A",IF(AND(C3&lt;1.75,C3&gt;=1.25),"A-",IF(AND(C3&lt;1.25,C3&gt;=0.75),"B",IF(AND(C3&lt;0.75,C3&gt;=0.25),"B-",IF(AND(C3&lt;0.25,C3&gt;=-0.25),"C",IF(AND(C3&lt;-0.25,C3&gt;=-0.75),"C-",IF(AND(C3&lt;-0.75,C3&gt;=-1.25),"D",IF(AND(C3&lt;-1.25,C3&gt;=-1.75),"D-",IF(C3&lt;-1.75,"E","Error")))))))))</f>
        <v>B-</v>
      </c>
      <c r="E3" s="7">
        <v>1.6493367135753512</v>
      </c>
      <c r="F3" s="8">
        <f t="shared" ref="F3:F11" si="2">(E3-AVERAGE($E$2:$E$11))/_xlfn.STDEV.S($E$2:$E$11)*(-1)</f>
        <v>-0.47904366916853619</v>
      </c>
      <c r="G3" s="9" t="str">
        <f t="shared" ref="G3:G10" si="3">IF(F3&gt;=1.75,"A",IF(AND(F3&lt;1.75,F3&gt;=1.25),"A-",IF(AND(F3&lt;1.25,F3&gt;=0.75),"B",IF(AND(F3&lt;0.75,F3&gt;=0.25),"B-",IF(AND(F3&lt;0.25,F3&gt;=-0.25),"C",IF(AND(F3&lt;-0.25,F3&gt;=-0.75),"C-",IF(AND(F3&lt;-0.75,F3&gt;=-1.25),"D",IF(AND(F3&lt;-1.25,F3&gt;=-1.75),"D-",IF(F3&lt;-1.75,"E","Error")))))))))</f>
        <v>C-</v>
      </c>
      <c r="H3" s="10">
        <v>3.2632133950871158</v>
      </c>
      <c r="I3" s="8">
        <f t="shared" ref="I3:I11" si="4">(H3-AVERAGE($H$2:$H$11))/_xlfn.STDEV.S($H$2:$H$11)*(-1)</f>
        <v>-0.42868695483788916</v>
      </c>
      <c r="J3" s="9" t="str">
        <f t="shared" ref="J3:J11" si="5">IF(I3&gt;=1.75,"A",IF(AND(I3&lt;1.75,I3&gt;=1.25),"A-",IF(AND(I3&lt;1.25,I3&gt;=0.75),"B",IF(AND(I3&lt;0.75,I3&gt;=0.25),"B-",IF(AND(I3&lt;0.25,I3&gt;=-0.25),"C",IF(AND(I3&lt;-0.25,I3&gt;=-0.75),"C-",IF(AND(I3&lt;-0.75,I3&gt;=-1.25),"D",IF(AND(I3&lt;-1.25,I3&gt;=-1.75),"D-",IF(I3&lt;-1.75,"E","Error")))))))))</f>
        <v>C-</v>
      </c>
      <c r="K3" s="7">
        <v>0.68935373034170599</v>
      </c>
      <c r="L3" s="8">
        <f t="shared" ref="L3:L11" si="6">(K3-AVERAGE($K$2:$K$11))/_xlfn.STDEV.S($K$2:$K$11)</f>
        <v>-0.71918920190672209</v>
      </c>
      <c r="M3" s="9" t="str">
        <f t="shared" ref="M3:M11" si="7">IF(L3&gt;=1.75,"A",IF(AND(L3&lt;1.75,L3&gt;=1.25),"A-",IF(AND(L3&lt;1.25,L3&gt;=0.75),"B",IF(AND(L3&lt;0.75,L3&gt;=0.25),"B-",IF(AND(L3&lt;0.25,L3&gt;=-0.25),"C",IF(AND(L3&lt;-0.25,L3&gt;=-0.75),"C-",IF(AND(L3&lt;-0.75,L3&gt;=-1.25),"D",IF(AND(L3&lt;-1.25,L3&gt;=-1.75),"D-",IF(L3&lt;-1.75,"E","Error")))))))))</f>
        <v>C-</v>
      </c>
      <c r="N3" s="7">
        <v>0.38999225698188028</v>
      </c>
      <c r="O3" s="8">
        <f t="shared" ref="O3:O11" si="8">(N3-AVERAGE($N$2:$N$11))/_xlfn.STDEV.S($N$2:$N$11)*(-1)</f>
        <v>1.0116179698754184</v>
      </c>
      <c r="P3" s="9" t="str">
        <f t="shared" ref="P3:P11" si="9">IF(O3&gt;=1.75,"A",IF(AND(O3&lt;1.75,O3&gt;=1.25),"A-",IF(AND(O3&lt;1.25,O3&gt;=0.75),"B",IF(AND(O3&lt;0.75,O3&gt;=0.25),"B-",IF(AND(O3&lt;0.25,O3&gt;=-0.25),"C",IF(AND(O3&lt;-0.25,O3&gt;=-0.75),"C-",IF(AND(O3&lt;-0.75,O3&gt;=-1.25),"D",IF(AND(O3&lt;-1.25,O3&gt;=-1.75),"D-",IF(O3&lt;-1.75,"E","Error")))))))))</f>
        <v>B</v>
      </c>
      <c r="Q3" s="7">
        <v>1.3294398425220488</v>
      </c>
      <c r="R3" s="8">
        <f t="shared" ref="R3:R11" si="10">(Q3-AVERAGE($Q$2:$Q$11))/_xlfn.STDEV.S($Q$2:$Q$11)*(-1)</f>
        <v>0.25091902622292844</v>
      </c>
      <c r="S3" s="9" t="str">
        <f t="shared" ref="S3:S11" si="11">IF(R3&gt;=1.75,"A",IF(AND(R3&lt;1.75,R3&gt;=1.25),"A-",IF(AND(R3&lt;1.25,R3&gt;=0.75),"B",IF(AND(R3&lt;0.75,R3&gt;=0.25),"B-",IF(AND(R3&lt;0.25,R3&gt;=-0.25),"C",IF(AND(R3&lt;-0.25,R3&gt;=-0.75),"C-",IF(AND(R3&lt;-0.75,R3&gt;=-1.25),"D",IF(AND(R3&lt;-1.25,R3&gt;=-1.75),"D-",IF(R3&lt;-1.75,"E","Error")))))))))</f>
        <v>B-</v>
      </c>
    </row>
    <row r="4" spans="1:19" ht="16" x14ac:dyDescent="0.2">
      <c r="A4" s="6" t="s">
        <v>20</v>
      </c>
      <c r="B4" s="7">
        <v>1.012902131003786</v>
      </c>
      <c r="C4" s="8">
        <f t="shared" si="0"/>
        <v>0.70827854355331332</v>
      </c>
      <c r="D4" s="9" t="str">
        <f t="shared" si="1"/>
        <v>B-</v>
      </c>
      <c r="E4" s="7">
        <v>1.0326856015323722</v>
      </c>
      <c r="F4" s="8">
        <f t="shared" si="2"/>
        <v>0.79729026916453538</v>
      </c>
      <c r="G4" s="9" t="str">
        <f t="shared" si="3"/>
        <v>B</v>
      </c>
      <c r="H4" s="10">
        <v>2.0649940569043825</v>
      </c>
      <c r="I4" s="8">
        <f t="shared" si="4"/>
        <v>0.40526795904508373</v>
      </c>
      <c r="J4" s="9" t="str">
        <f t="shared" si="5"/>
        <v>B-</v>
      </c>
      <c r="K4" s="7">
        <v>1.0276190844146107</v>
      </c>
      <c r="L4" s="8">
        <f t="shared" si="6"/>
        <v>1.1917806990453841</v>
      </c>
      <c r="M4" s="9" t="str">
        <f t="shared" si="7"/>
        <v>B</v>
      </c>
      <c r="N4" s="7">
        <v>0.52933481835677443</v>
      </c>
      <c r="O4" s="8">
        <f t="shared" si="8"/>
        <v>0.74007632795942069</v>
      </c>
      <c r="P4" s="9" t="str">
        <f t="shared" si="9"/>
        <v>B-</v>
      </c>
      <c r="Q4" s="7">
        <v>0.9435878198181592</v>
      </c>
      <c r="R4" s="8">
        <f t="shared" si="10"/>
        <v>0.65397932646866053</v>
      </c>
      <c r="S4" s="9" t="str">
        <f t="shared" si="11"/>
        <v>B-</v>
      </c>
    </row>
    <row r="5" spans="1:19" ht="16" x14ac:dyDescent="0.2">
      <c r="A5" s="6" t="s">
        <v>21</v>
      </c>
      <c r="B5" s="7">
        <v>0.99843160424816724</v>
      </c>
      <c r="C5" s="8">
        <f t="shared" si="0"/>
        <v>0.58748757351831027</v>
      </c>
      <c r="D5" s="9" t="str">
        <f t="shared" si="1"/>
        <v>B-</v>
      </c>
      <c r="E5" s="7">
        <v>1.4736529997416081</v>
      </c>
      <c r="F5" s="8">
        <f t="shared" si="2"/>
        <v>-0.11541651923034997</v>
      </c>
      <c r="G5" s="9" t="str">
        <f t="shared" si="3"/>
        <v>C</v>
      </c>
      <c r="H5" s="10">
        <v>3.1453634653866276</v>
      </c>
      <c r="I5" s="8">
        <f t="shared" si="4"/>
        <v>-0.34666396885976036</v>
      </c>
      <c r="J5" s="9" t="str">
        <f t="shared" si="5"/>
        <v>C-</v>
      </c>
      <c r="K5" s="7">
        <v>0.92454061919145347</v>
      </c>
      <c r="L5" s="8">
        <f t="shared" si="6"/>
        <v>0.60945725945559459</v>
      </c>
      <c r="M5" s="9" t="str">
        <f t="shared" si="7"/>
        <v>B-</v>
      </c>
      <c r="N5" s="7">
        <v>1.0465878600936347</v>
      </c>
      <c r="O5" s="8">
        <f t="shared" si="8"/>
        <v>-0.26791246493625531</v>
      </c>
      <c r="P5" s="9" t="str">
        <f t="shared" si="9"/>
        <v>C-</v>
      </c>
      <c r="Q5" s="7">
        <v>0.58961223047698552</v>
      </c>
      <c r="R5" s="8">
        <f t="shared" si="10"/>
        <v>1.0237415641257737</v>
      </c>
      <c r="S5" s="9" t="str">
        <f t="shared" si="11"/>
        <v>B</v>
      </c>
    </row>
    <row r="6" spans="1:19" ht="16" x14ac:dyDescent="0.2">
      <c r="A6" s="6" t="s">
        <v>22</v>
      </c>
      <c r="B6" s="7">
        <v>1.0064126395612845</v>
      </c>
      <c r="C6" s="8">
        <f t="shared" si="0"/>
        <v>0.6541082994694728</v>
      </c>
      <c r="D6" s="9" t="str">
        <f t="shared" si="1"/>
        <v>B-</v>
      </c>
      <c r="E6" s="7">
        <v>1.2943562984824839</v>
      </c>
      <c r="F6" s="8">
        <f t="shared" si="2"/>
        <v>0.25568873036536716</v>
      </c>
      <c r="G6" s="9" t="str">
        <f t="shared" si="3"/>
        <v>B-</v>
      </c>
      <c r="H6" s="10">
        <v>1.9401987785005737</v>
      </c>
      <c r="I6" s="8">
        <f t="shared" si="4"/>
        <v>0.49212487441759994</v>
      </c>
      <c r="J6" s="9" t="str">
        <f t="shared" si="5"/>
        <v>B-</v>
      </c>
      <c r="K6" s="7">
        <v>0.70789802665949053</v>
      </c>
      <c r="L6" s="8">
        <f t="shared" si="6"/>
        <v>-0.61442650105387175</v>
      </c>
      <c r="M6" s="9" t="str">
        <f t="shared" si="7"/>
        <v>C-</v>
      </c>
      <c r="N6" s="7">
        <v>1.0963012242125663</v>
      </c>
      <c r="O6" s="8">
        <f t="shared" si="8"/>
        <v>-0.3647906074422157</v>
      </c>
      <c r="P6" s="9" t="str">
        <f t="shared" si="9"/>
        <v>C-</v>
      </c>
      <c r="Q6" s="7">
        <v>1.1344382004936062</v>
      </c>
      <c r="R6" s="8">
        <f t="shared" si="10"/>
        <v>0.45461737626296966</v>
      </c>
      <c r="S6" s="9" t="str">
        <f t="shared" si="11"/>
        <v>B-</v>
      </c>
    </row>
    <row r="7" spans="1:19" ht="16" x14ac:dyDescent="0.2">
      <c r="A7" s="6" t="s">
        <v>23</v>
      </c>
      <c r="B7" s="7">
        <v>0.83161810961704807</v>
      </c>
      <c r="C7" s="8">
        <f t="shared" si="0"/>
        <v>-0.80496787552730054</v>
      </c>
      <c r="D7" s="9" t="str">
        <f>IF(C7&gt;=1.75,"A",IF(AND(C7&lt;1.75,C7&gt;=1.25),"A-",IF(AND(C7&lt;1.25,C7&gt;=0.75),"B",IF(AND(C7&lt;0.75,C7&gt;=0.25),"B-",IF(AND(C7&lt;0.25,C7&gt;=-0.25),"C",IF(AND(C7&lt;-0.25,C7&gt;=-0.75),"C-",IF(AND(C7&lt;-0.75,C7&gt;=-1.25),"D",IF(AND(C7&lt;-1.25,C7&gt;=-1.75),"D-",IF(C7&lt;-1.75,"E","Error")))))))))</f>
        <v>D</v>
      </c>
      <c r="E7" s="7">
        <v>1.4270638680076744</v>
      </c>
      <c r="F7" s="8">
        <f t="shared" si="2"/>
        <v>-1.8987130183297507E-2</v>
      </c>
      <c r="G7" s="9" t="str">
        <f t="shared" si="3"/>
        <v>C</v>
      </c>
      <c r="H7" s="10">
        <v>1.5294810066664859</v>
      </c>
      <c r="I7" s="8">
        <f t="shared" si="4"/>
        <v>0.77798247421196032</v>
      </c>
      <c r="J7" s="9" t="str">
        <f t="shared" si="5"/>
        <v>B</v>
      </c>
      <c r="K7" s="7">
        <v>1.0138734111406917</v>
      </c>
      <c r="L7" s="8">
        <f t="shared" si="6"/>
        <v>1.1141269648438035</v>
      </c>
      <c r="M7" s="9" t="str">
        <f t="shared" si="7"/>
        <v>B</v>
      </c>
      <c r="N7" s="7">
        <v>0.78579705712440961</v>
      </c>
      <c r="O7" s="8">
        <f t="shared" si="8"/>
        <v>0.24029954247997953</v>
      </c>
      <c r="P7" s="9" t="str">
        <f t="shared" si="9"/>
        <v>C</v>
      </c>
      <c r="Q7" s="7">
        <v>2.7152024100089434</v>
      </c>
      <c r="R7" s="8">
        <f t="shared" si="10"/>
        <v>-1.1966459563486502</v>
      </c>
      <c r="S7" s="9" t="str">
        <f t="shared" si="11"/>
        <v>D</v>
      </c>
    </row>
    <row r="8" spans="1:19" ht="16" x14ac:dyDescent="0.2">
      <c r="A8" s="6" t="s">
        <v>24</v>
      </c>
      <c r="B8" s="7">
        <v>0.99817160226167512</v>
      </c>
      <c r="C8" s="8">
        <f t="shared" si="0"/>
        <v>0.58531723841649952</v>
      </c>
      <c r="D8" s="9" t="str">
        <f t="shared" si="1"/>
        <v>B-</v>
      </c>
      <c r="E8" s="7">
        <v>1.0227831424278946</v>
      </c>
      <c r="F8" s="8">
        <f t="shared" si="2"/>
        <v>0.81778620986936501</v>
      </c>
      <c r="G8" s="9" t="str">
        <f t="shared" si="3"/>
        <v>B</v>
      </c>
      <c r="H8" s="10">
        <v>1.6581668308995203</v>
      </c>
      <c r="I8" s="8">
        <f t="shared" si="4"/>
        <v>0.6884177575975694</v>
      </c>
      <c r="J8" s="9" t="str">
        <f t="shared" si="5"/>
        <v>B-</v>
      </c>
      <c r="K8" s="7">
        <v>0.84436308011243832</v>
      </c>
      <c r="L8" s="8">
        <f t="shared" si="6"/>
        <v>0.15650852536978838</v>
      </c>
      <c r="M8" s="9" t="str">
        <f>IF(L8&gt;=1.75,"A",IF(AND(L8&lt;1.75,L8&gt;=1.25),"A-",IF(AND(L8&lt;1.25,L8&gt;=0.75),"B",IF(AND(L8&lt;0.75,L8&gt;=0.25),"B-",IF(AND(L8&lt;0.25,L8&gt;=-0.25),"C",IF(AND(L8&lt;-0.25,L8&gt;=-0.75),"C-",IF(AND(L8&lt;-0.75,L8&gt;=-1.25),"D",IF(AND(L8&lt;-1.25,L8&gt;=-1.75),"D-",IF(L8&lt;-1.75,"E","Error")))))))))</f>
        <v>C</v>
      </c>
      <c r="N8" s="7">
        <v>1.0601774238574835</v>
      </c>
      <c r="O8" s="8">
        <f t="shared" si="8"/>
        <v>-0.29439491524395078</v>
      </c>
      <c r="P8" s="9" t="str">
        <f t="shared" si="9"/>
        <v>C-</v>
      </c>
      <c r="Q8" s="7">
        <v>0.63371821307299303</v>
      </c>
      <c r="R8" s="8">
        <f t="shared" si="10"/>
        <v>0.97766853731305037</v>
      </c>
      <c r="S8" s="9" t="str">
        <f t="shared" si="11"/>
        <v>B</v>
      </c>
    </row>
    <row r="9" spans="1:19" ht="16" x14ac:dyDescent="0.2">
      <c r="A9" s="6" t="s">
        <v>25</v>
      </c>
      <c r="B9" s="7">
        <v>0.65227892766076845</v>
      </c>
      <c r="C9" s="8">
        <f t="shared" si="0"/>
        <v>-2.3019799829387719</v>
      </c>
      <c r="D9" s="9" t="str">
        <f t="shared" si="1"/>
        <v>E</v>
      </c>
      <c r="E9" s="7">
        <v>0.85492860710522911</v>
      </c>
      <c r="F9" s="8">
        <f t="shared" si="2"/>
        <v>1.1652086598600389</v>
      </c>
      <c r="G9" s="9" t="str">
        <f t="shared" si="3"/>
        <v>B</v>
      </c>
      <c r="H9" s="10">
        <v>0.74330392105675358</v>
      </c>
      <c r="I9" s="8">
        <f t="shared" si="4"/>
        <v>1.325157956057208</v>
      </c>
      <c r="J9" s="9" t="str">
        <f t="shared" si="5"/>
        <v>A-</v>
      </c>
      <c r="K9" s="7">
        <v>0.56787203967537236</v>
      </c>
      <c r="L9" s="8">
        <f t="shared" si="6"/>
        <v>-1.4054783875562353</v>
      </c>
      <c r="M9" s="9" t="str">
        <f t="shared" si="7"/>
        <v>D-</v>
      </c>
      <c r="N9" s="7">
        <v>2.1725048366618971</v>
      </c>
      <c r="O9" s="8">
        <f t="shared" si="8"/>
        <v>-2.4620256020981439</v>
      </c>
      <c r="P9" s="9" t="str">
        <f t="shared" si="9"/>
        <v>E</v>
      </c>
      <c r="Q9" s="7">
        <v>3.533695721677919</v>
      </c>
      <c r="R9" s="8">
        <f t="shared" si="10"/>
        <v>-2.0516425367439131</v>
      </c>
      <c r="S9" s="9" t="str">
        <f t="shared" si="11"/>
        <v>E</v>
      </c>
    </row>
    <row r="10" spans="1:19" ht="16" x14ac:dyDescent="0.2">
      <c r="A10" s="6" t="s">
        <v>26</v>
      </c>
      <c r="B10" s="7">
        <v>0.92562799020276554</v>
      </c>
      <c r="C10" s="8">
        <f t="shared" si="0"/>
        <v>-2.0231779834421707E-2</v>
      </c>
      <c r="D10" s="9" t="str">
        <f t="shared" si="1"/>
        <v>C</v>
      </c>
      <c r="E10" s="7">
        <v>1.8793132361128946</v>
      </c>
      <c r="F10" s="8">
        <f t="shared" si="2"/>
        <v>-0.95504514715505306</v>
      </c>
      <c r="G10" s="9" t="str">
        <f t="shared" si="3"/>
        <v>D</v>
      </c>
      <c r="H10" s="10">
        <v>4.5460561539857176</v>
      </c>
      <c r="I10" s="8">
        <f t="shared" si="4"/>
        <v>-1.3215393637676514</v>
      </c>
      <c r="J10" s="9" t="str">
        <f t="shared" si="5"/>
        <v>D-</v>
      </c>
      <c r="K10" s="7">
        <v>0.71001041542845023</v>
      </c>
      <c r="L10" s="8">
        <f t="shared" si="6"/>
        <v>-0.60249293674411619</v>
      </c>
      <c r="M10" s="9" t="str">
        <f t="shared" si="7"/>
        <v>C-</v>
      </c>
      <c r="N10" s="7">
        <v>0.63128042843232712</v>
      </c>
      <c r="O10" s="8">
        <f t="shared" si="8"/>
        <v>0.54141141127567061</v>
      </c>
      <c r="P10" s="9" t="str">
        <f t="shared" si="9"/>
        <v>B-</v>
      </c>
      <c r="Q10" s="7">
        <v>1.6826928493185593</v>
      </c>
      <c r="R10" s="8">
        <f t="shared" si="10"/>
        <v>-0.11808840306137029</v>
      </c>
      <c r="S10" s="9" t="str">
        <f t="shared" si="11"/>
        <v>C</v>
      </c>
    </row>
    <row r="11" spans="1:19" ht="16" x14ac:dyDescent="0.2">
      <c r="A11" s="12" t="s">
        <v>27</v>
      </c>
      <c r="B11" s="13">
        <v>1.0362656751400574</v>
      </c>
      <c r="C11" s="14">
        <f t="shared" si="0"/>
        <v>0.90330289942757569</v>
      </c>
      <c r="D11" s="15" t="str">
        <f t="shared" si="1"/>
        <v>B</v>
      </c>
      <c r="E11" s="13">
        <v>2.4591034684122874</v>
      </c>
      <c r="F11" s="14">
        <f t="shared" si="2"/>
        <v>-2.1550850662368077</v>
      </c>
      <c r="G11" s="15" t="str">
        <f>IF(F11&gt;=1.75,"A",IF(AND(F11&lt;1.75,F11&gt;=1.25),"A-",IF(AND(F11&lt;1.25,F11&gt;=0.75),"B",IF(AND(F11&lt;0.75,F11&gt;=0.25),"B-",IF(AND(F11&lt;0.25,F11&gt;=-0.25),"C",IF(AND(F11&lt;-0.25,F11&gt;=-0.75),"C-",IF(AND(F11&lt;-0.75,F11&gt;=-1.25),"D",IF(AND(F11&lt;-1.25,F11&gt;=-1.75),"D-",IF(F11&lt;-1.75,"E","Error")))))))))</f>
        <v>E</v>
      </c>
      <c r="H11" s="16">
        <v>5.3781951728415951</v>
      </c>
      <c r="I11" s="14">
        <f t="shared" si="4"/>
        <v>-1.9007041307635768</v>
      </c>
      <c r="J11" s="15" t="str">
        <f t="shared" si="5"/>
        <v>E</v>
      </c>
      <c r="K11" s="13">
        <v>0.63589334051898583</v>
      </c>
      <c r="L11" s="14">
        <f t="shared" si="6"/>
        <v>-1.0212041573678901</v>
      </c>
      <c r="M11" s="15" t="str">
        <f t="shared" si="7"/>
        <v>D</v>
      </c>
      <c r="N11" s="13">
        <v>0.47219123026852333</v>
      </c>
      <c r="O11" s="14">
        <f t="shared" si="8"/>
        <v>0.85143400347040699</v>
      </c>
      <c r="P11" s="15" t="str">
        <f t="shared" si="9"/>
        <v>B</v>
      </c>
      <c r="Q11" s="13">
        <v>1.0239681643353058</v>
      </c>
      <c r="R11" s="14">
        <f t="shared" si="10"/>
        <v>0.57001416913216674</v>
      </c>
      <c r="S11" s="15" t="str">
        <f t="shared" si="11"/>
        <v>B-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BABS</vt:lpstr>
      <vt:lpstr>HS</vt:lpstr>
      <vt:lpstr>Sheet3</vt:lpstr>
    </vt:vector>
  </TitlesOfParts>
  <Company>University at Albany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2016-11-14T15:52:11Z</dcterms:created>
  <dcterms:modified xsi:type="dcterms:W3CDTF">2016-11-15T20:14:28Z</dcterms:modified>
</cp:coreProperties>
</file>