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1075" windowHeight="10035"/>
  </bookViews>
  <sheets>
    <sheet name="BABS" sheetId="1" r:id="rId1"/>
    <sheet name="HS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2" i="2"/>
  <c r="S2" i="1"/>
  <c r="P3" i="2"/>
  <c r="P4" i="2"/>
  <c r="P5" i="2"/>
  <c r="P6" i="2"/>
  <c r="P7" i="2"/>
  <c r="P8" i="2"/>
  <c r="P9" i="2"/>
  <c r="P10" i="2"/>
  <c r="P11" i="2"/>
  <c r="P2" i="2"/>
  <c r="P3" i="1"/>
  <c r="P4" i="1"/>
  <c r="P5" i="1"/>
  <c r="P6" i="1"/>
  <c r="P7" i="1"/>
  <c r="P8" i="1"/>
  <c r="P9" i="1"/>
  <c r="P10" i="1"/>
  <c r="P11" i="1"/>
  <c r="P2" i="1"/>
  <c r="M8" i="2"/>
  <c r="M3" i="2"/>
  <c r="M4" i="2"/>
  <c r="M5" i="2"/>
  <c r="M6" i="2"/>
  <c r="M7" i="2"/>
  <c r="M9" i="2"/>
  <c r="M10" i="2"/>
  <c r="M11" i="2"/>
  <c r="M2" i="2"/>
  <c r="M2" i="1"/>
  <c r="J3" i="2"/>
  <c r="J4" i="2"/>
  <c r="J5" i="2"/>
  <c r="J6" i="2"/>
  <c r="J7" i="2"/>
  <c r="J8" i="2"/>
  <c r="J9" i="2"/>
  <c r="J10" i="2"/>
  <c r="J11" i="2"/>
  <c r="J2" i="2"/>
  <c r="J2" i="1"/>
  <c r="G11" i="2"/>
  <c r="G3" i="2"/>
  <c r="G4" i="2"/>
  <c r="G5" i="2"/>
  <c r="G6" i="2"/>
  <c r="G7" i="2"/>
  <c r="G8" i="2"/>
  <c r="G9" i="2"/>
  <c r="G10" i="2"/>
  <c r="G2" i="2"/>
  <c r="G2" i="1"/>
  <c r="D7" i="2"/>
  <c r="D3" i="2"/>
  <c r="D4" i="2"/>
  <c r="D5" i="2"/>
  <c r="D6" i="2"/>
  <c r="D8" i="2"/>
  <c r="D9" i="2"/>
  <c r="D10" i="2"/>
  <c r="D11" i="2"/>
  <c r="D2" i="2"/>
  <c r="D2" i="1"/>
  <c r="R3" i="2"/>
  <c r="R4" i="2"/>
  <c r="R5" i="2"/>
  <c r="R6" i="2"/>
  <c r="R7" i="2"/>
  <c r="R8" i="2"/>
  <c r="R9" i="2"/>
  <c r="R10" i="2"/>
  <c r="R11" i="2"/>
  <c r="R2" i="2"/>
  <c r="R2" i="1"/>
  <c r="O3" i="2"/>
  <c r="O4" i="2"/>
  <c r="O5" i="2"/>
  <c r="O6" i="2"/>
  <c r="O7" i="2"/>
  <c r="O8" i="2"/>
  <c r="O9" i="2"/>
  <c r="O10" i="2"/>
  <c r="O11" i="2"/>
  <c r="O2" i="2"/>
  <c r="O2" i="1"/>
  <c r="L3" i="2"/>
  <c r="L4" i="2"/>
  <c r="L5" i="2"/>
  <c r="L6" i="2"/>
  <c r="L7" i="2"/>
  <c r="L8" i="2"/>
  <c r="L9" i="2"/>
  <c r="L10" i="2"/>
  <c r="L11" i="2"/>
  <c r="L2" i="2"/>
  <c r="L2" i="1"/>
  <c r="I3" i="2"/>
  <c r="I4" i="2"/>
  <c r="I5" i="2"/>
  <c r="I6" i="2"/>
  <c r="I7" i="2"/>
  <c r="I8" i="2"/>
  <c r="I9" i="2"/>
  <c r="I10" i="2"/>
  <c r="I11" i="2"/>
  <c r="I2" i="2"/>
  <c r="I2" i="1"/>
  <c r="F3" i="2"/>
  <c r="F4" i="2"/>
  <c r="F5" i="2"/>
  <c r="F6" i="2"/>
  <c r="F7" i="2"/>
  <c r="F8" i="2"/>
  <c r="F9" i="2"/>
  <c r="F10" i="2"/>
  <c r="F11" i="2"/>
  <c r="F2" i="2"/>
  <c r="F2" i="1"/>
  <c r="C3" i="2"/>
  <c r="C4" i="2"/>
  <c r="C5" i="2"/>
  <c r="C6" i="2"/>
  <c r="C7" i="2"/>
  <c r="C8" i="2"/>
  <c r="C9" i="2"/>
  <c r="C10" i="2"/>
  <c r="C11" i="2"/>
  <c r="C2" i="2"/>
  <c r="S8" i="1"/>
  <c r="S3" i="1"/>
  <c r="S4" i="1"/>
  <c r="S5" i="1"/>
  <c r="S6" i="1"/>
  <c r="S7" i="1"/>
  <c r="S9" i="1"/>
  <c r="S10" i="1"/>
  <c r="S11" i="1"/>
  <c r="M3" i="1"/>
  <c r="M4" i="1"/>
  <c r="M5" i="1"/>
  <c r="M6" i="1"/>
  <c r="M7" i="1"/>
  <c r="M8" i="1"/>
  <c r="M9" i="1"/>
  <c r="M10" i="1"/>
  <c r="M11" i="1"/>
  <c r="J4" i="1"/>
  <c r="J5" i="1"/>
  <c r="J6" i="1"/>
  <c r="J7" i="1"/>
  <c r="J9" i="1"/>
  <c r="J3" i="1"/>
  <c r="J8" i="1"/>
  <c r="J10" i="1"/>
  <c r="J11" i="1"/>
  <c r="G3" i="1"/>
  <c r="G4" i="1"/>
  <c r="G5" i="1"/>
  <c r="G6" i="1"/>
  <c r="G7" i="1"/>
  <c r="G8" i="1"/>
  <c r="G9" i="1"/>
  <c r="G10" i="1"/>
  <c r="G11" i="1"/>
  <c r="D5" i="1"/>
  <c r="D4" i="1"/>
  <c r="D3" i="1"/>
  <c r="D6" i="1"/>
  <c r="D7" i="1"/>
  <c r="D8" i="1"/>
  <c r="D9" i="1"/>
  <c r="D10" i="1"/>
  <c r="D11" i="1"/>
  <c r="R3" i="1"/>
  <c r="R4" i="1"/>
  <c r="R5" i="1"/>
  <c r="R6" i="1"/>
  <c r="R7" i="1"/>
  <c r="R8" i="1"/>
  <c r="R9" i="1"/>
  <c r="R10" i="1"/>
  <c r="R11" i="1"/>
  <c r="O3" i="1"/>
  <c r="O4" i="1"/>
  <c r="O5" i="1"/>
  <c r="O6" i="1"/>
  <c r="O7" i="1"/>
  <c r="O8" i="1"/>
  <c r="O9" i="1"/>
  <c r="O10" i="1"/>
  <c r="O11" i="1"/>
  <c r="L3" i="1"/>
  <c r="L4" i="1"/>
  <c r="L5" i="1"/>
  <c r="L6" i="1"/>
  <c r="L7" i="1"/>
  <c r="L8" i="1"/>
  <c r="L9" i="1"/>
  <c r="L10" i="1"/>
  <c r="L11" i="1"/>
  <c r="I3" i="1"/>
  <c r="I4" i="1"/>
  <c r="I5" i="1"/>
  <c r="I6" i="1"/>
  <c r="I7" i="1"/>
  <c r="I8" i="1"/>
  <c r="I9" i="1"/>
  <c r="I10" i="1"/>
  <c r="I11" i="1"/>
  <c r="F3" i="1"/>
  <c r="F4" i="1"/>
  <c r="F5" i="1"/>
  <c r="F6" i="1"/>
  <c r="F7" i="1"/>
  <c r="F8" i="1"/>
  <c r="F9" i="1"/>
  <c r="F10" i="1"/>
  <c r="F11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<sst xmlns="http://schemas.openxmlformats.org/spreadsheetml/2006/main" count="58" uniqueCount="29">
  <si>
    <t>Regions</t>
  </si>
  <si>
    <t>Disparity Ratio_Full Time</t>
  </si>
  <si>
    <t>Score_Full Time</t>
  </si>
  <si>
    <t>Grades_Full Time</t>
  </si>
  <si>
    <t>Disparity Ratio_Poverty</t>
  </si>
  <si>
    <t>Score_Poverty</t>
  </si>
  <si>
    <t>Grades_Poverty</t>
  </si>
  <si>
    <t>Disparity Ratio_Working Poor</t>
  </si>
  <si>
    <t>Score_Working Poor</t>
  </si>
  <si>
    <t>Grades_Working Poor</t>
  </si>
  <si>
    <t>Score_Homeownership</t>
  </si>
  <si>
    <t>Grades_Homeownership</t>
  </si>
  <si>
    <t>Disparity Ratio-Rent Burden</t>
  </si>
  <si>
    <t>Score_Rent Burden</t>
  </si>
  <si>
    <t>Grades_Rent Burden</t>
  </si>
  <si>
    <t>Disparity Ratio-Unemployment</t>
  </si>
  <si>
    <t>Score_Unemployment</t>
  </si>
  <si>
    <t>Grades_Unemployment</t>
  </si>
  <si>
    <t>Capital Region</t>
  </si>
  <si>
    <t>Central NY</t>
  </si>
  <si>
    <t>Finger Lakes</t>
  </si>
  <si>
    <t>Long Island</t>
  </si>
  <si>
    <t>Mid-Hudson</t>
  </si>
  <si>
    <t>Mohawk Valley</t>
  </si>
  <si>
    <t>New York City</t>
  </si>
  <si>
    <t>North Country</t>
  </si>
  <si>
    <t>Southern Tier</t>
  </si>
  <si>
    <t>Western NY</t>
  </si>
  <si>
    <t>Disparity Ratio_Homeownership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</si>
</sst>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0" fillId="0" borderId="5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64" fontId="0" fillId="0" borderId="4" xfId="0" applyNumberFormat="1" applyBorder="1"/>
    <xf numFmtId="164" fontId="0" fillId="0" borderId="6" xfId="0" applyNumberFormat="1" applyBorder="1"/>
    <xf numFmtId="164" fontId="2" fillId="0" borderId="4" xfId="0" applyNumberFormat="1" applyFont="1" applyFill="1" applyBorder="1"/>
    <xf numFmtId="164" fontId="2" fillId="0" borderId="6" xfId="0" applyNumberFormat="1" applyFont="1" applyFill="1" applyBorder="1"/>
    <xf numFmtId="164" fontId="0" fillId="0" borderId="0" xfId="0" applyNumberFormat="1" applyBorder="1"/>
    <xf numFmtId="164" fontId="0" fillId="0" borderId="7" xfId="0" applyNumberFormat="1" applyBorder="1"/>
    <xf numFmtId="0" fontId="1" fillId="0" borderId="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topLeftCell="D1" zoomScale="70" zoomScaleNormal="70" workbookViewId="0">
      <selection activeCell="G22" sqref="G22"/>
    </sheetView>
  </sheetViews>
  <sheetFormatPr defaultRowHeight="15" x14ac:dyDescent="0.25"/>
  <cols>
    <col min="1" max="1" width="16.28515625" bestFit="1" customWidth="1"/>
    <col min="2" max="2" width="19.5703125" customWidth="1"/>
    <col min="3" max="3" width="10.85546875" customWidth="1"/>
    <col min="4" max="4" width="12.42578125" customWidth="1"/>
    <col min="5" max="5" width="19" customWidth="1"/>
    <col min="6" max="6" width="11.28515625" customWidth="1"/>
    <col min="7" max="7" width="12.5703125" customWidth="1"/>
    <col min="8" max="8" width="23" customWidth="1"/>
    <col min="9" max="9" width="14.7109375" customWidth="1"/>
    <col min="10" max="10" width="16.85546875" customWidth="1"/>
    <col min="11" max="11" width="18.42578125" customWidth="1"/>
    <col min="12" max="12" width="11.7109375" customWidth="1"/>
    <col min="13" max="13" width="13.7109375" customWidth="1"/>
    <col min="14" max="14" width="20.140625" customWidth="1"/>
    <col min="15" max="15" width="11.7109375" customWidth="1"/>
    <col min="16" max="16" width="13.28515625" customWidth="1"/>
    <col min="17" max="17" width="23.85546875" customWidth="1"/>
    <col min="18" max="18" width="14.28515625" customWidth="1"/>
    <col min="19" max="19" width="17.7109375" customWidth="1"/>
  </cols>
  <sheetData>
    <row r="1" spans="1:19" s="1" customFormat="1" ht="15.75" x14ac:dyDescent="0.25">
      <c r="A1" s="6" t="s">
        <v>0</v>
      </c>
      <c r="B1" s="2" t="s">
        <v>1</v>
      </c>
      <c r="C1" s="3" t="s">
        <v>2</v>
      </c>
      <c r="D1" s="15" t="s">
        <v>3</v>
      </c>
      <c r="E1" s="16" t="s">
        <v>4</v>
      </c>
      <c r="F1" s="17" t="s">
        <v>5</v>
      </c>
      <c r="G1" s="18" t="s">
        <v>6</v>
      </c>
      <c r="H1" s="16" t="s">
        <v>7</v>
      </c>
      <c r="I1" s="17" t="s">
        <v>8</v>
      </c>
      <c r="J1" s="18" t="s">
        <v>9</v>
      </c>
      <c r="K1" s="16" t="s">
        <v>28</v>
      </c>
      <c r="L1" s="17" t="s">
        <v>10</v>
      </c>
      <c r="M1" s="18" t="s">
        <v>11</v>
      </c>
      <c r="N1" s="16" t="s">
        <v>12</v>
      </c>
      <c r="O1" s="17" t="s">
        <v>13</v>
      </c>
      <c r="P1" s="18" t="s">
        <v>14</v>
      </c>
      <c r="Q1" s="16" t="s">
        <v>15</v>
      </c>
      <c r="R1" s="17" t="s">
        <v>16</v>
      </c>
      <c r="S1" s="18" t="s">
        <v>17</v>
      </c>
    </row>
    <row r="2" spans="1:19" ht="15.75" x14ac:dyDescent="0.25">
      <c r="A2" s="7" t="s">
        <v>18</v>
      </c>
      <c r="B2" s="9">
        <v>0.90232226101946977</v>
      </c>
      <c r="C2" s="13">
        <f>(B2-AVERAGE($B$2:$B$11))/_xlfn.STDEV.S($B$2:$B$11)</f>
        <v>-0.12347976998258393</v>
      </c>
      <c r="D2" s="4" t="str">
        <f>IF(C2&gt;=1.75,"A",IF(AND(C2&lt;1.75,C2&gt;=1.25),"A-",IF(AND(C2&lt;1.25,C2&gt;=0.75),"B",IF(AND(C2&lt;0.75,C2&gt;=0.25),"B-",IF(AND(C2&lt;0.25,C2&gt;=-0.25),"C",IF(AND(C2&lt;-0.25,C2&gt;=-0.75),"C-",IF(AND(C2&lt;-0.75,C2&gt;=-1.25),"D",IF(AND(C2&lt;-1.25,C2&gt;=-1.75),"D-",IF(C2&lt;-1.75,"E","Error")))))))))</f>
        <v>C</v>
      </c>
      <c r="E2" s="9">
        <v>2.3710982491693398</v>
      </c>
      <c r="F2" s="13">
        <f>(E2-AVERAGE($E$2:$E$11))/_xlfn.STDEV.S($E$2:$E$11)*(-1)</f>
        <v>0.19306759006877605</v>
      </c>
      <c r="G2" s="4" t="str">
        <f>IF(F2&gt;=1.75,"A",IF(AND(F2&lt;1.75,F2&gt;=1.25),"A-",IF(AND(F2&lt;1.25,F2&gt;=0.75),"B",IF(AND(F2&lt;0.75,F2&gt;=0.25),"B-",IF(AND(F2&lt;0.25,F2&gt;=-0.25),"C",IF(AND(F2&lt;-0.25,F2&gt;=-0.75),"C-",IF(AND(F2&lt;-0.75,F2&gt;=-1.25),"D",IF(AND(F2&lt;-1.25,F2&gt;=-1.75),"D-",IF(F2&lt;-1.75,"E","Error")))))))))</f>
        <v>C</v>
      </c>
      <c r="H2" s="11">
        <v>1.9038173805482406</v>
      </c>
      <c r="I2" s="13">
        <f>(H2-AVERAGE($H$2:$H$11))/_xlfn.STDEV.S($H$2:$H$11)*(-1)</f>
        <v>0.35856238923534811</v>
      </c>
      <c r="J2" s="4" t="str">
        <f>IF(I2&gt;=1.75,"A",IF(AND(I2&lt;1.75,I2&gt;=1.25),"A-",IF(AND(I2&lt;1.25,I2&gt;=0.75),"B",IF(AND(I2&lt;0.75,I2&gt;=0.25),"B-",IF(AND(I2&lt;0.25,I2&gt;=-0.25),"C",IF(AND(I2&lt;-0.25,I2&gt;=-0.75),"C-",IF(AND(I2&lt;-0.75,I2&gt;=-1.25),"D",IF(AND(I2&lt;-1.25,I2&gt;=-1.75),"D-",IF(I2&lt;-1.75,"E","Error")))))))))</f>
        <v>B-</v>
      </c>
      <c r="K2" s="9">
        <v>0.58699249779106966</v>
      </c>
      <c r="L2" s="13">
        <f>(K2-AVERAGE($K$2:$K$11))/_xlfn.STDEV.S($K$2:$K$11)</f>
        <v>-0.47643468828553348</v>
      </c>
      <c r="M2" s="4" t="str">
        <f>IF(L2&gt;=1.75,"A",IF(AND(L2&lt;1.75,L2&gt;=1.25),"A-",IF(AND(L2&lt;1.25,L2&gt;=0.75),"B",IF(AND(L2&lt;0.75,L2&gt;=0.25),"B-",IF(AND(L2&lt;0.25,L2&gt;=-0.25),"C",IF(AND(L2&lt;-0.25,L2&gt;=-0.75),"C-",IF(AND(L2&lt;-0.75,L2&gt;=-1.25),"D",IF(AND(L2&lt;-1.25,L2&gt;=-1.75),"D-",IF(L2&lt;-1.75,"E","Error")))))))))</f>
        <v>C-</v>
      </c>
      <c r="N2" s="9">
        <v>0.72520778152847165</v>
      </c>
      <c r="O2" s="13">
        <f>(N2-AVERAGE($N$2:$N$11))/_xlfn.STDEV.S($N$2:$N$11)*(-1)</f>
        <v>0.56840249623297767</v>
      </c>
      <c r="P2" s="4" t="str">
        <f>IF(O2&gt;=1.75,"A",IF(AND(O2&lt;1.75,O2&gt;=1.25),"A-",IF(AND(O2&lt;1.25,O2&gt;=0.75),"B",IF(AND(O2&lt;0.75,O2&gt;=0.25),"B-",IF(AND(O2&lt;0.25,O2&gt;=-0.25),"C",IF(AND(O2&lt;-0.25,O2&gt;=-0.75),"C-",IF(AND(O2&lt;-0.75,O2&gt;=-1.25),"D",IF(AND(O2&lt;-1.25,O2&gt;=-1.75),"D-",IF(O2&lt;-1.75,"E","Error")))))))))</f>
        <v>B-</v>
      </c>
      <c r="Q2" s="9">
        <v>5.2547607765849564</v>
      </c>
      <c r="R2" s="13">
        <f>(Q2-AVERAGE($Q$2:$Q$11))/_xlfn.STDEV.S($Q$2:$Q$11)*(-1)</f>
        <v>-2.5241116131089756</v>
      </c>
      <c r="S2" s="4" t="str">
        <f>IF(R2&gt;=1.75,"A",IF(AND(R2&lt;1.75,R2&gt;=1.25),"A-",IF(AND(R2&lt;1.25,R2&gt;=0.75),"B",IF(AND(R2&lt;0.75,R2&gt;=0.25),"B-",IF(AND(R2&lt;0.25,R2&gt;=-0.25),"C",IF(AND(R2&lt;-0.25,R2&gt;=-0.75),"C-",IF(AND(R2&lt;-0.75,R2&gt;=-1.25),"D",IF(AND(R2&lt;-1.25,R2&gt;=-1.75),"D-",IF(R2&lt;-1.75,"E","Error")))))))))</f>
        <v>E</v>
      </c>
    </row>
    <row r="3" spans="1:19" ht="15.75" x14ac:dyDescent="0.25">
      <c r="A3" s="7" t="s">
        <v>19</v>
      </c>
      <c r="B3" s="9">
        <v>0.89144430432520116</v>
      </c>
      <c r="C3" s="13">
        <f>(B3-AVERAGE($B$2:$B$11))/_xlfn.STDEV.S($B$2:$B$11)</f>
        <v>-0.20160318666533325</v>
      </c>
      <c r="D3" s="4" t="str">
        <f>IF(C3&gt;=1.75,"A",IF(AND(C3&lt;1.75,C3&gt;=1.25),"A-",IF(AND(C3&lt;1.25,C3&gt;=0.75),"B",IF(AND(C3&lt;0.75,C3&gt;=0.25),"B-",IF(AND(C3&lt;0.25,C3&gt;=-0.25),"C",IF(AND(C3&lt;-0.25,C3&gt;=-0.75),"C-",IF(AND(C3&lt;-0.75,C3&gt;=-1.25),"D",IF(AND(C3&lt;-1.25,C3&gt;=-1.75),"D-",IF(C3&lt;-1.75,"E","Error")))))))))</f>
        <v>C</v>
      </c>
      <c r="E3" s="9">
        <v>5.3117952609832191</v>
      </c>
      <c r="F3" s="13">
        <f t="shared" ref="F3:F11" si="0">(E3-AVERAGE($E$2:$E$11))/_xlfn.STDEV.S($E$2:$E$11)*(-1)</f>
        <v>-1.3615697466897683</v>
      </c>
      <c r="G3" s="4" t="str">
        <f>IF(F3&gt;=1.75,"A",IF(AND(F3&lt;1.75,F3&gt;=1.25),"A-",IF(AND(F3&lt;1.25,F3&gt;=0.75),"B",IF(AND(F3&lt;0.75,F3&gt;=0.25),"B-",IF(AND(F3&lt;0.25,F3&gt;=-0.25),"C",IF(AND(F3&lt;-0.25,F3&gt;=-0.75),"C-",IF(AND(F3&lt;-0.75,F3&gt;=-1.25),"D",IF(AND(F3&lt;-1.25,F3&gt;=-1.75),"D-",IF(F3&lt;-1.75,"E","Error")))))))))</f>
        <v>D-</v>
      </c>
      <c r="H3" s="11">
        <v>1.6149431225753119</v>
      </c>
      <c r="I3" s="13">
        <f t="shared" ref="I3:I11" si="1">(H3-AVERAGE($H$2:$H$11))/_xlfn.STDEV.S($H$2:$H$11)*(-1)</f>
        <v>0.51992633187361115</v>
      </c>
      <c r="J3" s="4" t="str">
        <f>IF(I3&gt;=1.75,"A",IF(AND(I3&lt;1.75,I3&gt;=1.25),"A-",IF(AND(I3&lt;1.25,I3&gt;=0.75),"B",IF(AND(I3&lt;0.75,I3&gt;=0.25),"B-",IF(AND(I3&lt;0.25,I3&gt;=-0.25),"C",IF(AND(I3&lt;-0.25,I3&gt;=-0.75),"C-",IF(AND(I3&lt;-0.75,I3&gt;=-1.25),"D",IF(AND(I3&lt;-1.25,I3&gt;=-1.75),"D-",IF(I3&lt;-1.75,"E","Error")))))))))</f>
        <v>B-</v>
      </c>
      <c r="K3" s="9">
        <v>0.39753914802566848</v>
      </c>
      <c r="L3" s="13">
        <f t="shared" ref="L3:L11" si="2">(K3-AVERAGE($K$2:$K$11))/_xlfn.STDEV.S($K$2:$K$11)</f>
        <v>-1.2766788218001404</v>
      </c>
      <c r="M3" s="4" t="str">
        <f>IF(L3&gt;=1.75,"A",IF(AND(L3&lt;1.75,L3&gt;=1.25),"A-",IF(AND(L3&lt;1.25,L3&gt;=0.75),"B",IF(AND(L3&lt;0.75,L3&gt;=0.25),"B-",IF(AND(L3&lt;0.25,L3&gt;=-0.25),"C",IF(AND(L3&lt;-0.25,L3&gt;=-0.75),"C-",IF(AND(L3&lt;-0.75,L3&gt;=-1.25),"D",IF(AND(L3&lt;-1.25,L3&gt;=-1.75),"D-",IF(L3&lt;-1.75,"E","Error")))))))))</f>
        <v>D-</v>
      </c>
      <c r="N3" s="9">
        <v>3.3707960728531496</v>
      </c>
      <c r="O3" s="13">
        <f t="shared" ref="O3:O11" si="3">(N3-AVERAGE($N$2:$N$11))/_xlfn.STDEV.S($N$2:$N$11)*(-1)</f>
        <v>-1.5573229848056831</v>
      </c>
      <c r="P3" s="4" t="str">
        <f t="shared" ref="P3:P11" si="4">IF(O3&gt;=1.75,"A",IF(AND(O3&lt;1.75,O3&gt;=1.25),"A-",IF(AND(O3&lt;1.25,O3&gt;=0.75),"B",IF(AND(O3&lt;0.75,O3&gt;=0.25),"B-",IF(AND(O3&lt;0.25,O3&gt;=-0.25),"C",IF(AND(O3&lt;-0.25,O3&gt;=-0.75),"C-",IF(AND(O3&lt;-0.75,O3&gt;=-1.25),"D",IF(AND(O3&lt;-1.25,O3&gt;=-1.75),"D-",IF(O3&lt;-1.75,"E","Error")))))))))</f>
        <v>D-</v>
      </c>
      <c r="Q3" s="9">
        <v>2.2545765767912531</v>
      </c>
      <c r="R3" s="13">
        <f t="shared" ref="R3:R11" si="5">(Q3-AVERAGE($Q$2:$Q$11))/_xlfn.STDEV.S($Q$2:$Q$11)*(-1)</f>
        <v>-0.60429529793019421</v>
      </c>
      <c r="S3" s="4" t="str">
        <f t="shared" ref="S3:S11" si="6">IF(R3&gt;=1.75,"A",IF(AND(R3&lt;1.75,R3&gt;=1.25),"A-",IF(AND(R3&lt;1.25,R3&gt;=0.75),"B",IF(AND(R3&lt;0.75,R3&gt;=0.25),"B-",IF(AND(R3&lt;0.25,R3&gt;=-0.25),"C",IF(AND(R3&lt;-0.25,R3&gt;=-0.75),"C-",IF(AND(R3&lt;-0.75,R3&gt;=-1.25),"D",IF(AND(R3&lt;-1.25,R3&gt;=-1.75),"D-",IF(R3&lt;-1.75,"E","Error")))))))))</f>
        <v>C-</v>
      </c>
    </row>
    <row r="4" spans="1:19" ht="15.75" x14ac:dyDescent="0.25">
      <c r="A4" s="7" t="s">
        <v>20</v>
      </c>
      <c r="B4" s="9">
        <v>0.95109823585781916</v>
      </c>
      <c r="C4" s="13">
        <f t="shared" ref="C3:C11" si="7">(B4-AVERAGE($B$2:$B$11))/_xlfn.STDEV.S($B$2:$B$11)</f>
        <v>0.22682000721834664</v>
      </c>
      <c r="D4" s="4" t="str">
        <f>IF(C4&gt;=1.75,"A",IF(AND(C4&lt;1.75,C4&gt;=1.25),"A-",IF(AND(C4&lt;1.25,C4&gt;=0.75),"B",IF(AND(C4&lt;0.75,C4&gt;=0.25),"B-",IF(AND(C4&lt;0.25,C4&gt;=-0.25),"C",IF(AND(C4&lt;-0.25,C4&gt;=-0.75),"C-",IF(AND(C4&lt;-0.75,C4&gt;=-1.25),"D",IF(AND(C4&lt;-1.25,C4&gt;=-1.75),"D-",IF(C4&lt;-1.75,"E","Error")))))))))</f>
        <v>C</v>
      </c>
      <c r="E4" s="9">
        <v>2.2492917551764888</v>
      </c>
      <c r="F4" s="13">
        <f t="shared" si="0"/>
        <v>0.25746216137625577</v>
      </c>
      <c r="G4" s="4" t="str">
        <f t="shared" ref="G3:G11" si="8">IF(F4&gt;=1.75,"A",IF(AND(F4&lt;1.75,F4&gt;=1.25),"A-",IF(AND(F4&lt;1.25,F4&gt;=0.75),"B",IF(AND(F4&lt;0.75,F4&gt;=0.25),"B-",IF(AND(F4&lt;0.25,F4&gt;=-0.25),"C",IF(AND(F4&lt;-0.25,F4&gt;=-0.75),"C-",IF(AND(F4&lt;-0.75,F4&gt;=-1.25),"D",IF(AND(F4&lt;-1.25,F4&gt;=-1.75),"D-",IF(F4&lt;-1.75,"E","Error")))))))))</f>
        <v>B-</v>
      </c>
      <c r="H4" s="11">
        <v>2.1602227496122435</v>
      </c>
      <c r="I4" s="13">
        <f t="shared" si="1"/>
        <v>0.21533543105597383</v>
      </c>
      <c r="J4" s="4" t="str">
        <f>IF(I4&gt;=1.75,"A",IF(AND(I4&lt;1.75,I4&gt;=1.25),"A-",IF(AND(I4&lt;1.25,I4&gt;=0.75),"B",IF(AND(I4&lt;0.75,I4&gt;=0.25),"B-",IF(AND(I4&lt;0.25,I4&gt;=-0.25),"C",IF(AND(I4&lt;-0.25,I4&gt;=-0.75),"C-",IF(AND(I4&lt;-0.75,I4&gt;=-1.25),"D",IF(AND(I4&lt;-1.25,I4&gt;=-1.75),"D-",IF(I4&lt;-1.75,"E","Error")))))))))</f>
        <v>C</v>
      </c>
      <c r="K4" s="9">
        <v>0.66776973779124404</v>
      </c>
      <c r="L4" s="13">
        <f t="shared" si="2"/>
        <v>-0.13523453261826152</v>
      </c>
      <c r="M4" s="4" t="str">
        <f t="shared" ref="M3:M11" si="9">IF(L4&gt;=1.75,"A",IF(AND(L4&lt;1.75,L4&gt;=1.25),"A-",IF(AND(L4&lt;1.25,L4&gt;=0.75),"B",IF(AND(L4&lt;0.75,L4&gt;=0.25),"B-",IF(AND(L4&lt;0.25,L4&gt;=-0.25),"C",IF(AND(L4&lt;-0.25,L4&gt;=-0.75),"C-",IF(AND(L4&lt;-0.75,L4&gt;=-1.25),"D",IF(AND(L4&lt;-1.25,L4&gt;=-1.75),"D-",IF(L4&lt;-1.75,"E","Error")))))))))</f>
        <v>C</v>
      </c>
      <c r="N4" s="9">
        <v>1.5170620520004607</v>
      </c>
      <c r="O4" s="13">
        <f t="shared" si="3"/>
        <v>-6.7851000023900543E-2</v>
      </c>
      <c r="P4" s="4" t="str">
        <f t="shared" si="4"/>
        <v>C</v>
      </c>
      <c r="Q4" s="9">
        <v>0.91020202907752368</v>
      </c>
      <c r="R4" s="13">
        <f t="shared" si="5"/>
        <v>0.25596927868792918</v>
      </c>
      <c r="S4" s="4" t="str">
        <f t="shared" si="6"/>
        <v>B-</v>
      </c>
    </row>
    <row r="5" spans="1:19" ht="15.75" x14ac:dyDescent="0.25">
      <c r="A5" s="7" t="s">
        <v>21</v>
      </c>
      <c r="B5" s="9">
        <v>1.0745248353829897</v>
      </c>
      <c r="C5" s="13">
        <f t="shared" si="7"/>
        <v>1.1132463771192473</v>
      </c>
      <c r="D5" s="4" t="str">
        <f>IF(C5&gt;=1.75,"A",IF(AND(C5&lt;1.75,C5&gt;=1.25),"A-",IF(AND(C5&lt;1.25,C5&gt;=0.75),"B",IF(AND(C5&lt;0.75,C5&gt;=0.25),"B-",IF(AND(C5&lt;0.25,C5&gt;=-0.25),"C",IF(AND(C5&lt;-0.25,C5&gt;=-0.75),"C-",IF(AND(C5&lt;-0.75,C5&gt;=-1.25),"D",IF(AND(C5&lt;-1.25,C5&gt;=-1.75),"D-",IF(C5&lt;-1.75,"E","Error")))))))))</f>
        <v>B</v>
      </c>
      <c r="E5" s="9">
        <v>1.1774672049887402</v>
      </c>
      <c r="F5" s="13">
        <f t="shared" si="0"/>
        <v>0.82409600957012352</v>
      </c>
      <c r="G5" s="4" t="str">
        <f t="shared" si="8"/>
        <v>B</v>
      </c>
      <c r="H5" s="11">
        <v>2.553342980958683</v>
      </c>
      <c r="I5" s="13">
        <f t="shared" si="1"/>
        <v>-4.2598728179777893E-3</v>
      </c>
      <c r="J5" s="4" t="str">
        <f t="shared" ref="J4:J7" si="10">IF(I5&gt;=1.75,"A",IF(AND(I5&lt;1.75,I5&gt;=1.25),"A-",IF(AND(I5&lt;1.25,I5&gt;=0.75),"B",IF(AND(I5&lt;0.75,I5&gt;=0.25),"B-",IF(AND(I5&lt;0.25,I5&gt;=-0.25),"C",IF(AND(I5&lt;-0.25,I5&gt;=-0.75),"C-",IF(AND(I5&lt;-0.75,I5&gt;=-1.25),"D",IF(AND(I5&lt;-1.25,I5&gt;=-1.75),"D-",IF(I5&lt;-1.75,"E","Error")))))))))</f>
        <v>C</v>
      </c>
      <c r="K5" s="9">
        <v>0.90291619069607487</v>
      </c>
      <c r="L5" s="13">
        <f t="shared" si="2"/>
        <v>0.858015624673098</v>
      </c>
      <c r="M5" s="4" t="str">
        <f t="shared" si="9"/>
        <v>B</v>
      </c>
      <c r="N5" s="9">
        <v>0.30324943909863794</v>
      </c>
      <c r="O5" s="13">
        <f t="shared" si="3"/>
        <v>0.90744527298748612</v>
      </c>
      <c r="P5" s="4" t="str">
        <f t="shared" si="4"/>
        <v>B</v>
      </c>
      <c r="Q5" s="9">
        <v>0.90604308878011475</v>
      </c>
      <c r="R5" s="13">
        <f t="shared" si="5"/>
        <v>0.25863058242966919</v>
      </c>
      <c r="S5" s="4" t="str">
        <f t="shared" si="6"/>
        <v>B-</v>
      </c>
    </row>
    <row r="6" spans="1:19" ht="15.75" x14ac:dyDescent="0.25">
      <c r="A6" s="7" t="s">
        <v>22</v>
      </c>
      <c r="B6" s="9">
        <v>1.0225814866886083</v>
      </c>
      <c r="C6" s="13">
        <f t="shared" si="7"/>
        <v>0.74019912311734626</v>
      </c>
      <c r="D6" s="4" t="str">
        <f t="shared" ref="D3:D11" si="11">IF(C6&gt;=1.75,"A",IF(AND(C6&lt;1.75,C6&gt;=1.25),"A-",IF(AND(C6&lt;1.25,C6&gt;=0.75),"B",IF(AND(C6&lt;0.75,C6&gt;=0.25),"B-",IF(AND(C6&lt;0.25,C6&gt;=-0.25),"C",IF(AND(C6&lt;-0.25,C6&gt;=-0.75),"C-",IF(AND(C6&lt;-0.75,C6&gt;=-1.25),"D",IF(AND(C6&lt;-1.25,C6&gt;=-1.75),"D-",IF(C6&lt;-1.75,"E","Error")))))))))</f>
        <v>B-</v>
      </c>
      <c r="E6" s="9">
        <v>2.005033191706175</v>
      </c>
      <c r="F6" s="13">
        <f t="shared" si="0"/>
        <v>0.38659259578293731</v>
      </c>
      <c r="G6" s="4" t="str">
        <f t="shared" si="8"/>
        <v>B-</v>
      </c>
      <c r="H6" s="11">
        <v>1.9637158892422109</v>
      </c>
      <c r="I6" s="13">
        <f t="shared" si="1"/>
        <v>0.32510333480510845</v>
      </c>
      <c r="J6" s="4" t="str">
        <f t="shared" si="10"/>
        <v>B-</v>
      </c>
      <c r="K6" s="9">
        <v>0.78080233144580091</v>
      </c>
      <c r="L6" s="13">
        <f t="shared" si="2"/>
        <v>0.34221107644596299</v>
      </c>
      <c r="M6" s="4" t="str">
        <f t="shared" si="9"/>
        <v>B-</v>
      </c>
      <c r="N6" s="9">
        <v>0.97254837911155456</v>
      </c>
      <c r="O6" s="13">
        <f t="shared" si="3"/>
        <v>0.36966476651826635</v>
      </c>
      <c r="P6" s="4" t="str">
        <f t="shared" si="4"/>
        <v>B-</v>
      </c>
      <c r="Q6" s="9">
        <v>1.0817935573584436</v>
      </c>
      <c r="R6" s="13">
        <f t="shared" si="5"/>
        <v>0.14616794863532004</v>
      </c>
      <c r="S6" s="4" t="str">
        <f t="shared" si="6"/>
        <v>C</v>
      </c>
    </row>
    <row r="7" spans="1:19" ht="15.75" x14ac:dyDescent="0.25">
      <c r="A7" s="7" t="s">
        <v>23</v>
      </c>
      <c r="B7" s="9">
        <v>0.59775922172638773</v>
      </c>
      <c r="C7" s="13">
        <f t="shared" si="7"/>
        <v>-2.310793609666681</v>
      </c>
      <c r="D7" s="4" t="str">
        <f t="shared" si="11"/>
        <v>E</v>
      </c>
      <c r="E7" s="9">
        <v>0</v>
      </c>
      <c r="F7" s="13">
        <f t="shared" si="0"/>
        <v>1.4465792073733248</v>
      </c>
      <c r="G7" s="4" t="str">
        <f t="shared" si="8"/>
        <v>A-</v>
      </c>
      <c r="H7" s="11">
        <v>0</v>
      </c>
      <c r="I7" s="13">
        <f t="shared" si="1"/>
        <v>1.422026751703062</v>
      </c>
      <c r="J7" s="4" t="str">
        <f t="shared" si="10"/>
        <v>A-</v>
      </c>
      <c r="K7" s="9">
        <v>0.72645086734245268</v>
      </c>
      <c r="L7" s="13">
        <f t="shared" si="2"/>
        <v>0.11263244745633018</v>
      </c>
      <c r="M7" s="4" t="str">
        <f t="shared" si="9"/>
        <v>C</v>
      </c>
      <c r="N7" s="9">
        <v>0</v>
      </c>
      <c r="O7" s="13">
        <f t="shared" si="3"/>
        <v>1.1511056573021916</v>
      </c>
      <c r="P7" s="4" t="str">
        <f t="shared" si="4"/>
        <v>B</v>
      </c>
      <c r="Q7" s="9">
        <v>0</v>
      </c>
      <c r="R7" s="13">
        <f t="shared" si="5"/>
        <v>0.83840708555725973</v>
      </c>
      <c r="S7" s="4" t="str">
        <f t="shared" si="6"/>
        <v>B</v>
      </c>
    </row>
    <row r="8" spans="1:19" ht="15.75" x14ac:dyDescent="0.25">
      <c r="A8" s="7" t="s">
        <v>24</v>
      </c>
      <c r="B8" s="9">
        <v>1.0109315537688666</v>
      </c>
      <c r="C8" s="13">
        <f t="shared" si="7"/>
        <v>0.65653151996402692</v>
      </c>
      <c r="D8" s="4" t="str">
        <f t="shared" si="11"/>
        <v>B-</v>
      </c>
      <c r="E8" s="9">
        <v>2.3296553008531866</v>
      </c>
      <c r="F8" s="13">
        <f t="shared" si="0"/>
        <v>0.21497693827391651</v>
      </c>
      <c r="G8" s="4" t="str">
        <f t="shared" si="8"/>
        <v>C</v>
      </c>
      <c r="H8" s="11">
        <v>4.2258812017859455</v>
      </c>
      <c r="I8" s="13">
        <f t="shared" si="1"/>
        <v>-0.93853267171570776</v>
      </c>
      <c r="J8" s="4" t="str">
        <f t="shared" ref="J3:J11" si="12">IF(I8&gt;=1.75,"A",IF(AND(I8&lt;1.75,I8&gt;=1.25),"A-",IF(AND(I8&lt;1.25,I8&gt;=0.75),"B",IF(AND(I8&lt;0.75,I8&gt;=0.25),"B-",IF(AND(I8&lt;0.25,I8&gt;=-0.25),"C",IF(AND(I8&lt;-0.25,I8&gt;=-0.75),"C-",IF(AND(I8&lt;-0.75,I8&gt;=-1.25),"D",IF(AND(I8&lt;-1.25,I8&gt;=-1.75),"D-",IF(I8&lt;-1.75,"E","Error")))))))))</f>
        <v>D</v>
      </c>
      <c r="K8" s="9">
        <v>1.0169250551623934</v>
      </c>
      <c r="L8" s="13">
        <f t="shared" si="2"/>
        <v>1.3395849665232629</v>
      </c>
      <c r="M8" s="4" t="str">
        <f t="shared" si="9"/>
        <v>A-</v>
      </c>
      <c r="N8" s="9">
        <v>1.7533215741639547</v>
      </c>
      <c r="O8" s="13">
        <f t="shared" si="3"/>
        <v>-0.25768510537121758</v>
      </c>
      <c r="P8" s="4" t="str">
        <f t="shared" si="4"/>
        <v>C-</v>
      </c>
      <c r="Q8" s="9">
        <v>1.3461439245784002</v>
      </c>
      <c r="R8" s="13">
        <f t="shared" si="5"/>
        <v>-2.2989714399926729E-2</v>
      </c>
      <c r="S8" s="4" t="str">
        <f>IF(R8&gt;=1.75,"A",IF(AND(R8&lt;1.75,R8&gt;=1.25),"A-",IF(AND(R8&lt;1.25,R8&gt;=0.75),"B",IF(AND(R8&lt;0.75,R8&gt;=0.25),"B-",IF(AND(R8&lt;0.25,R8&gt;=-0.25),"C",IF(AND(R8&lt;-0.25,R8&gt;=-0.75),"C-",IF(AND(R8&lt;-0.75,R8&gt;=-1.25),"D",IF(AND(R8&lt;-1.25,R8&gt;=-1.75),"D-",IF(R8&lt;-1.75,"E","Error")))))))))</f>
        <v>C</v>
      </c>
    </row>
    <row r="9" spans="1:19" ht="15.75" x14ac:dyDescent="0.25">
      <c r="A9" s="7" t="s">
        <v>25</v>
      </c>
      <c r="B9" s="9">
        <v>0.80751242347101959</v>
      </c>
      <c r="C9" s="13">
        <f t="shared" si="7"/>
        <v>-0.80438599645468267</v>
      </c>
      <c r="D9" s="4" t="str">
        <f t="shared" si="11"/>
        <v>D</v>
      </c>
      <c r="E9" s="9">
        <v>2.7983786676659044</v>
      </c>
      <c r="F9" s="13">
        <f t="shared" si="0"/>
        <v>-3.2819704403238642E-2</v>
      </c>
      <c r="G9" s="4" t="str">
        <f t="shared" si="8"/>
        <v>C</v>
      </c>
      <c r="H9" s="11">
        <v>6.7201330517750559</v>
      </c>
      <c r="I9" s="13">
        <f t="shared" si="1"/>
        <v>-2.3318112395995318</v>
      </c>
      <c r="J9" s="4" t="str">
        <f>IF(I9&gt;=1.75,"A",IF(AND(I9&lt;1.75,I9&gt;=1.25),"A-",IF(AND(I9&lt;1.25,I9&gt;=0.75),"B",IF(AND(I9&lt;0.75,I9&gt;=0.25),"B-",IF(AND(I9&lt;0.25,I9&gt;=-0.25),"C",IF(AND(I9&lt;-0.25,I9&gt;=-0.75),"C-",IF(AND(I9&lt;-0.75,I9&gt;=-1.25),"D",IF(AND(I9&lt;-1.25,I9&gt;=-1.75),"D-",IF(I9&lt;-1.75,"E","Error")))))))))</f>
        <v>E</v>
      </c>
      <c r="K9" s="9">
        <v>1.0346204523616362</v>
      </c>
      <c r="L9" s="13">
        <f t="shared" si="2"/>
        <v>1.414329687671978</v>
      </c>
      <c r="M9" s="4" t="str">
        <f t="shared" si="9"/>
        <v>A-</v>
      </c>
      <c r="N9" s="9">
        <v>0</v>
      </c>
      <c r="O9" s="13">
        <f t="shared" si="3"/>
        <v>1.1511056573021916</v>
      </c>
      <c r="P9" s="4" t="str">
        <f t="shared" si="4"/>
        <v>B</v>
      </c>
      <c r="Q9" s="9">
        <v>0</v>
      </c>
      <c r="R9" s="13">
        <f t="shared" si="5"/>
        <v>0.83840708555725973</v>
      </c>
      <c r="S9" s="4" t="str">
        <f t="shared" si="6"/>
        <v>B</v>
      </c>
    </row>
    <row r="10" spans="1:19" ht="15.75" x14ac:dyDescent="0.25">
      <c r="A10" s="7" t="s">
        <v>26</v>
      </c>
      <c r="B10" s="9">
        <v>1.0338141837251473</v>
      </c>
      <c r="C10" s="13">
        <f t="shared" si="7"/>
        <v>0.8208702174892315</v>
      </c>
      <c r="D10" s="4" t="str">
        <f t="shared" si="11"/>
        <v>B</v>
      </c>
      <c r="E10" s="9">
        <v>2.5695969875017424</v>
      </c>
      <c r="F10" s="13">
        <f t="shared" si="0"/>
        <v>8.8128676378830484E-2</v>
      </c>
      <c r="G10" s="4" t="str">
        <f t="shared" si="8"/>
        <v>C</v>
      </c>
      <c r="H10" s="11">
        <v>2.0043049298762856</v>
      </c>
      <c r="I10" s="13">
        <f t="shared" si="1"/>
        <v>0.30243046782631117</v>
      </c>
      <c r="J10" s="4" t="str">
        <f t="shared" si="12"/>
        <v>B-</v>
      </c>
      <c r="K10" s="9">
        <v>0.49248701611710122</v>
      </c>
      <c r="L10" s="13">
        <f t="shared" si="2"/>
        <v>-0.87562244288694013</v>
      </c>
      <c r="M10" s="4" t="str">
        <f t="shared" si="9"/>
        <v>D</v>
      </c>
      <c r="N10" s="9">
        <v>2.7758183102886322</v>
      </c>
      <c r="O10" s="13">
        <f t="shared" si="3"/>
        <v>-1.0792594120713614</v>
      </c>
      <c r="P10" s="4" t="str">
        <f t="shared" si="4"/>
        <v>D</v>
      </c>
      <c r="Q10" s="9">
        <v>0</v>
      </c>
      <c r="R10" s="13">
        <f t="shared" si="5"/>
        <v>0.83840708555725973</v>
      </c>
      <c r="S10" s="4" t="str">
        <f t="shared" si="6"/>
        <v>B</v>
      </c>
    </row>
    <row r="11" spans="1:19" ht="15.75" x14ac:dyDescent="0.25">
      <c r="A11" s="8" t="s">
        <v>27</v>
      </c>
      <c r="B11" s="10">
        <v>0.90316816030656488</v>
      </c>
      <c r="C11" s="14">
        <f t="shared" si="7"/>
        <v>-0.11740468213890917</v>
      </c>
      <c r="D11" s="5" t="str">
        <f t="shared" si="11"/>
        <v>C</v>
      </c>
      <c r="E11" s="10">
        <v>6.5506641356814406</v>
      </c>
      <c r="F11" s="14">
        <f t="shared" si="0"/>
        <v>-2.0165137277311569</v>
      </c>
      <c r="G11" s="5" t="str">
        <f t="shared" si="8"/>
        <v>E</v>
      </c>
      <c r="H11" s="12">
        <v>2.3108081206742965</v>
      </c>
      <c r="I11" s="14">
        <f t="shared" si="1"/>
        <v>0.13121907763380136</v>
      </c>
      <c r="J11" s="5" t="str">
        <f t="shared" si="12"/>
        <v>C</v>
      </c>
      <c r="K11" s="10">
        <v>0.39135431897998546</v>
      </c>
      <c r="L11" s="14">
        <f t="shared" si="2"/>
        <v>-1.3028033171797542</v>
      </c>
      <c r="M11" s="5" t="str">
        <f t="shared" si="9"/>
        <v>D-</v>
      </c>
      <c r="N11" s="10">
        <v>2.9081719775989607</v>
      </c>
      <c r="O11" s="14">
        <f t="shared" si="3"/>
        <v>-1.1856053480709516</v>
      </c>
      <c r="P11" s="5" t="str">
        <f t="shared" si="4"/>
        <v>D</v>
      </c>
      <c r="Q11" s="10">
        <v>1.3486485782480833</v>
      </c>
      <c r="R11" s="14">
        <f t="shared" si="5"/>
        <v>-2.459244098560126E-2</v>
      </c>
      <c r="S11" s="5" t="str">
        <f t="shared" si="6"/>
        <v>C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zoomScale="70" zoomScaleNormal="70" workbookViewId="0">
      <selection activeCell="J24" sqref="J24"/>
    </sheetView>
  </sheetViews>
  <sheetFormatPr defaultRowHeight="15" x14ac:dyDescent="0.25"/>
  <cols>
    <col min="1" max="1" width="16.140625" bestFit="1" customWidth="1"/>
    <col min="3" max="3" width="11.85546875" customWidth="1"/>
    <col min="4" max="4" width="14" customWidth="1"/>
    <col min="7" max="7" width="14.7109375" customWidth="1"/>
    <col min="9" max="9" width="12" customWidth="1"/>
    <col min="10" max="10" width="13.85546875" customWidth="1"/>
    <col min="12" max="12" width="12.140625" customWidth="1"/>
    <col min="13" max="13" width="13" customWidth="1"/>
    <col min="15" max="15" width="12" customWidth="1"/>
    <col min="16" max="16" width="13.85546875" customWidth="1"/>
    <col min="18" max="18" width="14" customWidth="1"/>
    <col min="19" max="19" width="13.42578125" customWidth="1"/>
  </cols>
  <sheetData>
    <row r="1" spans="1:19" s="1" customFormat="1" ht="15.75" x14ac:dyDescent="0.25">
      <c r="A1" s="15" t="s">
        <v>0</v>
      </c>
      <c r="B1" s="16" t="s">
        <v>1</v>
      </c>
      <c r="C1" s="17" t="s">
        <v>2</v>
      </c>
      <c r="D1" s="18" t="s">
        <v>3</v>
      </c>
      <c r="E1" s="16" t="s">
        <v>4</v>
      </c>
      <c r="F1" s="17" t="s">
        <v>5</v>
      </c>
      <c r="G1" s="18" t="s">
        <v>6</v>
      </c>
      <c r="H1" s="16" t="s">
        <v>7</v>
      </c>
      <c r="I1" s="17" t="s">
        <v>8</v>
      </c>
      <c r="J1" s="18" t="s">
        <v>9</v>
      </c>
      <c r="K1" s="16" t="s">
        <v>28</v>
      </c>
      <c r="L1" s="17" t="s">
        <v>10</v>
      </c>
      <c r="M1" s="18" t="s">
        <v>11</v>
      </c>
      <c r="N1" s="16" t="s">
        <v>12</v>
      </c>
      <c r="O1" s="17" t="s">
        <v>13</v>
      </c>
      <c r="P1" s="18" t="s">
        <v>14</v>
      </c>
      <c r="Q1" s="16" t="s">
        <v>15</v>
      </c>
      <c r="R1" s="17" t="s">
        <v>16</v>
      </c>
      <c r="S1" s="18" t="s">
        <v>17</v>
      </c>
    </row>
    <row r="2" spans="1:19" ht="15.75" x14ac:dyDescent="0.25">
      <c r="A2" s="7" t="s">
        <v>18</v>
      </c>
      <c r="B2" s="9">
        <v>0.72912767648391563</v>
      </c>
      <c r="C2" s="13">
        <f>(B2-AVERAGE($B$2:$B$11))/_xlfn.STDEV.S($B$2:$B$11)</f>
        <v>-0.99265436014429842</v>
      </c>
      <c r="D2" s="4" t="str">
        <f>IF(C2&gt;=1.75,"A",IF(AND(C2&lt;1.75,C2&gt;=1.25),"A-",IF(AND(C2&lt;1.25,C2&gt;=0.75),"B",IF(AND(C2&lt;0.75,C2&gt;=0.25),"B-",IF(AND(C2&lt;0.25,C2&gt;=-0.25),"C",IF(AND(C2&lt;-0.25,C2&gt;=-0.75),"C-",IF(AND(C2&lt;-0.75,C2&gt;=-1.25),"D",IF(AND(C2&lt;-1.25,C2&gt;=-1.75),"D-",IF(C2&lt;-1.75,"E","Error")))))))))</f>
        <v>D</v>
      </c>
      <c r="E2" s="9">
        <v>1.6201294686146472</v>
      </c>
      <c r="F2" s="13">
        <f>(E2-AVERAGE($E$2:$E$11))/_xlfn.STDEV.S($E$2:$E$11)*(-1)</f>
        <v>0.19392064853779747</v>
      </c>
      <c r="G2" s="4" t="str">
        <f>IF(F2&gt;=1.75,"A",IF(AND(F2&lt;1.75,F2&gt;=1.25),"A-",IF(AND(F2&lt;1.25,F2&gt;=0.75),"B",IF(AND(F2&lt;0.75,F2&gt;=0.25),"B-",IF(AND(F2&lt;0.25,F2&gt;=-0.25),"C",IF(AND(F2&lt;-0.25,F2&gt;=-0.75),"C-",IF(AND(F2&lt;-0.75,F2&gt;=-1.25),"D",IF(AND(F2&lt;-1.25,F2&gt;=-1.75),"D-",IF(F2&lt;-1.75,"E","Error")))))))))</f>
        <v>C</v>
      </c>
      <c r="H2" s="11">
        <v>5.0026314195020651</v>
      </c>
      <c r="I2" s="13">
        <f>(H2-AVERAGE($H$2:$H$11))/_xlfn.STDEV.S($H$2:$H$11)*(-1)</f>
        <v>-0.60612500690664495</v>
      </c>
      <c r="J2" s="4" t="str">
        <f>IF(I2&gt;=1.75,"A",IF(AND(I2&lt;1.75,I2&gt;=1.25),"A-",IF(AND(I2&lt;1.25,I2&gt;=0.75),"B",IF(AND(I2&lt;0.75,I2&gt;=0.25),"B-",IF(AND(I2&lt;0.25,I2&gt;=-0.25),"C",IF(AND(I2&lt;-0.25,I2&gt;=-0.75),"C-",IF(AND(I2&lt;-0.75,I2&gt;=-1.25),"D",IF(AND(I2&lt;-1.25,I2&gt;=-1.75),"D-",IF(I2&lt;-1.75,"E","Error")))))))))</f>
        <v>C-</v>
      </c>
      <c r="K2" s="9">
        <v>0.68655031299872971</v>
      </c>
      <c r="L2" s="13">
        <f>(K2-AVERAGE($K$2:$K$11))/_xlfn.STDEV.S($K$2:$K$11)</f>
        <v>0.39862897633720851</v>
      </c>
      <c r="M2" s="4" t="str">
        <f>IF(L2&gt;=1.75,"A",IF(AND(L2&lt;1.75,L2&gt;=1.25),"A-",IF(AND(L2&lt;1.25,L2&gt;=0.75),"B",IF(AND(L2&lt;0.75,L2&gt;=0.25),"B-",IF(AND(L2&lt;0.25,L2&gt;=-0.25),"C",IF(AND(L2&lt;-0.25,L2&gt;=-0.75),"C-",IF(AND(L2&lt;-0.75,L2&gt;=-1.25),"D",IF(AND(L2&lt;-1.25,L2&gt;=-1.75),"D-",IF(L2&lt;-1.75,"E","Error")))))))))</f>
        <v>B-</v>
      </c>
      <c r="N2" s="9">
        <v>0.83530746017494373</v>
      </c>
      <c r="O2" s="13">
        <f>(N2-AVERAGE($N$2:$N$11))/_xlfn.STDEV.S($N$2:$N$11)*(-1)</f>
        <v>0.17767623833417637</v>
      </c>
      <c r="P2" s="4" t="str">
        <f>IF(O2&gt;=1.75,"A",IF(AND(O2&lt;1.75,O2&gt;=1.25),"A-",IF(AND(O2&lt;1.25,O2&gt;=0.75),"B",IF(AND(O2&lt;0.75,O2&gt;=0.25),"B-",IF(AND(O2&lt;0.25,O2&gt;=-0.25),"C",IF(AND(O2&lt;-0.25,O2&gt;=-0.75),"C-",IF(AND(O2&lt;-0.75,O2&gt;=-1.25),"D",IF(AND(O2&lt;-1.25,O2&gt;=-1.75),"D-",IF(O2&lt;-1.75,"E","Error")))))))))</f>
        <v>C</v>
      </c>
      <c r="Q2" s="9">
        <v>3.0196968455258055</v>
      </c>
      <c r="R2" s="13">
        <f>(Q2-AVERAGE($Q$2:$Q$11))/_xlfn.STDEV.S($Q$2:$Q$11)*(-1)</f>
        <v>-0.51906974061688749</v>
      </c>
      <c r="S2" s="4" t="str">
        <f>IF(R2&gt;=1.75,"A",IF(AND(R2&lt;1.75,R2&gt;=1.25),"A-",IF(AND(R2&lt;1.25,R2&gt;=0.75),"B",IF(AND(R2&lt;0.75,R2&gt;=0.25),"B-",IF(AND(R2&lt;0.25,R2&gt;=-0.25),"C",IF(AND(R2&lt;-0.25,R2&gt;=-0.75),"C-",IF(AND(R2&lt;-0.75,R2&gt;=-1.25),"D",IF(AND(R2&lt;-1.25,R2&gt;=-1.75),"D-",IF(R2&lt;-1.75,"E","Error")))))))))</f>
        <v>C-</v>
      </c>
    </row>
    <row r="3" spans="1:19" ht="15.75" x14ac:dyDescent="0.25">
      <c r="A3" s="7" t="s">
        <v>19</v>
      </c>
      <c r="B3" s="9">
        <v>1.0813862071697444</v>
      </c>
      <c r="C3" s="13">
        <f t="shared" ref="C3:C11" si="0">(B3-AVERAGE($B$2:$B$11))/_xlfn.STDEV.S($B$2:$B$11)</f>
        <v>0.97299212342745567</v>
      </c>
      <c r="D3" s="4" t="str">
        <f t="shared" ref="D3:D11" si="1">IF(C3&gt;=1.75,"A",IF(AND(C3&lt;1.75,C3&gt;=1.25),"A-",IF(AND(C3&lt;1.25,C3&gt;=0.75),"B",IF(AND(C3&lt;0.75,C3&gt;=0.25),"B-",IF(AND(C3&lt;0.25,C3&gt;=-0.25),"C",IF(AND(C3&lt;-0.25,C3&gt;=-0.75),"C-",IF(AND(C3&lt;-0.75,C3&gt;=-1.25),"D",IF(AND(C3&lt;-1.25,C3&gt;=-1.75),"D-",IF(C3&lt;-1.75,"E","Error")))))))))</f>
        <v>B</v>
      </c>
      <c r="E3" s="9">
        <v>2.316561146792091</v>
      </c>
      <c r="F3" s="13">
        <f t="shared" ref="F3:F11" si="2">(E3-AVERAGE($E$2:$E$11))/_xlfn.STDEV.S($E$2:$E$11)*(-1)</f>
        <v>-0.65616335776627011</v>
      </c>
      <c r="G3" s="4" t="str">
        <f t="shared" ref="G3:G11" si="3">IF(F3&gt;=1.75,"A",IF(AND(F3&lt;1.75,F3&gt;=1.25),"A-",IF(AND(F3&lt;1.25,F3&gt;=0.75),"B",IF(AND(F3&lt;0.75,F3&gt;=0.25),"B-",IF(AND(F3&lt;0.25,F3&gt;=-0.25),"C",IF(AND(F3&lt;-0.25,F3&gt;=-0.75),"C-",IF(AND(F3&lt;-0.75,F3&gt;=-1.25),"D",IF(AND(F3&lt;-1.25,F3&gt;=-1.75),"D-",IF(F3&lt;-1.75,"E","Error")))))))))</f>
        <v>C-</v>
      </c>
      <c r="H3" s="11">
        <v>4.3024245534392582</v>
      </c>
      <c r="I3" s="13">
        <f t="shared" ref="I3:I11" si="4">(H3-AVERAGE($H$2:$H$11))/_xlfn.STDEV.S($H$2:$H$11)*(-1)</f>
        <v>-0.2982994675509581</v>
      </c>
      <c r="J3" s="4" t="str">
        <f t="shared" ref="J3:J11" si="5">IF(I3&gt;=1.75,"A",IF(AND(I3&lt;1.75,I3&gt;=1.25),"A-",IF(AND(I3&lt;1.25,I3&gt;=0.75),"B",IF(AND(I3&lt;0.75,I3&gt;=0.25),"B-",IF(AND(I3&lt;0.25,I3&gt;=-0.25),"C",IF(AND(I3&lt;-0.25,I3&gt;=-0.75),"C-",IF(AND(I3&lt;-0.75,I3&gt;=-1.25),"D",IF(AND(I3&lt;-1.25,I3&gt;=-1.75),"D-",IF(I3&lt;-1.75,"E","Error")))))))))</f>
        <v>C-</v>
      </c>
      <c r="K3" s="9">
        <v>0.5684288741531599</v>
      </c>
      <c r="L3" s="13">
        <f t="shared" ref="L3:L11" si="6">(K3-AVERAGE($K$2:$K$11))/_xlfn.STDEV.S($K$2:$K$11)</f>
        <v>-0.30965147212281235</v>
      </c>
      <c r="M3" s="4" t="str">
        <f t="shared" ref="M3:M11" si="7">IF(L3&gt;=1.75,"A",IF(AND(L3&lt;1.75,L3&gt;=1.25),"A-",IF(AND(L3&lt;1.25,L3&gt;=0.75),"B",IF(AND(L3&lt;0.75,L3&gt;=0.25),"B-",IF(AND(L3&lt;0.25,L3&gt;=-0.25),"C",IF(AND(L3&lt;-0.25,L3&gt;=-0.75),"C-",IF(AND(L3&lt;-0.75,L3&gt;=-1.25),"D",IF(AND(L3&lt;-1.25,L3&gt;=-1.75),"D-",IF(L3&lt;-1.75,"E","Error")))))))))</f>
        <v>C-</v>
      </c>
      <c r="N3" s="9">
        <v>0.25062087145557627</v>
      </c>
      <c r="O3" s="13">
        <f t="shared" ref="O3:O11" si="8">(N3-AVERAGE($N$2:$N$11))/_xlfn.STDEV.S($N$2:$N$11)*(-1)</f>
        <v>1.4786451600352442</v>
      </c>
      <c r="P3" s="4" t="str">
        <f t="shared" ref="P3:P11" si="9">IF(O3&gt;=1.75,"A",IF(AND(O3&lt;1.75,O3&gt;=1.25),"A-",IF(AND(O3&lt;1.25,O3&gt;=0.75),"B",IF(AND(O3&lt;0.75,O3&gt;=0.25),"B-",IF(AND(O3&lt;0.25,O3&gt;=-0.25),"C",IF(AND(O3&lt;-0.25,O3&gt;=-0.75),"C-",IF(AND(O3&lt;-0.75,O3&gt;=-1.25),"D",IF(AND(O3&lt;-1.25,O3&gt;=-1.75),"D-",IF(O3&lt;-1.75,"E","Error")))))))))</f>
        <v>A-</v>
      </c>
      <c r="Q3" s="9">
        <v>2.1872055564146176</v>
      </c>
      <c r="R3" s="13">
        <f t="shared" ref="R3:R11" si="10">(Q3-AVERAGE($Q$2:$Q$11))/_xlfn.STDEV.S($Q$2:$Q$11)*(-1)</f>
        <v>-3.305026582890383E-2</v>
      </c>
      <c r="S3" s="4" t="str">
        <f t="shared" ref="S3:S11" si="11">IF(R3&gt;=1.75,"A",IF(AND(R3&lt;1.75,R3&gt;=1.25),"A-",IF(AND(R3&lt;1.25,R3&gt;=0.75),"B",IF(AND(R3&lt;0.75,R3&gt;=0.25),"B-",IF(AND(R3&lt;0.25,R3&gt;=-0.25),"C",IF(AND(R3&lt;-0.25,R3&gt;=-0.75),"C-",IF(AND(R3&lt;-0.75,R3&gt;=-1.25),"D",IF(AND(R3&lt;-1.25,R3&gt;=-1.75),"D-",IF(R3&lt;-1.75,"E","Error")))))))))</f>
        <v>C</v>
      </c>
    </row>
    <row r="4" spans="1:19" ht="15.75" x14ac:dyDescent="0.25">
      <c r="A4" s="7" t="s">
        <v>20</v>
      </c>
      <c r="B4" s="9">
        <v>1.0449877901030429</v>
      </c>
      <c r="C4" s="13">
        <f t="shared" si="0"/>
        <v>0.76988442188948891</v>
      </c>
      <c r="D4" s="4" t="str">
        <f t="shared" si="1"/>
        <v>B</v>
      </c>
      <c r="E4" s="9">
        <v>1.5190719155421533</v>
      </c>
      <c r="F4" s="13">
        <f t="shared" si="2"/>
        <v>0.31727432740543693</v>
      </c>
      <c r="G4" s="4" t="str">
        <f t="shared" si="3"/>
        <v>B-</v>
      </c>
      <c r="H4" s="11">
        <v>3.3083455517393658</v>
      </c>
      <c r="I4" s="13">
        <f t="shared" si="4"/>
        <v>0.13871839058724583</v>
      </c>
      <c r="J4" s="4" t="str">
        <f t="shared" si="5"/>
        <v>C</v>
      </c>
      <c r="K4" s="9">
        <v>0.82518097413721536</v>
      </c>
      <c r="L4" s="13">
        <f t="shared" si="6"/>
        <v>1.2298869410310447</v>
      </c>
      <c r="M4" s="4" t="str">
        <f t="shared" si="7"/>
        <v>B</v>
      </c>
      <c r="N4" s="9">
        <v>0.70621724784887097</v>
      </c>
      <c r="O4" s="13">
        <f t="shared" si="8"/>
        <v>0.46491107075927957</v>
      </c>
      <c r="P4" s="4" t="str">
        <f t="shared" si="9"/>
        <v>B-</v>
      </c>
      <c r="Q4" s="9">
        <v>0</v>
      </c>
      <c r="R4" s="13">
        <f t="shared" si="10"/>
        <v>1.2438693964980538</v>
      </c>
      <c r="S4" s="4" t="str">
        <f t="shared" si="11"/>
        <v>B</v>
      </c>
    </row>
    <row r="5" spans="1:19" ht="15.75" x14ac:dyDescent="0.25">
      <c r="A5" s="7" t="s">
        <v>21</v>
      </c>
      <c r="B5" s="9">
        <v>1.0374444380181684</v>
      </c>
      <c r="C5" s="13">
        <f t="shared" si="0"/>
        <v>0.72779157754840618</v>
      </c>
      <c r="D5" s="4" t="str">
        <f t="shared" si="1"/>
        <v>B-</v>
      </c>
      <c r="E5" s="9">
        <v>1.8155786871256867</v>
      </c>
      <c r="F5" s="13">
        <f t="shared" si="2"/>
        <v>-4.4650140108221964E-2</v>
      </c>
      <c r="G5" s="4" t="str">
        <f t="shared" si="3"/>
        <v>C</v>
      </c>
      <c r="H5" s="11">
        <v>3.6860841690556474</v>
      </c>
      <c r="I5" s="13">
        <f t="shared" si="4"/>
        <v>-2.7343382363757943E-2</v>
      </c>
      <c r="J5" s="4" t="str">
        <f t="shared" si="5"/>
        <v>C</v>
      </c>
      <c r="K5" s="9">
        <v>0.8679555185657839</v>
      </c>
      <c r="L5" s="13">
        <f t="shared" si="6"/>
        <v>1.4863719094384193</v>
      </c>
      <c r="M5" s="4" t="str">
        <f t="shared" si="7"/>
        <v>A-</v>
      </c>
      <c r="N5" s="9">
        <v>1.1435266824565784</v>
      </c>
      <c r="O5" s="13">
        <f t="shared" si="8"/>
        <v>-0.50813328251963685</v>
      </c>
      <c r="P5" s="4" t="str">
        <f t="shared" si="9"/>
        <v>C-</v>
      </c>
      <c r="Q5" s="9">
        <v>0.60937057272204764</v>
      </c>
      <c r="R5" s="13">
        <f t="shared" si="10"/>
        <v>0.88811076024634616</v>
      </c>
      <c r="S5" s="4" t="str">
        <f t="shared" si="11"/>
        <v>B</v>
      </c>
    </row>
    <row r="6" spans="1:19" ht="15.75" x14ac:dyDescent="0.25">
      <c r="A6" s="7" t="s">
        <v>22</v>
      </c>
      <c r="B6" s="9">
        <v>1.0267153089953018</v>
      </c>
      <c r="C6" s="13">
        <f t="shared" si="0"/>
        <v>0.66792170102753123</v>
      </c>
      <c r="D6" s="4" t="str">
        <f t="shared" si="1"/>
        <v>B-</v>
      </c>
      <c r="E6" s="9">
        <v>1.4136431667395739</v>
      </c>
      <c r="F6" s="13">
        <f t="shared" si="2"/>
        <v>0.44596361017365516</v>
      </c>
      <c r="G6" s="4" t="str">
        <f t="shared" si="3"/>
        <v>B-</v>
      </c>
      <c r="H6" s="11">
        <v>2.5009390656938515</v>
      </c>
      <c r="I6" s="13">
        <f t="shared" si="4"/>
        <v>0.49367111826293647</v>
      </c>
      <c r="J6" s="4" t="str">
        <f t="shared" si="5"/>
        <v>B-</v>
      </c>
      <c r="K6" s="9">
        <v>0.62222714084116904</v>
      </c>
      <c r="L6" s="13">
        <f t="shared" si="6"/>
        <v>1.2934002864263E-2</v>
      </c>
      <c r="M6" s="4" t="str">
        <f t="shared" si="7"/>
        <v>C</v>
      </c>
      <c r="N6" s="9">
        <v>0.9766648913843069</v>
      </c>
      <c r="O6" s="13">
        <f t="shared" si="8"/>
        <v>-0.13685402181370174</v>
      </c>
      <c r="P6" s="4" t="str">
        <f t="shared" si="9"/>
        <v>C</v>
      </c>
      <c r="Q6" s="9">
        <v>1.2282863357668838</v>
      </c>
      <c r="R6" s="13">
        <f t="shared" si="10"/>
        <v>0.52677951506994203</v>
      </c>
      <c r="S6" s="4" t="str">
        <f t="shared" si="11"/>
        <v>B-</v>
      </c>
    </row>
    <row r="7" spans="1:19" ht="15.75" x14ac:dyDescent="0.25">
      <c r="A7" s="7" t="s">
        <v>23</v>
      </c>
      <c r="B7" s="9">
        <v>0.7207693517479884</v>
      </c>
      <c r="C7" s="13">
        <f t="shared" si="0"/>
        <v>-1.0392948534028685</v>
      </c>
      <c r="D7" s="4" t="str">
        <f>IF(C7&gt;=1.75,"A",IF(AND(C7&lt;1.75,C7&gt;=1.25),"A-",IF(AND(C7&lt;1.25,C7&gt;=0.75),"B",IF(AND(C7&lt;0.75,C7&gt;=0.25),"B-",IF(AND(C7&lt;0.25,C7&gt;=-0.25),"C",IF(AND(C7&lt;-0.25,C7&gt;=-0.75),"C-",IF(AND(C7&lt;-0.75,C7&gt;=-1.25),"D",IF(AND(C7&lt;-1.25,C7&gt;=-1.75),"D-",IF(C7&lt;-1.75,"E","Error")))))))))</f>
        <v>D</v>
      </c>
      <c r="E7" s="9">
        <v>2.0035708006161257</v>
      </c>
      <c r="F7" s="13">
        <f t="shared" si="2"/>
        <v>-0.27411857756893665</v>
      </c>
      <c r="G7" s="4" t="str">
        <f t="shared" si="3"/>
        <v>C-</v>
      </c>
      <c r="H7" s="11">
        <v>2.3931852355532812</v>
      </c>
      <c r="I7" s="13">
        <f t="shared" si="4"/>
        <v>0.54104194892498103</v>
      </c>
      <c r="J7" s="4" t="str">
        <f t="shared" si="5"/>
        <v>B-</v>
      </c>
      <c r="K7" s="9">
        <v>0.78640425882876586</v>
      </c>
      <c r="L7" s="13">
        <f t="shared" si="6"/>
        <v>0.99737377850191045</v>
      </c>
      <c r="M7" s="4" t="str">
        <f t="shared" si="7"/>
        <v>B</v>
      </c>
      <c r="N7" s="9">
        <v>1.369813494615931</v>
      </c>
      <c r="O7" s="13">
        <f t="shared" si="8"/>
        <v>-1.0116374088156219</v>
      </c>
      <c r="P7" s="4" t="str">
        <f t="shared" si="9"/>
        <v>D</v>
      </c>
      <c r="Q7" s="9">
        <v>3.7973341558811602</v>
      </c>
      <c r="R7" s="13">
        <f t="shared" si="10"/>
        <v>-0.97306473383533409</v>
      </c>
      <c r="S7" s="4" t="str">
        <f t="shared" si="11"/>
        <v>D</v>
      </c>
    </row>
    <row r="8" spans="1:19" ht="15.75" x14ac:dyDescent="0.25">
      <c r="A8" s="7" t="s">
        <v>24</v>
      </c>
      <c r="B8" s="9">
        <v>1.0054001692444756</v>
      </c>
      <c r="C8" s="13">
        <f t="shared" si="0"/>
        <v>0.54898056590021771</v>
      </c>
      <c r="D8" s="4" t="str">
        <f t="shared" si="1"/>
        <v>B-</v>
      </c>
      <c r="E8" s="9">
        <v>1.5941694737478784</v>
      </c>
      <c r="F8" s="13">
        <f t="shared" si="2"/>
        <v>0.22560814514583244</v>
      </c>
      <c r="G8" s="4" t="str">
        <f t="shared" si="3"/>
        <v>C</v>
      </c>
      <c r="H8" s="11">
        <v>2.7182399543957794</v>
      </c>
      <c r="I8" s="13">
        <f t="shared" si="4"/>
        <v>0.39814111633184845</v>
      </c>
      <c r="J8" s="4" t="str">
        <f t="shared" si="5"/>
        <v>B-</v>
      </c>
      <c r="K8" s="9">
        <v>0.50284973193387661</v>
      </c>
      <c r="L8" s="13">
        <f t="shared" si="6"/>
        <v>-0.70287750047676278</v>
      </c>
      <c r="M8" s="4" t="str">
        <f>IF(L8&gt;=1.75,"A",IF(AND(L8&lt;1.75,L8&gt;=1.25),"A-",IF(AND(L8&lt;1.25,L8&gt;=0.75),"B",IF(AND(L8&lt;0.75,L8&gt;=0.25),"B-",IF(AND(L8&lt;0.25,L8&gt;=-0.25),"C",IF(AND(L8&lt;-0.25,L8&gt;=-0.75),"C-",IF(AND(L8&lt;-0.75,L8&gt;=-1.25),"D",IF(AND(L8&lt;-1.25,L8&gt;=-1.75),"D-",IF(L8&lt;-1.75,"E","Error")))))))))</f>
        <v>C-</v>
      </c>
      <c r="N8" s="9">
        <v>0.96679429809441308</v>
      </c>
      <c r="O8" s="13">
        <f t="shared" si="8"/>
        <v>-0.11489125516802037</v>
      </c>
      <c r="P8" s="4" t="str">
        <f t="shared" si="9"/>
        <v>C</v>
      </c>
      <c r="Q8" s="9">
        <v>0.80408038290077577</v>
      </c>
      <c r="R8" s="13">
        <f t="shared" si="10"/>
        <v>0.77443658621364431</v>
      </c>
      <c r="S8" s="4" t="str">
        <f t="shared" si="11"/>
        <v>B</v>
      </c>
    </row>
    <row r="9" spans="1:19" ht="15.75" x14ac:dyDescent="0.25">
      <c r="A9" s="7" t="s">
        <v>25</v>
      </c>
      <c r="B9" s="9">
        <v>0.55081574788837373</v>
      </c>
      <c r="C9" s="13">
        <f t="shared" si="0"/>
        <v>-1.9876571347834906</v>
      </c>
      <c r="D9" s="4" t="str">
        <f t="shared" si="1"/>
        <v>E</v>
      </c>
      <c r="E9" s="9">
        <v>0.51439251417724641</v>
      </c>
      <c r="F9" s="13">
        <f t="shared" si="2"/>
        <v>1.543614135494761</v>
      </c>
      <c r="G9" s="4" t="str">
        <f t="shared" si="3"/>
        <v>A-</v>
      </c>
      <c r="H9" s="11">
        <v>0</v>
      </c>
      <c r="I9" s="13">
        <f t="shared" si="4"/>
        <v>1.5931360822695353</v>
      </c>
      <c r="J9" s="4" t="str">
        <f t="shared" si="5"/>
        <v>A-</v>
      </c>
      <c r="K9" s="9">
        <v>0.51873657033305864</v>
      </c>
      <c r="L9" s="13">
        <f t="shared" si="6"/>
        <v>-0.60761674903353269</v>
      </c>
      <c r="M9" s="4" t="str">
        <f t="shared" si="7"/>
        <v>C-</v>
      </c>
      <c r="N9" s="9">
        <v>1.7841145369215232</v>
      </c>
      <c r="O9" s="13">
        <f t="shared" si="8"/>
        <v>-1.9334864655016741</v>
      </c>
      <c r="P9" s="4" t="str">
        <f t="shared" si="9"/>
        <v>E</v>
      </c>
      <c r="Q9" s="9">
        <v>5.7813780861707276</v>
      </c>
      <c r="R9" s="13">
        <f t="shared" si="10"/>
        <v>-2.1313759396920862</v>
      </c>
      <c r="S9" s="4" t="str">
        <f t="shared" si="11"/>
        <v>E</v>
      </c>
    </row>
    <row r="10" spans="1:19" ht="15.75" x14ac:dyDescent="0.25">
      <c r="A10" s="7" t="s">
        <v>26</v>
      </c>
      <c r="B10" s="9">
        <v>0.89436533501074422</v>
      </c>
      <c r="C10" s="13">
        <f t="shared" si="0"/>
        <v>-7.0607641206009875E-2</v>
      </c>
      <c r="D10" s="4" t="str">
        <f t="shared" si="1"/>
        <v>C</v>
      </c>
      <c r="E10" s="9">
        <v>1.3109649586447762</v>
      </c>
      <c r="F10" s="13">
        <f t="shared" si="2"/>
        <v>0.57129550593947209</v>
      </c>
      <c r="G10" s="4" t="str">
        <f t="shared" si="3"/>
        <v>B-</v>
      </c>
      <c r="H10" s="11">
        <v>3.4732194649198513</v>
      </c>
      <c r="I10" s="13">
        <f t="shared" si="4"/>
        <v>6.6236380326704827E-2</v>
      </c>
      <c r="J10" s="4" t="str">
        <f t="shared" si="5"/>
        <v>C</v>
      </c>
      <c r="K10" s="9">
        <v>0.39163041705107215</v>
      </c>
      <c r="L10" s="13">
        <f t="shared" si="6"/>
        <v>-1.3697713936810063</v>
      </c>
      <c r="M10" s="4" t="str">
        <f t="shared" si="7"/>
        <v>D-</v>
      </c>
      <c r="N10" s="9">
        <v>0.39727975207764316</v>
      </c>
      <c r="O10" s="13">
        <f t="shared" si="8"/>
        <v>1.1523188008165723</v>
      </c>
      <c r="P10" s="4" t="str">
        <f t="shared" si="9"/>
        <v>B</v>
      </c>
      <c r="Q10" s="9">
        <v>1.9893759825292063</v>
      </c>
      <c r="R10" s="13">
        <f t="shared" si="10"/>
        <v>8.2445267703911848E-2</v>
      </c>
      <c r="S10" s="4" t="str">
        <f t="shared" si="11"/>
        <v>C</v>
      </c>
    </row>
    <row r="11" spans="1:19" ht="15.75" x14ac:dyDescent="0.25">
      <c r="A11" s="8" t="s">
        <v>27</v>
      </c>
      <c r="B11" s="10">
        <v>0.97917549196186682</v>
      </c>
      <c r="C11" s="14">
        <f t="shared" si="0"/>
        <v>0.40264359974356589</v>
      </c>
      <c r="D11" s="5" t="str">
        <f t="shared" si="1"/>
        <v>B-</v>
      </c>
      <c r="E11" s="10">
        <v>3.6819082794265232</v>
      </c>
      <c r="F11" s="14">
        <f t="shared" si="2"/>
        <v>-2.3227442972535242</v>
      </c>
      <c r="G11" s="5" t="str">
        <f>IF(F11&gt;=1.75,"A",IF(AND(F11&lt;1.75,F11&gt;=1.25),"A-",IF(AND(F11&lt;1.25,F11&gt;=0.75),"B",IF(AND(F11&lt;0.75,F11&gt;=0.25),"B-",IF(AND(F11&lt;0.25,F11&gt;=-0.25),"C",IF(AND(F11&lt;-0.25,F11&gt;=-0.75),"C-",IF(AND(F11&lt;-0.75,F11&gt;=-1.25),"D",IF(AND(F11&lt;-1.25,F11&gt;=-1.75),"D-",IF(F11&lt;-1.75,"E","Error")))))))))</f>
        <v>E</v>
      </c>
      <c r="H11" s="12">
        <v>8.8537958115183244</v>
      </c>
      <c r="I11" s="14">
        <f t="shared" si="4"/>
        <v>-2.2991771798818887</v>
      </c>
      <c r="J11" s="5" t="str">
        <f t="shared" si="5"/>
        <v>E</v>
      </c>
      <c r="K11" s="10">
        <v>0.43073729753100382</v>
      </c>
      <c r="L11" s="14">
        <f t="shared" si="6"/>
        <v>-1.1352784928587329</v>
      </c>
      <c r="M11" s="5" t="str">
        <f t="shared" si="7"/>
        <v>D</v>
      </c>
      <c r="N11" s="10">
        <v>0.72125493129360707</v>
      </c>
      <c r="O11" s="14">
        <f t="shared" si="8"/>
        <v>0.43145116387338678</v>
      </c>
      <c r="P11" s="5" t="str">
        <f t="shared" si="9"/>
        <v>B-</v>
      </c>
      <c r="Q11" s="10">
        <v>1.8892174421659869</v>
      </c>
      <c r="R11" s="14">
        <f t="shared" si="10"/>
        <v>0.14091915424131368</v>
      </c>
      <c r="S11" s="5" t="str">
        <f t="shared" si="11"/>
        <v>C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BABS</vt:lpstr>
      <vt:lpstr>HS</vt:lpstr>
      <vt:lpstr>Sheet3</vt:lpstr>
    </vt:vector>
  </TitlesOfParts>
  <Company>University at Albany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2016-11-14T15:52:11Z</dcterms:created>
  <dcterms:modified xsi:type="dcterms:W3CDTF">2016-11-14T17:13:15Z</dcterms:modified>
</cp:coreProperties>
</file>