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DZARAPC\Users\dinesh\Desktop\INDZARA\Solutions\DATA VISUALIZATION\Sales Report - Top 10\Live\"/>
    </mc:Choice>
  </mc:AlternateContent>
  <bookViews>
    <workbookView xWindow="0" yWindow="0" windowWidth="20490" windowHeight="7530"/>
  </bookViews>
  <sheets>
    <sheet name="HOME" sheetId="6" r:id="rId1"/>
    <sheet name="H_PRODUCTS" sheetId="3" state="hidden" r:id="rId2"/>
    <sheet name="SALES_DATA" sheetId="1" r:id="rId3"/>
    <sheet name="REPORT" sheetId="2" r:id="rId4"/>
    <sheet name="H" sheetId="5" state="hidden" r:id="rId5"/>
  </sheets>
  <definedNames>
    <definedName name="C_CURR_ENDDT">H!$N$10</definedName>
    <definedName name="C_CURR_STDT">H!$N$9</definedName>
    <definedName name="C_PREV_ENDDT">H!$O$10</definedName>
    <definedName name="C_PREV_STDT">H!$O$9</definedName>
    <definedName name="I_CURR_PAR">H!$L$8</definedName>
    <definedName name="I_DATETYPE">REPORT!$C$4</definedName>
    <definedName name="I_METRICONE">H!$Q$3</definedName>
    <definedName name="I_METRICTHREE">H!$Q$5</definedName>
    <definedName name="I_METRICTWO">H!$Q$4</definedName>
    <definedName name="I_METRICTYPE">REPORT!$C$16</definedName>
    <definedName name="I_PREV_PAR">H!$L$11</definedName>
    <definedName name="I_REPTDT_END">REPORT!$F$8</definedName>
    <definedName name="I_REPTDT_END_COMP">REPORT!$F$13</definedName>
    <definedName name="I_REPTDT_START">REPORT!$F$6</definedName>
    <definedName name="I_REPTDT_START_COMP">REPORT!$F$11</definedName>
    <definedName name="I_TOPBOT">REPORT!$J$6</definedName>
    <definedName name="L_CUSTCOMPVAL">T_CUSTCOMP[CUSTOM COMPARE TO]</definedName>
    <definedName name="L_DAYCOMPVAL">T_DAYCOMP[DAY COMPARE TO]</definedName>
    <definedName name="L_DAYVAL">T_DAYVALUES[DAY]</definedName>
    <definedName name="L_METRICS">H!$Q$3:$Q$5</definedName>
    <definedName name="L_MTHCOMPVAL">T_MTHCOMP[MONTH COMPARE TO]</definedName>
    <definedName name="L_MTHVAL">T_MTHVALUES[MONTH]</definedName>
    <definedName name="L_WKCOMPVAL">T_WKCOMP[WEEK COMPARE TO]</definedName>
    <definedName name="L_WKVAL">T_WKVALUES[WEEK]</definedName>
    <definedName name="_xlnm.Print_Area" localSheetId="3">REPORT!$B$1:$R$30</definedName>
    <definedName name="TD">REPORT!$G$3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N4" i="5" l="1"/>
  <c r="M4" i="5"/>
  <c r="L19" i="2" l="1"/>
  <c r="L7" i="2"/>
  <c r="C22" i="2"/>
  <c r="C19" i="2"/>
  <c r="L22" i="5"/>
  <c r="E22" i="5"/>
  <c r="D1" i="3"/>
  <c r="B1" i="3"/>
  <c r="E1" i="3"/>
  <c r="B79" i="3"/>
  <c r="A101" i="3"/>
  <c r="D101" i="3" s="1"/>
  <c r="A102" i="3"/>
  <c r="C102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D49" i="3" s="1"/>
  <c r="A50" i="3"/>
  <c r="C50" i="3" s="1"/>
  <c r="A51" i="3"/>
  <c r="C51" i="3" s="1"/>
  <c r="A52" i="3"/>
  <c r="D52" i="3" s="1"/>
  <c r="A53" i="3"/>
  <c r="D53" i="3" s="1"/>
  <c r="A54" i="3"/>
  <c r="C54" i="3" s="1"/>
  <c r="A55" i="3"/>
  <c r="C55" i="3" s="1"/>
  <c r="A56" i="3"/>
  <c r="D56" i="3" s="1"/>
  <c r="A57" i="3"/>
  <c r="C57" i="3" s="1"/>
  <c r="A58" i="3"/>
  <c r="C58" i="3" s="1"/>
  <c r="A59" i="3"/>
  <c r="C59" i="3" s="1"/>
  <c r="A60" i="3"/>
  <c r="D60" i="3" s="1"/>
  <c r="A61" i="3"/>
  <c r="D61" i="3" s="1"/>
  <c r="A62" i="3"/>
  <c r="C62" i="3" s="1"/>
  <c r="A63" i="3"/>
  <c r="C63" i="3" s="1"/>
  <c r="A64" i="3"/>
  <c r="D64" i="3" s="1"/>
  <c r="A65" i="3"/>
  <c r="C65" i="3" s="1"/>
  <c r="A66" i="3"/>
  <c r="C66" i="3" s="1"/>
  <c r="A67" i="3"/>
  <c r="C67" i="3" s="1"/>
  <c r="A68" i="3"/>
  <c r="D68" i="3" s="1"/>
  <c r="A69" i="3"/>
  <c r="D69" i="3" s="1"/>
  <c r="A70" i="3"/>
  <c r="C70" i="3" s="1"/>
  <c r="A71" i="3"/>
  <c r="C71" i="3" s="1"/>
  <c r="A72" i="3"/>
  <c r="D72" i="3" s="1"/>
  <c r="A73" i="3"/>
  <c r="C73" i="3" s="1"/>
  <c r="A74" i="3"/>
  <c r="C74" i="3" s="1"/>
  <c r="A75" i="3"/>
  <c r="C75" i="3" s="1"/>
  <c r="A76" i="3"/>
  <c r="D76" i="3" s="1"/>
  <c r="A77" i="3"/>
  <c r="D77" i="3" s="1"/>
  <c r="A78" i="3"/>
  <c r="C78" i="3" s="1"/>
  <c r="A79" i="3"/>
  <c r="C79" i="3" s="1"/>
  <c r="A80" i="3"/>
  <c r="D80" i="3" s="1"/>
  <c r="A81" i="3"/>
  <c r="C81" i="3" s="1"/>
  <c r="A82" i="3"/>
  <c r="C82" i="3" s="1"/>
  <c r="A83" i="3"/>
  <c r="C83" i="3" s="1"/>
  <c r="A84" i="3"/>
  <c r="D84" i="3" s="1"/>
  <c r="A85" i="3"/>
  <c r="D85" i="3" s="1"/>
  <c r="A86" i="3"/>
  <c r="C86" i="3" s="1"/>
  <c r="A87" i="3"/>
  <c r="C87" i="3" s="1"/>
  <c r="A88" i="3"/>
  <c r="D88" i="3" s="1"/>
  <c r="A89" i="3"/>
  <c r="C89" i="3" s="1"/>
  <c r="A90" i="3"/>
  <c r="C90" i="3" s="1"/>
  <c r="A91" i="3"/>
  <c r="C91" i="3" s="1"/>
  <c r="A92" i="3"/>
  <c r="D92" i="3" s="1"/>
  <c r="A93" i="3"/>
  <c r="D93" i="3" s="1"/>
  <c r="A94" i="3"/>
  <c r="C94" i="3" s="1"/>
  <c r="A95" i="3"/>
  <c r="C95" i="3" s="1"/>
  <c r="A96" i="3"/>
  <c r="D96" i="3" s="1"/>
  <c r="A97" i="3"/>
  <c r="C97" i="3" s="1"/>
  <c r="A98" i="3"/>
  <c r="C98" i="3" s="1"/>
  <c r="A99" i="3"/>
  <c r="C99" i="3" s="1"/>
  <c r="A100" i="3"/>
  <c r="D100" i="3" s="1"/>
  <c r="B71" i="3" l="1"/>
  <c r="B63" i="3"/>
  <c r="D102" i="3"/>
  <c r="D70" i="3"/>
  <c r="D94" i="3"/>
  <c r="D62" i="3"/>
  <c r="B95" i="3"/>
  <c r="D86" i="3"/>
  <c r="D54" i="3"/>
  <c r="B87" i="3"/>
  <c r="B55" i="3"/>
  <c r="D78" i="3"/>
  <c r="B102" i="3"/>
  <c r="B94" i="3"/>
  <c r="B86" i="3"/>
  <c r="B78" i="3"/>
  <c r="B70" i="3"/>
  <c r="B62" i="3"/>
  <c r="B54" i="3"/>
  <c r="D99" i="3"/>
  <c r="D91" i="3"/>
  <c r="D83" i="3"/>
  <c r="D75" i="3"/>
  <c r="D67" i="3"/>
  <c r="D59" i="3"/>
  <c r="D51" i="3"/>
  <c r="B99" i="3"/>
  <c r="B91" i="3"/>
  <c r="B83" i="3"/>
  <c r="B75" i="3"/>
  <c r="B67" i="3"/>
  <c r="B59" i="3"/>
  <c r="B51" i="3"/>
  <c r="D98" i="3"/>
  <c r="D90" i="3"/>
  <c r="D82" i="3"/>
  <c r="D74" i="3"/>
  <c r="D66" i="3"/>
  <c r="D58" i="3"/>
  <c r="D50" i="3"/>
  <c r="B98" i="3"/>
  <c r="B90" i="3"/>
  <c r="B82" i="3"/>
  <c r="B74" i="3"/>
  <c r="B66" i="3"/>
  <c r="B58" i="3"/>
  <c r="B50" i="3"/>
  <c r="D95" i="3"/>
  <c r="D87" i="3"/>
  <c r="D79" i="3"/>
  <c r="D71" i="3"/>
  <c r="D63" i="3"/>
  <c r="D55" i="3"/>
  <c r="C101" i="3"/>
  <c r="C93" i="3"/>
  <c r="C85" i="3"/>
  <c r="C77" i="3"/>
  <c r="C69" i="3"/>
  <c r="C61" i="3"/>
  <c r="C53" i="3"/>
  <c r="C49" i="3"/>
  <c r="C100" i="3"/>
  <c r="C92" i="3"/>
  <c r="C84" i="3"/>
  <c r="C76" i="3"/>
  <c r="C68" i="3"/>
  <c r="C60" i="3"/>
  <c r="C52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D97" i="3"/>
  <c r="D89" i="3"/>
  <c r="D81" i="3"/>
  <c r="D73" i="3"/>
  <c r="D65" i="3"/>
  <c r="D57" i="3"/>
  <c r="C96" i="3"/>
  <c r="C88" i="3"/>
  <c r="C80" i="3"/>
  <c r="C72" i="3"/>
  <c r="C64" i="3"/>
  <c r="C56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M3" i="5"/>
  <c r="N3" i="5"/>
  <c r="O3" i="5"/>
  <c r="L11" i="5"/>
  <c r="C21" i="2"/>
  <c r="C20" i="2"/>
  <c r="A24" i="5"/>
  <c r="A25" i="5" s="1"/>
  <c r="A26" i="5" s="1"/>
  <c r="A27" i="5" s="1"/>
  <c r="A28" i="5" s="1"/>
  <c r="A29" i="5" s="1"/>
  <c r="A30" i="5" s="1"/>
  <c r="A31" i="5" s="1"/>
  <c r="A32" i="5" s="1"/>
  <c r="L8" i="5" l="1"/>
  <c r="G3" i="2"/>
  <c r="J19" i="2"/>
  <c r="J7" i="2"/>
  <c r="K19" i="2"/>
  <c r="K7" i="2"/>
  <c r="D11" i="2"/>
  <c r="G4" i="2" l="1"/>
  <c r="N10" i="5"/>
  <c r="N9" i="5" s="1"/>
  <c r="O10" i="5" s="1"/>
  <c r="O9" i="5" s="1"/>
  <c r="D12" i="2"/>
  <c r="D7" i="2"/>
  <c r="D8" i="2"/>
  <c r="B3" i="3" l="1"/>
  <c r="B7" i="3"/>
  <c r="B11" i="3"/>
  <c r="B15" i="3"/>
  <c r="B19" i="3"/>
  <c r="B23" i="3"/>
  <c r="B27" i="3"/>
  <c r="B31" i="3"/>
  <c r="B35" i="3"/>
  <c r="B39" i="3"/>
  <c r="B43" i="3"/>
  <c r="B47" i="3"/>
  <c r="B4" i="3"/>
  <c r="B8" i="3"/>
  <c r="B12" i="3"/>
  <c r="B16" i="3"/>
  <c r="B20" i="3"/>
  <c r="B24" i="3"/>
  <c r="B28" i="3"/>
  <c r="B32" i="3"/>
  <c r="B36" i="3"/>
  <c r="B40" i="3"/>
  <c r="B44" i="3"/>
  <c r="B48" i="3"/>
  <c r="B5" i="3"/>
  <c r="B9" i="3"/>
  <c r="B13" i="3"/>
  <c r="B17" i="3"/>
  <c r="B21" i="3"/>
  <c r="B25" i="3"/>
  <c r="B29" i="3"/>
  <c r="B33" i="3"/>
  <c r="B37" i="3"/>
  <c r="B41" i="3"/>
  <c r="B45" i="3"/>
  <c r="B6" i="3"/>
  <c r="B10" i="3"/>
  <c r="B14" i="3"/>
  <c r="B18" i="3"/>
  <c r="B22" i="3"/>
  <c r="B26" i="3"/>
  <c r="B30" i="3"/>
  <c r="B34" i="3"/>
  <c r="B38" i="3"/>
  <c r="B42" i="3"/>
  <c r="B46" i="3"/>
  <c r="N11" i="5"/>
  <c r="N12" i="5"/>
  <c r="D6" i="2"/>
  <c r="E82" i="3" l="1"/>
  <c r="E86" i="3"/>
  <c r="E94" i="3"/>
  <c r="E98" i="3"/>
  <c r="E102" i="3"/>
  <c r="E101" i="3"/>
  <c r="E68" i="3"/>
  <c r="E80" i="3"/>
  <c r="E84" i="3"/>
  <c r="E92" i="3"/>
  <c r="E96" i="3"/>
  <c r="E100" i="3"/>
  <c r="E64" i="3"/>
  <c r="E99" i="3"/>
  <c r="E83" i="3"/>
  <c r="E67" i="3"/>
  <c r="E51" i="3"/>
  <c r="E70" i="3"/>
  <c r="E54" i="3"/>
  <c r="E89" i="3"/>
  <c r="E73" i="3"/>
  <c r="E57" i="3"/>
  <c r="E76" i="3"/>
  <c r="E60" i="3"/>
  <c r="E95" i="3"/>
  <c r="E79" i="3"/>
  <c r="E63" i="3"/>
  <c r="E66" i="3"/>
  <c r="E50" i="3"/>
  <c r="E85" i="3"/>
  <c r="E69" i="3"/>
  <c r="E53" i="3"/>
  <c r="E88" i="3"/>
  <c r="E72" i="3"/>
  <c r="E56" i="3"/>
  <c r="E91" i="3"/>
  <c r="E75" i="3"/>
  <c r="E59" i="3"/>
  <c r="E78" i="3"/>
  <c r="E62" i="3"/>
  <c r="E97" i="3"/>
  <c r="E81" i="3"/>
  <c r="E65" i="3"/>
  <c r="E49" i="3"/>
  <c r="E52" i="3"/>
  <c r="E87" i="3"/>
  <c r="E71" i="3"/>
  <c r="E55" i="3"/>
  <c r="E90" i="3"/>
  <c r="E74" i="3"/>
  <c r="E58" i="3"/>
  <c r="E93" i="3"/>
  <c r="E77" i="3"/>
  <c r="E61" i="3"/>
  <c r="O12" i="5"/>
  <c r="K3" i="2" s="1"/>
  <c r="O11" i="5"/>
  <c r="C3" i="3" l="1"/>
  <c r="D3" i="3" s="1"/>
  <c r="C5" i="3"/>
  <c r="D5" i="3" s="1"/>
  <c r="E5" i="3" s="1"/>
  <c r="C7" i="3"/>
  <c r="D7" i="3" s="1"/>
  <c r="E7" i="3" s="1"/>
  <c r="C9" i="3"/>
  <c r="D9" i="3" s="1"/>
  <c r="E9" i="3" s="1"/>
  <c r="C11" i="3"/>
  <c r="D11" i="3" s="1"/>
  <c r="E11" i="3" s="1"/>
  <c r="C13" i="3"/>
  <c r="D13" i="3" s="1"/>
  <c r="E13" i="3" s="1"/>
  <c r="C15" i="3"/>
  <c r="D15" i="3" s="1"/>
  <c r="E15" i="3" s="1"/>
  <c r="C17" i="3"/>
  <c r="D17" i="3" s="1"/>
  <c r="E17" i="3" s="1"/>
  <c r="C19" i="3"/>
  <c r="D19" i="3" s="1"/>
  <c r="E19" i="3" s="1"/>
  <c r="C21" i="3"/>
  <c r="D21" i="3" s="1"/>
  <c r="E21" i="3" s="1"/>
  <c r="C23" i="3"/>
  <c r="D23" i="3" s="1"/>
  <c r="E23" i="3" s="1"/>
  <c r="C25" i="3"/>
  <c r="D25" i="3" s="1"/>
  <c r="E25" i="3" s="1"/>
  <c r="C27" i="3"/>
  <c r="D27" i="3" s="1"/>
  <c r="E27" i="3" s="1"/>
  <c r="C29" i="3"/>
  <c r="D29" i="3" s="1"/>
  <c r="E29" i="3" s="1"/>
  <c r="C31" i="3"/>
  <c r="D31" i="3" s="1"/>
  <c r="E31" i="3" s="1"/>
  <c r="C33" i="3"/>
  <c r="D33" i="3" s="1"/>
  <c r="E33" i="3" s="1"/>
  <c r="C35" i="3"/>
  <c r="D35" i="3" s="1"/>
  <c r="E35" i="3" s="1"/>
  <c r="C37" i="3"/>
  <c r="D37" i="3" s="1"/>
  <c r="E37" i="3" s="1"/>
  <c r="C39" i="3"/>
  <c r="D39" i="3" s="1"/>
  <c r="E39" i="3" s="1"/>
  <c r="C41" i="3"/>
  <c r="D41" i="3" s="1"/>
  <c r="E41" i="3" s="1"/>
  <c r="C43" i="3"/>
  <c r="D43" i="3" s="1"/>
  <c r="E43" i="3" s="1"/>
  <c r="C45" i="3"/>
  <c r="D45" i="3" s="1"/>
  <c r="E45" i="3" s="1"/>
  <c r="C47" i="3"/>
  <c r="D47" i="3" s="1"/>
  <c r="E47" i="3" s="1"/>
  <c r="C4" i="3"/>
  <c r="D4" i="3" s="1"/>
  <c r="E4" i="3" s="1"/>
  <c r="C6" i="3"/>
  <c r="D6" i="3" s="1"/>
  <c r="E6" i="3" s="1"/>
  <c r="C8" i="3"/>
  <c r="D8" i="3" s="1"/>
  <c r="E8" i="3" s="1"/>
  <c r="C10" i="3"/>
  <c r="D10" i="3" s="1"/>
  <c r="E10" i="3" s="1"/>
  <c r="C12" i="3"/>
  <c r="D12" i="3" s="1"/>
  <c r="E12" i="3" s="1"/>
  <c r="C14" i="3"/>
  <c r="D14" i="3" s="1"/>
  <c r="E14" i="3" s="1"/>
  <c r="C16" i="3"/>
  <c r="D16" i="3" s="1"/>
  <c r="E16" i="3" s="1"/>
  <c r="C18" i="3"/>
  <c r="D18" i="3" s="1"/>
  <c r="E18" i="3" s="1"/>
  <c r="C20" i="3"/>
  <c r="D20" i="3" s="1"/>
  <c r="E20" i="3" s="1"/>
  <c r="C22" i="3"/>
  <c r="D22" i="3" s="1"/>
  <c r="E22" i="3" s="1"/>
  <c r="C24" i="3"/>
  <c r="D24" i="3" s="1"/>
  <c r="E24" i="3" s="1"/>
  <c r="C26" i="3"/>
  <c r="D26" i="3" s="1"/>
  <c r="E26" i="3" s="1"/>
  <c r="C28" i="3"/>
  <c r="D28" i="3" s="1"/>
  <c r="E28" i="3" s="1"/>
  <c r="C30" i="3"/>
  <c r="D30" i="3" s="1"/>
  <c r="E30" i="3" s="1"/>
  <c r="C32" i="3"/>
  <c r="D32" i="3" s="1"/>
  <c r="E32" i="3" s="1"/>
  <c r="C34" i="3"/>
  <c r="D34" i="3" s="1"/>
  <c r="E34" i="3" s="1"/>
  <c r="C36" i="3"/>
  <c r="D36" i="3" s="1"/>
  <c r="E36" i="3" s="1"/>
  <c r="C38" i="3"/>
  <c r="D38" i="3" s="1"/>
  <c r="E38" i="3" s="1"/>
  <c r="C40" i="3"/>
  <c r="D40" i="3" s="1"/>
  <c r="E40" i="3" s="1"/>
  <c r="C42" i="3"/>
  <c r="D42" i="3" s="1"/>
  <c r="E42" i="3" s="1"/>
  <c r="C44" i="3"/>
  <c r="D44" i="3" s="1"/>
  <c r="E44" i="3" s="1"/>
  <c r="C46" i="3"/>
  <c r="D46" i="3" s="1"/>
  <c r="E46" i="3" s="1"/>
  <c r="C48" i="3"/>
  <c r="D48" i="3" s="1"/>
  <c r="E48" i="3" s="1"/>
  <c r="B31" i="5" l="1"/>
  <c r="I23" i="5"/>
  <c r="J23" i="5" s="1" a="1"/>
  <c r="J23" i="5" s="1"/>
  <c r="I24" i="5"/>
  <c r="E3" i="3"/>
  <c r="B25" i="5" s="1"/>
  <c r="I31" i="5"/>
  <c r="B27" i="5" l="1"/>
  <c r="B30" i="5"/>
  <c r="I29" i="5"/>
  <c r="B23" i="5"/>
  <c r="C23" i="5" s="1" a="1"/>
  <c r="C23" i="5" s="1"/>
  <c r="F23" i="5" s="1"/>
  <c r="L8" i="2" s="1"/>
  <c r="M8" i="2" s="1"/>
  <c r="I30" i="5"/>
  <c r="B32" i="5"/>
  <c r="I28" i="5"/>
  <c r="B28" i="5"/>
  <c r="I27" i="5"/>
  <c r="B24" i="5"/>
  <c r="I25" i="5"/>
  <c r="J25" i="5" s="1" a="1"/>
  <c r="J25" i="5" s="1"/>
  <c r="B26" i="5"/>
  <c r="C26" i="5" s="1" a="1"/>
  <c r="C26" i="5" s="1"/>
  <c r="I26" i="5"/>
  <c r="J26" i="5" s="1" a="1"/>
  <c r="J26" i="5" s="1"/>
  <c r="I32" i="5"/>
  <c r="B29" i="5"/>
  <c r="J31" i="5" a="1"/>
  <c r="J31" i="5" s="1"/>
  <c r="M31" i="5" s="1"/>
  <c r="L28" i="2" s="1"/>
  <c r="M28" i="2" s="1"/>
  <c r="J24" i="5" a="1"/>
  <c r="J24" i="5" s="1"/>
  <c r="L24" i="5" s="1"/>
  <c r="K21" i="2" s="1"/>
  <c r="K23" i="5"/>
  <c r="J20" i="2" s="1"/>
  <c r="M23" i="5"/>
  <c r="L20" i="2" s="1"/>
  <c r="M20" i="2" s="1"/>
  <c r="L23" i="5"/>
  <c r="K20" i="2" s="1"/>
  <c r="J27" i="5" a="1"/>
  <c r="J27" i="5" s="1"/>
  <c r="J32" i="5" l="1" a="1"/>
  <c r="J32" i="5" s="1"/>
  <c r="J29" i="5" a="1"/>
  <c r="J29" i="5" s="1"/>
  <c r="J30" i="5" a="1"/>
  <c r="J30" i="5" s="1"/>
  <c r="M30" i="5" s="1"/>
  <c r="L27" i="2" s="1"/>
  <c r="M27" i="2" s="1"/>
  <c r="C28" i="5" a="1"/>
  <c r="C28" i="5" s="1"/>
  <c r="D28" i="5" s="1"/>
  <c r="J13" i="2" s="1"/>
  <c r="C29" i="5" a="1"/>
  <c r="C29" i="5" s="1"/>
  <c r="F29" i="5" s="1"/>
  <c r="L14" i="2" s="1"/>
  <c r="M14" i="2" s="1"/>
  <c r="J28" i="5" a="1"/>
  <c r="J28" i="5" s="1"/>
  <c r="K28" i="5" s="1"/>
  <c r="J25" i="2" s="1"/>
  <c r="C25" i="5" a="1"/>
  <c r="C25" i="5" s="1"/>
  <c r="F25" i="5" s="1"/>
  <c r="L10" i="2" s="1"/>
  <c r="M10" i="2" s="1"/>
  <c r="E23" i="5"/>
  <c r="K8" i="2" s="1"/>
  <c r="C30" i="5" a="1"/>
  <c r="C30" i="5" s="1"/>
  <c r="D30" i="5" s="1"/>
  <c r="J15" i="2" s="1"/>
  <c r="D23" i="5"/>
  <c r="J8" i="2" s="1"/>
  <c r="C31" i="5" a="1"/>
  <c r="C31" i="5" s="1"/>
  <c r="C24" i="5" a="1"/>
  <c r="C24" i="5" s="1"/>
  <c r="C32" i="5" a="1"/>
  <c r="C32" i="5" s="1"/>
  <c r="E32" i="5" s="1"/>
  <c r="K17" i="2" s="1"/>
  <c r="C27" i="5" a="1"/>
  <c r="C27" i="5" s="1"/>
  <c r="K24" i="5"/>
  <c r="J21" i="2" s="1"/>
  <c r="L31" i="5"/>
  <c r="K28" i="2" s="1"/>
  <c r="K31" i="5"/>
  <c r="J28" i="2" s="1"/>
  <c r="M24" i="5"/>
  <c r="L21" i="2" s="1"/>
  <c r="M21" i="2" s="1"/>
  <c r="L32" i="5"/>
  <c r="K29" i="2" s="1"/>
  <c r="K32" i="5"/>
  <c r="J29" i="2" s="1"/>
  <c r="M32" i="5"/>
  <c r="L29" i="2" s="1"/>
  <c r="M29" i="2" s="1"/>
  <c r="L29" i="5"/>
  <c r="K26" i="2" s="1"/>
  <c r="K29" i="5"/>
  <c r="J26" i="2" s="1"/>
  <c r="M29" i="5"/>
  <c r="L26" i="2" s="1"/>
  <c r="M26" i="2" s="1"/>
  <c r="F26" i="5"/>
  <c r="L11" i="2" s="1"/>
  <c r="M11" i="2" s="1"/>
  <c r="E26" i="5"/>
  <c r="K11" i="2" s="1"/>
  <c r="D26" i="5"/>
  <c r="J11" i="2" s="1"/>
  <c r="L26" i="5"/>
  <c r="K23" i="2" s="1"/>
  <c r="M26" i="5"/>
  <c r="L23" i="2" s="1"/>
  <c r="M23" i="2" s="1"/>
  <c r="K26" i="5"/>
  <c r="J23" i="2" s="1"/>
  <c r="L25" i="5"/>
  <c r="K22" i="2" s="1"/>
  <c r="M25" i="5"/>
  <c r="L22" i="2" s="1"/>
  <c r="M22" i="2" s="1"/>
  <c r="K25" i="5"/>
  <c r="J22" i="2" s="1"/>
  <c r="M27" i="5"/>
  <c r="L24" i="2" s="1"/>
  <c r="M24" i="2" s="1"/>
  <c r="K27" i="5"/>
  <c r="J24" i="2" s="1"/>
  <c r="L27" i="5"/>
  <c r="K24" i="2" s="1"/>
  <c r="F28" i="5"/>
  <c r="L13" i="2" s="1"/>
  <c r="M13" i="2" s="1"/>
  <c r="E25" i="5"/>
  <c r="K10" i="2" s="1"/>
  <c r="D25" i="5"/>
  <c r="J10" i="2" s="1"/>
  <c r="L30" i="5" l="1"/>
  <c r="K27" i="2" s="1"/>
  <c r="K30" i="5"/>
  <c r="J27" i="2" s="1"/>
  <c r="E28" i="5"/>
  <c r="K13" i="2" s="1"/>
  <c r="M28" i="5"/>
  <c r="L25" i="2" s="1"/>
  <c r="M25" i="2" s="1"/>
  <c r="D29" i="5"/>
  <c r="J14" i="2" s="1"/>
  <c r="E29" i="5"/>
  <c r="K14" i="2" s="1"/>
  <c r="F30" i="5"/>
  <c r="L15" i="2" s="1"/>
  <c r="M15" i="2" s="1"/>
  <c r="L28" i="5"/>
  <c r="K25" i="2" s="1"/>
  <c r="F32" i="5"/>
  <c r="L17" i="2" s="1"/>
  <c r="M17" i="2" s="1"/>
  <c r="E30" i="5"/>
  <c r="K15" i="2" s="1"/>
  <c r="D32" i="5"/>
  <c r="J17" i="2" s="1"/>
  <c r="D24" i="5"/>
  <c r="J9" i="2" s="1"/>
  <c r="F24" i="5"/>
  <c r="L9" i="2" s="1"/>
  <c r="M9" i="2" s="1"/>
  <c r="E24" i="5"/>
  <c r="K9" i="2" s="1"/>
  <c r="F31" i="5"/>
  <c r="L16" i="2" s="1"/>
  <c r="M16" i="2" s="1"/>
  <c r="D31" i="5"/>
  <c r="J16" i="2" s="1"/>
  <c r="E31" i="5"/>
  <c r="K16" i="2" s="1"/>
  <c r="D27" i="5"/>
  <c r="J12" i="2" s="1"/>
  <c r="F27" i="5"/>
  <c r="L12" i="2" s="1"/>
  <c r="M12" i="2" s="1"/>
  <c r="E27" i="5"/>
  <c r="K12" i="2" s="1"/>
</calcChain>
</file>

<file path=xl/sharedStrings.xml><?xml version="1.0" encoding="utf-8"?>
<sst xmlns="http://schemas.openxmlformats.org/spreadsheetml/2006/main" count="82" uniqueCount="68">
  <si>
    <t>DATE</t>
  </si>
  <si>
    <t>DAY</t>
  </si>
  <si>
    <t>WEEK</t>
  </si>
  <si>
    <t>MONTH</t>
  </si>
  <si>
    <t>CUSTOM</t>
  </si>
  <si>
    <t>Start Date</t>
  </si>
  <si>
    <t>End Date</t>
  </si>
  <si>
    <t>Week</t>
  </si>
  <si>
    <t>Today</t>
  </si>
  <si>
    <t>Yesterday</t>
  </si>
  <si>
    <t>Same day last week</t>
  </si>
  <si>
    <t>Previous Day</t>
  </si>
  <si>
    <t>Previous Week</t>
  </si>
  <si>
    <t>4 Weeks ago</t>
  </si>
  <si>
    <t>Last week</t>
  </si>
  <si>
    <t>This week</t>
  </si>
  <si>
    <t>Last 7 Days</t>
  </si>
  <si>
    <t>Previous Period</t>
  </si>
  <si>
    <t>Previous Year</t>
  </si>
  <si>
    <t>Last Month</t>
  </si>
  <si>
    <t>This Month</t>
  </si>
  <si>
    <t>Last 30 days</t>
  </si>
  <si>
    <t>LOOKUPS</t>
  </si>
  <si>
    <t>DAY COMPARE TO</t>
  </si>
  <si>
    <t>WEEK COMPARE TO</t>
  </si>
  <si>
    <t>MONTH COMPARE TO</t>
  </si>
  <si>
    <t>CUSTOM COMPARE TO</t>
  </si>
  <si>
    <t>START</t>
  </si>
  <si>
    <t>END</t>
  </si>
  <si>
    <t>TODAY</t>
  </si>
  <si>
    <t>PRODUCT NAME</t>
  </si>
  <si>
    <t>Day</t>
  </si>
  <si>
    <t>Day Before Yesterday</t>
  </si>
  <si>
    <t>Month</t>
  </si>
  <si>
    <t>Custom</t>
  </si>
  <si>
    <t>Options</t>
  </si>
  <si>
    <t>CURRENT PERIOD</t>
  </si>
  <si>
    <t>COMPARISON PERIOD</t>
  </si>
  <si>
    <t>RANK #</t>
  </si>
  <si>
    <t>ROW #</t>
  </si>
  <si>
    <t>CHANGE</t>
  </si>
  <si>
    <t>CHANGE %</t>
  </si>
  <si>
    <t>TOP 10</t>
  </si>
  <si>
    <t>BOT 10</t>
  </si>
  <si>
    <t>BOTTOM</t>
  </si>
  <si>
    <t>COMMENTS</t>
  </si>
  <si>
    <t>DATES</t>
  </si>
  <si>
    <t>TOP</t>
  </si>
  <si>
    <t>SALES</t>
  </si>
  <si>
    <t>Calculated</t>
  </si>
  <si>
    <t xml:space="preserve">Enter list of products below in HOME sheet. </t>
  </si>
  <si>
    <t>Change in Sales Amount</t>
  </si>
  <si>
    <t xml:space="preserve">% Change in Sales Amount </t>
  </si>
  <si>
    <t>METRICS</t>
  </si>
  <si>
    <t>SORT  BY</t>
  </si>
  <si>
    <t>Sales Amount</t>
  </si>
  <si>
    <t>TOP 10 PRODUCTS</t>
  </si>
  <si>
    <t>BOTTOM 10 PRODUCTS</t>
  </si>
  <si>
    <t>SALES REPORT - TOP 10 &amp; BOTTOM 10 PRODUCTS BY SALES</t>
  </si>
  <si>
    <t>SALES REPORT - TOP 10 &amp; BOTTOM 10 PRODUCTS</t>
  </si>
  <si>
    <t>INSTRUCTIONS</t>
  </si>
  <si>
    <t>View REPORT sheet</t>
  </si>
  <si>
    <t>Set up by default to handle 100 products. To extend, unhide H_PRODUCTS sheet and expand the table.</t>
  </si>
  <si>
    <t>indzara.com</t>
  </si>
  <si>
    <t>PRODUCT</t>
  </si>
  <si>
    <t>Enter products from row 13</t>
  </si>
  <si>
    <t>Enter sales data for products by date in SALES DATA sheet. (Start in Row 2)</t>
  </si>
  <si>
    <t>Password to unprotect: indzara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</si>
</sst>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dd"/>
    <numFmt numFmtId="166" formatCode="mmm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B0F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2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0" fillId="3" borderId="0" xfId="0" applyFill="1"/>
    <xf numFmtId="9" fontId="0" fillId="0" borderId="0" xfId="1" applyFont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Protection="1">
      <protection locked="0"/>
    </xf>
    <xf numFmtId="0" fontId="0" fillId="8" borderId="5" xfId="0" applyFill="1" applyBorder="1" applyProtection="1">
      <protection locked="0"/>
    </xf>
    <xf numFmtId="0" fontId="14" fillId="6" borderId="0" xfId="0" applyFont="1" applyFill="1" applyBorder="1" applyAlignment="1" applyProtection="1">
      <alignment vertical="center"/>
      <protection locked="0"/>
    </xf>
    <xf numFmtId="0" fontId="13" fillId="6" borderId="0" xfId="0" applyFont="1" applyFill="1" applyBorder="1" applyAlignment="1" applyProtection="1">
      <alignment vertical="center"/>
      <protection locked="0"/>
    </xf>
    <xf numFmtId="0" fontId="0" fillId="8" borderId="0" xfId="0" applyFill="1" applyBorder="1" applyProtection="1">
      <protection locked="0"/>
    </xf>
    <xf numFmtId="166" fontId="14" fillId="6" borderId="1" xfId="0" applyNumberFormat="1" applyFont="1" applyFill="1" applyBorder="1" applyAlignment="1" applyProtection="1">
      <alignment horizontal="center" vertical="center"/>
      <protection locked="0"/>
    </xf>
    <xf numFmtId="0" fontId="0" fillId="8" borderId="6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right" vertical="center"/>
      <protection locked="0"/>
    </xf>
    <xf numFmtId="0" fontId="15" fillId="2" borderId="0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Border="1" applyAlignment="1" applyProtection="1">
      <alignment vertical="center"/>
      <protection locked="0"/>
    </xf>
    <xf numFmtId="0" fontId="0" fillId="2" borderId="6" xfId="0" applyFill="1" applyBorder="1" applyProtection="1"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0" fontId="1" fillId="8" borderId="0" xfId="0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3" fillId="8" borderId="0" xfId="0" applyFont="1" applyFill="1" applyBorder="1" applyAlignment="1" applyProtection="1">
      <alignment horizontal="left"/>
      <protection locked="0"/>
    </xf>
    <xf numFmtId="0" fontId="5" fillId="8" borderId="0" xfId="0" applyFont="1" applyFill="1" applyBorder="1" applyAlignment="1" applyProtection="1">
      <alignment horizontal="center" vertical="center"/>
      <protection locked="0"/>
    </xf>
    <xf numFmtId="0" fontId="0" fillId="7" borderId="0" xfId="0" applyNumberFormat="1" applyFill="1" applyBorder="1" applyAlignment="1" applyProtection="1">
      <alignment horizontal="left" indent="2"/>
      <protection locked="0"/>
    </xf>
    <xf numFmtId="0" fontId="6" fillId="8" borderId="0" xfId="0" applyFont="1" applyFill="1" applyBorder="1" applyAlignment="1" applyProtection="1">
      <alignment vertical="center"/>
      <protection locked="0"/>
    </xf>
    <xf numFmtId="0" fontId="0" fillId="8" borderId="7" xfId="0" applyFill="1" applyBorder="1" applyProtection="1">
      <protection locked="0"/>
    </xf>
    <xf numFmtId="0" fontId="0" fillId="8" borderId="8" xfId="0" applyFill="1" applyBorder="1" applyProtection="1">
      <protection locked="0"/>
    </xf>
    <xf numFmtId="0" fontId="0" fillId="8" borderId="9" xfId="0" applyFill="1" applyBorder="1" applyProtection="1">
      <protection locked="0"/>
    </xf>
    <xf numFmtId="0" fontId="7" fillId="2" borderId="8" xfId="0" applyFont="1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3" borderId="0" xfId="0" applyFill="1" applyProtection="1">
      <protection locked="0"/>
    </xf>
    <xf numFmtId="165" fontId="16" fillId="2" borderId="0" xfId="0" applyNumberFormat="1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</xf>
    <xf numFmtId="0" fontId="18" fillId="2" borderId="3" xfId="0" applyFont="1" applyFill="1" applyBorder="1" applyAlignment="1" applyProtection="1">
      <alignment horizontal="center" vertical="center"/>
    </xf>
    <xf numFmtId="0" fontId="0" fillId="8" borderId="0" xfId="0" applyFill="1" applyBorder="1" applyAlignment="1" applyProtection="1">
      <alignment horizontal="left" vertical="center"/>
    </xf>
    <xf numFmtId="0" fontId="7" fillId="2" borderId="6" xfId="0" applyFont="1" applyFill="1" applyBorder="1" applyAlignment="1" applyProtection="1">
      <alignment horizontal="center" vertical="center"/>
    </xf>
    <xf numFmtId="0" fontId="7" fillId="2" borderId="9" xfId="0" applyFont="1" applyFill="1" applyBorder="1" applyAlignment="1" applyProtection="1">
      <alignment horizontal="center" vertical="center"/>
    </xf>
    <xf numFmtId="0" fontId="18" fillId="2" borderId="0" xfId="0" applyFont="1" applyFill="1" applyBorder="1" applyAlignment="1" applyProtection="1">
      <alignment horizontal="left" vertical="center"/>
    </xf>
    <xf numFmtId="0" fontId="18" fillId="2" borderId="2" xfId="0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/>
    </xf>
    <xf numFmtId="0" fontId="5" fillId="2" borderId="0" xfId="0" applyFont="1" applyFill="1" applyBorder="1" applyAlignment="1" applyProtection="1">
      <alignment horizontal="center"/>
    </xf>
    <xf numFmtId="0" fontId="19" fillId="2" borderId="4" xfId="0" applyFont="1" applyFill="1" applyBorder="1" applyAlignment="1" applyProtection="1">
      <alignment horizontal="centerContinuous" vertical="center"/>
      <protection locked="0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9" xfId="0" applyFont="1" applyFill="1" applyBorder="1" applyAlignment="1">
      <alignment vertical="center"/>
    </xf>
    <xf numFmtId="0" fontId="0" fillId="0" borderId="10" xfId="0" applyBorder="1"/>
    <xf numFmtId="0" fontId="21" fillId="2" borderId="5" xfId="0" applyFont="1" applyFill="1" applyBorder="1" applyAlignment="1" applyProtection="1">
      <alignment horizontal="right" vertical="center"/>
    </xf>
    <xf numFmtId="0" fontId="21" fillId="2" borderId="0" xfId="0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right" vertical="center"/>
    </xf>
    <xf numFmtId="0" fontId="21" fillId="2" borderId="8" xfId="0" applyFont="1" applyFill="1" applyBorder="1" applyAlignment="1" applyProtection="1">
      <alignment horizontal="center" vertical="center"/>
    </xf>
    <xf numFmtId="164" fontId="1" fillId="8" borderId="1" xfId="0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/>
    <xf numFmtId="9" fontId="0" fillId="0" borderId="0" xfId="1" applyNumberFormat="1" applyFont="1"/>
    <xf numFmtId="0" fontId="0" fillId="11" borderId="11" xfId="0" applyFont="1" applyFill="1" applyBorder="1"/>
    <xf numFmtId="0" fontId="0" fillId="0" borderId="0" xfId="0" applyNumberFormat="1"/>
    <xf numFmtId="0" fontId="0" fillId="12" borderId="5" xfId="0" applyFill="1" applyBorder="1"/>
    <xf numFmtId="0" fontId="24" fillId="0" borderId="0" xfId="0" applyFont="1"/>
    <xf numFmtId="0" fontId="23" fillId="10" borderId="12" xfId="0" applyFont="1" applyFill="1" applyBorder="1"/>
    <xf numFmtId="0" fontId="0" fillId="11" borderId="12" xfId="0" applyFont="1" applyFill="1" applyBorder="1"/>
    <xf numFmtId="0" fontId="0" fillId="0" borderId="12" xfId="0" applyFont="1" applyBorder="1"/>
    <xf numFmtId="0" fontId="18" fillId="2" borderId="3" xfId="0" applyFont="1" applyFill="1" applyBorder="1" applyAlignment="1" applyProtection="1">
      <alignment horizontal="centerContinuous" vertical="center"/>
    </xf>
    <xf numFmtId="0" fontId="22" fillId="0" borderId="0" xfId="0" applyFont="1" applyProtection="1"/>
    <xf numFmtId="0" fontId="20" fillId="8" borderId="0" xfId="0" applyFont="1" applyFill="1" applyBorder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alignment horizontal="center"/>
      <protection locked="0"/>
    </xf>
    <xf numFmtId="0" fontId="0" fillId="9" borderId="2" xfId="0" applyFill="1" applyBorder="1" applyProtection="1">
      <protection locked="0"/>
    </xf>
    <xf numFmtId="0" fontId="0" fillId="9" borderId="3" xfId="0" applyFill="1" applyBorder="1" applyProtection="1">
      <protection locked="0"/>
    </xf>
    <xf numFmtId="0" fontId="0" fillId="9" borderId="4" xfId="0" applyFill="1" applyBorder="1" applyProtection="1">
      <protection locked="0"/>
    </xf>
    <xf numFmtId="0" fontId="26" fillId="9" borderId="3" xfId="0" applyFont="1" applyFill="1" applyBorder="1" applyAlignment="1" applyProtection="1">
      <alignment vertical="center"/>
      <protection locked="0"/>
    </xf>
    <xf numFmtId="0" fontId="27" fillId="6" borderId="0" xfId="0" applyFont="1" applyFill="1"/>
    <xf numFmtId="0" fontId="0" fillId="6" borderId="0" xfId="0" applyFill="1"/>
    <xf numFmtId="0" fontId="13" fillId="6" borderId="3" xfId="0" applyFont="1" applyFill="1" applyBorder="1" applyAlignment="1" applyProtection="1">
      <alignment horizontal="centerContinuous"/>
      <protection locked="0"/>
    </xf>
    <xf numFmtId="0" fontId="5" fillId="0" borderId="0" xfId="0" applyFont="1"/>
    <xf numFmtId="0" fontId="19" fillId="2" borderId="0" xfId="0" applyFont="1" applyFill="1" applyBorder="1" applyAlignment="1" applyProtection="1">
      <alignment horizontal="center" vertical="center"/>
    </xf>
    <xf numFmtId="0" fontId="28" fillId="6" borderId="3" xfId="2" applyFont="1" applyFill="1" applyBorder="1" applyAlignment="1" applyProtection="1">
      <alignment horizontal="centerContinuous" vertical="center"/>
      <protection locked="0"/>
    </xf>
    <xf numFmtId="0" fontId="4" fillId="7" borderId="0" xfId="0" applyFont="1" applyFill="1" applyBorder="1" applyAlignment="1" applyProtection="1">
      <alignment horizontal="center" vertical="center"/>
      <protection locked="0"/>
    </xf>
    <xf numFmtId="0" fontId="17" fillId="7" borderId="0" xfId="0" applyFont="1" applyFill="1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left" vertical="top"/>
      <protection locked="0"/>
    </xf>
    <xf numFmtId="0" fontId="0" fillId="8" borderId="3" xfId="0" applyFill="1" applyBorder="1" applyAlignment="1" applyProtection="1">
      <alignment horizontal="left" vertical="top"/>
      <protection locked="0"/>
    </xf>
    <xf numFmtId="0" fontId="0" fillId="8" borderId="4" xfId="0" applyFill="1" applyBorder="1" applyAlignment="1" applyProtection="1">
      <alignment horizontal="left" vertical="top"/>
      <protection locked="0"/>
    </xf>
    <xf numFmtId="0" fontId="0" fillId="8" borderId="5" xfId="0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 vertical="top"/>
      <protection locked="0"/>
    </xf>
    <xf numFmtId="0" fontId="0" fillId="8" borderId="6" xfId="0" applyFill="1" applyBorder="1" applyAlignment="1" applyProtection="1">
      <alignment horizontal="left" vertical="top"/>
      <protection locked="0"/>
    </xf>
    <xf numFmtId="0" fontId="0" fillId="8" borderId="7" xfId="0" applyFill="1" applyBorder="1" applyAlignment="1" applyProtection="1">
      <alignment horizontal="left" vertical="top"/>
      <protection locked="0"/>
    </xf>
    <xf numFmtId="0" fontId="0" fillId="8" borderId="8" xfId="0" applyFill="1" applyBorder="1" applyAlignment="1" applyProtection="1">
      <alignment horizontal="left" vertical="top"/>
      <protection locked="0"/>
    </xf>
    <xf numFmtId="0" fontId="0" fillId="8" borderId="9" xfId="0" applyFill="1" applyBorder="1" applyAlignment="1" applyProtection="1">
      <alignment horizontal="left" vertical="top"/>
      <protection locked="0"/>
    </xf>
    <xf numFmtId="0" fontId="29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0" tint="-4.9989318521683403E-2"/>
      </font>
      <fill>
        <patternFill>
          <bgColor theme="0" tint="-4.9989318521683403E-2"/>
        </patternFill>
      </fill>
    </dxf>
    <dxf>
      <fill>
        <patternFill>
          <bgColor rgb="FFE6D5F3"/>
        </patternFill>
      </fill>
    </dxf>
    <dxf>
      <numFmt numFmtId="13" formatCode="0%"/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>
        <left/>
        <right/>
        <top/>
        <bottom/>
        <vertical/>
        <horizontal/>
      </border>
    </dxf>
    <dxf>
      <numFmt numFmtId="167" formatCode="0.0%"/>
    </dxf>
    <dxf>
      <numFmt numFmtId="19" formatCode="m/d/yyyy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E6D5F3"/>
      <color rgb="FFEBBAF8"/>
      <color rgb="FFBF95DF"/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firstButton="1" fmlaLink="H!$L$9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firstButton="1" fmlaLink="H!$L$12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indzara.com/" TargetMode="External"/><Relationship Id="rId1" Type="http://schemas.openxmlformats.org/officeDocument/2006/relationships/hyperlink" Target="https://indzara.com/2016/10/sales-report-excel-template-top-10-bottom-10-products-sal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38100</xdr:rowOff>
    </xdr:from>
    <xdr:to>
      <xdr:col>9</xdr:col>
      <xdr:colOff>361950</xdr:colOff>
      <xdr:row>5</xdr:row>
      <xdr:rowOff>66675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86500" y="590550"/>
          <a:ext cx="2286000" cy="6000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SUPPORT FOR THIS TEMPLATE</a:t>
          </a:r>
          <a:endParaRPr lang="en-US" sz="1400" b="1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180975</xdr:colOff>
      <xdr:row>5</xdr:row>
      <xdr:rowOff>161925</xdr:rowOff>
    </xdr:from>
    <xdr:to>
      <xdr:col>9</xdr:col>
      <xdr:colOff>409575</xdr:colOff>
      <xdr:row>9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34125" y="1285875"/>
          <a:ext cx="2286000" cy="6000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MORE EXCEL TEMPLATES </a:t>
          </a:r>
          <a:r>
            <a:rPr lang="en-US" sz="1400" b="1">
              <a:solidFill>
                <a:srgbClr val="FFC000"/>
              </a:solidFill>
            </a:rPr>
            <a:t>INDZARA.COM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1664903</xdr:colOff>
      <xdr:row>1</xdr:row>
      <xdr:rowOff>128587</xdr:rowOff>
    </xdr:from>
    <xdr:to>
      <xdr:col>9</xdr:col>
      <xdr:colOff>2689005</xdr:colOff>
      <xdr:row>4</xdr:row>
      <xdr:rowOff>157162</xdr:rowOff>
    </xdr:to>
    <xdr:sp macro="" textlink="H!N12">
      <xdr:nvSpPr>
        <xdr:cNvPr id="3" name="Rectangle: Single Corner Rounded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255953" y="128587"/>
          <a:ext cx="1024102" cy="762000"/>
        </a:xfrm>
        <a:prstGeom prst="round1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5240D50-04C8-4054-B28D-D5024CEAB714}" type="TxLink">
            <a:rPr lang="en-US" sz="1800" b="0" i="0" u="none" strike="noStrike">
              <a:solidFill>
                <a:srgbClr val="7030A0"/>
              </a:solidFill>
              <a:latin typeface="Calibri"/>
              <a:cs typeface="Calibri"/>
            </a:rPr>
            <a:pPr algn="ctr"/>
            <a:t>0</a:t>
          </a:fld>
          <a:endParaRPr lang="en-US" sz="1600">
            <a:solidFill>
              <a:srgbClr val="7030A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19050</xdr:rowOff>
        </xdr:from>
        <xdr:to>
          <xdr:col>3</xdr:col>
          <xdr:colOff>1266825</xdr:colOff>
          <xdr:row>6</xdr:row>
          <xdr:rowOff>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38100</xdr:rowOff>
        </xdr:from>
        <xdr:to>
          <xdr:col>3</xdr:col>
          <xdr:colOff>1238250</xdr:colOff>
          <xdr:row>6</xdr:row>
          <xdr:rowOff>238125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0</xdr:rowOff>
        </xdr:from>
        <xdr:to>
          <xdr:col>3</xdr:col>
          <xdr:colOff>1152525</xdr:colOff>
          <xdr:row>10</xdr:row>
          <xdr:rowOff>219075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238125</xdr:rowOff>
        </xdr:from>
        <xdr:to>
          <xdr:col>3</xdr:col>
          <xdr:colOff>1162050</xdr:colOff>
          <xdr:row>11</xdr:row>
          <xdr:rowOff>209550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38100</xdr:rowOff>
        </xdr:from>
        <xdr:to>
          <xdr:col>3</xdr:col>
          <xdr:colOff>1266825</xdr:colOff>
          <xdr:row>8</xdr:row>
          <xdr:rowOff>0</xdr:rowOff>
        </xdr:to>
        <xdr:sp macro="" textlink="">
          <xdr:nvSpPr>
            <xdr:cNvPr id="2063" name="Option 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3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9525</xdr:rowOff>
        </xdr:from>
        <xdr:to>
          <xdr:col>3</xdr:col>
          <xdr:colOff>1485900</xdr:colOff>
          <xdr:row>13</xdr:row>
          <xdr:rowOff>0</xdr:rowOff>
        </xdr:to>
        <xdr:sp macro="" textlink="">
          <xdr:nvSpPr>
            <xdr:cNvPr id="2064" name="Group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3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COMPARE 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104775</xdr:rowOff>
        </xdr:from>
        <xdr:to>
          <xdr:col>3</xdr:col>
          <xdr:colOff>1504950</xdr:colOff>
          <xdr:row>8</xdr:row>
          <xdr:rowOff>76200</xdr:rowOff>
        </xdr:to>
        <xdr:sp macro="" textlink="">
          <xdr:nvSpPr>
            <xdr:cNvPr id="2065" name="Group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3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CURRENT PERIOD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647700</xdr:colOff>
      <xdr:row>1</xdr:row>
      <xdr:rowOff>128587</xdr:rowOff>
    </xdr:from>
    <xdr:to>
      <xdr:col>9</xdr:col>
      <xdr:colOff>1666876</xdr:colOff>
      <xdr:row>4</xdr:row>
      <xdr:rowOff>157162</xdr:rowOff>
    </xdr:to>
    <xdr:sp macro="" textlink="H!N11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238750" y="128587"/>
          <a:ext cx="1019176" cy="762000"/>
        </a:xfrm>
        <a:prstGeom prst="rect">
          <a:avLst/>
        </a:prstGeom>
        <a:solidFill>
          <a:srgbClr val="EBBA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A43FC9C-87CC-4365-B9FF-54E58594DA91}" type="TxLink">
            <a:rPr lang="en-US" sz="1000" b="0" i="0" u="none" strike="noStrike">
              <a:solidFill>
                <a:srgbClr val="7030A0"/>
              </a:solidFill>
              <a:latin typeface="Calibri"/>
              <a:cs typeface="Calibri"/>
            </a:rPr>
            <a:pPr algn="ctr"/>
            <a:t>01-Sep-2016 to 30-Sep-2016</a:t>
          </a:fld>
          <a:endParaRPr lang="en-US" sz="1000" b="1">
            <a:solidFill>
              <a:srgbClr val="7030A0"/>
            </a:solidFill>
          </a:endParaRPr>
        </a:p>
      </xdr:txBody>
    </xdr:sp>
    <xdr:clientData/>
  </xdr:twoCellAnchor>
  <xdr:twoCellAnchor>
    <xdr:from>
      <xdr:col>12</xdr:col>
      <xdr:colOff>293303</xdr:colOff>
      <xdr:row>1</xdr:row>
      <xdr:rowOff>128587</xdr:rowOff>
    </xdr:from>
    <xdr:to>
      <xdr:col>16</xdr:col>
      <xdr:colOff>212505</xdr:colOff>
      <xdr:row>4</xdr:row>
      <xdr:rowOff>157162</xdr:rowOff>
    </xdr:to>
    <xdr:sp macro="" textlink="H!O12">
      <xdr:nvSpPr>
        <xdr:cNvPr id="12" name="Rectangle: Single Corner Rounded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027728" y="128587"/>
          <a:ext cx="1024102" cy="762000"/>
        </a:xfrm>
        <a:prstGeom prst="round1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E0C6590-2E9A-4EA4-957D-B992B17D4EE7}" type="TxLink">
            <a:rPr lang="en-US" sz="1800" b="0" i="0" u="none" strike="noStrike">
              <a:solidFill>
                <a:srgbClr val="7030A0"/>
              </a:solidFill>
              <a:latin typeface="Calibri"/>
              <a:ea typeface="+mn-ea"/>
              <a:cs typeface="Calibri"/>
            </a:rPr>
            <a:pPr marL="0" indent="0" algn="ctr"/>
            <a:t>0</a:t>
          </a:fld>
          <a:endParaRPr lang="en-US" sz="1800" b="0" i="0" u="none" strike="noStrike">
            <a:solidFill>
              <a:srgbClr val="7030A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9525</xdr:colOff>
      <xdr:row>1</xdr:row>
      <xdr:rowOff>128587</xdr:rowOff>
    </xdr:from>
    <xdr:to>
      <xdr:col>12</xdr:col>
      <xdr:colOff>295276</xdr:colOff>
      <xdr:row>4</xdr:row>
      <xdr:rowOff>157162</xdr:rowOff>
    </xdr:to>
    <xdr:sp macro="" textlink="H!O11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8010525" y="128587"/>
          <a:ext cx="1019176" cy="762000"/>
        </a:xfrm>
        <a:prstGeom prst="rect">
          <a:avLst/>
        </a:prstGeom>
        <a:solidFill>
          <a:srgbClr val="EBBA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D16E67B-EEAE-4424-AC1C-3B118C46EEA6}" type="TxLink">
            <a:rPr lang="en-US" sz="1000" b="0" i="0" u="none" strike="noStrike">
              <a:solidFill>
                <a:srgbClr val="7030A0"/>
              </a:solidFill>
              <a:latin typeface="Calibri"/>
              <a:ea typeface="+mn-ea"/>
              <a:cs typeface="Calibri"/>
            </a:rPr>
            <a:pPr marL="0" indent="0" algn="ctr"/>
            <a:t>01-Aug-2016 to 31-Aug-2016</a:t>
          </a:fld>
          <a:endParaRPr lang="en-US" sz="1000" b="0" i="0" u="none" strike="noStrike">
            <a:solidFill>
              <a:srgbClr val="7030A0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1" name="T_PRODS" displayName="T_PRODS" ref="A12:A13" totalsRowShown="0" headerRowDxfId="19">
  <autoFilter ref="A12:A13"/>
  <sortState ref="A12:A57">
    <sortCondition ref="A11:A57"/>
  </sortState>
  <tableColumns count="1">
    <tableColumn id="1" name="PRODUCT NAME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0" name="C_PRODS" displayName="C_PRODS" ref="A2:E102" totalsRowShown="0">
  <autoFilter ref="A2:E102"/>
  <sortState ref="A2:E74">
    <sortCondition ref="B1:B74"/>
  </sortState>
  <tableColumns count="5">
    <tableColumn id="1" name="PRODUCT NAME" dataDxfId="18">
      <calculatedColumnFormula>IFERROR(INDEX(T_PRODS[PRODUCT NAME],ROW(C_PRODS[[#This Row],[PRODUCT NAME]])-ROW(C_PRODS[[#Headers],[PRODUCT NAME]])),"")</calculatedColumnFormula>
    </tableColumn>
    <tableColumn id="2" name="CURRENT PERIOD" dataDxfId="17">
      <calculatedColumnFormula>IF(C_PRODS[[#This Row],[PRODUCT NAME]]="","",SUMIFS(T_DATA[SALES],T_DATA[DATE],"&gt;="&amp;C_CURR_STDT,T_DATA[DATE],"&lt;="&amp;C_CURR_ENDDT,T_DATA[PRODUCT],C_PRODS[[#This Row],[PRODUCT NAME]]))</calculatedColumnFormula>
    </tableColumn>
    <tableColumn id="3" name="COMPARISON PERIOD" dataDxfId="16">
      <calculatedColumnFormula>IF(C_PRODS[[#This Row],[PRODUCT NAME]]="","",SUMIFS(T_DATA[SALES],T_DATA[DATE],"&gt;="&amp;C_PREV_STDT,T_DATA[DATE],"&lt;="&amp;C_PREV_ENDDT,T_DATA[PRODUCT],C_PRODS[[#This Row],[PRODUCT NAME]]))</calculatedColumnFormula>
    </tableColumn>
    <tableColumn id="4" name="CHANGE" dataDxfId="15">
      <calculatedColumnFormula>IF(C_PRODS[[#This Row],[PRODUCT NAME]]="","",C_PRODS[[#This Row],[CURRENT PERIOD]]-C_PRODS[[#This Row],[COMPARISON PERIOD]])</calculatedColumnFormula>
    </tableColumn>
    <tableColumn id="5" name="CHANGE %" dataDxfId="14" dataCellStyle="Percent">
      <calculatedColumnFormula>IFERROR(C_PRODS[[#This Row],[CHANGE]]/C_PRODS[[#This Row],[COMPARISON PERIOD]],"")</calculatedColumnFormula>
    </tableColumn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1" name="T_DATA" displayName="T_DATA" ref="A1:C2" totalsRowShown="0">
  <autoFilter ref="A1:C2"/>
  <sortState ref="A2:C20400">
    <sortCondition ref="A1:A20400"/>
  </sortState>
  <tableColumns count="3">
    <tableColumn id="1" name="DATE" dataDxfId="13"/>
    <tableColumn id="2" name="PRODUCT"/>
    <tableColumn id="3" name="SALES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2" name="T_DAYVALUES" displayName="T_DAYVALUES" ref="A3:A6" totalsRowShown="0" headerRowDxfId="7">
  <autoFilter ref="A3:A6"/>
  <tableColumns count="1">
    <tableColumn id="1" name="D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_WKVALUES" displayName="T_WKVALUES" ref="C3:C6" totalsRowShown="0" headerRowDxfId="6">
  <autoFilter ref="C3:C6"/>
  <tableColumns count="1">
    <tableColumn id="1" name="WEE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_MTHVALUES" displayName="T_MTHVALUES" ref="E3:E6" totalsRowShown="0" headerRowDxfId="5">
  <autoFilter ref="E3:E6"/>
  <tableColumns count="1">
    <tableColumn id="1" name="MON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_CUSTVALUES" displayName="T_CUSTVALUES" ref="G3:G5" totalsRowShown="0" headerRowDxfId="4">
  <autoFilter ref="G3:G5"/>
  <tableColumns count="1">
    <tableColumn id="1" name="CUSTO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_DAYCOMP" displayName="T_DAYCOMP" ref="A13:A15" totalsRowShown="0" headerRowDxfId="3">
  <autoFilter ref="A13:A15"/>
  <tableColumns count="1">
    <tableColumn id="1" name="DAY COMPARE T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_WKCOMP" displayName="T_WKCOMP" ref="C13:C15" totalsRowShown="0" headerRowDxfId="2">
  <autoFilter ref="C13:C15"/>
  <tableColumns count="1">
    <tableColumn id="1" name="WEEK COMPARE 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_MTHCOMP" displayName="T_MTHCOMP" ref="E13:E15" totalsRowShown="0" headerRowDxfId="1">
  <autoFilter ref="E13:E15"/>
  <tableColumns count="1">
    <tableColumn id="1" name="MONTH COMPARE T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_CUSTCOMP" displayName="T_CUSTCOMP" ref="G13:G15" totalsRowShown="0" headerRowDxfId="0">
  <autoFilter ref="G13:G15"/>
  <tableColumns count="1">
    <tableColumn id="1" name="CUSTOM COMPARE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dzara.com/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A9" sqref="A9"/>
    </sheetView>
  </sheetViews>
  <sheetFormatPr defaultRowHeight="15" x14ac:dyDescent="0.25"/>
  <cols>
    <col min="1" max="1" width="35.75" customWidth="1"/>
  </cols>
  <sheetData>
    <row r="1" spans="1:6" ht="28.5" x14ac:dyDescent="0.45">
      <c r="A1" s="85" t="s">
        <v>59</v>
      </c>
      <c r="B1" s="86"/>
      <c r="C1" s="86"/>
      <c r="D1" s="86"/>
      <c r="E1" s="86"/>
      <c r="F1" s="86"/>
    </row>
    <row r="3" spans="1:6" x14ac:dyDescent="0.25">
      <c r="A3" s="3" t="s">
        <v>60</v>
      </c>
    </row>
    <row r="4" spans="1:6" ht="15.75" x14ac:dyDescent="0.25">
      <c r="A4" s="88" t="s">
        <v>50</v>
      </c>
    </row>
    <row r="5" spans="1:6" ht="15.75" x14ac:dyDescent="0.25">
      <c r="A5" s="88" t="s">
        <v>66</v>
      </c>
    </row>
    <row r="6" spans="1:6" ht="15.75" x14ac:dyDescent="0.25">
      <c r="A6" s="88" t="s">
        <v>61</v>
      </c>
    </row>
    <row r="8" spans="1:6" x14ac:dyDescent="0.25">
      <c r="A8" s="68" t="s">
        <v>62</v>
      </c>
    </row>
    <row r="9" spans="1:6" ht="15.75" x14ac:dyDescent="0.25">
      <c r="A9" s="102" t="s">
        <v>67</v>
      </c>
    </row>
    <row r="11" spans="1:6" x14ac:dyDescent="0.25">
      <c r="A11" s="73" t="s">
        <v>65</v>
      </c>
    </row>
    <row r="12" spans="1:6" x14ac:dyDescent="0.25">
      <c r="A12" s="3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Normal="100" workbookViewId="0">
      <selection activeCell="H1" sqref="H1"/>
    </sheetView>
  </sheetViews>
  <sheetFormatPr defaultRowHeight="15" x14ac:dyDescent="0.25"/>
  <cols>
    <col min="1" max="1" width="29.125" bestFit="1" customWidth="1"/>
    <col min="2" max="2" width="23.75" customWidth="1"/>
    <col min="3" max="3" width="21.25" customWidth="1"/>
    <col min="4" max="4" width="20.125" bestFit="1" customWidth="1"/>
    <col min="5" max="5" width="22.375" bestFit="1" customWidth="1"/>
  </cols>
  <sheetData>
    <row r="1" spans="1:5" x14ac:dyDescent="0.25">
      <c r="A1" s="68"/>
      <c r="B1" s="68" t="str">
        <f>H!Q3</f>
        <v>Sales Amount</v>
      </c>
      <c r="C1" s="73" t="s">
        <v>49</v>
      </c>
      <c r="D1" s="68" t="str">
        <f>H!Q4</f>
        <v>Change in Sales Amount</v>
      </c>
      <c r="E1" s="68" t="str">
        <f>INDEX(H!$Q$3:$Q$5,3)</f>
        <v xml:space="preserve">% Change in Sales Amount </v>
      </c>
    </row>
    <row r="2" spans="1:5" x14ac:dyDescent="0.25">
      <c r="A2" s="6" t="s">
        <v>30</v>
      </c>
      <c r="B2" s="6" t="s">
        <v>36</v>
      </c>
      <c r="C2" s="6" t="s">
        <v>37</v>
      </c>
      <c r="D2" s="6" t="s">
        <v>40</v>
      </c>
      <c r="E2" s="6" t="s">
        <v>41</v>
      </c>
    </row>
    <row r="3" spans="1:5" x14ac:dyDescent="0.25">
      <c r="A3">
        <f>IFERROR(INDEX(T_PRODS[PRODUCT NAME],ROW(C_PRODS[[#This Row],[PRODUCT NAME]])-ROW(C_PRODS[[#Headers],[PRODUCT NAME]])),"")</f>
        <v>0</v>
      </c>
      <c r="B3">
        <f ca="1">IF(C_PRODS[[#This Row],[PRODUCT NAME]]="","",SUMIFS(T_DATA[SALES],T_DATA[DATE],"&gt;="&amp;C_CURR_STDT,T_DATA[DATE],"&lt;="&amp;C_CURR_ENDDT,T_DATA[PRODUCT],C_PRODS[[#This Row],[PRODUCT NAME]]))</f>
        <v>0</v>
      </c>
      <c r="C3">
        <f ca="1">IF(C_PRODS[[#This Row],[PRODUCT NAME]]="","",SUMIFS(T_DATA[SALES],T_DATA[DATE],"&gt;="&amp;C_PREV_STDT,T_DATA[DATE],"&lt;="&amp;C_PREV_ENDDT,T_DATA[PRODUCT],C_PRODS[[#This Row],[PRODUCT NAME]]))</f>
        <v>0</v>
      </c>
      <c r="D3">
        <f ca="1">IF(C_PRODS[[#This Row],[PRODUCT NAME]]="","",C_PRODS[[#This Row],[CURRENT PERIOD]]-C_PRODS[[#This Row],[COMPARISON PERIOD]])</f>
        <v>0</v>
      </c>
      <c r="E3" s="5" t="str">
        <f ca="1">IFERROR(C_PRODS[[#This Row],[CHANGE]]/C_PRODS[[#This Row],[COMPARISON PERIOD]],"")</f>
        <v/>
      </c>
    </row>
    <row r="4" spans="1:5" x14ac:dyDescent="0.25">
      <c r="A4" t="str">
        <f>IFERROR(INDEX(T_PRODS[PRODUCT NAME],ROW(C_PRODS[[#This Row],[PRODUCT NAME]])-ROW(C_PRODS[[#Headers],[PRODUCT NAME]])),"")</f>
        <v/>
      </c>
      <c r="B4" t="str">
        <f>IF(C_PRODS[[#This Row],[PRODUCT NAME]]="","",SUMIFS(T_DATA[SALES],T_DATA[DATE],"&gt;="&amp;C_CURR_STDT,T_DATA[DATE],"&lt;="&amp;C_CURR_ENDDT,T_DATA[PRODUCT],C_PRODS[[#This Row],[PRODUCT NAME]]))</f>
        <v/>
      </c>
      <c r="C4" t="str">
        <f>IF(C_PRODS[[#This Row],[PRODUCT NAME]]="","",SUMIFS(T_DATA[SALES],T_DATA[DATE],"&gt;="&amp;C_PREV_STDT,T_DATA[DATE],"&lt;="&amp;C_PREV_ENDDT,T_DATA[PRODUCT],C_PRODS[[#This Row],[PRODUCT NAME]]))</f>
        <v/>
      </c>
      <c r="D4" t="str">
        <f>IF(C_PRODS[[#This Row],[PRODUCT NAME]]="","",C_PRODS[[#This Row],[CURRENT PERIOD]]-C_PRODS[[#This Row],[COMPARISON PERIOD]])</f>
        <v/>
      </c>
      <c r="E4" s="5" t="str">
        <f>IFERROR(C_PRODS[[#This Row],[CHANGE]]/C_PRODS[[#This Row],[COMPARISON PERIOD]],"")</f>
        <v/>
      </c>
    </row>
    <row r="5" spans="1:5" x14ac:dyDescent="0.25">
      <c r="A5" t="str">
        <f>IFERROR(INDEX(T_PRODS[PRODUCT NAME],ROW(C_PRODS[[#This Row],[PRODUCT NAME]])-ROW(C_PRODS[[#Headers],[PRODUCT NAME]])),"")</f>
        <v/>
      </c>
      <c r="B5" t="str">
        <f>IF(C_PRODS[[#This Row],[PRODUCT NAME]]="","",SUMIFS(T_DATA[SALES],T_DATA[DATE],"&gt;="&amp;C_CURR_STDT,T_DATA[DATE],"&lt;="&amp;C_CURR_ENDDT,T_DATA[PRODUCT],C_PRODS[[#This Row],[PRODUCT NAME]]))</f>
        <v/>
      </c>
      <c r="C5" t="str">
        <f>IF(C_PRODS[[#This Row],[PRODUCT NAME]]="","",SUMIFS(T_DATA[SALES],T_DATA[DATE],"&gt;="&amp;C_PREV_STDT,T_DATA[DATE],"&lt;="&amp;C_PREV_ENDDT,T_DATA[PRODUCT],C_PRODS[[#This Row],[PRODUCT NAME]]))</f>
        <v/>
      </c>
      <c r="D5" t="str">
        <f>IF(C_PRODS[[#This Row],[PRODUCT NAME]]="","",C_PRODS[[#This Row],[CURRENT PERIOD]]-C_PRODS[[#This Row],[COMPARISON PERIOD]])</f>
        <v/>
      </c>
      <c r="E5" s="5" t="str">
        <f>IFERROR(C_PRODS[[#This Row],[CHANGE]]/C_PRODS[[#This Row],[COMPARISON PERIOD]],"")</f>
        <v/>
      </c>
    </row>
    <row r="6" spans="1:5" x14ac:dyDescent="0.25">
      <c r="A6" t="str">
        <f>IFERROR(INDEX(T_PRODS[PRODUCT NAME],ROW(C_PRODS[[#This Row],[PRODUCT NAME]])-ROW(C_PRODS[[#Headers],[PRODUCT NAME]])),"")</f>
        <v/>
      </c>
      <c r="B6" t="str">
        <f>IF(C_PRODS[[#This Row],[PRODUCT NAME]]="","",SUMIFS(T_DATA[SALES],T_DATA[DATE],"&gt;="&amp;C_CURR_STDT,T_DATA[DATE],"&lt;="&amp;C_CURR_ENDDT,T_DATA[PRODUCT],C_PRODS[[#This Row],[PRODUCT NAME]]))</f>
        <v/>
      </c>
      <c r="C6" t="str">
        <f>IF(C_PRODS[[#This Row],[PRODUCT NAME]]="","",SUMIFS(T_DATA[SALES],T_DATA[DATE],"&gt;="&amp;C_PREV_STDT,T_DATA[DATE],"&lt;="&amp;C_PREV_ENDDT,T_DATA[PRODUCT],C_PRODS[[#This Row],[PRODUCT NAME]]))</f>
        <v/>
      </c>
      <c r="D6" t="str">
        <f>IF(C_PRODS[[#This Row],[PRODUCT NAME]]="","",C_PRODS[[#This Row],[CURRENT PERIOD]]-C_PRODS[[#This Row],[COMPARISON PERIOD]])</f>
        <v/>
      </c>
      <c r="E6" s="5" t="str">
        <f>IFERROR(C_PRODS[[#This Row],[CHANGE]]/C_PRODS[[#This Row],[COMPARISON PERIOD]],"")</f>
        <v/>
      </c>
    </row>
    <row r="7" spans="1:5" x14ac:dyDescent="0.25">
      <c r="A7" t="str">
        <f>IFERROR(INDEX(T_PRODS[PRODUCT NAME],ROW(C_PRODS[[#This Row],[PRODUCT NAME]])-ROW(C_PRODS[[#Headers],[PRODUCT NAME]])),"")</f>
        <v/>
      </c>
      <c r="B7" t="str">
        <f>IF(C_PRODS[[#This Row],[PRODUCT NAME]]="","",SUMIFS(T_DATA[SALES],T_DATA[DATE],"&gt;="&amp;C_CURR_STDT,T_DATA[DATE],"&lt;="&amp;C_CURR_ENDDT,T_DATA[PRODUCT],C_PRODS[[#This Row],[PRODUCT NAME]]))</f>
        <v/>
      </c>
      <c r="C7" t="str">
        <f>IF(C_PRODS[[#This Row],[PRODUCT NAME]]="","",SUMIFS(T_DATA[SALES],T_DATA[DATE],"&gt;="&amp;C_PREV_STDT,T_DATA[DATE],"&lt;="&amp;C_PREV_ENDDT,T_DATA[PRODUCT],C_PRODS[[#This Row],[PRODUCT NAME]]))</f>
        <v/>
      </c>
      <c r="D7" t="str">
        <f>IF(C_PRODS[[#This Row],[PRODUCT NAME]]="","",C_PRODS[[#This Row],[CURRENT PERIOD]]-C_PRODS[[#This Row],[COMPARISON PERIOD]])</f>
        <v/>
      </c>
      <c r="E7" s="5" t="str">
        <f>IFERROR(C_PRODS[[#This Row],[CHANGE]]/C_PRODS[[#This Row],[COMPARISON PERIOD]],"")</f>
        <v/>
      </c>
    </row>
    <row r="8" spans="1:5" x14ac:dyDescent="0.25">
      <c r="A8" t="str">
        <f>IFERROR(INDEX(T_PRODS[PRODUCT NAME],ROW(C_PRODS[[#This Row],[PRODUCT NAME]])-ROW(C_PRODS[[#Headers],[PRODUCT NAME]])),"")</f>
        <v/>
      </c>
      <c r="B8" t="str">
        <f>IF(C_PRODS[[#This Row],[PRODUCT NAME]]="","",SUMIFS(T_DATA[SALES],T_DATA[DATE],"&gt;="&amp;C_CURR_STDT,T_DATA[DATE],"&lt;="&amp;C_CURR_ENDDT,T_DATA[PRODUCT],C_PRODS[[#This Row],[PRODUCT NAME]]))</f>
        <v/>
      </c>
      <c r="C8" t="str">
        <f>IF(C_PRODS[[#This Row],[PRODUCT NAME]]="","",SUMIFS(T_DATA[SALES],T_DATA[DATE],"&gt;="&amp;C_PREV_STDT,T_DATA[DATE],"&lt;="&amp;C_PREV_ENDDT,T_DATA[PRODUCT],C_PRODS[[#This Row],[PRODUCT NAME]]))</f>
        <v/>
      </c>
      <c r="D8" t="str">
        <f>IF(C_PRODS[[#This Row],[PRODUCT NAME]]="","",C_PRODS[[#This Row],[CURRENT PERIOD]]-C_PRODS[[#This Row],[COMPARISON PERIOD]])</f>
        <v/>
      </c>
      <c r="E8" s="5" t="str">
        <f>IFERROR(C_PRODS[[#This Row],[CHANGE]]/C_PRODS[[#This Row],[COMPARISON PERIOD]],"")</f>
        <v/>
      </c>
    </row>
    <row r="9" spans="1:5" x14ac:dyDescent="0.25">
      <c r="A9" t="str">
        <f>IFERROR(INDEX(T_PRODS[PRODUCT NAME],ROW(C_PRODS[[#This Row],[PRODUCT NAME]])-ROW(C_PRODS[[#Headers],[PRODUCT NAME]])),"")</f>
        <v/>
      </c>
      <c r="B9" t="str">
        <f>IF(C_PRODS[[#This Row],[PRODUCT NAME]]="","",SUMIFS(T_DATA[SALES],T_DATA[DATE],"&gt;="&amp;C_CURR_STDT,T_DATA[DATE],"&lt;="&amp;C_CURR_ENDDT,T_DATA[PRODUCT],C_PRODS[[#This Row],[PRODUCT NAME]]))</f>
        <v/>
      </c>
      <c r="C9" t="str">
        <f>IF(C_PRODS[[#This Row],[PRODUCT NAME]]="","",SUMIFS(T_DATA[SALES],T_DATA[DATE],"&gt;="&amp;C_PREV_STDT,T_DATA[DATE],"&lt;="&amp;C_PREV_ENDDT,T_DATA[PRODUCT],C_PRODS[[#This Row],[PRODUCT NAME]]))</f>
        <v/>
      </c>
      <c r="D9" t="str">
        <f>IF(C_PRODS[[#This Row],[PRODUCT NAME]]="","",C_PRODS[[#This Row],[CURRENT PERIOD]]-C_PRODS[[#This Row],[COMPARISON PERIOD]])</f>
        <v/>
      </c>
      <c r="E9" s="5" t="str">
        <f>IFERROR(C_PRODS[[#This Row],[CHANGE]]/C_PRODS[[#This Row],[COMPARISON PERIOD]],"")</f>
        <v/>
      </c>
    </row>
    <row r="10" spans="1:5" x14ac:dyDescent="0.25">
      <c r="A10" t="str">
        <f>IFERROR(INDEX(T_PRODS[PRODUCT NAME],ROW(C_PRODS[[#This Row],[PRODUCT NAME]])-ROW(C_PRODS[[#Headers],[PRODUCT NAME]])),"")</f>
        <v/>
      </c>
      <c r="B10" t="str">
        <f>IF(C_PRODS[[#This Row],[PRODUCT NAME]]="","",SUMIFS(T_DATA[SALES],T_DATA[DATE],"&gt;="&amp;C_CURR_STDT,T_DATA[DATE],"&lt;="&amp;C_CURR_ENDDT,T_DATA[PRODUCT],C_PRODS[[#This Row],[PRODUCT NAME]]))</f>
        <v/>
      </c>
      <c r="C10" t="str">
        <f>IF(C_PRODS[[#This Row],[PRODUCT NAME]]="","",SUMIFS(T_DATA[SALES],T_DATA[DATE],"&gt;="&amp;C_PREV_STDT,T_DATA[DATE],"&lt;="&amp;C_PREV_ENDDT,T_DATA[PRODUCT],C_PRODS[[#This Row],[PRODUCT NAME]]))</f>
        <v/>
      </c>
      <c r="D10" t="str">
        <f>IF(C_PRODS[[#This Row],[PRODUCT NAME]]="","",C_PRODS[[#This Row],[CURRENT PERIOD]]-C_PRODS[[#This Row],[COMPARISON PERIOD]])</f>
        <v/>
      </c>
      <c r="E10" s="5" t="str">
        <f>IFERROR(C_PRODS[[#This Row],[CHANGE]]/C_PRODS[[#This Row],[COMPARISON PERIOD]],"")</f>
        <v/>
      </c>
    </row>
    <row r="11" spans="1:5" x14ac:dyDescent="0.25">
      <c r="A11" t="str">
        <f>IFERROR(INDEX(T_PRODS[PRODUCT NAME],ROW(C_PRODS[[#This Row],[PRODUCT NAME]])-ROW(C_PRODS[[#Headers],[PRODUCT NAME]])),"")</f>
        <v/>
      </c>
      <c r="B11" t="str">
        <f>IF(C_PRODS[[#This Row],[PRODUCT NAME]]="","",SUMIFS(T_DATA[SALES],T_DATA[DATE],"&gt;="&amp;C_CURR_STDT,T_DATA[DATE],"&lt;="&amp;C_CURR_ENDDT,T_DATA[PRODUCT],C_PRODS[[#This Row],[PRODUCT NAME]]))</f>
        <v/>
      </c>
      <c r="C11" t="str">
        <f>IF(C_PRODS[[#This Row],[PRODUCT NAME]]="","",SUMIFS(T_DATA[SALES],T_DATA[DATE],"&gt;="&amp;C_PREV_STDT,T_DATA[DATE],"&lt;="&amp;C_PREV_ENDDT,T_DATA[PRODUCT],C_PRODS[[#This Row],[PRODUCT NAME]]))</f>
        <v/>
      </c>
      <c r="D11" t="str">
        <f>IF(C_PRODS[[#This Row],[PRODUCT NAME]]="","",C_PRODS[[#This Row],[CURRENT PERIOD]]-C_PRODS[[#This Row],[COMPARISON PERIOD]])</f>
        <v/>
      </c>
      <c r="E11" s="5" t="str">
        <f>IFERROR(C_PRODS[[#This Row],[CHANGE]]/C_PRODS[[#This Row],[COMPARISON PERIOD]],"")</f>
        <v/>
      </c>
    </row>
    <row r="12" spans="1:5" x14ac:dyDescent="0.25">
      <c r="A12" t="str">
        <f>IFERROR(INDEX(T_PRODS[PRODUCT NAME],ROW(C_PRODS[[#This Row],[PRODUCT NAME]])-ROW(C_PRODS[[#Headers],[PRODUCT NAME]])),"")</f>
        <v/>
      </c>
      <c r="B12" t="str">
        <f>IF(C_PRODS[[#This Row],[PRODUCT NAME]]="","",SUMIFS(T_DATA[SALES],T_DATA[DATE],"&gt;="&amp;C_CURR_STDT,T_DATA[DATE],"&lt;="&amp;C_CURR_ENDDT,T_DATA[PRODUCT],C_PRODS[[#This Row],[PRODUCT NAME]]))</f>
        <v/>
      </c>
      <c r="C12" t="str">
        <f>IF(C_PRODS[[#This Row],[PRODUCT NAME]]="","",SUMIFS(T_DATA[SALES],T_DATA[DATE],"&gt;="&amp;C_PREV_STDT,T_DATA[DATE],"&lt;="&amp;C_PREV_ENDDT,T_DATA[PRODUCT],C_PRODS[[#This Row],[PRODUCT NAME]]))</f>
        <v/>
      </c>
      <c r="D12" t="str">
        <f>IF(C_PRODS[[#This Row],[PRODUCT NAME]]="","",C_PRODS[[#This Row],[CURRENT PERIOD]]-C_PRODS[[#This Row],[COMPARISON PERIOD]])</f>
        <v/>
      </c>
      <c r="E12" s="5" t="str">
        <f>IFERROR(C_PRODS[[#This Row],[CHANGE]]/C_PRODS[[#This Row],[COMPARISON PERIOD]],"")</f>
        <v/>
      </c>
    </row>
    <row r="13" spans="1:5" x14ac:dyDescent="0.25">
      <c r="A13" t="str">
        <f>IFERROR(INDEX(T_PRODS[PRODUCT NAME],ROW(C_PRODS[[#This Row],[PRODUCT NAME]])-ROW(C_PRODS[[#Headers],[PRODUCT NAME]])),"")</f>
        <v/>
      </c>
      <c r="B13" t="str">
        <f>IF(C_PRODS[[#This Row],[PRODUCT NAME]]="","",SUMIFS(T_DATA[SALES],T_DATA[DATE],"&gt;="&amp;C_CURR_STDT,T_DATA[DATE],"&lt;="&amp;C_CURR_ENDDT,T_DATA[PRODUCT],C_PRODS[[#This Row],[PRODUCT NAME]]))</f>
        <v/>
      </c>
      <c r="C13" t="str">
        <f>IF(C_PRODS[[#This Row],[PRODUCT NAME]]="","",SUMIFS(T_DATA[SALES],T_DATA[DATE],"&gt;="&amp;C_PREV_STDT,T_DATA[DATE],"&lt;="&amp;C_PREV_ENDDT,T_DATA[PRODUCT],C_PRODS[[#This Row],[PRODUCT NAME]]))</f>
        <v/>
      </c>
      <c r="D13" t="str">
        <f>IF(C_PRODS[[#This Row],[PRODUCT NAME]]="","",C_PRODS[[#This Row],[CURRENT PERIOD]]-C_PRODS[[#This Row],[COMPARISON PERIOD]])</f>
        <v/>
      </c>
      <c r="E13" s="5" t="str">
        <f>IFERROR(C_PRODS[[#This Row],[CHANGE]]/C_PRODS[[#This Row],[COMPARISON PERIOD]],"")</f>
        <v/>
      </c>
    </row>
    <row r="14" spans="1:5" x14ac:dyDescent="0.25">
      <c r="A14" t="str">
        <f>IFERROR(INDEX(T_PRODS[PRODUCT NAME],ROW(C_PRODS[[#This Row],[PRODUCT NAME]])-ROW(C_PRODS[[#Headers],[PRODUCT NAME]])),"")</f>
        <v/>
      </c>
      <c r="B14" t="str">
        <f>IF(C_PRODS[[#This Row],[PRODUCT NAME]]="","",SUMIFS(T_DATA[SALES],T_DATA[DATE],"&gt;="&amp;C_CURR_STDT,T_DATA[DATE],"&lt;="&amp;C_CURR_ENDDT,T_DATA[PRODUCT],C_PRODS[[#This Row],[PRODUCT NAME]]))</f>
        <v/>
      </c>
      <c r="C14" t="str">
        <f>IF(C_PRODS[[#This Row],[PRODUCT NAME]]="","",SUMIFS(T_DATA[SALES],T_DATA[DATE],"&gt;="&amp;C_PREV_STDT,T_DATA[DATE],"&lt;="&amp;C_PREV_ENDDT,T_DATA[PRODUCT],C_PRODS[[#This Row],[PRODUCT NAME]]))</f>
        <v/>
      </c>
      <c r="D14" t="str">
        <f>IF(C_PRODS[[#This Row],[PRODUCT NAME]]="","",C_PRODS[[#This Row],[CURRENT PERIOD]]-C_PRODS[[#This Row],[COMPARISON PERIOD]])</f>
        <v/>
      </c>
      <c r="E14" s="5" t="str">
        <f>IFERROR(C_PRODS[[#This Row],[CHANGE]]/C_PRODS[[#This Row],[COMPARISON PERIOD]],"")</f>
        <v/>
      </c>
    </row>
    <row r="15" spans="1:5" x14ac:dyDescent="0.25">
      <c r="A15" t="str">
        <f>IFERROR(INDEX(T_PRODS[PRODUCT NAME],ROW(C_PRODS[[#This Row],[PRODUCT NAME]])-ROW(C_PRODS[[#Headers],[PRODUCT NAME]])),"")</f>
        <v/>
      </c>
      <c r="B15" t="str">
        <f>IF(C_PRODS[[#This Row],[PRODUCT NAME]]="","",SUMIFS(T_DATA[SALES],T_DATA[DATE],"&gt;="&amp;C_CURR_STDT,T_DATA[DATE],"&lt;="&amp;C_CURR_ENDDT,T_DATA[PRODUCT],C_PRODS[[#This Row],[PRODUCT NAME]]))</f>
        <v/>
      </c>
      <c r="C15" t="str">
        <f>IF(C_PRODS[[#This Row],[PRODUCT NAME]]="","",SUMIFS(T_DATA[SALES],T_DATA[DATE],"&gt;="&amp;C_PREV_STDT,T_DATA[DATE],"&lt;="&amp;C_PREV_ENDDT,T_DATA[PRODUCT],C_PRODS[[#This Row],[PRODUCT NAME]]))</f>
        <v/>
      </c>
      <c r="D15" t="str">
        <f>IF(C_PRODS[[#This Row],[PRODUCT NAME]]="","",C_PRODS[[#This Row],[CURRENT PERIOD]]-C_PRODS[[#This Row],[COMPARISON PERIOD]])</f>
        <v/>
      </c>
      <c r="E15" s="5" t="str">
        <f>IFERROR(C_PRODS[[#This Row],[CHANGE]]/C_PRODS[[#This Row],[COMPARISON PERIOD]],"")</f>
        <v/>
      </c>
    </row>
    <row r="16" spans="1:5" x14ac:dyDescent="0.25">
      <c r="A16" t="str">
        <f>IFERROR(INDEX(T_PRODS[PRODUCT NAME],ROW(C_PRODS[[#This Row],[PRODUCT NAME]])-ROW(C_PRODS[[#Headers],[PRODUCT NAME]])),"")</f>
        <v/>
      </c>
      <c r="B16" t="str">
        <f>IF(C_PRODS[[#This Row],[PRODUCT NAME]]="","",SUMIFS(T_DATA[SALES],T_DATA[DATE],"&gt;="&amp;C_CURR_STDT,T_DATA[DATE],"&lt;="&amp;C_CURR_ENDDT,T_DATA[PRODUCT],C_PRODS[[#This Row],[PRODUCT NAME]]))</f>
        <v/>
      </c>
      <c r="C16" t="str">
        <f>IF(C_PRODS[[#This Row],[PRODUCT NAME]]="","",SUMIFS(T_DATA[SALES],T_DATA[DATE],"&gt;="&amp;C_PREV_STDT,T_DATA[DATE],"&lt;="&amp;C_PREV_ENDDT,T_DATA[PRODUCT],C_PRODS[[#This Row],[PRODUCT NAME]]))</f>
        <v/>
      </c>
      <c r="D16" t="str">
        <f>IF(C_PRODS[[#This Row],[PRODUCT NAME]]="","",C_PRODS[[#This Row],[CURRENT PERIOD]]-C_PRODS[[#This Row],[COMPARISON PERIOD]])</f>
        <v/>
      </c>
      <c r="E16" s="5" t="str">
        <f>IFERROR(C_PRODS[[#This Row],[CHANGE]]/C_PRODS[[#This Row],[COMPARISON PERIOD]],"")</f>
        <v/>
      </c>
    </row>
    <row r="17" spans="1:5" x14ac:dyDescent="0.25">
      <c r="A17" t="str">
        <f>IFERROR(INDEX(T_PRODS[PRODUCT NAME],ROW(C_PRODS[[#This Row],[PRODUCT NAME]])-ROW(C_PRODS[[#Headers],[PRODUCT NAME]])),"")</f>
        <v/>
      </c>
      <c r="B17" t="str">
        <f>IF(C_PRODS[[#This Row],[PRODUCT NAME]]="","",SUMIFS(T_DATA[SALES],T_DATA[DATE],"&gt;="&amp;C_CURR_STDT,T_DATA[DATE],"&lt;="&amp;C_CURR_ENDDT,T_DATA[PRODUCT],C_PRODS[[#This Row],[PRODUCT NAME]]))</f>
        <v/>
      </c>
      <c r="C17" t="str">
        <f>IF(C_PRODS[[#This Row],[PRODUCT NAME]]="","",SUMIFS(T_DATA[SALES],T_DATA[DATE],"&gt;="&amp;C_PREV_STDT,T_DATA[DATE],"&lt;="&amp;C_PREV_ENDDT,T_DATA[PRODUCT],C_PRODS[[#This Row],[PRODUCT NAME]]))</f>
        <v/>
      </c>
      <c r="D17" t="str">
        <f>IF(C_PRODS[[#This Row],[PRODUCT NAME]]="","",C_PRODS[[#This Row],[CURRENT PERIOD]]-C_PRODS[[#This Row],[COMPARISON PERIOD]])</f>
        <v/>
      </c>
      <c r="E17" s="5" t="str">
        <f>IFERROR(C_PRODS[[#This Row],[CHANGE]]/C_PRODS[[#This Row],[COMPARISON PERIOD]],"")</f>
        <v/>
      </c>
    </row>
    <row r="18" spans="1:5" x14ac:dyDescent="0.25">
      <c r="A18" t="str">
        <f>IFERROR(INDEX(T_PRODS[PRODUCT NAME],ROW(C_PRODS[[#This Row],[PRODUCT NAME]])-ROW(C_PRODS[[#Headers],[PRODUCT NAME]])),"")</f>
        <v/>
      </c>
      <c r="B18" t="str">
        <f>IF(C_PRODS[[#This Row],[PRODUCT NAME]]="","",SUMIFS(T_DATA[SALES],T_DATA[DATE],"&gt;="&amp;C_CURR_STDT,T_DATA[DATE],"&lt;="&amp;C_CURR_ENDDT,T_DATA[PRODUCT],C_PRODS[[#This Row],[PRODUCT NAME]]))</f>
        <v/>
      </c>
      <c r="C18" t="str">
        <f>IF(C_PRODS[[#This Row],[PRODUCT NAME]]="","",SUMIFS(T_DATA[SALES],T_DATA[DATE],"&gt;="&amp;C_PREV_STDT,T_DATA[DATE],"&lt;="&amp;C_PREV_ENDDT,T_DATA[PRODUCT],C_PRODS[[#This Row],[PRODUCT NAME]]))</f>
        <v/>
      </c>
      <c r="D18" t="str">
        <f>IF(C_PRODS[[#This Row],[PRODUCT NAME]]="","",C_PRODS[[#This Row],[CURRENT PERIOD]]-C_PRODS[[#This Row],[COMPARISON PERIOD]])</f>
        <v/>
      </c>
      <c r="E18" s="5" t="str">
        <f>IFERROR(C_PRODS[[#This Row],[CHANGE]]/C_PRODS[[#This Row],[COMPARISON PERIOD]],"")</f>
        <v/>
      </c>
    </row>
    <row r="19" spans="1:5" x14ac:dyDescent="0.25">
      <c r="A19" t="str">
        <f>IFERROR(INDEX(T_PRODS[PRODUCT NAME],ROW(C_PRODS[[#This Row],[PRODUCT NAME]])-ROW(C_PRODS[[#Headers],[PRODUCT NAME]])),"")</f>
        <v/>
      </c>
      <c r="B19" t="str">
        <f>IF(C_PRODS[[#This Row],[PRODUCT NAME]]="","",SUMIFS(T_DATA[SALES],T_DATA[DATE],"&gt;="&amp;C_CURR_STDT,T_DATA[DATE],"&lt;="&amp;C_CURR_ENDDT,T_DATA[PRODUCT],C_PRODS[[#This Row],[PRODUCT NAME]]))</f>
        <v/>
      </c>
      <c r="C19" t="str">
        <f>IF(C_PRODS[[#This Row],[PRODUCT NAME]]="","",SUMIFS(T_DATA[SALES],T_DATA[DATE],"&gt;="&amp;C_PREV_STDT,T_DATA[DATE],"&lt;="&amp;C_PREV_ENDDT,T_DATA[PRODUCT],C_PRODS[[#This Row],[PRODUCT NAME]]))</f>
        <v/>
      </c>
      <c r="D19" t="str">
        <f>IF(C_PRODS[[#This Row],[PRODUCT NAME]]="","",C_PRODS[[#This Row],[CURRENT PERIOD]]-C_PRODS[[#This Row],[COMPARISON PERIOD]])</f>
        <v/>
      </c>
      <c r="E19" s="5" t="str">
        <f>IFERROR(C_PRODS[[#This Row],[CHANGE]]/C_PRODS[[#This Row],[COMPARISON PERIOD]],"")</f>
        <v/>
      </c>
    </row>
    <row r="20" spans="1:5" x14ac:dyDescent="0.25">
      <c r="A20" t="str">
        <f>IFERROR(INDEX(T_PRODS[PRODUCT NAME],ROW(C_PRODS[[#This Row],[PRODUCT NAME]])-ROW(C_PRODS[[#Headers],[PRODUCT NAME]])),"")</f>
        <v/>
      </c>
      <c r="B20" t="str">
        <f>IF(C_PRODS[[#This Row],[PRODUCT NAME]]="","",SUMIFS(T_DATA[SALES],T_DATA[DATE],"&gt;="&amp;C_CURR_STDT,T_DATA[DATE],"&lt;="&amp;C_CURR_ENDDT,T_DATA[PRODUCT],C_PRODS[[#This Row],[PRODUCT NAME]]))</f>
        <v/>
      </c>
      <c r="C20" t="str">
        <f>IF(C_PRODS[[#This Row],[PRODUCT NAME]]="","",SUMIFS(T_DATA[SALES],T_DATA[DATE],"&gt;="&amp;C_PREV_STDT,T_DATA[DATE],"&lt;="&amp;C_PREV_ENDDT,T_DATA[PRODUCT],C_PRODS[[#This Row],[PRODUCT NAME]]))</f>
        <v/>
      </c>
      <c r="D20" t="str">
        <f>IF(C_PRODS[[#This Row],[PRODUCT NAME]]="","",C_PRODS[[#This Row],[CURRENT PERIOD]]-C_PRODS[[#This Row],[COMPARISON PERIOD]])</f>
        <v/>
      </c>
      <c r="E20" s="5" t="str">
        <f>IFERROR(C_PRODS[[#This Row],[CHANGE]]/C_PRODS[[#This Row],[COMPARISON PERIOD]],"")</f>
        <v/>
      </c>
    </row>
    <row r="21" spans="1:5" x14ac:dyDescent="0.25">
      <c r="A21" t="str">
        <f>IFERROR(INDEX(T_PRODS[PRODUCT NAME],ROW(C_PRODS[[#This Row],[PRODUCT NAME]])-ROW(C_PRODS[[#Headers],[PRODUCT NAME]])),"")</f>
        <v/>
      </c>
      <c r="B21" t="str">
        <f>IF(C_PRODS[[#This Row],[PRODUCT NAME]]="","",SUMIFS(T_DATA[SALES],T_DATA[DATE],"&gt;="&amp;C_CURR_STDT,T_DATA[DATE],"&lt;="&amp;C_CURR_ENDDT,T_DATA[PRODUCT],C_PRODS[[#This Row],[PRODUCT NAME]]))</f>
        <v/>
      </c>
      <c r="C21" t="str">
        <f>IF(C_PRODS[[#This Row],[PRODUCT NAME]]="","",SUMIFS(T_DATA[SALES],T_DATA[DATE],"&gt;="&amp;C_PREV_STDT,T_DATA[DATE],"&lt;="&amp;C_PREV_ENDDT,T_DATA[PRODUCT],C_PRODS[[#This Row],[PRODUCT NAME]]))</f>
        <v/>
      </c>
      <c r="D21" t="str">
        <f>IF(C_PRODS[[#This Row],[PRODUCT NAME]]="","",C_PRODS[[#This Row],[CURRENT PERIOD]]-C_PRODS[[#This Row],[COMPARISON PERIOD]])</f>
        <v/>
      </c>
      <c r="E21" s="5" t="str">
        <f>IFERROR(C_PRODS[[#This Row],[CHANGE]]/C_PRODS[[#This Row],[COMPARISON PERIOD]],"")</f>
        <v/>
      </c>
    </row>
    <row r="22" spans="1:5" x14ac:dyDescent="0.25">
      <c r="A22" t="str">
        <f>IFERROR(INDEX(T_PRODS[PRODUCT NAME],ROW(C_PRODS[[#This Row],[PRODUCT NAME]])-ROW(C_PRODS[[#Headers],[PRODUCT NAME]])),"")</f>
        <v/>
      </c>
      <c r="B22" t="str">
        <f>IF(C_PRODS[[#This Row],[PRODUCT NAME]]="","",SUMIFS(T_DATA[SALES],T_DATA[DATE],"&gt;="&amp;C_CURR_STDT,T_DATA[DATE],"&lt;="&amp;C_CURR_ENDDT,T_DATA[PRODUCT],C_PRODS[[#This Row],[PRODUCT NAME]]))</f>
        <v/>
      </c>
      <c r="C22" t="str">
        <f>IF(C_PRODS[[#This Row],[PRODUCT NAME]]="","",SUMIFS(T_DATA[SALES],T_DATA[DATE],"&gt;="&amp;C_PREV_STDT,T_DATA[DATE],"&lt;="&amp;C_PREV_ENDDT,T_DATA[PRODUCT],C_PRODS[[#This Row],[PRODUCT NAME]]))</f>
        <v/>
      </c>
      <c r="D22" t="str">
        <f>IF(C_PRODS[[#This Row],[PRODUCT NAME]]="","",C_PRODS[[#This Row],[CURRENT PERIOD]]-C_PRODS[[#This Row],[COMPARISON PERIOD]])</f>
        <v/>
      </c>
      <c r="E22" s="5" t="str">
        <f>IFERROR(C_PRODS[[#This Row],[CHANGE]]/C_PRODS[[#This Row],[COMPARISON PERIOD]],"")</f>
        <v/>
      </c>
    </row>
    <row r="23" spans="1:5" x14ac:dyDescent="0.25">
      <c r="A23" t="str">
        <f>IFERROR(INDEX(T_PRODS[PRODUCT NAME],ROW(C_PRODS[[#This Row],[PRODUCT NAME]])-ROW(C_PRODS[[#Headers],[PRODUCT NAME]])),"")</f>
        <v/>
      </c>
      <c r="B23" t="str">
        <f>IF(C_PRODS[[#This Row],[PRODUCT NAME]]="","",SUMIFS(T_DATA[SALES],T_DATA[DATE],"&gt;="&amp;C_CURR_STDT,T_DATA[DATE],"&lt;="&amp;C_CURR_ENDDT,T_DATA[PRODUCT],C_PRODS[[#This Row],[PRODUCT NAME]]))</f>
        <v/>
      </c>
      <c r="C23" t="str">
        <f>IF(C_PRODS[[#This Row],[PRODUCT NAME]]="","",SUMIFS(T_DATA[SALES],T_DATA[DATE],"&gt;="&amp;C_PREV_STDT,T_DATA[DATE],"&lt;="&amp;C_PREV_ENDDT,T_DATA[PRODUCT],C_PRODS[[#This Row],[PRODUCT NAME]]))</f>
        <v/>
      </c>
      <c r="D23" t="str">
        <f>IF(C_PRODS[[#This Row],[PRODUCT NAME]]="","",C_PRODS[[#This Row],[CURRENT PERIOD]]-C_PRODS[[#This Row],[COMPARISON PERIOD]])</f>
        <v/>
      </c>
      <c r="E23" s="5" t="str">
        <f>IFERROR(C_PRODS[[#This Row],[CHANGE]]/C_PRODS[[#This Row],[COMPARISON PERIOD]],"")</f>
        <v/>
      </c>
    </row>
    <row r="24" spans="1:5" x14ac:dyDescent="0.25">
      <c r="A24" t="str">
        <f>IFERROR(INDEX(T_PRODS[PRODUCT NAME],ROW(C_PRODS[[#This Row],[PRODUCT NAME]])-ROW(C_PRODS[[#Headers],[PRODUCT NAME]])),"")</f>
        <v/>
      </c>
      <c r="B24" t="str">
        <f>IF(C_PRODS[[#This Row],[PRODUCT NAME]]="","",SUMIFS(T_DATA[SALES],T_DATA[DATE],"&gt;="&amp;C_CURR_STDT,T_DATA[DATE],"&lt;="&amp;C_CURR_ENDDT,T_DATA[PRODUCT],C_PRODS[[#This Row],[PRODUCT NAME]]))</f>
        <v/>
      </c>
      <c r="C24" t="str">
        <f>IF(C_PRODS[[#This Row],[PRODUCT NAME]]="","",SUMIFS(T_DATA[SALES],T_DATA[DATE],"&gt;="&amp;C_PREV_STDT,T_DATA[DATE],"&lt;="&amp;C_PREV_ENDDT,T_DATA[PRODUCT],C_PRODS[[#This Row],[PRODUCT NAME]]))</f>
        <v/>
      </c>
      <c r="D24" t="str">
        <f>IF(C_PRODS[[#This Row],[PRODUCT NAME]]="","",C_PRODS[[#This Row],[CURRENT PERIOD]]-C_PRODS[[#This Row],[COMPARISON PERIOD]])</f>
        <v/>
      </c>
      <c r="E24" s="5" t="str">
        <f>IFERROR(C_PRODS[[#This Row],[CHANGE]]/C_PRODS[[#This Row],[COMPARISON PERIOD]],"")</f>
        <v/>
      </c>
    </row>
    <row r="25" spans="1:5" x14ac:dyDescent="0.25">
      <c r="A25" t="str">
        <f>IFERROR(INDEX(T_PRODS[PRODUCT NAME],ROW(C_PRODS[[#This Row],[PRODUCT NAME]])-ROW(C_PRODS[[#Headers],[PRODUCT NAME]])),"")</f>
        <v/>
      </c>
      <c r="B25" t="str">
        <f>IF(C_PRODS[[#This Row],[PRODUCT NAME]]="","",SUMIFS(T_DATA[SALES],T_DATA[DATE],"&gt;="&amp;C_CURR_STDT,T_DATA[DATE],"&lt;="&amp;C_CURR_ENDDT,T_DATA[PRODUCT],C_PRODS[[#This Row],[PRODUCT NAME]]))</f>
        <v/>
      </c>
      <c r="C25" t="str">
        <f>IF(C_PRODS[[#This Row],[PRODUCT NAME]]="","",SUMIFS(T_DATA[SALES],T_DATA[DATE],"&gt;="&amp;C_PREV_STDT,T_DATA[DATE],"&lt;="&amp;C_PREV_ENDDT,T_DATA[PRODUCT],C_PRODS[[#This Row],[PRODUCT NAME]]))</f>
        <v/>
      </c>
      <c r="D25" t="str">
        <f>IF(C_PRODS[[#This Row],[PRODUCT NAME]]="","",C_PRODS[[#This Row],[CURRENT PERIOD]]-C_PRODS[[#This Row],[COMPARISON PERIOD]])</f>
        <v/>
      </c>
      <c r="E25" s="5" t="str">
        <f>IFERROR(C_PRODS[[#This Row],[CHANGE]]/C_PRODS[[#This Row],[COMPARISON PERIOD]],"")</f>
        <v/>
      </c>
    </row>
    <row r="26" spans="1:5" x14ac:dyDescent="0.25">
      <c r="A26" t="str">
        <f>IFERROR(INDEX(T_PRODS[PRODUCT NAME],ROW(C_PRODS[[#This Row],[PRODUCT NAME]])-ROW(C_PRODS[[#Headers],[PRODUCT NAME]])),"")</f>
        <v/>
      </c>
      <c r="B26" t="str">
        <f>IF(C_PRODS[[#This Row],[PRODUCT NAME]]="","",SUMIFS(T_DATA[SALES],T_DATA[DATE],"&gt;="&amp;C_CURR_STDT,T_DATA[DATE],"&lt;="&amp;C_CURR_ENDDT,T_DATA[PRODUCT],C_PRODS[[#This Row],[PRODUCT NAME]]))</f>
        <v/>
      </c>
      <c r="C26" t="str">
        <f>IF(C_PRODS[[#This Row],[PRODUCT NAME]]="","",SUMIFS(T_DATA[SALES],T_DATA[DATE],"&gt;="&amp;C_PREV_STDT,T_DATA[DATE],"&lt;="&amp;C_PREV_ENDDT,T_DATA[PRODUCT],C_PRODS[[#This Row],[PRODUCT NAME]]))</f>
        <v/>
      </c>
      <c r="D26" t="str">
        <f>IF(C_PRODS[[#This Row],[PRODUCT NAME]]="","",C_PRODS[[#This Row],[CURRENT PERIOD]]-C_PRODS[[#This Row],[COMPARISON PERIOD]])</f>
        <v/>
      </c>
      <c r="E26" s="5" t="str">
        <f>IFERROR(C_PRODS[[#This Row],[CHANGE]]/C_PRODS[[#This Row],[COMPARISON PERIOD]],"")</f>
        <v/>
      </c>
    </row>
    <row r="27" spans="1:5" x14ac:dyDescent="0.25">
      <c r="A27" t="str">
        <f>IFERROR(INDEX(T_PRODS[PRODUCT NAME],ROW(C_PRODS[[#This Row],[PRODUCT NAME]])-ROW(C_PRODS[[#Headers],[PRODUCT NAME]])),"")</f>
        <v/>
      </c>
      <c r="B27" t="str">
        <f>IF(C_PRODS[[#This Row],[PRODUCT NAME]]="","",SUMIFS(T_DATA[SALES],T_DATA[DATE],"&gt;="&amp;C_CURR_STDT,T_DATA[DATE],"&lt;="&amp;C_CURR_ENDDT,T_DATA[PRODUCT],C_PRODS[[#This Row],[PRODUCT NAME]]))</f>
        <v/>
      </c>
      <c r="C27" t="str">
        <f>IF(C_PRODS[[#This Row],[PRODUCT NAME]]="","",SUMIFS(T_DATA[SALES],T_DATA[DATE],"&gt;="&amp;C_PREV_STDT,T_DATA[DATE],"&lt;="&amp;C_PREV_ENDDT,T_DATA[PRODUCT],C_PRODS[[#This Row],[PRODUCT NAME]]))</f>
        <v/>
      </c>
      <c r="D27" t="str">
        <f>IF(C_PRODS[[#This Row],[PRODUCT NAME]]="","",C_PRODS[[#This Row],[CURRENT PERIOD]]-C_PRODS[[#This Row],[COMPARISON PERIOD]])</f>
        <v/>
      </c>
      <c r="E27" s="5" t="str">
        <f>IFERROR(C_PRODS[[#This Row],[CHANGE]]/C_PRODS[[#This Row],[COMPARISON PERIOD]],"")</f>
        <v/>
      </c>
    </row>
    <row r="28" spans="1:5" x14ac:dyDescent="0.25">
      <c r="A28" t="str">
        <f>IFERROR(INDEX(T_PRODS[PRODUCT NAME],ROW(C_PRODS[[#This Row],[PRODUCT NAME]])-ROW(C_PRODS[[#Headers],[PRODUCT NAME]])),"")</f>
        <v/>
      </c>
      <c r="B28" t="str">
        <f>IF(C_PRODS[[#This Row],[PRODUCT NAME]]="","",SUMIFS(T_DATA[SALES],T_DATA[DATE],"&gt;="&amp;C_CURR_STDT,T_DATA[DATE],"&lt;="&amp;C_CURR_ENDDT,T_DATA[PRODUCT],C_PRODS[[#This Row],[PRODUCT NAME]]))</f>
        <v/>
      </c>
      <c r="C28" t="str">
        <f>IF(C_PRODS[[#This Row],[PRODUCT NAME]]="","",SUMIFS(T_DATA[SALES],T_DATA[DATE],"&gt;="&amp;C_PREV_STDT,T_DATA[DATE],"&lt;="&amp;C_PREV_ENDDT,T_DATA[PRODUCT],C_PRODS[[#This Row],[PRODUCT NAME]]))</f>
        <v/>
      </c>
      <c r="D28" t="str">
        <f>IF(C_PRODS[[#This Row],[PRODUCT NAME]]="","",C_PRODS[[#This Row],[CURRENT PERIOD]]-C_PRODS[[#This Row],[COMPARISON PERIOD]])</f>
        <v/>
      </c>
      <c r="E28" s="5" t="str">
        <f>IFERROR(C_PRODS[[#This Row],[CHANGE]]/C_PRODS[[#This Row],[COMPARISON PERIOD]],"")</f>
        <v/>
      </c>
    </row>
    <row r="29" spans="1:5" x14ac:dyDescent="0.25">
      <c r="A29" t="str">
        <f>IFERROR(INDEX(T_PRODS[PRODUCT NAME],ROW(C_PRODS[[#This Row],[PRODUCT NAME]])-ROW(C_PRODS[[#Headers],[PRODUCT NAME]])),"")</f>
        <v/>
      </c>
      <c r="B29" t="str">
        <f>IF(C_PRODS[[#This Row],[PRODUCT NAME]]="","",SUMIFS(T_DATA[SALES],T_DATA[DATE],"&gt;="&amp;C_CURR_STDT,T_DATA[DATE],"&lt;="&amp;C_CURR_ENDDT,T_DATA[PRODUCT],C_PRODS[[#This Row],[PRODUCT NAME]]))</f>
        <v/>
      </c>
      <c r="C29" t="str">
        <f>IF(C_PRODS[[#This Row],[PRODUCT NAME]]="","",SUMIFS(T_DATA[SALES],T_DATA[DATE],"&gt;="&amp;C_PREV_STDT,T_DATA[DATE],"&lt;="&amp;C_PREV_ENDDT,T_DATA[PRODUCT],C_PRODS[[#This Row],[PRODUCT NAME]]))</f>
        <v/>
      </c>
      <c r="D29" t="str">
        <f>IF(C_PRODS[[#This Row],[PRODUCT NAME]]="","",C_PRODS[[#This Row],[CURRENT PERIOD]]-C_PRODS[[#This Row],[COMPARISON PERIOD]])</f>
        <v/>
      </c>
      <c r="E29" s="5" t="str">
        <f>IFERROR(C_PRODS[[#This Row],[CHANGE]]/C_PRODS[[#This Row],[COMPARISON PERIOD]],"")</f>
        <v/>
      </c>
    </row>
    <row r="30" spans="1:5" x14ac:dyDescent="0.25">
      <c r="A30" t="str">
        <f>IFERROR(INDEX(T_PRODS[PRODUCT NAME],ROW(C_PRODS[[#This Row],[PRODUCT NAME]])-ROW(C_PRODS[[#Headers],[PRODUCT NAME]])),"")</f>
        <v/>
      </c>
      <c r="B30" t="str">
        <f>IF(C_PRODS[[#This Row],[PRODUCT NAME]]="","",SUMIFS(T_DATA[SALES],T_DATA[DATE],"&gt;="&amp;C_CURR_STDT,T_DATA[DATE],"&lt;="&amp;C_CURR_ENDDT,T_DATA[PRODUCT],C_PRODS[[#This Row],[PRODUCT NAME]]))</f>
        <v/>
      </c>
      <c r="C30" t="str">
        <f>IF(C_PRODS[[#This Row],[PRODUCT NAME]]="","",SUMIFS(T_DATA[SALES],T_DATA[DATE],"&gt;="&amp;C_PREV_STDT,T_DATA[DATE],"&lt;="&amp;C_PREV_ENDDT,T_DATA[PRODUCT],C_PRODS[[#This Row],[PRODUCT NAME]]))</f>
        <v/>
      </c>
      <c r="D30" t="str">
        <f>IF(C_PRODS[[#This Row],[PRODUCT NAME]]="","",C_PRODS[[#This Row],[CURRENT PERIOD]]-C_PRODS[[#This Row],[COMPARISON PERIOD]])</f>
        <v/>
      </c>
      <c r="E30" s="5" t="str">
        <f>IFERROR(C_PRODS[[#This Row],[CHANGE]]/C_PRODS[[#This Row],[COMPARISON PERIOD]],"")</f>
        <v/>
      </c>
    </row>
    <row r="31" spans="1:5" x14ac:dyDescent="0.25">
      <c r="A31" t="str">
        <f>IFERROR(INDEX(T_PRODS[PRODUCT NAME],ROW(C_PRODS[[#This Row],[PRODUCT NAME]])-ROW(C_PRODS[[#Headers],[PRODUCT NAME]])),"")</f>
        <v/>
      </c>
      <c r="B31" t="str">
        <f>IF(C_PRODS[[#This Row],[PRODUCT NAME]]="","",SUMIFS(T_DATA[SALES],T_DATA[DATE],"&gt;="&amp;C_CURR_STDT,T_DATA[DATE],"&lt;="&amp;C_CURR_ENDDT,T_DATA[PRODUCT],C_PRODS[[#This Row],[PRODUCT NAME]]))</f>
        <v/>
      </c>
      <c r="C31" t="str">
        <f>IF(C_PRODS[[#This Row],[PRODUCT NAME]]="","",SUMIFS(T_DATA[SALES],T_DATA[DATE],"&gt;="&amp;C_PREV_STDT,T_DATA[DATE],"&lt;="&amp;C_PREV_ENDDT,T_DATA[PRODUCT],C_PRODS[[#This Row],[PRODUCT NAME]]))</f>
        <v/>
      </c>
      <c r="D31" t="str">
        <f>IF(C_PRODS[[#This Row],[PRODUCT NAME]]="","",C_PRODS[[#This Row],[CURRENT PERIOD]]-C_PRODS[[#This Row],[COMPARISON PERIOD]])</f>
        <v/>
      </c>
      <c r="E31" s="5" t="str">
        <f>IFERROR(C_PRODS[[#This Row],[CHANGE]]/C_PRODS[[#This Row],[COMPARISON PERIOD]],"")</f>
        <v/>
      </c>
    </row>
    <row r="32" spans="1:5" x14ac:dyDescent="0.25">
      <c r="A32" t="str">
        <f>IFERROR(INDEX(T_PRODS[PRODUCT NAME],ROW(C_PRODS[[#This Row],[PRODUCT NAME]])-ROW(C_PRODS[[#Headers],[PRODUCT NAME]])),"")</f>
        <v/>
      </c>
      <c r="B32" t="str">
        <f>IF(C_PRODS[[#This Row],[PRODUCT NAME]]="","",SUMIFS(T_DATA[SALES],T_DATA[DATE],"&gt;="&amp;C_CURR_STDT,T_DATA[DATE],"&lt;="&amp;C_CURR_ENDDT,T_DATA[PRODUCT],C_PRODS[[#This Row],[PRODUCT NAME]]))</f>
        <v/>
      </c>
      <c r="C32" t="str">
        <f>IF(C_PRODS[[#This Row],[PRODUCT NAME]]="","",SUMIFS(T_DATA[SALES],T_DATA[DATE],"&gt;="&amp;C_PREV_STDT,T_DATA[DATE],"&lt;="&amp;C_PREV_ENDDT,T_DATA[PRODUCT],C_PRODS[[#This Row],[PRODUCT NAME]]))</f>
        <v/>
      </c>
      <c r="D32" t="str">
        <f>IF(C_PRODS[[#This Row],[PRODUCT NAME]]="","",C_PRODS[[#This Row],[CURRENT PERIOD]]-C_PRODS[[#This Row],[COMPARISON PERIOD]])</f>
        <v/>
      </c>
      <c r="E32" s="5" t="str">
        <f>IFERROR(C_PRODS[[#This Row],[CHANGE]]/C_PRODS[[#This Row],[COMPARISON PERIOD]],"")</f>
        <v/>
      </c>
    </row>
    <row r="33" spans="1:5" x14ac:dyDescent="0.25">
      <c r="A33" t="str">
        <f>IFERROR(INDEX(T_PRODS[PRODUCT NAME],ROW(C_PRODS[[#This Row],[PRODUCT NAME]])-ROW(C_PRODS[[#Headers],[PRODUCT NAME]])),"")</f>
        <v/>
      </c>
      <c r="B33" t="str">
        <f>IF(C_PRODS[[#This Row],[PRODUCT NAME]]="","",SUMIFS(T_DATA[SALES],T_DATA[DATE],"&gt;="&amp;C_CURR_STDT,T_DATA[DATE],"&lt;="&amp;C_CURR_ENDDT,T_DATA[PRODUCT],C_PRODS[[#This Row],[PRODUCT NAME]]))</f>
        <v/>
      </c>
      <c r="C33" t="str">
        <f>IF(C_PRODS[[#This Row],[PRODUCT NAME]]="","",SUMIFS(T_DATA[SALES],T_DATA[DATE],"&gt;="&amp;C_PREV_STDT,T_DATA[DATE],"&lt;="&amp;C_PREV_ENDDT,T_DATA[PRODUCT],C_PRODS[[#This Row],[PRODUCT NAME]]))</f>
        <v/>
      </c>
      <c r="D33" t="str">
        <f>IF(C_PRODS[[#This Row],[PRODUCT NAME]]="","",C_PRODS[[#This Row],[CURRENT PERIOD]]-C_PRODS[[#This Row],[COMPARISON PERIOD]])</f>
        <v/>
      </c>
      <c r="E33" s="5" t="str">
        <f>IFERROR(C_PRODS[[#This Row],[CHANGE]]/C_PRODS[[#This Row],[COMPARISON PERIOD]],"")</f>
        <v/>
      </c>
    </row>
    <row r="34" spans="1:5" x14ac:dyDescent="0.25">
      <c r="A34" t="str">
        <f>IFERROR(INDEX(T_PRODS[PRODUCT NAME],ROW(C_PRODS[[#This Row],[PRODUCT NAME]])-ROW(C_PRODS[[#Headers],[PRODUCT NAME]])),"")</f>
        <v/>
      </c>
      <c r="B34" t="str">
        <f>IF(C_PRODS[[#This Row],[PRODUCT NAME]]="","",SUMIFS(T_DATA[SALES],T_DATA[DATE],"&gt;="&amp;C_CURR_STDT,T_DATA[DATE],"&lt;="&amp;C_CURR_ENDDT,T_DATA[PRODUCT],C_PRODS[[#This Row],[PRODUCT NAME]]))</f>
        <v/>
      </c>
      <c r="C34" t="str">
        <f>IF(C_PRODS[[#This Row],[PRODUCT NAME]]="","",SUMIFS(T_DATA[SALES],T_DATA[DATE],"&gt;="&amp;C_PREV_STDT,T_DATA[DATE],"&lt;="&amp;C_PREV_ENDDT,T_DATA[PRODUCT],C_PRODS[[#This Row],[PRODUCT NAME]]))</f>
        <v/>
      </c>
      <c r="D34" t="str">
        <f>IF(C_PRODS[[#This Row],[PRODUCT NAME]]="","",C_PRODS[[#This Row],[CURRENT PERIOD]]-C_PRODS[[#This Row],[COMPARISON PERIOD]])</f>
        <v/>
      </c>
      <c r="E34" s="5" t="str">
        <f>IFERROR(C_PRODS[[#This Row],[CHANGE]]/C_PRODS[[#This Row],[COMPARISON PERIOD]],"")</f>
        <v/>
      </c>
    </row>
    <row r="35" spans="1:5" x14ac:dyDescent="0.25">
      <c r="A35" t="str">
        <f>IFERROR(INDEX(T_PRODS[PRODUCT NAME],ROW(C_PRODS[[#This Row],[PRODUCT NAME]])-ROW(C_PRODS[[#Headers],[PRODUCT NAME]])),"")</f>
        <v/>
      </c>
      <c r="B35" t="str">
        <f>IF(C_PRODS[[#This Row],[PRODUCT NAME]]="","",SUMIFS(T_DATA[SALES],T_DATA[DATE],"&gt;="&amp;C_CURR_STDT,T_DATA[DATE],"&lt;="&amp;C_CURR_ENDDT,T_DATA[PRODUCT],C_PRODS[[#This Row],[PRODUCT NAME]]))</f>
        <v/>
      </c>
      <c r="C35" t="str">
        <f>IF(C_PRODS[[#This Row],[PRODUCT NAME]]="","",SUMIFS(T_DATA[SALES],T_DATA[DATE],"&gt;="&amp;C_PREV_STDT,T_DATA[DATE],"&lt;="&amp;C_PREV_ENDDT,T_DATA[PRODUCT],C_PRODS[[#This Row],[PRODUCT NAME]]))</f>
        <v/>
      </c>
      <c r="D35" t="str">
        <f>IF(C_PRODS[[#This Row],[PRODUCT NAME]]="","",C_PRODS[[#This Row],[CURRENT PERIOD]]-C_PRODS[[#This Row],[COMPARISON PERIOD]])</f>
        <v/>
      </c>
      <c r="E35" s="5" t="str">
        <f>IFERROR(C_PRODS[[#This Row],[CHANGE]]/C_PRODS[[#This Row],[COMPARISON PERIOD]],"")</f>
        <v/>
      </c>
    </row>
    <row r="36" spans="1:5" x14ac:dyDescent="0.25">
      <c r="A36" t="str">
        <f>IFERROR(INDEX(T_PRODS[PRODUCT NAME],ROW(C_PRODS[[#This Row],[PRODUCT NAME]])-ROW(C_PRODS[[#Headers],[PRODUCT NAME]])),"")</f>
        <v/>
      </c>
      <c r="B36" t="str">
        <f>IF(C_PRODS[[#This Row],[PRODUCT NAME]]="","",SUMIFS(T_DATA[SALES],T_DATA[DATE],"&gt;="&amp;C_CURR_STDT,T_DATA[DATE],"&lt;="&amp;C_CURR_ENDDT,T_DATA[PRODUCT],C_PRODS[[#This Row],[PRODUCT NAME]]))</f>
        <v/>
      </c>
      <c r="C36" t="str">
        <f>IF(C_PRODS[[#This Row],[PRODUCT NAME]]="","",SUMIFS(T_DATA[SALES],T_DATA[DATE],"&gt;="&amp;C_PREV_STDT,T_DATA[DATE],"&lt;="&amp;C_PREV_ENDDT,T_DATA[PRODUCT],C_PRODS[[#This Row],[PRODUCT NAME]]))</f>
        <v/>
      </c>
      <c r="D36" t="str">
        <f>IF(C_PRODS[[#This Row],[PRODUCT NAME]]="","",C_PRODS[[#This Row],[CURRENT PERIOD]]-C_PRODS[[#This Row],[COMPARISON PERIOD]])</f>
        <v/>
      </c>
      <c r="E36" s="5" t="str">
        <f>IFERROR(C_PRODS[[#This Row],[CHANGE]]/C_PRODS[[#This Row],[COMPARISON PERIOD]],"")</f>
        <v/>
      </c>
    </row>
    <row r="37" spans="1:5" x14ac:dyDescent="0.25">
      <c r="A37" t="str">
        <f>IFERROR(INDEX(T_PRODS[PRODUCT NAME],ROW(C_PRODS[[#This Row],[PRODUCT NAME]])-ROW(C_PRODS[[#Headers],[PRODUCT NAME]])),"")</f>
        <v/>
      </c>
      <c r="B37" t="str">
        <f>IF(C_PRODS[[#This Row],[PRODUCT NAME]]="","",SUMIFS(T_DATA[SALES],T_DATA[DATE],"&gt;="&amp;C_CURR_STDT,T_DATA[DATE],"&lt;="&amp;C_CURR_ENDDT,T_DATA[PRODUCT],C_PRODS[[#This Row],[PRODUCT NAME]]))</f>
        <v/>
      </c>
      <c r="C37" t="str">
        <f>IF(C_PRODS[[#This Row],[PRODUCT NAME]]="","",SUMIFS(T_DATA[SALES],T_DATA[DATE],"&gt;="&amp;C_PREV_STDT,T_DATA[DATE],"&lt;="&amp;C_PREV_ENDDT,T_DATA[PRODUCT],C_PRODS[[#This Row],[PRODUCT NAME]]))</f>
        <v/>
      </c>
      <c r="D37" t="str">
        <f>IF(C_PRODS[[#This Row],[PRODUCT NAME]]="","",C_PRODS[[#This Row],[CURRENT PERIOD]]-C_PRODS[[#This Row],[COMPARISON PERIOD]])</f>
        <v/>
      </c>
      <c r="E37" s="5" t="str">
        <f>IFERROR(C_PRODS[[#This Row],[CHANGE]]/C_PRODS[[#This Row],[COMPARISON PERIOD]],"")</f>
        <v/>
      </c>
    </row>
    <row r="38" spans="1:5" x14ac:dyDescent="0.25">
      <c r="A38" t="str">
        <f>IFERROR(INDEX(T_PRODS[PRODUCT NAME],ROW(C_PRODS[[#This Row],[PRODUCT NAME]])-ROW(C_PRODS[[#Headers],[PRODUCT NAME]])),"")</f>
        <v/>
      </c>
      <c r="B38" t="str">
        <f>IF(C_PRODS[[#This Row],[PRODUCT NAME]]="","",SUMIFS(T_DATA[SALES],T_DATA[DATE],"&gt;="&amp;C_CURR_STDT,T_DATA[DATE],"&lt;="&amp;C_CURR_ENDDT,T_DATA[PRODUCT],C_PRODS[[#This Row],[PRODUCT NAME]]))</f>
        <v/>
      </c>
      <c r="C38" t="str">
        <f>IF(C_PRODS[[#This Row],[PRODUCT NAME]]="","",SUMIFS(T_DATA[SALES],T_DATA[DATE],"&gt;="&amp;C_PREV_STDT,T_DATA[DATE],"&lt;="&amp;C_PREV_ENDDT,T_DATA[PRODUCT],C_PRODS[[#This Row],[PRODUCT NAME]]))</f>
        <v/>
      </c>
      <c r="D38" t="str">
        <f>IF(C_PRODS[[#This Row],[PRODUCT NAME]]="","",C_PRODS[[#This Row],[CURRENT PERIOD]]-C_PRODS[[#This Row],[COMPARISON PERIOD]])</f>
        <v/>
      </c>
      <c r="E38" s="5" t="str">
        <f>IFERROR(C_PRODS[[#This Row],[CHANGE]]/C_PRODS[[#This Row],[COMPARISON PERIOD]],"")</f>
        <v/>
      </c>
    </row>
    <row r="39" spans="1:5" x14ac:dyDescent="0.25">
      <c r="A39" t="str">
        <f>IFERROR(INDEX(T_PRODS[PRODUCT NAME],ROW(C_PRODS[[#This Row],[PRODUCT NAME]])-ROW(C_PRODS[[#Headers],[PRODUCT NAME]])),"")</f>
        <v/>
      </c>
      <c r="B39" t="str">
        <f>IF(C_PRODS[[#This Row],[PRODUCT NAME]]="","",SUMIFS(T_DATA[SALES],T_DATA[DATE],"&gt;="&amp;C_CURR_STDT,T_DATA[DATE],"&lt;="&amp;C_CURR_ENDDT,T_DATA[PRODUCT],C_PRODS[[#This Row],[PRODUCT NAME]]))</f>
        <v/>
      </c>
      <c r="C39" t="str">
        <f>IF(C_PRODS[[#This Row],[PRODUCT NAME]]="","",SUMIFS(T_DATA[SALES],T_DATA[DATE],"&gt;="&amp;C_PREV_STDT,T_DATA[DATE],"&lt;="&amp;C_PREV_ENDDT,T_DATA[PRODUCT],C_PRODS[[#This Row],[PRODUCT NAME]]))</f>
        <v/>
      </c>
      <c r="D39" t="str">
        <f>IF(C_PRODS[[#This Row],[PRODUCT NAME]]="","",C_PRODS[[#This Row],[CURRENT PERIOD]]-C_PRODS[[#This Row],[COMPARISON PERIOD]])</f>
        <v/>
      </c>
      <c r="E39" s="5" t="str">
        <f>IFERROR(C_PRODS[[#This Row],[CHANGE]]/C_PRODS[[#This Row],[COMPARISON PERIOD]],"")</f>
        <v/>
      </c>
    </row>
    <row r="40" spans="1:5" x14ac:dyDescent="0.25">
      <c r="A40" t="str">
        <f>IFERROR(INDEX(T_PRODS[PRODUCT NAME],ROW(C_PRODS[[#This Row],[PRODUCT NAME]])-ROW(C_PRODS[[#Headers],[PRODUCT NAME]])),"")</f>
        <v/>
      </c>
      <c r="B40" t="str">
        <f>IF(C_PRODS[[#This Row],[PRODUCT NAME]]="","",SUMIFS(T_DATA[SALES],T_DATA[DATE],"&gt;="&amp;C_CURR_STDT,T_DATA[DATE],"&lt;="&amp;C_CURR_ENDDT,T_DATA[PRODUCT],C_PRODS[[#This Row],[PRODUCT NAME]]))</f>
        <v/>
      </c>
      <c r="C40" t="str">
        <f>IF(C_PRODS[[#This Row],[PRODUCT NAME]]="","",SUMIFS(T_DATA[SALES],T_DATA[DATE],"&gt;="&amp;C_PREV_STDT,T_DATA[DATE],"&lt;="&amp;C_PREV_ENDDT,T_DATA[PRODUCT],C_PRODS[[#This Row],[PRODUCT NAME]]))</f>
        <v/>
      </c>
      <c r="D40" t="str">
        <f>IF(C_PRODS[[#This Row],[PRODUCT NAME]]="","",C_PRODS[[#This Row],[CURRENT PERIOD]]-C_PRODS[[#This Row],[COMPARISON PERIOD]])</f>
        <v/>
      </c>
      <c r="E40" s="5" t="str">
        <f>IFERROR(C_PRODS[[#This Row],[CHANGE]]/C_PRODS[[#This Row],[COMPARISON PERIOD]],"")</f>
        <v/>
      </c>
    </row>
    <row r="41" spans="1:5" x14ac:dyDescent="0.25">
      <c r="A41" t="str">
        <f>IFERROR(INDEX(T_PRODS[PRODUCT NAME],ROW(C_PRODS[[#This Row],[PRODUCT NAME]])-ROW(C_PRODS[[#Headers],[PRODUCT NAME]])),"")</f>
        <v/>
      </c>
      <c r="B41" t="str">
        <f>IF(C_PRODS[[#This Row],[PRODUCT NAME]]="","",SUMIFS(T_DATA[SALES],T_DATA[DATE],"&gt;="&amp;C_CURR_STDT,T_DATA[DATE],"&lt;="&amp;C_CURR_ENDDT,T_DATA[PRODUCT],C_PRODS[[#This Row],[PRODUCT NAME]]))</f>
        <v/>
      </c>
      <c r="C41" t="str">
        <f>IF(C_PRODS[[#This Row],[PRODUCT NAME]]="","",SUMIFS(T_DATA[SALES],T_DATA[DATE],"&gt;="&amp;C_PREV_STDT,T_DATA[DATE],"&lt;="&amp;C_PREV_ENDDT,T_DATA[PRODUCT],C_PRODS[[#This Row],[PRODUCT NAME]]))</f>
        <v/>
      </c>
      <c r="D41" t="str">
        <f>IF(C_PRODS[[#This Row],[PRODUCT NAME]]="","",C_PRODS[[#This Row],[CURRENT PERIOD]]-C_PRODS[[#This Row],[COMPARISON PERIOD]])</f>
        <v/>
      </c>
      <c r="E41" s="5" t="str">
        <f>IFERROR(C_PRODS[[#This Row],[CHANGE]]/C_PRODS[[#This Row],[COMPARISON PERIOD]],"")</f>
        <v/>
      </c>
    </row>
    <row r="42" spans="1:5" x14ac:dyDescent="0.25">
      <c r="A42" t="str">
        <f>IFERROR(INDEX(T_PRODS[PRODUCT NAME],ROW(C_PRODS[[#This Row],[PRODUCT NAME]])-ROW(C_PRODS[[#Headers],[PRODUCT NAME]])),"")</f>
        <v/>
      </c>
      <c r="B42" t="str">
        <f>IF(C_PRODS[[#This Row],[PRODUCT NAME]]="","",SUMIFS(T_DATA[SALES],T_DATA[DATE],"&gt;="&amp;C_CURR_STDT,T_DATA[DATE],"&lt;="&amp;C_CURR_ENDDT,T_DATA[PRODUCT],C_PRODS[[#This Row],[PRODUCT NAME]]))</f>
        <v/>
      </c>
      <c r="C42" t="str">
        <f>IF(C_PRODS[[#This Row],[PRODUCT NAME]]="","",SUMIFS(T_DATA[SALES],T_DATA[DATE],"&gt;="&amp;C_PREV_STDT,T_DATA[DATE],"&lt;="&amp;C_PREV_ENDDT,T_DATA[PRODUCT],C_PRODS[[#This Row],[PRODUCT NAME]]))</f>
        <v/>
      </c>
      <c r="D42" t="str">
        <f>IF(C_PRODS[[#This Row],[PRODUCT NAME]]="","",C_PRODS[[#This Row],[CURRENT PERIOD]]-C_PRODS[[#This Row],[COMPARISON PERIOD]])</f>
        <v/>
      </c>
      <c r="E42" s="5" t="str">
        <f>IFERROR(C_PRODS[[#This Row],[CHANGE]]/C_PRODS[[#This Row],[COMPARISON PERIOD]],"")</f>
        <v/>
      </c>
    </row>
    <row r="43" spans="1:5" x14ac:dyDescent="0.25">
      <c r="A43" t="str">
        <f>IFERROR(INDEX(T_PRODS[PRODUCT NAME],ROW(C_PRODS[[#This Row],[PRODUCT NAME]])-ROW(C_PRODS[[#Headers],[PRODUCT NAME]])),"")</f>
        <v/>
      </c>
      <c r="B43" t="str">
        <f>IF(C_PRODS[[#This Row],[PRODUCT NAME]]="","",SUMIFS(T_DATA[SALES],T_DATA[DATE],"&gt;="&amp;C_CURR_STDT,T_DATA[DATE],"&lt;="&amp;C_CURR_ENDDT,T_DATA[PRODUCT],C_PRODS[[#This Row],[PRODUCT NAME]]))</f>
        <v/>
      </c>
      <c r="C43" t="str">
        <f>IF(C_PRODS[[#This Row],[PRODUCT NAME]]="","",SUMIFS(T_DATA[SALES],T_DATA[DATE],"&gt;="&amp;C_PREV_STDT,T_DATA[DATE],"&lt;="&amp;C_PREV_ENDDT,T_DATA[PRODUCT],C_PRODS[[#This Row],[PRODUCT NAME]]))</f>
        <v/>
      </c>
      <c r="D43" t="str">
        <f>IF(C_PRODS[[#This Row],[PRODUCT NAME]]="","",C_PRODS[[#This Row],[CURRENT PERIOD]]-C_PRODS[[#This Row],[COMPARISON PERIOD]])</f>
        <v/>
      </c>
      <c r="E43" s="5" t="str">
        <f>IFERROR(C_PRODS[[#This Row],[CHANGE]]/C_PRODS[[#This Row],[COMPARISON PERIOD]],"")</f>
        <v/>
      </c>
    </row>
    <row r="44" spans="1:5" x14ac:dyDescent="0.25">
      <c r="A44" t="str">
        <f>IFERROR(INDEX(T_PRODS[PRODUCT NAME],ROW(C_PRODS[[#This Row],[PRODUCT NAME]])-ROW(C_PRODS[[#Headers],[PRODUCT NAME]])),"")</f>
        <v/>
      </c>
      <c r="B44" t="str">
        <f>IF(C_PRODS[[#This Row],[PRODUCT NAME]]="","",SUMIFS(T_DATA[SALES],T_DATA[DATE],"&gt;="&amp;C_CURR_STDT,T_DATA[DATE],"&lt;="&amp;C_CURR_ENDDT,T_DATA[PRODUCT],C_PRODS[[#This Row],[PRODUCT NAME]]))</f>
        <v/>
      </c>
      <c r="C44" t="str">
        <f>IF(C_PRODS[[#This Row],[PRODUCT NAME]]="","",SUMIFS(T_DATA[SALES],T_DATA[DATE],"&gt;="&amp;C_PREV_STDT,T_DATA[DATE],"&lt;="&amp;C_PREV_ENDDT,T_DATA[PRODUCT],C_PRODS[[#This Row],[PRODUCT NAME]]))</f>
        <v/>
      </c>
      <c r="D44" t="str">
        <f>IF(C_PRODS[[#This Row],[PRODUCT NAME]]="","",C_PRODS[[#This Row],[CURRENT PERIOD]]-C_PRODS[[#This Row],[COMPARISON PERIOD]])</f>
        <v/>
      </c>
      <c r="E44" s="5" t="str">
        <f>IFERROR(C_PRODS[[#This Row],[CHANGE]]/C_PRODS[[#This Row],[COMPARISON PERIOD]],"")</f>
        <v/>
      </c>
    </row>
    <row r="45" spans="1:5" x14ac:dyDescent="0.25">
      <c r="A45" t="str">
        <f>IFERROR(INDEX(T_PRODS[PRODUCT NAME],ROW(C_PRODS[[#This Row],[PRODUCT NAME]])-ROW(C_PRODS[[#Headers],[PRODUCT NAME]])),"")</f>
        <v/>
      </c>
      <c r="B45" t="str">
        <f>IF(C_PRODS[[#This Row],[PRODUCT NAME]]="","",SUMIFS(T_DATA[SALES],T_DATA[DATE],"&gt;="&amp;C_CURR_STDT,T_DATA[DATE],"&lt;="&amp;C_CURR_ENDDT,T_DATA[PRODUCT],C_PRODS[[#This Row],[PRODUCT NAME]]))</f>
        <v/>
      </c>
      <c r="C45" t="str">
        <f>IF(C_PRODS[[#This Row],[PRODUCT NAME]]="","",SUMIFS(T_DATA[SALES],T_DATA[DATE],"&gt;="&amp;C_PREV_STDT,T_DATA[DATE],"&lt;="&amp;C_PREV_ENDDT,T_DATA[PRODUCT],C_PRODS[[#This Row],[PRODUCT NAME]]))</f>
        <v/>
      </c>
      <c r="D45" t="str">
        <f>IF(C_PRODS[[#This Row],[PRODUCT NAME]]="","",C_PRODS[[#This Row],[CURRENT PERIOD]]-C_PRODS[[#This Row],[COMPARISON PERIOD]])</f>
        <v/>
      </c>
      <c r="E45" s="5" t="str">
        <f>IFERROR(C_PRODS[[#This Row],[CHANGE]]/C_PRODS[[#This Row],[COMPARISON PERIOD]],"")</f>
        <v/>
      </c>
    </row>
    <row r="46" spans="1:5" x14ac:dyDescent="0.25">
      <c r="A46" t="str">
        <f>IFERROR(INDEX(T_PRODS[PRODUCT NAME],ROW(C_PRODS[[#This Row],[PRODUCT NAME]])-ROW(C_PRODS[[#Headers],[PRODUCT NAME]])),"")</f>
        <v/>
      </c>
      <c r="B46" t="str">
        <f>IF(C_PRODS[[#This Row],[PRODUCT NAME]]="","",SUMIFS(T_DATA[SALES],T_DATA[DATE],"&gt;="&amp;C_CURR_STDT,T_DATA[DATE],"&lt;="&amp;C_CURR_ENDDT,T_DATA[PRODUCT],C_PRODS[[#This Row],[PRODUCT NAME]]))</f>
        <v/>
      </c>
      <c r="C46" t="str">
        <f>IF(C_PRODS[[#This Row],[PRODUCT NAME]]="","",SUMIFS(T_DATA[SALES],T_DATA[DATE],"&gt;="&amp;C_PREV_STDT,T_DATA[DATE],"&lt;="&amp;C_PREV_ENDDT,T_DATA[PRODUCT],C_PRODS[[#This Row],[PRODUCT NAME]]))</f>
        <v/>
      </c>
      <c r="D46" t="str">
        <f>IF(C_PRODS[[#This Row],[PRODUCT NAME]]="","",C_PRODS[[#This Row],[CURRENT PERIOD]]-C_PRODS[[#This Row],[COMPARISON PERIOD]])</f>
        <v/>
      </c>
      <c r="E46" s="5" t="str">
        <f>IFERROR(C_PRODS[[#This Row],[CHANGE]]/C_PRODS[[#This Row],[COMPARISON PERIOD]],"")</f>
        <v/>
      </c>
    </row>
    <row r="47" spans="1:5" x14ac:dyDescent="0.25">
      <c r="A47" t="str">
        <f>IFERROR(INDEX(T_PRODS[PRODUCT NAME],ROW(C_PRODS[[#This Row],[PRODUCT NAME]])-ROW(C_PRODS[[#Headers],[PRODUCT NAME]])),"")</f>
        <v/>
      </c>
      <c r="B47" t="str">
        <f>IF(C_PRODS[[#This Row],[PRODUCT NAME]]="","",SUMIFS(T_DATA[SALES],T_DATA[DATE],"&gt;="&amp;C_CURR_STDT,T_DATA[DATE],"&lt;="&amp;C_CURR_ENDDT,T_DATA[PRODUCT],C_PRODS[[#This Row],[PRODUCT NAME]]))</f>
        <v/>
      </c>
      <c r="C47" t="str">
        <f>IF(C_PRODS[[#This Row],[PRODUCT NAME]]="","",SUMIFS(T_DATA[SALES],T_DATA[DATE],"&gt;="&amp;C_PREV_STDT,T_DATA[DATE],"&lt;="&amp;C_PREV_ENDDT,T_DATA[PRODUCT],C_PRODS[[#This Row],[PRODUCT NAME]]))</f>
        <v/>
      </c>
      <c r="D47" t="str">
        <f>IF(C_PRODS[[#This Row],[PRODUCT NAME]]="","",C_PRODS[[#This Row],[CURRENT PERIOD]]-C_PRODS[[#This Row],[COMPARISON PERIOD]])</f>
        <v/>
      </c>
      <c r="E47" s="5" t="str">
        <f>IFERROR(C_PRODS[[#This Row],[CHANGE]]/C_PRODS[[#This Row],[COMPARISON PERIOD]],"")</f>
        <v/>
      </c>
    </row>
    <row r="48" spans="1:5" x14ac:dyDescent="0.25">
      <c r="A48" t="str">
        <f>IFERROR(INDEX(T_PRODS[PRODUCT NAME],ROW(C_PRODS[[#This Row],[PRODUCT NAME]])-ROW(C_PRODS[[#Headers],[PRODUCT NAME]])),"")</f>
        <v/>
      </c>
      <c r="B48" t="str">
        <f>IF(C_PRODS[[#This Row],[PRODUCT NAME]]="","",SUMIFS(T_DATA[SALES],T_DATA[DATE],"&gt;="&amp;C_CURR_STDT,T_DATA[DATE],"&lt;="&amp;C_CURR_ENDDT,T_DATA[PRODUCT],C_PRODS[[#This Row],[PRODUCT NAME]]))</f>
        <v/>
      </c>
      <c r="C48" t="str">
        <f>IF(C_PRODS[[#This Row],[PRODUCT NAME]]="","",SUMIFS(T_DATA[SALES],T_DATA[DATE],"&gt;="&amp;C_PREV_STDT,T_DATA[DATE],"&lt;="&amp;C_PREV_ENDDT,T_DATA[PRODUCT],C_PRODS[[#This Row],[PRODUCT NAME]]))</f>
        <v/>
      </c>
      <c r="D48" t="str">
        <f>IF(C_PRODS[[#This Row],[PRODUCT NAME]]="","",C_PRODS[[#This Row],[CURRENT PERIOD]]-C_PRODS[[#This Row],[COMPARISON PERIOD]])</f>
        <v/>
      </c>
      <c r="E48" s="5" t="str">
        <f>IFERROR(C_PRODS[[#This Row],[CHANGE]]/C_PRODS[[#This Row],[COMPARISON PERIOD]],"")</f>
        <v/>
      </c>
    </row>
    <row r="49" spans="1:5" x14ac:dyDescent="0.25">
      <c r="A49" t="str">
        <f>IFERROR(INDEX(T_PRODS[PRODUCT NAME],ROW(C_PRODS[[#This Row],[PRODUCT NAME]])-ROW(C_PRODS[[#Headers],[PRODUCT NAME]])),"")</f>
        <v/>
      </c>
      <c r="B49" s="71" t="str">
        <f>IF(C_PRODS[[#This Row],[PRODUCT NAME]]="","",SUMIFS(T_DATA[SALES],T_DATA[DATE],"&gt;="&amp;C_CURR_STDT,T_DATA[DATE],"&lt;="&amp;C_CURR_ENDDT,T_DATA[PRODUCT],C_PRODS[[#This Row],[PRODUCT NAME]]))</f>
        <v/>
      </c>
      <c r="C49" s="71" t="str">
        <f>IF(C_PRODS[[#This Row],[PRODUCT NAME]]="","",SUMIFS(T_DATA[SALES],T_DATA[DATE],"&gt;="&amp;C_PREV_STDT,T_DATA[DATE],"&lt;="&amp;C_PREV_ENDDT,T_DATA[PRODUCT],C_PRODS[[#This Row],[PRODUCT NAME]]))</f>
        <v/>
      </c>
      <c r="D49" s="71" t="str">
        <f>IF(C_PRODS[[#This Row],[PRODUCT NAME]]="","",C_PRODS[[#This Row],[CURRENT PERIOD]]-C_PRODS[[#This Row],[COMPARISON PERIOD]])</f>
        <v/>
      </c>
      <c r="E49" s="69" t="str">
        <f>IFERROR(C_PRODS[[#This Row],[CHANGE]]/C_PRODS[[#This Row],[COMPARISON PERIOD]],"")</f>
        <v/>
      </c>
    </row>
    <row r="50" spans="1:5" x14ac:dyDescent="0.25">
      <c r="A50" t="str">
        <f>IFERROR(INDEX(T_PRODS[PRODUCT NAME],ROW(C_PRODS[[#This Row],[PRODUCT NAME]])-ROW(C_PRODS[[#Headers],[PRODUCT NAME]])),"")</f>
        <v/>
      </c>
      <c r="B50" s="71" t="str">
        <f>IF(C_PRODS[[#This Row],[PRODUCT NAME]]="","",SUMIFS(T_DATA[SALES],T_DATA[DATE],"&gt;="&amp;C_CURR_STDT,T_DATA[DATE],"&lt;="&amp;C_CURR_ENDDT,T_DATA[PRODUCT],C_PRODS[[#This Row],[PRODUCT NAME]]))</f>
        <v/>
      </c>
      <c r="C50" s="71" t="str">
        <f>IF(C_PRODS[[#This Row],[PRODUCT NAME]]="","",SUMIFS(T_DATA[SALES],T_DATA[DATE],"&gt;="&amp;C_PREV_STDT,T_DATA[DATE],"&lt;="&amp;C_PREV_ENDDT,T_DATA[PRODUCT],C_PRODS[[#This Row],[PRODUCT NAME]]))</f>
        <v/>
      </c>
      <c r="D50" s="71" t="str">
        <f>IF(C_PRODS[[#This Row],[PRODUCT NAME]]="","",C_PRODS[[#This Row],[CURRENT PERIOD]]-C_PRODS[[#This Row],[COMPARISON PERIOD]])</f>
        <v/>
      </c>
      <c r="E50" s="69" t="str">
        <f>IFERROR(C_PRODS[[#This Row],[CHANGE]]/C_PRODS[[#This Row],[COMPARISON PERIOD]],"")</f>
        <v/>
      </c>
    </row>
    <row r="51" spans="1:5" x14ac:dyDescent="0.25">
      <c r="A51" t="str">
        <f>IFERROR(INDEX(T_PRODS[PRODUCT NAME],ROW(C_PRODS[[#This Row],[PRODUCT NAME]])-ROW(C_PRODS[[#Headers],[PRODUCT NAME]])),"")</f>
        <v/>
      </c>
      <c r="B51" s="71" t="str">
        <f>IF(C_PRODS[[#This Row],[PRODUCT NAME]]="","",SUMIFS(T_DATA[SALES],T_DATA[DATE],"&gt;="&amp;C_CURR_STDT,T_DATA[DATE],"&lt;="&amp;C_CURR_ENDDT,T_DATA[PRODUCT],C_PRODS[[#This Row],[PRODUCT NAME]]))</f>
        <v/>
      </c>
      <c r="C51" s="71" t="str">
        <f>IF(C_PRODS[[#This Row],[PRODUCT NAME]]="","",SUMIFS(T_DATA[SALES],T_DATA[DATE],"&gt;="&amp;C_PREV_STDT,T_DATA[DATE],"&lt;="&amp;C_PREV_ENDDT,T_DATA[PRODUCT],C_PRODS[[#This Row],[PRODUCT NAME]]))</f>
        <v/>
      </c>
      <c r="D51" s="71" t="str">
        <f>IF(C_PRODS[[#This Row],[PRODUCT NAME]]="","",C_PRODS[[#This Row],[CURRENT PERIOD]]-C_PRODS[[#This Row],[COMPARISON PERIOD]])</f>
        <v/>
      </c>
      <c r="E51" s="69" t="str">
        <f>IFERROR(C_PRODS[[#This Row],[CHANGE]]/C_PRODS[[#This Row],[COMPARISON PERIOD]],"")</f>
        <v/>
      </c>
    </row>
    <row r="52" spans="1:5" x14ac:dyDescent="0.25">
      <c r="A52" t="str">
        <f>IFERROR(INDEX(T_PRODS[PRODUCT NAME],ROW(C_PRODS[[#This Row],[PRODUCT NAME]])-ROW(C_PRODS[[#Headers],[PRODUCT NAME]])),"")</f>
        <v/>
      </c>
      <c r="B52" s="71" t="str">
        <f>IF(C_PRODS[[#This Row],[PRODUCT NAME]]="","",SUMIFS(T_DATA[SALES],T_DATA[DATE],"&gt;="&amp;C_CURR_STDT,T_DATA[DATE],"&lt;="&amp;C_CURR_ENDDT,T_DATA[PRODUCT],C_PRODS[[#This Row],[PRODUCT NAME]]))</f>
        <v/>
      </c>
      <c r="C52" s="71" t="str">
        <f>IF(C_PRODS[[#This Row],[PRODUCT NAME]]="","",SUMIFS(T_DATA[SALES],T_DATA[DATE],"&gt;="&amp;C_PREV_STDT,T_DATA[DATE],"&lt;="&amp;C_PREV_ENDDT,T_DATA[PRODUCT],C_PRODS[[#This Row],[PRODUCT NAME]]))</f>
        <v/>
      </c>
      <c r="D52" s="71" t="str">
        <f>IF(C_PRODS[[#This Row],[PRODUCT NAME]]="","",C_PRODS[[#This Row],[CURRENT PERIOD]]-C_PRODS[[#This Row],[COMPARISON PERIOD]])</f>
        <v/>
      </c>
      <c r="E52" s="69" t="str">
        <f>IFERROR(C_PRODS[[#This Row],[CHANGE]]/C_PRODS[[#This Row],[COMPARISON PERIOD]],"")</f>
        <v/>
      </c>
    </row>
    <row r="53" spans="1:5" x14ac:dyDescent="0.25">
      <c r="A53" t="str">
        <f>IFERROR(INDEX(T_PRODS[PRODUCT NAME],ROW(C_PRODS[[#This Row],[PRODUCT NAME]])-ROW(C_PRODS[[#Headers],[PRODUCT NAME]])),"")</f>
        <v/>
      </c>
      <c r="B53" s="71" t="str">
        <f>IF(C_PRODS[[#This Row],[PRODUCT NAME]]="","",SUMIFS(T_DATA[SALES],T_DATA[DATE],"&gt;="&amp;C_CURR_STDT,T_DATA[DATE],"&lt;="&amp;C_CURR_ENDDT,T_DATA[PRODUCT],C_PRODS[[#This Row],[PRODUCT NAME]]))</f>
        <v/>
      </c>
      <c r="C53" s="71" t="str">
        <f>IF(C_PRODS[[#This Row],[PRODUCT NAME]]="","",SUMIFS(T_DATA[SALES],T_DATA[DATE],"&gt;="&amp;C_PREV_STDT,T_DATA[DATE],"&lt;="&amp;C_PREV_ENDDT,T_DATA[PRODUCT],C_PRODS[[#This Row],[PRODUCT NAME]]))</f>
        <v/>
      </c>
      <c r="D53" s="71" t="str">
        <f>IF(C_PRODS[[#This Row],[PRODUCT NAME]]="","",C_PRODS[[#This Row],[CURRENT PERIOD]]-C_PRODS[[#This Row],[COMPARISON PERIOD]])</f>
        <v/>
      </c>
      <c r="E53" s="69" t="str">
        <f>IFERROR(C_PRODS[[#This Row],[CHANGE]]/C_PRODS[[#This Row],[COMPARISON PERIOD]],"")</f>
        <v/>
      </c>
    </row>
    <row r="54" spans="1:5" x14ac:dyDescent="0.25">
      <c r="A54" t="str">
        <f>IFERROR(INDEX(T_PRODS[PRODUCT NAME],ROW(C_PRODS[[#This Row],[PRODUCT NAME]])-ROW(C_PRODS[[#Headers],[PRODUCT NAME]])),"")</f>
        <v/>
      </c>
      <c r="B54" s="71" t="str">
        <f>IF(C_PRODS[[#This Row],[PRODUCT NAME]]="","",SUMIFS(T_DATA[SALES],T_DATA[DATE],"&gt;="&amp;C_CURR_STDT,T_DATA[DATE],"&lt;="&amp;C_CURR_ENDDT,T_DATA[PRODUCT],C_PRODS[[#This Row],[PRODUCT NAME]]))</f>
        <v/>
      </c>
      <c r="C54" s="71" t="str">
        <f>IF(C_PRODS[[#This Row],[PRODUCT NAME]]="","",SUMIFS(T_DATA[SALES],T_DATA[DATE],"&gt;="&amp;C_PREV_STDT,T_DATA[DATE],"&lt;="&amp;C_PREV_ENDDT,T_DATA[PRODUCT],C_PRODS[[#This Row],[PRODUCT NAME]]))</f>
        <v/>
      </c>
      <c r="D54" s="71" t="str">
        <f>IF(C_PRODS[[#This Row],[PRODUCT NAME]]="","",C_PRODS[[#This Row],[CURRENT PERIOD]]-C_PRODS[[#This Row],[COMPARISON PERIOD]])</f>
        <v/>
      </c>
      <c r="E54" s="69" t="str">
        <f>IFERROR(C_PRODS[[#This Row],[CHANGE]]/C_PRODS[[#This Row],[COMPARISON PERIOD]],"")</f>
        <v/>
      </c>
    </row>
    <row r="55" spans="1:5" x14ac:dyDescent="0.25">
      <c r="A55" t="str">
        <f>IFERROR(INDEX(T_PRODS[PRODUCT NAME],ROW(C_PRODS[[#This Row],[PRODUCT NAME]])-ROW(C_PRODS[[#Headers],[PRODUCT NAME]])),"")</f>
        <v/>
      </c>
      <c r="B55" s="71" t="str">
        <f>IF(C_PRODS[[#This Row],[PRODUCT NAME]]="","",SUMIFS(T_DATA[SALES],T_DATA[DATE],"&gt;="&amp;C_CURR_STDT,T_DATA[DATE],"&lt;="&amp;C_CURR_ENDDT,T_DATA[PRODUCT],C_PRODS[[#This Row],[PRODUCT NAME]]))</f>
        <v/>
      </c>
      <c r="C55" s="71" t="str">
        <f>IF(C_PRODS[[#This Row],[PRODUCT NAME]]="","",SUMIFS(T_DATA[SALES],T_DATA[DATE],"&gt;="&amp;C_PREV_STDT,T_DATA[DATE],"&lt;="&amp;C_PREV_ENDDT,T_DATA[PRODUCT],C_PRODS[[#This Row],[PRODUCT NAME]]))</f>
        <v/>
      </c>
      <c r="D55" s="71" t="str">
        <f>IF(C_PRODS[[#This Row],[PRODUCT NAME]]="","",C_PRODS[[#This Row],[CURRENT PERIOD]]-C_PRODS[[#This Row],[COMPARISON PERIOD]])</f>
        <v/>
      </c>
      <c r="E55" s="69" t="str">
        <f>IFERROR(C_PRODS[[#This Row],[CHANGE]]/C_PRODS[[#This Row],[COMPARISON PERIOD]],"")</f>
        <v/>
      </c>
    </row>
    <row r="56" spans="1:5" x14ac:dyDescent="0.25">
      <c r="A56" t="str">
        <f>IFERROR(INDEX(T_PRODS[PRODUCT NAME],ROW(C_PRODS[[#This Row],[PRODUCT NAME]])-ROW(C_PRODS[[#Headers],[PRODUCT NAME]])),"")</f>
        <v/>
      </c>
      <c r="B56" s="71" t="str">
        <f>IF(C_PRODS[[#This Row],[PRODUCT NAME]]="","",SUMIFS(T_DATA[SALES],T_DATA[DATE],"&gt;="&amp;C_CURR_STDT,T_DATA[DATE],"&lt;="&amp;C_CURR_ENDDT,T_DATA[PRODUCT],C_PRODS[[#This Row],[PRODUCT NAME]]))</f>
        <v/>
      </c>
      <c r="C56" s="71" t="str">
        <f>IF(C_PRODS[[#This Row],[PRODUCT NAME]]="","",SUMIFS(T_DATA[SALES],T_DATA[DATE],"&gt;="&amp;C_PREV_STDT,T_DATA[DATE],"&lt;="&amp;C_PREV_ENDDT,T_DATA[PRODUCT],C_PRODS[[#This Row],[PRODUCT NAME]]))</f>
        <v/>
      </c>
      <c r="D56" s="71" t="str">
        <f>IF(C_PRODS[[#This Row],[PRODUCT NAME]]="","",C_PRODS[[#This Row],[CURRENT PERIOD]]-C_PRODS[[#This Row],[COMPARISON PERIOD]])</f>
        <v/>
      </c>
      <c r="E56" s="69" t="str">
        <f>IFERROR(C_PRODS[[#This Row],[CHANGE]]/C_PRODS[[#This Row],[COMPARISON PERIOD]],"")</f>
        <v/>
      </c>
    </row>
    <row r="57" spans="1:5" x14ac:dyDescent="0.25">
      <c r="A57" t="str">
        <f>IFERROR(INDEX(T_PRODS[PRODUCT NAME],ROW(C_PRODS[[#This Row],[PRODUCT NAME]])-ROW(C_PRODS[[#Headers],[PRODUCT NAME]])),"")</f>
        <v/>
      </c>
      <c r="B57" s="71" t="str">
        <f>IF(C_PRODS[[#This Row],[PRODUCT NAME]]="","",SUMIFS(T_DATA[SALES],T_DATA[DATE],"&gt;="&amp;C_CURR_STDT,T_DATA[DATE],"&lt;="&amp;C_CURR_ENDDT,T_DATA[PRODUCT],C_PRODS[[#This Row],[PRODUCT NAME]]))</f>
        <v/>
      </c>
      <c r="C57" s="71" t="str">
        <f>IF(C_PRODS[[#This Row],[PRODUCT NAME]]="","",SUMIFS(T_DATA[SALES],T_DATA[DATE],"&gt;="&amp;C_PREV_STDT,T_DATA[DATE],"&lt;="&amp;C_PREV_ENDDT,T_DATA[PRODUCT],C_PRODS[[#This Row],[PRODUCT NAME]]))</f>
        <v/>
      </c>
      <c r="D57" s="71" t="str">
        <f>IF(C_PRODS[[#This Row],[PRODUCT NAME]]="","",C_PRODS[[#This Row],[CURRENT PERIOD]]-C_PRODS[[#This Row],[COMPARISON PERIOD]])</f>
        <v/>
      </c>
      <c r="E57" s="69" t="str">
        <f>IFERROR(C_PRODS[[#This Row],[CHANGE]]/C_PRODS[[#This Row],[COMPARISON PERIOD]],"")</f>
        <v/>
      </c>
    </row>
    <row r="58" spans="1:5" x14ac:dyDescent="0.25">
      <c r="A58" t="str">
        <f>IFERROR(INDEX(T_PRODS[PRODUCT NAME],ROW(C_PRODS[[#This Row],[PRODUCT NAME]])-ROW(C_PRODS[[#Headers],[PRODUCT NAME]])),"")</f>
        <v/>
      </c>
      <c r="B58" s="71" t="str">
        <f>IF(C_PRODS[[#This Row],[PRODUCT NAME]]="","",SUMIFS(T_DATA[SALES],T_DATA[DATE],"&gt;="&amp;C_CURR_STDT,T_DATA[DATE],"&lt;="&amp;C_CURR_ENDDT,T_DATA[PRODUCT],C_PRODS[[#This Row],[PRODUCT NAME]]))</f>
        <v/>
      </c>
      <c r="C58" s="71" t="str">
        <f>IF(C_PRODS[[#This Row],[PRODUCT NAME]]="","",SUMIFS(T_DATA[SALES],T_DATA[DATE],"&gt;="&amp;C_PREV_STDT,T_DATA[DATE],"&lt;="&amp;C_PREV_ENDDT,T_DATA[PRODUCT],C_PRODS[[#This Row],[PRODUCT NAME]]))</f>
        <v/>
      </c>
      <c r="D58" s="71" t="str">
        <f>IF(C_PRODS[[#This Row],[PRODUCT NAME]]="","",C_PRODS[[#This Row],[CURRENT PERIOD]]-C_PRODS[[#This Row],[COMPARISON PERIOD]])</f>
        <v/>
      </c>
      <c r="E58" s="69" t="str">
        <f>IFERROR(C_PRODS[[#This Row],[CHANGE]]/C_PRODS[[#This Row],[COMPARISON PERIOD]],"")</f>
        <v/>
      </c>
    </row>
    <row r="59" spans="1:5" x14ac:dyDescent="0.25">
      <c r="A59" t="str">
        <f>IFERROR(INDEX(T_PRODS[PRODUCT NAME],ROW(C_PRODS[[#This Row],[PRODUCT NAME]])-ROW(C_PRODS[[#Headers],[PRODUCT NAME]])),"")</f>
        <v/>
      </c>
      <c r="B59" s="71" t="str">
        <f>IF(C_PRODS[[#This Row],[PRODUCT NAME]]="","",SUMIFS(T_DATA[SALES],T_DATA[DATE],"&gt;="&amp;C_CURR_STDT,T_DATA[DATE],"&lt;="&amp;C_CURR_ENDDT,T_DATA[PRODUCT],C_PRODS[[#This Row],[PRODUCT NAME]]))</f>
        <v/>
      </c>
      <c r="C59" s="71" t="str">
        <f>IF(C_PRODS[[#This Row],[PRODUCT NAME]]="","",SUMIFS(T_DATA[SALES],T_DATA[DATE],"&gt;="&amp;C_PREV_STDT,T_DATA[DATE],"&lt;="&amp;C_PREV_ENDDT,T_DATA[PRODUCT],C_PRODS[[#This Row],[PRODUCT NAME]]))</f>
        <v/>
      </c>
      <c r="D59" s="71" t="str">
        <f>IF(C_PRODS[[#This Row],[PRODUCT NAME]]="","",C_PRODS[[#This Row],[CURRENT PERIOD]]-C_PRODS[[#This Row],[COMPARISON PERIOD]])</f>
        <v/>
      </c>
      <c r="E59" s="69" t="str">
        <f>IFERROR(C_PRODS[[#This Row],[CHANGE]]/C_PRODS[[#This Row],[COMPARISON PERIOD]],"")</f>
        <v/>
      </c>
    </row>
    <row r="60" spans="1:5" x14ac:dyDescent="0.25">
      <c r="A60" t="str">
        <f>IFERROR(INDEX(T_PRODS[PRODUCT NAME],ROW(C_PRODS[[#This Row],[PRODUCT NAME]])-ROW(C_PRODS[[#Headers],[PRODUCT NAME]])),"")</f>
        <v/>
      </c>
      <c r="B60" s="71" t="str">
        <f>IF(C_PRODS[[#This Row],[PRODUCT NAME]]="","",SUMIFS(T_DATA[SALES],T_DATA[DATE],"&gt;="&amp;C_CURR_STDT,T_DATA[DATE],"&lt;="&amp;C_CURR_ENDDT,T_DATA[PRODUCT],C_PRODS[[#This Row],[PRODUCT NAME]]))</f>
        <v/>
      </c>
      <c r="C60" s="71" t="str">
        <f>IF(C_PRODS[[#This Row],[PRODUCT NAME]]="","",SUMIFS(T_DATA[SALES],T_DATA[DATE],"&gt;="&amp;C_PREV_STDT,T_DATA[DATE],"&lt;="&amp;C_PREV_ENDDT,T_DATA[PRODUCT],C_PRODS[[#This Row],[PRODUCT NAME]]))</f>
        <v/>
      </c>
      <c r="D60" s="71" t="str">
        <f>IF(C_PRODS[[#This Row],[PRODUCT NAME]]="","",C_PRODS[[#This Row],[CURRENT PERIOD]]-C_PRODS[[#This Row],[COMPARISON PERIOD]])</f>
        <v/>
      </c>
      <c r="E60" s="69" t="str">
        <f>IFERROR(C_PRODS[[#This Row],[CHANGE]]/C_PRODS[[#This Row],[COMPARISON PERIOD]],"")</f>
        <v/>
      </c>
    </row>
    <row r="61" spans="1:5" x14ac:dyDescent="0.25">
      <c r="A61" t="str">
        <f>IFERROR(INDEX(T_PRODS[PRODUCT NAME],ROW(C_PRODS[[#This Row],[PRODUCT NAME]])-ROW(C_PRODS[[#Headers],[PRODUCT NAME]])),"")</f>
        <v/>
      </c>
      <c r="B61" s="71" t="str">
        <f>IF(C_PRODS[[#This Row],[PRODUCT NAME]]="","",SUMIFS(T_DATA[SALES],T_DATA[DATE],"&gt;="&amp;C_CURR_STDT,T_DATA[DATE],"&lt;="&amp;C_CURR_ENDDT,T_DATA[PRODUCT],C_PRODS[[#This Row],[PRODUCT NAME]]))</f>
        <v/>
      </c>
      <c r="C61" s="71" t="str">
        <f>IF(C_PRODS[[#This Row],[PRODUCT NAME]]="","",SUMIFS(T_DATA[SALES],T_DATA[DATE],"&gt;="&amp;C_PREV_STDT,T_DATA[DATE],"&lt;="&amp;C_PREV_ENDDT,T_DATA[PRODUCT],C_PRODS[[#This Row],[PRODUCT NAME]]))</f>
        <v/>
      </c>
      <c r="D61" s="71" t="str">
        <f>IF(C_PRODS[[#This Row],[PRODUCT NAME]]="","",C_PRODS[[#This Row],[CURRENT PERIOD]]-C_PRODS[[#This Row],[COMPARISON PERIOD]])</f>
        <v/>
      </c>
      <c r="E61" s="69" t="str">
        <f>IFERROR(C_PRODS[[#This Row],[CHANGE]]/C_PRODS[[#This Row],[COMPARISON PERIOD]],"")</f>
        <v/>
      </c>
    </row>
    <row r="62" spans="1:5" x14ac:dyDescent="0.25">
      <c r="A62" t="str">
        <f>IFERROR(INDEX(T_PRODS[PRODUCT NAME],ROW(C_PRODS[[#This Row],[PRODUCT NAME]])-ROW(C_PRODS[[#Headers],[PRODUCT NAME]])),"")</f>
        <v/>
      </c>
      <c r="B62" s="71" t="str">
        <f>IF(C_PRODS[[#This Row],[PRODUCT NAME]]="","",SUMIFS(T_DATA[SALES],T_DATA[DATE],"&gt;="&amp;C_CURR_STDT,T_DATA[DATE],"&lt;="&amp;C_CURR_ENDDT,T_DATA[PRODUCT],C_PRODS[[#This Row],[PRODUCT NAME]]))</f>
        <v/>
      </c>
      <c r="C62" s="71" t="str">
        <f>IF(C_PRODS[[#This Row],[PRODUCT NAME]]="","",SUMIFS(T_DATA[SALES],T_DATA[DATE],"&gt;="&amp;C_PREV_STDT,T_DATA[DATE],"&lt;="&amp;C_PREV_ENDDT,T_DATA[PRODUCT],C_PRODS[[#This Row],[PRODUCT NAME]]))</f>
        <v/>
      </c>
      <c r="D62" s="71" t="str">
        <f>IF(C_PRODS[[#This Row],[PRODUCT NAME]]="","",C_PRODS[[#This Row],[CURRENT PERIOD]]-C_PRODS[[#This Row],[COMPARISON PERIOD]])</f>
        <v/>
      </c>
      <c r="E62" s="69" t="str">
        <f>IFERROR(C_PRODS[[#This Row],[CHANGE]]/C_PRODS[[#This Row],[COMPARISON PERIOD]],"")</f>
        <v/>
      </c>
    </row>
    <row r="63" spans="1:5" x14ac:dyDescent="0.25">
      <c r="A63" t="str">
        <f>IFERROR(INDEX(T_PRODS[PRODUCT NAME],ROW(C_PRODS[[#This Row],[PRODUCT NAME]])-ROW(C_PRODS[[#Headers],[PRODUCT NAME]])),"")</f>
        <v/>
      </c>
      <c r="B63" s="71" t="str">
        <f>IF(C_PRODS[[#This Row],[PRODUCT NAME]]="","",SUMIFS(T_DATA[SALES],T_DATA[DATE],"&gt;="&amp;C_CURR_STDT,T_DATA[DATE],"&lt;="&amp;C_CURR_ENDDT,T_DATA[PRODUCT],C_PRODS[[#This Row],[PRODUCT NAME]]))</f>
        <v/>
      </c>
      <c r="C63" s="71" t="str">
        <f>IF(C_PRODS[[#This Row],[PRODUCT NAME]]="","",SUMIFS(T_DATA[SALES],T_DATA[DATE],"&gt;="&amp;C_PREV_STDT,T_DATA[DATE],"&lt;="&amp;C_PREV_ENDDT,T_DATA[PRODUCT],C_PRODS[[#This Row],[PRODUCT NAME]]))</f>
        <v/>
      </c>
      <c r="D63" s="71" t="str">
        <f>IF(C_PRODS[[#This Row],[PRODUCT NAME]]="","",C_PRODS[[#This Row],[CURRENT PERIOD]]-C_PRODS[[#This Row],[COMPARISON PERIOD]])</f>
        <v/>
      </c>
      <c r="E63" s="69" t="str">
        <f>IFERROR(C_PRODS[[#This Row],[CHANGE]]/C_PRODS[[#This Row],[COMPARISON PERIOD]],"")</f>
        <v/>
      </c>
    </row>
    <row r="64" spans="1:5" x14ac:dyDescent="0.25">
      <c r="A64" t="str">
        <f>IFERROR(INDEX(T_PRODS[PRODUCT NAME],ROW(C_PRODS[[#This Row],[PRODUCT NAME]])-ROW(C_PRODS[[#Headers],[PRODUCT NAME]])),"")</f>
        <v/>
      </c>
      <c r="B64" s="71" t="str">
        <f>IF(C_PRODS[[#This Row],[PRODUCT NAME]]="","",SUMIFS(T_DATA[SALES],T_DATA[DATE],"&gt;="&amp;C_CURR_STDT,T_DATA[DATE],"&lt;="&amp;C_CURR_ENDDT,T_DATA[PRODUCT],C_PRODS[[#This Row],[PRODUCT NAME]]))</f>
        <v/>
      </c>
      <c r="C64" s="71" t="str">
        <f>IF(C_PRODS[[#This Row],[PRODUCT NAME]]="","",SUMIFS(T_DATA[SALES],T_DATA[DATE],"&gt;="&amp;C_PREV_STDT,T_DATA[DATE],"&lt;="&amp;C_PREV_ENDDT,T_DATA[PRODUCT],C_PRODS[[#This Row],[PRODUCT NAME]]))</f>
        <v/>
      </c>
      <c r="D64" s="71" t="str">
        <f>IF(C_PRODS[[#This Row],[PRODUCT NAME]]="","",C_PRODS[[#This Row],[CURRENT PERIOD]]-C_PRODS[[#This Row],[COMPARISON PERIOD]])</f>
        <v/>
      </c>
      <c r="E64" s="69" t="str">
        <f>IFERROR(C_PRODS[[#This Row],[CHANGE]]/C_PRODS[[#This Row],[COMPARISON PERIOD]],"")</f>
        <v/>
      </c>
    </row>
    <row r="65" spans="1:5" x14ac:dyDescent="0.25">
      <c r="A65" t="str">
        <f>IFERROR(INDEX(T_PRODS[PRODUCT NAME],ROW(C_PRODS[[#This Row],[PRODUCT NAME]])-ROW(C_PRODS[[#Headers],[PRODUCT NAME]])),"")</f>
        <v/>
      </c>
      <c r="B65" s="71" t="str">
        <f>IF(C_PRODS[[#This Row],[PRODUCT NAME]]="","",SUMIFS(T_DATA[SALES],T_DATA[DATE],"&gt;="&amp;C_CURR_STDT,T_DATA[DATE],"&lt;="&amp;C_CURR_ENDDT,T_DATA[PRODUCT],C_PRODS[[#This Row],[PRODUCT NAME]]))</f>
        <v/>
      </c>
      <c r="C65" s="71" t="str">
        <f>IF(C_PRODS[[#This Row],[PRODUCT NAME]]="","",SUMIFS(T_DATA[SALES],T_DATA[DATE],"&gt;="&amp;C_PREV_STDT,T_DATA[DATE],"&lt;="&amp;C_PREV_ENDDT,T_DATA[PRODUCT],C_PRODS[[#This Row],[PRODUCT NAME]]))</f>
        <v/>
      </c>
      <c r="D65" s="71" t="str">
        <f>IF(C_PRODS[[#This Row],[PRODUCT NAME]]="","",C_PRODS[[#This Row],[CURRENT PERIOD]]-C_PRODS[[#This Row],[COMPARISON PERIOD]])</f>
        <v/>
      </c>
      <c r="E65" s="69" t="str">
        <f>IFERROR(C_PRODS[[#This Row],[CHANGE]]/C_PRODS[[#This Row],[COMPARISON PERIOD]],"")</f>
        <v/>
      </c>
    </row>
    <row r="66" spans="1:5" x14ac:dyDescent="0.25">
      <c r="A66" t="str">
        <f>IFERROR(INDEX(T_PRODS[PRODUCT NAME],ROW(C_PRODS[[#This Row],[PRODUCT NAME]])-ROW(C_PRODS[[#Headers],[PRODUCT NAME]])),"")</f>
        <v/>
      </c>
      <c r="B66" s="71" t="str">
        <f>IF(C_PRODS[[#This Row],[PRODUCT NAME]]="","",SUMIFS(T_DATA[SALES],T_DATA[DATE],"&gt;="&amp;C_CURR_STDT,T_DATA[DATE],"&lt;="&amp;C_CURR_ENDDT,T_DATA[PRODUCT],C_PRODS[[#This Row],[PRODUCT NAME]]))</f>
        <v/>
      </c>
      <c r="C66" s="71" t="str">
        <f>IF(C_PRODS[[#This Row],[PRODUCT NAME]]="","",SUMIFS(T_DATA[SALES],T_DATA[DATE],"&gt;="&amp;C_PREV_STDT,T_DATA[DATE],"&lt;="&amp;C_PREV_ENDDT,T_DATA[PRODUCT],C_PRODS[[#This Row],[PRODUCT NAME]]))</f>
        <v/>
      </c>
      <c r="D66" s="71" t="str">
        <f>IF(C_PRODS[[#This Row],[PRODUCT NAME]]="","",C_PRODS[[#This Row],[CURRENT PERIOD]]-C_PRODS[[#This Row],[COMPARISON PERIOD]])</f>
        <v/>
      </c>
      <c r="E66" s="69" t="str">
        <f>IFERROR(C_PRODS[[#This Row],[CHANGE]]/C_PRODS[[#This Row],[COMPARISON PERIOD]],"")</f>
        <v/>
      </c>
    </row>
    <row r="67" spans="1:5" x14ac:dyDescent="0.25">
      <c r="A67" t="str">
        <f>IFERROR(INDEX(T_PRODS[PRODUCT NAME],ROW(C_PRODS[[#This Row],[PRODUCT NAME]])-ROW(C_PRODS[[#Headers],[PRODUCT NAME]])),"")</f>
        <v/>
      </c>
      <c r="B67" s="71" t="str">
        <f>IF(C_PRODS[[#This Row],[PRODUCT NAME]]="","",SUMIFS(T_DATA[SALES],T_DATA[DATE],"&gt;="&amp;C_CURR_STDT,T_DATA[DATE],"&lt;="&amp;C_CURR_ENDDT,T_DATA[PRODUCT],C_PRODS[[#This Row],[PRODUCT NAME]]))</f>
        <v/>
      </c>
      <c r="C67" s="71" t="str">
        <f>IF(C_PRODS[[#This Row],[PRODUCT NAME]]="","",SUMIFS(T_DATA[SALES],T_DATA[DATE],"&gt;="&amp;C_PREV_STDT,T_DATA[DATE],"&lt;="&amp;C_PREV_ENDDT,T_DATA[PRODUCT],C_PRODS[[#This Row],[PRODUCT NAME]]))</f>
        <v/>
      </c>
      <c r="D67" s="71" t="str">
        <f>IF(C_PRODS[[#This Row],[PRODUCT NAME]]="","",C_PRODS[[#This Row],[CURRENT PERIOD]]-C_PRODS[[#This Row],[COMPARISON PERIOD]])</f>
        <v/>
      </c>
      <c r="E67" s="69" t="str">
        <f>IFERROR(C_PRODS[[#This Row],[CHANGE]]/C_PRODS[[#This Row],[COMPARISON PERIOD]],"")</f>
        <v/>
      </c>
    </row>
    <row r="68" spans="1:5" x14ac:dyDescent="0.25">
      <c r="A68" t="str">
        <f>IFERROR(INDEX(T_PRODS[PRODUCT NAME],ROW(C_PRODS[[#This Row],[PRODUCT NAME]])-ROW(C_PRODS[[#Headers],[PRODUCT NAME]])),"")</f>
        <v/>
      </c>
      <c r="B68" s="71" t="str">
        <f>IF(C_PRODS[[#This Row],[PRODUCT NAME]]="","",SUMIFS(T_DATA[SALES],T_DATA[DATE],"&gt;="&amp;C_CURR_STDT,T_DATA[DATE],"&lt;="&amp;C_CURR_ENDDT,T_DATA[PRODUCT],C_PRODS[[#This Row],[PRODUCT NAME]]))</f>
        <v/>
      </c>
      <c r="C68" s="71" t="str">
        <f>IF(C_PRODS[[#This Row],[PRODUCT NAME]]="","",SUMIFS(T_DATA[SALES],T_DATA[DATE],"&gt;="&amp;C_PREV_STDT,T_DATA[DATE],"&lt;="&amp;C_PREV_ENDDT,T_DATA[PRODUCT],C_PRODS[[#This Row],[PRODUCT NAME]]))</f>
        <v/>
      </c>
      <c r="D68" s="71" t="str">
        <f>IF(C_PRODS[[#This Row],[PRODUCT NAME]]="","",C_PRODS[[#This Row],[CURRENT PERIOD]]-C_PRODS[[#This Row],[COMPARISON PERIOD]])</f>
        <v/>
      </c>
      <c r="E68" s="69" t="str">
        <f>IFERROR(C_PRODS[[#This Row],[CHANGE]]/C_PRODS[[#This Row],[COMPARISON PERIOD]],"")</f>
        <v/>
      </c>
    </row>
    <row r="69" spans="1:5" x14ac:dyDescent="0.25">
      <c r="A69" t="str">
        <f>IFERROR(INDEX(T_PRODS[PRODUCT NAME],ROW(C_PRODS[[#This Row],[PRODUCT NAME]])-ROW(C_PRODS[[#Headers],[PRODUCT NAME]])),"")</f>
        <v/>
      </c>
      <c r="B69" s="71" t="str">
        <f>IF(C_PRODS[[#This Row],[PRODUCT NAME]]="","",SUMIFS(T_DATA[SALES],T_DATA[DATE],"&gt;="&amp;C_CURR_STDT,T_DATA[DATE],"&lt;="&amp;C_CURR_ENDDT,T_DATA[PRODUCT],C_PRODS[[#This Row],[PRODUCT NAME]]))</f>
        <v/>
      </c>
      <c r="C69" s="71" t="str">
        <f>IF(C_PRODS[[#This Row],[PRODUCT NAME]]="","",SUMIFS(T_DATA[SALES],T_DATA[DATE],"&gt;="&amp;C_PREV_STDT,T_DATA[DATE],"&lt;="&amp;C_PREV_ENDDT,T_DATA[PRODUCT],C_PRODS[[#This Row],[PRODUCT NAME]]))</f>
        <v/>
      </c>
      <c r="D69" s="71" t="str">
        <f>IF(C_PRODS[[#This Row],[PRODUCT NAME]]="","",C_PRODS[[#This Row],[CURRENT PERIOD]]-C_PRODS[[#This Row],[COMPARISON PERIOD]])</f>
        <v/>
      </c>
      <c r="E69" s="69" t="str">
        <f>IFERROR(C_PRODS[[#This Row],[CHANGE]]/C_PRODS[[#This Row],[COMPARISON PERIOD]],"")</f>
        <v/>
      </c>
    </row>
    <row r="70" spans="1:5" x14ac:dyDescent="0.25">
      <c r="A70" t="str">
        <f>IFERROR(INDEX(T_PRODS[PRODUCT NAME],ROW(C_PRODS[[#This Row],[PRODUCT NAME]])-ROW(C_PRODS[[#Headers],[PRODUCT NAME]])),"")</f>
        <v/>
      </c>
      <c r="B70" s="71" t="str">
        <f>IF(C_PRODS[[#This Row],[PRODUCT NAME]]="","",SUMIFS(T_DATA[SALES],T_DATA[DATE],"&gt;="&amp;C_CURR_STDT,T_DATA[DATE],"&lt;="&amp;C_CURR_ENDDT,T_DATA[PRODUCT],C_PRODS[[#This Row],[PRODUCT NAME]]))</f>
        <v/>
      </c>
      <c r="C70" s="71" t="str">
        <f>IF(C_PRODS[[#This Row],[PRODUCT NAME]]="","",SUMIFS(T_DATA[SALES],T_DATA[DATE],"&gt;="&amp;C_PREV_STDT,T_DATA[DATE],"&lt;="&amp;C_PREV_ENDDT,T_DATA[PRODUCT],C_PRODS[[#This Row],[PRODUCT NAME]]))</f>
        <v/>
      </c>
      <c r="D70" s="71" t="str">
        <f>IF(C_PRODS[[#This Row],[PRODUCT NAME]]="","",C_PRODS[[#This Row],[CURRENT PERIOD]]-C_PRODS[[#This Row],[COMPARISON PERIOD]])</f>
        <v/>
      </c>
      <c r="E70" s="69" t="str">
        <f>IFERROR(C_PRODS[[#This Row],[CHANGE]]/C_PRODS[[#This Row],[COMPARISON PERIOD]],"")</f>
        <v/>
      </c>
    </row>
    <row r="71" spans="1:5" x14ac:dyDescent="0.25">
      <c r="A71" t="str">
        <f>IFERROR(INDEX(T_PRODS[PRODUCT NAME],ROW(C_PRODS[[#This Row],[PRODUCT NAME]])-ROW(C_PRODS[[#Headers],[PRODUCT NAME]])),"")</f>
        <v/>
      </c>
      <c r="B71" s="71" t="str">
        <f>IF(C_PRODS[[#This Row],[PRODUCT NAME]]="","",SUMIFS(T_DATA[SALES],T_DATA[DATE],"&gt;="&amp;C_CURR_STDT,T_DATA[DATE],"&lt;="&amp;C_CURR_ENDDT,T_DATA[PRODUCT],C_PRODS[[#This Row],[PRODUCT NAME]]))</f>
        <v/>
      </c>
      <c r="C71" s="71" t="str">
        <f>IF(C_PRODS[[#This Row],[PRODUCT NAME]]="","",SUMIFS(T_DATA[SALES],T_DATA[DATE],"&gt;="&amp;C_PREV_STDT,T_DATA[DATE],"&lt;="&amp;C_PREV_ENDDT,T_DATA[PRODUCT],C_PRODS[[#This Row],[PRODUCT NAME]]))</f>
        <v/>
      </c>
      <c r="D71" s="71" t="str">
        <f>IF(C_PRODS[[#This Row],[PRODUCT NAME]]="","",C_PRODS[[#This Row],[CURRENT PERIOD]]-C_PRODS[[#This Row],[COMPARISON PERIOD]])</f>
        <v/>
      </c>
      <c r="E71" s="69" t="str">
        <f>IFERROR(C_PRODS[[#This Row],[CHANGE]]/C_PRODS[[#This Row],[COMPARISON PERIOD]],"")</f>
        <v/>
      </c>
    </row>
    <row r="72" spans="1:5" x14ac:dyDescent="0.25">
      <c r="A72" t="str">
        <f>IFERROR(INDEX(T_PRODS[PRODUCT NAME],ROW(C_PRODS[[#This Row],[PRODUCT NAME]])-ROW(C_PRODS[[#Headers],[PRODUCT NAME]])),"")</f>
        <v/>
      </c>
      <c r="B72" s="71" t="str">
        <f>IF(C_PRODS[[#This Row],[PRODUCT NAME]]="","",SUMIFS(T_DATA[SALES],T_DATA[DATE],"&gt;="&amp;C_CURR_STDT,T_DATA[DATE],"&lt;="&amp;C_CURR_ENDDT,T_DATA[PRODUCT],C_PRODS[[#This Row],[PRODUCT NAME]]))</f>
        <v/>
      </c>
      <c r="C72" s="71" t="str">
        <f>IF(C_PRODS[[#This Row],[PRODUCT NAME]]="","",SUMIFS(T_DATA[SALES],T_DATA[DATE],"&gt;="&amp;C_PREV_STDT,T_DATA[DATE],"&lt;="&amp;C_PREV_ENDDT,T_DATA[PRODUCT],C_PRODS[[#This Row],[PRODUCT NAME]]))</f>
        <v/>
      </c>
      <c r="D72" s="71" t="str">
        <f>IF(C_PRODS[[#This Row],[PRODUCT NAME]]="","",C_PRODS[[#This Row],[CURRENT PERIOD]]-C_PRODS[[#This Row],[COMPARISON PERIOD]])</f>
        <v/>
      </c>
      <c r="E72" s="69" t="str">
        <f>IFERROR(C_PRODS[[#This Row],[CHANGE]]/C_PRODS[[#This Row],[COMPARISON PERIOD]],"")</f>
        <v/>
      </c>
    </row>
    <row r="73" spans="1:5" x14ac:dyDescent="0.25">
      <c r="A73" t="str">
        <f>IFERROR(INDEX(T_PRODS[PRODUCT NAME],ROW(C_PRODS[[#This Row],[PRODUCT NAME]])-ROW(C_PRODS[[#Headers],[PRODUCT NAME]])),"")</f>
        <v/>
      </c>
      <c r="B73" s="71" t="str">
        <f>IF(C_PRODS[[#This Row],[PRODUCT NAME]]="","",SUMIFS(T_DATA[SALES],T_DATA[DATE],"&gt;="&amp;C_CURR_STDT,T_DATA[DATE],"&lt;="&amp;C_CURR_ENDDT,T_DATA[PRODUCT],C_PRODS[[#This Row],[PRODUCT NAME]]))</f>
        <v/>
      </c>
      <c r="C73" s="71" t="str">
        <f>IF(C_PRODS[[#This Row],[PRODUCT NAME]]="","",SUMIFS(T_DATA[SALES],T_DATA[DATE],"&gt;="&amp;C_PREV_STDT,T_DATA[DATE],"&lt;="&amp;C_PREV_ENDDT,T_DATA[PRODUCT],C_PRODS[[#This Row],[PRODUCT NAME]]))</f>
        <v/>
      </c>
      <c r="D73" s="71" t="str">
        <f>IF(C_PRODS[[#This Row],[PRODUCT NAME]]="","",C_PRODS[[#This Row],[CURRENT PERIOD]]-C_PRODS[[#This Row],[COMPARISON PERIOD]])</f>
        <v/>
      </c>
      <c r="E73" s="69" t="str">
        <f>IFERROR(C_PRODS[[#This Row],[CHANGE]]/C_PRODS[[#This Row],[COMPARISON PERIOD]],"")</f>
        <v/>
      </c>
    </row>
    <row r="74" spans="1:5" x14ac:dyDescent="0.25">
      <c r="A74" t="str">
        <f>IFERROR(INDEX(T_PRODS[PRODUCT NAME],ROW(C_PRODS[[#This Row],[PRODUCT NAME]])-ROW(C_PRODS[[#Headers],[PRODUCT NAME]])),"")</f>
        <v/>
      </c>
      <c r="B74" s="71" t="str">
        <f>IF(C_PRODS[[#This Row],[PRODUCT NAME]]="","",SUMIFS(T_DATA[SALES],T_DATA[DATE],"&gt;="&amp;C_CURR_STDT,T_DATA[DATE],"&lt;="&amp;C_CURR_ENDDT,T_DATA[PRODUCT],C_PRODS[[#This Row],[PRODUCT NAME]]))</f>
        <v/>
      </c>
      <c r="C74" s="71" t="str">
        <f>IF(C_PRODS[[#This Row],[PRODUCT NAME]]="","",SUMIFS(T_DATA[SALES],T_DATA[DATE],"&gt;="&amp;C_PREV_STDT,T_DATA[DATE],"&lt;="&amp;C_PREV_ENDDT,T_DATA[PRODUCT],C_PRODS[[#This Row],[PRODUCT NAME]]))</f>
        <v/>
      </c>
      <c r="D74" s="71" t="str">
        <f>IF(C_PRODS[[#This Row],[PRODUCT NAME]]="","",C_PRODS[[#This Row],[CURRENT PERIOD]]-C_PRODS[[#This Row],[COMPARISON PERIOD]])</f>
        <v/>
      </c>
      <c r="E74" s="69" t="str">
        <f>IFERROR(C_PRODS[[#This Row],[CHANGE]]/C_PRODS[[#This Row],[COMPARISON PERIOD]],"")</f>
        <v/>
      </c>
    </row>
    <row r="75" spans="1:5" x14ac:dyDescent="0.25">
      <c r="A75" t="str">
        <f>IFERROR(INDEX(T_PRODS[PRODUCT NAME],ROW(C_PRODS[[#This Row],[PRODUCT NAME]])-ROW(C_PRODS[[#Headers],[PRODUCT NAME]])),"")</f>
        <v/>
      </c>
      <c r="B75" s="71" t="str">
        <f>IF(C_PRODS[[#This Row],[PRODUCT NAME]]="","",SUMIFS(T_DATA[SALES],T_DATA[DATE],"&gt;="&amp;C_CURR_STDT,T_DATA[DATE],"&lt;="&amp;C_CURR_ENDDT,T_DATA[PRODUCT],C_PRODS[[#This Row],[PRODUCT NAME]]))</f>
        <v/>
      </c>
      <c r="C75" s="71" t="str">
        <f>IF(C_PRODS[[#This Row],[PRODUCT NAME]]="","",SUMIFS(T_DATA[SALES],T_DATA[DATE],"&gt;="&amp;C_PREV_STDT,T_DATA[DATE],"&lt;="&amp;C_PREV_ENDDT,T_DATA[PRODUCT],C_PRODS[[#This Row],[PRODUCT NAME]]))</f>
        <v/>
      </c>
      <c r="D75" s="71" t="str">
        <f>IF(C_PRODS[[#This Row],[PRODUCT NAME]]="","",C_PRODS[[#This Row],[CURRENT PERIOD]]-C_PRODS[[#This Row],[COMPARISON PERIOD]])</f>
        <v/>
      </c>
      <c r="E75" s="69" t="str">
        <f>IFERROR(C_PRODS[[#This Row],[CHANGE]]/C_PRODS[[#This Row],[COMPARISON PERIOD]],"")</f>
        <v/>
      </c>
    </row>
    <row r="76" spans="1:5" x14ac:dyDescent="0.25">
      <c r="A76" t="str">
        <f>IFERROR(INDEX(T_PRODS[PRODUCT NAME],ROW(C_PRODS[[#This Row],[PRODUCT NAME]])-ROW(C_PRODS[[#Headers],[PRODUCT NAME]])),"")</f>
        <v/>
      </c>
      <c r="B76" s="71" t="str">
        <f>IF(C_PRODS[[#This Row],[PRODUCT NAME]]="","",SUMIFS(T_DATA[SALES],T_DATA[DATE],"&gt;="&amp;C_CURR_STDT,T_DATA[DATE],"&lt;="&amp;C_CURR_ENDDT,T_DATA[PRODUCT],C_PRODS[[#This Row],[PRODUCT NAME]]))</f>
        <v/>
      </c>
      <c r="C76" s="71" t="str">
        <f>IF(C_PRODS[[#This Row],[PRODUCT NAME]]="","",SUMIFS(T_DATA[SALES],T_DATA[DATE],"&gt;="&amp;C_PREV_STDT,T_DATA[DATE],"&lt;="&amp;C_PREV_ENDDT,T_DATA[PRODUCT],C_PRODS[[#This Row],[PRODUCT NAME]]))</f>
        <v/>
      </c>
      <c r="D76" s="71" t="str">
        <f>IF(C_PRODS[[#This Row],[PRODUCT NAME]]="","",C_PRODS[[#This Row],[CURRENT PERIOD]]-C_PRODS[[#This Row],[COMPARISON PERIOD]])</f>
        <v/>
      </c>
      <c r="E76" s="69" t="str">
        <f>IFERROR(C_PRODS[[#This Row],[CHANGE]]/C_PRODS[[#This Row],[COMPARISON PERIOD]],"")</f>
        <v/>
      </c>
    </row>
    <row r="77" spans="1:5" x14ac:dyDescent="0.25">
      <c r="A77" t="str">
        <f>IFERROR(INDEX(T_PRODS[PRODUCT NAME],ROW(C_PRODS[[#This Row],[PRODUCT NAME]])-ROW(C_PRODS[[#Headers],[PRODUCT NAME]])),"")</f>
        <v/>
      </c>
      <c r="B77" s="71" t="str">
        <f>IF(C_PRODS[[#This Row],[PRODUCT NAME]]="","",SUMIFS(T_DATA[SALES],T_DATA[DATE],"&gt;="&amp;C_CURR_STDT,T_DATA[DATE],"&lt;="&amp;C_CURR_ENDDT,T_DATA[PRODUCT],C_PRODS[[#This Row],[PRODUCT NAME]]))</f>
        <v/>
      </c>
      <c r="C77" s="71" t="str">
        <f>IF(C_PRODS[[#This Row],[PRODUCT NAME]]="","",SUMIFS(T_DATA[SALES],T_DATA[DATE],"&gt;="&amp;C_PREV_STDT,T_DATA[DATE],"&lt;="&amp;C_PREV_ENDDT,T_DATA[PRODUCT],C_PRODS[[#This Row],[PRODUCT NAME]]))</f>
        <v/>
      </c>
      <c r="D77" s="71" t="str">
        <f>IF(C_PRODS[[#This Row],[PRODUCT NAME]]="","",C_PRODS[[#This Row],[CURRENT PERIOD]]-C_PRODS[[#This Row],[COMPARISON PERIOD]])</f>
        <v/>
      </c>
      <c r="E77" s="69" t="str">
        <f>IFERROR(C_PRODS[[#This Row],[CHANGE]]/C_PRODS[[#This Row],[COMPARISON PERIOD]],"")</f>
        <v/>
      </c>
    </row>
    <row r="78" spans="1:5" x14ac:dyDescent="0.25">
      <c r="A78" t="str">
        <f>IFERROR(INDEX(T_PRODS[PRODUCT NAME],ROW(C_PRODS[[#This Row],[PRODUCT NAME]])-ROW(C_PRODS[[#Headers],[PRODUCT NAME]])),"")</f>
        <v/>
      </c>
      <c r="B78" s="71" t="str">
        <f>IF(C_PRODS[[#This Row],[PRODUCT NAME]]="","",SUMIFS(T_DATA[SALES],T_DATA[DATE],"&gt;="&amp;C_CURR_STDT,T_DATA[DATE],"&lt;="&amp;C_CURR_ENDDT,T_DATA[PRODUCT],C_PRODS[[#This Row],[PRODUCT NAME]]))</f>
        <v/>
      </c>
      <c r="C78" s="71" t="str">
        <f>IF(C_PRODS[[#This Row],[PRODUCT NAME]]="","",SUMIFS(T_DATA[SALES],T_DATA[DATE],"&gt;="&amp;C_PREV_STDT,T_DATA[DATE],"&lt;="&amp;C_PREV_ENDDT,T_DATA[PRODUCT],C_PRODS[[#This Row],[PRODUCT NAME]]))</f>
        <v/>
      </c>
      <c r="D78" s="71" t="str">
        <f>IF(C_PRODS[[#This Row],[PRODUCT NAME]]="","",C_PRODS[[#This Row],[CURRENT PERIOD]]-C_PRODS[[#This Row],[COMPARISON PERIOD]])</f>
        <v/>
      </c>
      <c r="E78" s="69" t="str">
        <f>IFERROR(C_PRODS[[#This Row],[CHANGE]]/C_PRODS[[#This Row],[COMPARISON PERIOD]],"")</f>
        <v/>
      </c>
    </row>
    <row r="79" spans="1:5" x14ac:dyDescent="0.25">
      <c r="A79" t="str">
        <f>IFERROR(INDEX(T_PRODS[PRODUCT NAME],ROW(C_PRODS[[#This Row],[PRODUCT NAME]])-ROW(C_PRODS[[#Headers],[PRODUCT NAME]])),"")</f>
        <v/>
      </c>
      <c r="B79" s="71" t="str">
        <f>IF(C_PRODS[[#This Row],[PRODUCT NAME]]="","",SUMIFS(T_DATA[SALES],T_DATA[DATE],"&gt;="&amp;C_CURR_STDT,T_DATA[DATE],"&lt;="&amp;C_CURR_ENDDT,T_DATA[PRODUCT],C_PRODS[[#This Row],[PRODUCT NAME]]))</f>
        <v/>
      </c>
      <c r="C79" s="71" t="str">
        <f>IF(C_PRODS[[#This Row],[PRODUCT NAME]]="","",SUMIFS(T_DATA[SALES],T_DATA[DATE],"&gt;="&amp;C_PREV_STDT,T_DATA[DATE],"&lt;="&amp;C_PREV_ENDDT,T_DATA[PRODUCT],C_PRODS[[#This Row],[PRODUCT NAME]]))</f>
        <v/>
      </c>
      <c r="D79" s="71" t="str">
        <f>IF(C_PRODS[[#This Row],[PRODUCT NAME]]="","",C_PRODS[[#This Row],[CURRENT PERIOD]]-C_PRODS[[#This Row],[COMPARISON PERIOD]])</f>
        <v/>
      </c>
      <c r="E79" s="69" t="str">
        <f>IFERROR(C_PRODS[[#This Row],[CHANGE]]/C_PRODS[[#This Row],[COMPARISON PERIOD]],"")</f>
        <v/>
      </c>
    </row>
    <row r="80" spans="1:5" x14ac:dyDescent="0.25">
      <c r="A80" t="str">
        <f>IFERROR(INDEX(T_PRODS[PRODUCT NAME],ROW(C_PRODS[[#This Row],[PRODUCT NAME]])-ROW(C_PRODS[[#Headers],[PRODUCT NAME]])),"")</f>
        <v/>
      </c>
      <c r="B80" s="71" t="str">
        <f>IF(C_PRODS[[#This Row],[PRODUCT NAME]]="","",SUMIFS(T_DATA[SALES],T_DATA[DATE],"&gt;="&amp;C_CURR_STDT,T_DATA[DATE],"&lt;="&amp;C_CURR_ENDDT,T_DATA[PRODUCT],C_PRODS[[#This Row],[PRODUCT NAME]]))</f>
        <v/>
      </c>
      <c r="C80" s="71" t="str">
        <f>IF(C_PRODS[[#This Row],[PRODUCT NAME]]="","",SUMIFS(T_DATA[SALES],T_DATA[DATE],"&gt;="&amp;C_PREV_STDT,T_DATA[DATE],"&lt;="&amp;C_PREV_ENDDT,T_DATA[PRODUCT],C_PRODS[[#This Row],[PRODUCT NAME]]))</f>
        <v/>
      </c>
      <c r="D80" s="71" t="str">
        <f>IF(C_PRODS[[#This Row],[PRODUCT NAME]]="","",C_PRODS[[#This Row],[CURRENT PERIOD]]-C_PRODS[[#This Row],[COMPARISON PERIOD]])</f>
        <v/>
      </c>
      <c r="E80" s="69" t="str">
        <f>IFERROR(C_PRODS[[#This Row],[CHANGE]]/C_PRODS[[#This Row],[COMPARISON PERIOD]],"")</f>
        <v/>
      </c>
    </row>
    <row r="81" spans="1:5" x14ac:dyDescent="0.25">
      <c r="A81" t="str">
        <f>IFERROR(INDEX(T_PRODS[PRODUCT NAME],ROW(C_PRODS[[#This Row],[PRODUCT NAME]])-ROW(C_PRODS[[#Headers],[PRODUCT NAME]])),"")</f>
        <v/>
      </c>
      <c r="B81" s="71" t="str">
        <f>IF(C_PRODS[[#This Row],[PRODUCT NAME]]="","",SUMIFS(T_DATA[SALES],T_DATA[DATE],"&gt;="&amp;C_CURR_STDT,T_DATA[DATE],"&lt;="&amp;C_CURR_ENDDT,T_DATA[PRODUCT],C_PRODS[[#This Row],[PRODUCT NAME]]))</f>
        <v/>
      </c>
      <c r="C81" s="71" t="str">
        <f>IF(C_PRODS[[#This Row],[PRODUCT NAME]]="","",SUMIFS(T_DATA[SALES],T_DATA[DATE],"&gt;="&amp;C_PREV_STDT,T_DATA[DATE],"&lt;="&amp;C_PREV_ENDDT,T_DATA[PRODUCT],C_PRODS[[#This Row],[PRODUCT NAME]]))</f>
        <v/>
      </c>
      <c r="D81" s="71" t="str">
        <f>IF(C_PRODS[[#This Row],[PRODUCT NAME]]="","",C_PRODS[[#This Row],[CURRENT PERIOD]]-C_PRODS[[#This Row],[COMPARISON PERIOD]])</f>
        <v/>
      </c>
      <c r="E81" s="69" t="str">
        <f>IFERROR(C_PRODS[[#This Row],[CHANGE]]/C_PRODS[[#This Row],[COMPARISON PERIOD]],"")</f>
        <v/>
      </c>
    </row>
    <row r="82" spans="1:5" x14ac:dyDescent="0.25">
      <c r="A82" t="str">
        <f>IFERROR(INDEX(T_PRODS[PRODUCT NAME],ROW(C_PRODS[[#This Row],[PRODUCT NAME]])-ROW(C_PRODS[[#Headers],[PRODUCT NAME]])),"")</f>
        <v/>
      </c>
      <c r="B82" s="71" t="str">
        <f>IF(C_PRODS[[#This Row],[PRODUCT NAME]]="","",SUMIFS(T_DATA[SALES],T_DATA[DATE],"&gt;="&amp;C_CURR_STDT,T_DATA[DATE],"&lt;="&amp;C_CURR_ENDDT,T_DATA[PRODUCT],C_PRODS[[#This Row],[PRODUCT NAME]]))</f>
        <v/>
      </c>
      <c r="C82" s="71" t="str">
        <f>IF(C_PRODS[[#This Row],[PRODUCT NAME]]="","",SUMIFS(T_DATA[SALES],T_DATA[DATE],"&gt;="&amp;C_PREV_STDT,T_DATA[DATE],"&lt;="&amp;C_PREV_ENDDT,T_DATA[PRODUCT],C_PRODS[[#This Row],[PRODUCT NAME]]))</f>
        <v/>
      </c>
      <c r="D82" s="71" t="str">
        <f>IF(C_PRODS[[#This Row],[PRODUCT NAME]]="","",C_PRODS[[#This Row],[CURRENT PERIOD]]-C_PRODS[[#This Row],[COMPARISON PERIOD]])</f>
        <v/>
      </c>
      <c r="E82" s="69" t="str">
        <f>IFERROR(C_PRODS[[#This Row],[CHANGE]]/C_PRODS[[#This Row],[COMPARISON PERIOD]],"")</f>
        <v/>
      </c>
    </row>
    <row r="83" spans="1:5" x14ac:dyDescent="0.25">
      <c r="A83" t="str">
        <f>IFERROR(INDEX(T_PRODS[PRODUCT NAME],ROW(C_PRODS[[#This Row],[PRODUCT NAME]])-ROW(C_PRODS[[#Headers],[PRODUCT NAME]])),"")</f>
        <v/>
      </c>
      <c r="B83" s="71" t="str">
        <f>IF(C_PRODS[[#This Row],[PRODUCT NAME]]="","",SUMIFS(T_DATA[SALES],T_DATA[DATE],"&gt;="&amp;C_CURR_STDT,T_DATA[DATE],"&lt;="&amp;C_CURR_ENDDT,T_DATA[PRODUCT],C_PRODS[[#This Row],[PRODUCT NAME]]))</f>
        <v/>
      </c>
      <c r="C83" s="71" t="str">
        <f>IF(C_PRODS[[#This Row],[PRODUCT NAME]]="","",SUMIFS(T_DATA[SALES],T_DATA[DATE],"&gt;="&amp;C_PREV_STDT,T_DATA[DATE],"&lt;="&amp;C_PREV_ENDDT,T_DATA[PRODUCT],C_PRODS[[#This Row],[PRODUCT NAME]]))</f>
        <v/>
      </c>
      <c r="D83" s="71" t="str">
        <f>IF(C_PRODS[[#This Row],[PRODUCT NAME]]="","",C_PRODS[[#This Row],[CURRENT PERIOD]]-C_PRODS[[#This Row],[COMPARISON PERIOD]])</f>
        <v/>
      </c>
      <c r="E83" s="69" t="str">
        <f>IFERROR(C_PRODS[[#This Row],[CHANGE]]/C_PRODS[[#This Row],[COMPARISON PERIOD]],"")</f>
        <v/>
      </c>
    </row>
    <row r="84" spans="1:5" x14ac:dyDescent="0.25">
      <c r="A84" t="str">
        <f>IFERROR(INDEX(T_PRODS[PRODUCT NAME],ROW(C_PRODS[[#This Row],[PRODUCT NAME]])-ROW(C_PRODS[[#Headers],[PRODUCT NAME]])),"")</f>
        <v/>
      </c>
      <c r="B84" s="71" t="str">
        <f>IF(C_PRODS[[#This Row],[PRODUCT NAME]]="","",SUMIFS(T_DATA[SALES],T_DATA[DATE],"&gt;="&amp;C_CURR_STDT,T_DATA[DATE],"&lt;="&amp;C_CURR_ENDDT,T_DATA[PRODUCT],C_PRODS[[#This Row],[PRODUCT NAME]]))</f>
        <v/>
      </c>
      <c r="C84" s="71" t="str">
        <f>IF(C_PRODS[[#This Row],[PRODUCT NAME]]="","",SUMIFS(T_DATA[SALES],T_DATA[DATE],"&gt;="&amp;C_PREV_STDT,T_DATA[DATE],"&lt;="&amp;C_PREV_ENDDT,T_DATA[PRODUCT],C_PRODS[[#This Row],[PRODUCT NAME]]))</f>
        <v/>
      </c>
      <c r="D84" s="71" t="str">
        <f>IF(C_PRODS[[#This Row],[PRODUCT NAME]]="","",C_PRODS[[#This Row],[CURRENT PERIOD]]-C_PRODS[[#This Row],[COMPARISON PERIOD]])</f>
        <v/>
      </c>
      <c r="E84" s="69" t="str">
        <f>IFERROR(C_PRODS[[#This Row],[CHANGE]]/C_PRODS[[#This Row],[COMPARISON PERIOD]],"")</f>
        <v/>
      </c>
    </row>
    <row r="85" spans="1:5" x14ac:dyDescent="0.25">
      <c r="A85" t="str">
        <f>IFERROR(INDEX(T_PRODS[PRODUCT NAME],ROW(C_PRODS[[#This Row],[PRODUCT NAME]])-ROW(C_PRODS[[#Headers],[PRODUCT NAME]])),"")</f>
        <v/>
      </c>
      <c r="B85" s="71" t="str">
        <f>IF(C_PRODS[[#This Row],[PRODUCT NAME]]="","",SUMIFS(T_DATA[SALES],T_DATA[DATE],"&gt;="&amp;C_CURR_STDT,T_DATA[DATE],"&lt;="&amp;C_CURR_ENDDT,T_DATA[PRODUCT],C_PRODS[[#This Row],[PRODUCT NAME]]))</f>
        <v/>
      </c>
      <c r="C85" s="71" t="str">
        <f>IF(C_PRODS[[#This Row],[PRODUCT NAME]]="","",SUMIFS(T_DATA[SALES],T_DATA[DATE],"&gt;="&amp;C_PREV_STDT,T_DATA[DATE],"&lt;="&amp;C_PREV_ENDDT,T_DATA[PRODUCT],C_PRODS[[#This Row],[PRODUCT NAME]]))</f>
        <v/>
      </c>
      <c r="D85" s="71" t="str">
        <f>IF(C_PRODS[[#This Row],[PRODUCT NAME]]="","",C_PRODS[[#This Row],[CURRENT PERIOD]]-C_PRODS[[#This Row],[COMPARISON PERIOD]])</f>
        <v/>
      </c>
      <c r="E85" s="69" t="str">
        <f>IFERROR(C_PRODS[[#This Row],[CHANGE]]/C_PRODS[[#This Row],[COMPARISON PERIOD]],"")</f>
        <v/>
      </c>
    </row>
    <row r="86" spans="1:5" x14ac:dyDescent="0.25">
      <c r="A86" t="str">
        <f>IFERROR(INDEX(T_PRODS[PRODUCT NAME],ROW(C_PRODS[[#This Row],[PRODUCT NAME]])-ROW(C_PRODS[[#Headers],[PRODUCT NAME]])),"")</f>
        <v/>
      </c>
      <c r="B86" s="71" t="str">
        <f>IF(C_PRODS[[#This Row],[PRODUCT NAME]]="","",SUMIFS(T_DATA[SALES],T_DATA[DATE],"&gt;="&amp;C_CURR_STDT,T_DATA[DATE],"&lt;="&amp;C_CURR_ENDDT,T_DATA[PRODUCT],C_PRODS[[#This Row],[PRODUCT NAME]]))</f>
        <v/>
      </c>
      <c r="C86" s="71" t="str">
        <f>IF(C_PRODS[[#This Row],[PRODUCT NAME]]="","",SUMIFS(T_DATA[SALES],T_DATA[DATE],"&gt;="&amp;C_PREV_STDT,T_DATA[DATE],"&lt;="&amp;C_PREV_ENDDT,T_DATA[PRODUCT],C_PRODS[[#This Row],[PRODUCT NAME]]))</f>
        <v/>
      </c>
      <c r="D86" s="71" t="str">
        <f>IF(C_PRODS[[#This Row],[PRODUCT NAME]]="","",C_PRODS[[#This Row],[CURRENT PERIOD]]-C_PRODS[[#This Row],[COMPARISON PERIOD]])</f>
        <v/>
      </c>
      <c r="E86" s="69" t="str">
        <f>IFERROR(C_PRODS[[#This Row],[CHANGE]]/C_PRODS[[#This Row],[COMPARISON PERIOD]],"")</f>
        <v/>
      </c>
    </row>
    <row r="87" spans="1:5" x14ac:dyDescent="0.25">
      <c r="A87" t="str">
        <f>IFERROR(INDEX(T_PRODS[PRODUCT NAME],ROW(C_PRODS[[#This Row],[PRODUCT NAME]])-ROW(C_PRODS[[#Headers],[PRODUCT NAME]])),"")</f>
        <v/>
      </c>
      <c r="B87" s="71" t="str">
        <f>IF(C_PRODS[[#This Row],[PRODUCT NAME]]="","",SUMIFS(T_DATA[SALES],T_DATA[DATE],"&gt;="&amp;C_CURR_STDT,T_DATA[DATE],"&lt;="&amp;C_CURR_ENDDT,T_DATA[PRODUCT],C_PRODS[[#This Row],[PRODUCT NAME]]))</f>
        <v/>
      </c>
      <c r="C87" s="71" t="str">
        <f>IF(C_PRODS[[#This Row],[PRODUCT NAME]]="","",SUMIFS(T_DATA[SALES],T_DATA[DATE],"&gt;="&amp;C_PREV_STDT,T_DATA[DATE],"&lt;="&amp;C_PREV_ENDDT,T_DATA[PRODUCT],C_PRODS[[#This Row],[PRODUCT NAME]]))</f>
        <v/>
      </c>
      <c r="D87" s="71" t="str">
        <f>IF(C_PRODS[[#This Row],[PRODUCT NAME]]="","",C_PRODS[[#This Row],[CURRENT PERIOD]]-C_PRODS[[#This Row],[COMPARISON PERIOD]])</f>
        <v/>
      </c>
      <c r="E87" s="69" t="str">
        <f>IFERROR(C_PRODS[[#This Row],[CHANGE]]/C_PRODS[[#This Row],[COMPARISON PERIOD]],"")</f>
        <v/>
      </c>
    </row>
    <row r="88" spans="1:5" x14ac:dyDescent="0.25">
      <c r="A88" t="str">
        <f>IFERROR(INDEX(T_PRODS[PRODUCT NAME],ROW(C_PRODS[[#This Row],[PRODUCT NAME]])-ROW(C_PRODS[[#Headers],[PRODUCT NAME]])),"")</f>
        <v/>
      </c>
      <c r="B88" s="71" t="str">
        <f>IF(C_PRODS[[#This Row],[PRODUCT NAME]]="","",SUMIFS(T_DATA[SALES],T_DATA[DATE],"&gt;="&amp;C_CURR_STDT,T_DATA[DATE],"&lt;="&amp;C_CURR_ENDDT,T_DATA[PRODUCT],C_PRODS[[#This Row],[PRODUCT NAME]]))</f>
        <v/>
      </c>
      <c r="C88" s="71" t="str">
        <f>IF(C_PRODS[[#This Row],[PRODUCT NAME]]="","",SUMIFS(T_DATA[SALES],T_DATA[DATE],"&gt;="&amp;C_PREV_STDT,T_DATA[DATE],"&lt;="&amp;C_PREV_ENDDT,T_DATA[PRODUCT],C_PRODS[[#This Row],[PRODUCT NAME]]))</f>
        <v/>
      </c>
      <c r="D88" s="71" t="str">
        <f>IF(C_PRODS[[#This Row],[PRODUCT NAME]]="","",C_PRODS[[#This Row],[CURRENT PERIOD]]-C_PRODS[[#This Row],[COMPARISON PERIOD]])</f>
        <v/>
      </c>
      <c r="E88" s="69" t="str">
        <f>IFERROR(C_PRODS[[#This Row],[CHANGE]]/C_PRODS[[#This Row],[COMPARISON PERIOD]],"")</f>
        <v/>
      </c>
    </row>
    <row r="89" spans="1:5" x14ac:dyDescent="0.25">
      <c r="A89" t="str">
        <f>IFERROR(INDEX(T_PRODS[PRODUCT NAME],ROW(C_PRODS[[#This Row],[PRODUCT NAME]])-ROW(C_PRODS[[#Headers],[PRODUCT NAME]])),"")</f>
        <v/>
      </c>
      <c r="B89" s="71" t="str">
        <f>IF(C_PRODS[[#This Row],[PRODUCT NAME]]="","",SUMIFS(T_DATA[SALES],T_DATA[DATE],"&gt;="&amp;C_CURR_STDT,T_DATA[DATE],"&lt;="&amp;C_CURR_ENDDT,T_DATA[PRODUCT],C_PRODS[[#This Row],[PRODUCT NAME]]))</f>
        <v/>
      </c>
      <c r="C89" s="71" t="str">
        <f>IF(C_PRODS[[#This Row],[PRODUCT NAME]]="","",SUMIFS(T_DATA[SALES],T_DATA[DATE],"&gt;="&amp;C_PREV_STDT,T_DATA[DATE],"&lt;="&amp;C_PREV_ENDDT,T_DATA[PRODUCT],C_PRODS[[#This Row],[PRODUCT NAME]]))</f>
        <v/>
      </c>
      <c r="D89" s="71" t="str">
        <f>IF(C_PRODS[[#This Row],[PRODUCT NAME]]="","",C_PRODS[[#This Row],[CURRENT PERIOD]]-C_PRODS[[#This Row],[COMPARISON PERIOD]])</f>
        <v/>
      </c>
      <c r="E89" s="69" t="str">
        <f>IFERROR(C_PRODS[[#This Row],[CHANGE]]/C_PRODS[[#This Row],[COMPARISON PERIOD]],"")</f>
        <v/>
      </c>
    </row>
    <row r="90" spans="1:5" x14ac:dyDescent="0.25">
      <c r="A90" t="str">
        <f>IFERROR(INDEX(T_PRODS[PRODUCT NAME],ROW(C_PRODS[[#This Row],[PRODUCT NAME]])-ROW(C_PRODS[[#Headers],[PRODUCT NAME]])),"")</f>
        <v/>
      </c>
      <c r="B90" s="71" t="str">
        <f>IF(C_PRODS[[#This Row],[PRODUCT NAME]]="","",SUMIFS(T_DATA[SALES],T_DATA[DATE],"&gt;="&amp;C_CURR_STDT,T_DATA[DATE],"&lt;="&amp;C_CURR_ENDDT,T_DATA[PRODUCT],C_PRODS[[#This Row],[PRODUCT NAME]]))</f>
        <v/>
      </c>
      <c r="C90" s="71" t="str">
        <f>IF(C_PRODS[[#This Row],[PRODUCT NAME]]="","",SUMIFS(T_DATA[SALES],T_DATA[DATE],"&gt;="&amp;C_PREV_STDT,T_DATA[DATE],"&lt;="&amp;C_PREV_ENDDT,T_DATA[PRODUCT],C_PRODS[[#This Row],[PRODUCT NAME]]))</f>
        <v/>
      </c>
      <c r="D90" s="71" t="str">
        <f>IF(C_PRODS[[#This Row],[PRODUCT NAME]]="","",C_PRODS[[#This Row],[CURRENT PERIOD]]-C_PRODS[[#This Row],[COMPARISON PERIOD]])</f>
        <v/>
      </c>
      <c r="E90" s="69" t="str">
        <f>IFERROR(C_PRODS[[#This Row],[CHANGE]]/C_PRODS[[#This Row],[COMPARISON PERIOD]],"")</f>
        <v/>
      </c>
    </row>
    <row r="91" spans="1:5" x14ac:dyDescent="0.25">
      <c r="A91" t="str">
        <f>IFERROR(INDEX(T_PRODS[PRODUCT NAME],ROW(C_PRODS[[#This Row],[PRODUCT NAME]])-ROW(C_PRODS[[#Headers],[PRODUCT NAME]])),"")</f>
        <v/>
      </c>
      <c r="B91" s="71" t="str">
        <f>IF(C_PRODS[[#This Row],[PRODUCT NAME]]="","",SUMIFS(T_DATA[SALES],T_DATA[DATE],"&gt;="&amp;C_CURR_STDT,T_DATA[DATE],"&lt;="&amp;C_CURR_ENDDT,T_DATA[PRODUCT],C_PRODS[[#This Row],[PRODUCT NAME]]))</f>
        <v/>
      </c>
      <c r="C91" s="71" t="str">
        <f>IF(C_PRODS[[#This Row],[PRODUCT NAME]]="","",SUMIFS(T_DATA[SALES],T_DATA[DATE],"&gt;="&amp;C_PREV_STDT,T_DATA[DATE],"&lt;="&amp;C_PREV_ENDDT,T_DATA[PRODUCT],C_PRODS[[#This Row],[PRODUCT NAME]]))</f>
        <v/>
      </c>
      <c r="D91" s="71" t="str">
        <f>IF(C_PRODS[[#This Row],[PRODUCT NAME]]="","",C_PRODS[[#This Row],[CURRENT PERIOD]]-C_PRODS[[#This Row],[COMPARISON PERIOD]])</f>
        <v/>
      </c>
      <c r="E91" s="69" t="str">
        <f>IFERROR(C_PRODS[[#This Row],[CHANGE]]/C_PRODS[[#This Row],[COMPARISON PERIOD]],"")</f>
        <v/>
      </c>
    </row>
    <row r="92" spans="1:5" x14ac:dyDescent="0.25">
      <c r="A92" t="str">
        <f>IFERROR(INDEX(T_PRODS[PRODUCT NAME],ROW(C_PRODS[[#This Row],[PRODUCT NAME]])-ROW(C_PRODS[[#Headers],[PRODUCT NAME]])),"")</f>
        <v/>
      </c>
      <c r="B92" s="71" t="str">
        <f>IF(C_PRODS[[#This Row],[PRODUCT NAME]]="","",SUMIFS(T_DATA[SALES],T_DATA[DATE],"&gt;="&amp;C_CURR_STDT,T_DATA[DATE],"&lt;="&amp;C_CURR_ENDDT,T_DATA[PRODUCT],C_PRODS[[#This Row],[PRODUCT NAME]]))</f>
        <v/>
      </c>
      <c r="C92" s="71" t="str">
        <f>IF(C_PRODS[[#This Row],[PRODUCT NAME]]="","",SUMIFS(T_DATA[SALES],T_DATA[DATE],"&gt;="&amp;C_PREV_STDT,T_DATA[DATE],"&lt;="&amp;C_PREV_ENDDT,T_DATA[PRODUCT],C_PRODS[[#This Row],[PRODUCT NAME]]))</f>
        <v/>
      </c>
      <c r="D92" s="71" t="str">
        <f>IF(C_PRODS[[#This Row],[PRODUCT NAME]]="","",C_PRODS[[#This Row],[CURRENT PERIOD]]-C_PRODS[[#This Row],[COMPARISON PERIOD]])</f>
        <v/>
      </c>
      <c r="E92" s="69" t="str">
        <f>IFERROR(C_PRODS[[#This Row],[CHANGE]]/C_PRODS[[#This Row],[COMPARISON PERIOD]],"")</f>
        <v/>
      </c>
    </row>
    <row r="93" spans="1:5" x14ac:dyDescent="0.25">
      <c r="A93" t="str">
        <f>IFERROR(INDEX(T_PRODS[PRODUCT NAME],ROW(C_PRODS[[#This Row],[PRODUCT NAME]])-ROW(C_PRODS[[#Headers],[PRODUCT NAME]])),"")</f>
        <v/>
      </c>
      <c r="B93" s="71" t="str">
        <f>IF(C_PRODS[[#This Row],[PRODUCT NAME]]="","",SUMIFS(T_DATA[SALES],T_DATA[DATE],"&gt;="&amp;C_CURR_STDT,T_DATA[DATE],"&lt;="&amp;C_CURR_ENDDT,T_DATA[PRODUCT],C_PRODS[[#This Row],[PRODUCT NAME]]))</f>
        <v/>
      </c>
      <c r="C93" s="71" t="str">
        <f>IF(C_PRODS[[#This Row],[PRODUCT NAME]]="","",SUMIFS(T_DATA[SALES],T_DATA[DATE],"&gt;="&amp;C_PREV_STDT,T_DATA[DATE],"&lt;="&amp;C_PREV_ENDDT,T_DATA[PRODUCT],C_PRODS[[#This Row],[PRODUCT NAME]]))</f>
        <v/>
      </c>
      <c r="D93" s="71" t="str">
        <f>IF(C_PRODS[[#This Row],[PRODUCT NAME]]="","",C_PRODS[[#This Row],[CURRENT PERIOD]]-C_PRODS[[#This Row],[COMPARISON PERIOD]])</f>
        <v/>
      </c>
      <c r="E93" s="69" t="str">
        <f>IFERROR(C_PRODS[[#This Row],[CHANGE]]/C_PRODS[[#This Row],[COMPARISON PERIOD]],"")</f>
        <v/>
      </c>
    </row>
    <row r="94" spans="1:5" x14ac:dyDescent="0.25">
      <c r="A94" t="str">
        <f>IFERROR(INDEX(T_PRODS[PRODUCT NAME],ROW(C_PRODS[[#This Row],[PRODUCT NAME]])-ROW(C_PRODS[[#Headers],[PRODUCT NAME]])),"")</f>
        <v/>
      </c>
      <c r="B94" s="71" t="str">
        <f>IF(C_PRODS[[#This Row],[PRODUCT NAME]]="","",SUMIFS(T_DATA[SALES],T_DATA[DATE],"&gt;="&amp;C_CURR_STDT,T_DATA[DATE],"&lt;="&amp;C_CURR_ENDDT,T_DATA[PRODUCT],C_PRODS[[#This Row],[PRODUCT NAME]]))</f>
        <v/>
      </c>
      <c r="C94" s="71" t="str">
        <f>IF(C_PRODS[[#This Row],[PRODUCT NAME]]="","",SUMIFS(T_DATA[SALES],T_DATA[DATE],"&gt;="&amp;C_PREV_STDT,T_DATA[DATE],"&lt;="&amp;C_PREV_ENDDT,T_DATA[PRODUCT],C_PRODS[[#This Row],[PRODUCT NAME]]))</f>
        <v/>
      </c>
      <c r="D94" s="71" t="str">
        <f>IF(C_PRODS[[#This Row],[PRODUCT NAME]]="","",C_PRODS[[#This Row],[CURRENT PERIOD]]-C_PRODS[[#This Row],[COMPARISON PERIOD]])</f>
        <v/>
      </c>
      <c r="E94" s="69" t="str">
        <f>IFERROR(C_PRODS[[#This Row],[CHANGE]]/C_PRODS[[#This Row],[COMPARISON PERIOD]],"")</f>
        <v/>
      </c>
    </row>
    <row r="95" spans="1:5" x14ac:dyDescent="0.25">
      <c r="A95" t="str">
        <f>IFERROR(INDEX(T_PRODS[PRODUCT NAME],ROW(C_PRODS[[#This Row],[PRODUCT NAME]])-ROW(C_PRODS[[#Headers],[PRODUCT NAME]])),"")</f>
        <v/>
      </c>
      <c r="B95" s="71" t="str">
        <f>IF(C_PRODS[[#This Row],[PRODUCT NAME]]="","",SUMIFS(T_DATA[SALES],T_DATA[DATE],"&gt;="&amp;C_CURR_STDT,T_DATA[DATE],"&lt;="&amp;C_CURR_ENDDT,T_DATA[PRODUCT],C_PRODS[[#This Row],[PRODUCT NAME]]))</f>
        <v/>
      </c>
      <c r="C95" s="71" t="str">
        <f>IF(C_PRODS[[#This Row],[PRODUCT NAME]]="","",SUMIFS(T_DATA[SALES],T_DATA[DATE],"&gt;="&amp;C_PREV_STDT,T_DATA[DATE],"&lt;="&amp;C_PREV_ENDDT,T_DATA[PRODUCT],C_PRODS[[#This Row],[PRODUCT NAME]]))</f>
        <v/>
      </c>
      <c r="D95" s="71" t="str">
        <f>IF(C_PRODS[[#This Row],[PRODUCT NAME]]="","",C_PRODS[[#This Row],[CURRENT PERIOD]]-C_PRODS[[#This Row],[COMPARISON PERIOD]])</f>
        <v/>
      </c>
      <c r="E95" s="69" t="str">
        <f>IFERROR(C_PRODS[[#This Row],[CHANGE]]/C_PRODS[[#This Row],[COMPARISON PERIOD]],"")</f>
        <v/>
      </c>
    </row>
    <row r="96" spans="1:5" x14ac:dyDescent="0.25">
      <c r="A96" t="str">
        <f>IFERROR(INDEX(T_PRODS[PRODUCT NAME],ROW(C_PRODS[[#This Row],[PRODUCT NAME]])-ROW(C_PRODS[[#Headers],[PRODUCT NAME]])),"")</f>
        <v/>
      </c>
      <c r="B96" s="71" t="str">
        <f>IF(C_PRODS[[#This Row],[PRODUCT NAME]]="","",SUMIFS(T_DATA[SALES],T_DATA[DATE],"&gt;="&amp;C_CURR_STDT,T_DATA[DATE],"&lt;="&amp;C_CURR_ENDDT,T_DATA[PRODUCT],C_PRODS[[#This Row],[PRODUCT NAME]]))</f>
        <v/>
      </c>
      <c r="C96" s="71" t="str">
        <f>IF(C_PRODS[[#This Row],[PRODUCT NAME]]="","",SUMIFS(T_DATA[SALES],T_DATA[DATE],"&gt;="&amp;C_PREV_STDT,T_DATA[DATE],"&lt;="&amp;C_PREV_ENDDT,T_DATA[PRODUCT],C_PRODS[[#This Row],[PRODUCT NAME]]))</f>
        <v/>
      </c>
      <c r="D96" s="71" t="str">
        <f>IF(C_PRODS[[#This Row],[PRODUCT NAME]]="","",C_PRODS[[#This Row],[CURRENT PERIOD]]-C_PRODS[[#This Row],[COMPARISON PERIOD]])</f>
        <v/>
      </c>
      <c r="E96" s="69" t="str">
        <f>IFERROR(C_PRODS[[#This Row],[CHANGE]]/C_PRODS[[#This Row],[COMPARISON PERIOD]],"")</f>
        <v/>
      </c>
    </row>
    <row r="97" spans="1:5" x14ac:dyDescent="0.25">
      <c r="A97" t="str">
        <f>IFERROR(INDEX(T_PRODS[PRODUCT NAME],ROW(C_PRODS[[#This Row],[PRODUCT NAME]])-ROW(C_PRODS[[#Headers],[PRODUCT NAME]])),"")</f>
        <v/>
      </c>
      <c r="B97" s="71" t="str">
        <f>IF(C_PRODS[[#This Row],[PRODUCT NAME]]="","",SUMIFS(T_DATA[SALES],T_DATA[DATE],"&gt;="&amp;C_CURR_STDT,T_DATA[DATE],"&lt;="&amp;C_CURR_ENDDT,T_DATA[PRODUCT],C_PRODS[[#This Row],[PRODUCT NAME]]))</f>
        <v/>
      </c>
      <c r="C97" s="71" t="str">
        <f>IF(C_PRODS[[#This Row],[PRODUCT NAME]]="","",SUMIFS(T_DATA[SALES],T_DATA[DATE],"&gt;="&amp;C_PREV_STDT,T_DATA[DATE],"&lt;="&amp;C_PREV_ENDDT,T_DATA[PRODUCT],C_PRODS[[#This Row],[PRODUCT NAME]]))</f>
        <v/>
      </c>
      <c r="D97" s="71" t="str">
        <f>IF(C_PRODS[[#This Row],[PRODUCT NAME]]="","",C_PRODS[[#This Row],[CURRENT PERIOD]]-C_PRODS[[#This Row],[COMPARISON PERIOD]])</f>
        <v/>
      </c>
      <c r="E97" s="69" t="str">
        <f>IFERROR(C_PRODS[[#This Row],[CHANGE]]/C_PRODS[[#This Row],[COMPARISON PERIOD]],"")</f>
        <v/>
      </c>
    </row>
    <row r="98" spans="1:5" x14ac:dyDescent="0.25">
      <c r="A98" t="str">
        <f>IFERROR(INDEX(T_PRODS[PRODUCT NAME],ROW(C_PRODS[[#This Row],[PRODUCT NAME]])-ROW(C_PRODS[[#Headers],[PRODUCT NAME]])),"")</f>
        <v/>
      </c>
      <c r="B98" s="71" t="str">
        <f>IF(C_PRODS[[#This Row],[PRODUCT NAME]]="","",SUMIFS(T_DATA[SALES],T_DATA[DATE],"&gt;="&amp;C_CURR_STDT,T_DATA[DATE],"&lt;="&amp;C_CURR_ENDDT,T_DATA[PRODUCT],C_PRODS[[#This Row],[PRODUCT NAME]]))</f>
        <v/>
      </c>
      <c r="C98" s="71" t="str">
        <f>IF(C_PRODS[[#This Row],[PRODUCT NAME]]="","",SUMIFS(T_DATA[SALES],T_DATA[DATE],"&gt;="&amp;C_PREV_STDT,T_DATA[DATE],"&lt;="&amp;C_PREV_ENDDT,T_DATA[PRODUCT],C_PRODS[[#This Row],[PRODUCT NAME]]))</f>
        <v/>
      </c>
      <c r="D98" s="71" t="str">
        <f>IF(C_PRODS[[#This Row],[PRODUCT NAME]]="","",C_PRODS[[#This Row],[CURRENT PERIOD]]-C_PRODS[[#This Row],[COMPARISON PERIOD]])</f>
        <v/>
      </c>
      <c r="E98" s="69" t="str">
        <f>IFERROR(C_PRODS[[#This Row],[CHANGE]]/C_PRODS[[#This Row],[COMPARISON PERIOD]],"")</f>
        <v/>
      </c>
    </row>
    <row r="99" spans="1:5" x14ac:dyDescent="0.25">
      <c r="A99" t="str">
        <f>IFERROR(INDEX(T_PRODS[PRODUCT NAME],ROW(C_PRODS[[#This Row],[PRODUCT NAME]])-ROW(C_PRODS[[#Headers],[PRODUCT NAME]])),"")</f>
        <v/>
      </c>
      <c r="B99" s="71" t="str">
        <f>IF(C_PRODS[[#This Row],[PRODUCT NAME]]="","",SUMIFS(T_DATA[SALES],T_DATA[DATE],"&gt;="&amp;C_CURR_STDT,T_DATA[DATE],"&lt;="&amp;C_CURR_ENDDT,T_DATA[PRODUCT],C_PRODS[[#This Row],[PRODUCT NAME]]))</f>
        <v/>
      </c>
      <c r="C99" s="71" t="str">
        <f>IF(C_PRODS[[#This Row],[PRODUCT NAME]]="","",SUMIFS(T_DATA[SALES],T_DATA[DATE],"&gt;="&amp;C_PREV_STDT,T_DATA[DATE],"&lt;="&amp;C_PREV_ENDDT,T_DATA[PRODUCT],C_PRODS[[#This Row],[PRODUCT NAME]]))</f>
        <v/>
      </c>
      <c r="D99" s="71" t="str">
        <f>IF(C_PRODS[[#This Row],[PRODUCT NAME]]="","",C_PRODS[[#This Row],[CURRENT PERIOD]]-C_PRODS[[#This Row],[COMPARISON PERIOD]])</f>
        <v/>
      </c>
      <c r="E99" s="69" t="str">
        <f>IFERROR(C_PRODS[[#This Row],[CHANGE]]/C_PRODS[[#This Row],[COMPARISON PERIOD]],"")</f>
        <v/>
      </c>
    </row>
    <row r="100" spans="1:5" x14ac:dyDescent="0.25">
      <c r="A100" t="str">
        <f>IFERROR(INDEX(T_PRODS[PRODUCT NAME],ROW(C_PRODS[[#This Row],[PRODUCT NAME]])-ROW(C_PRODS[[#Headers],[PRODUCT NAME]])),"")</f>
        <v/>
      </c>
      <c r="B100" s="71" t="str">
        <f>IF(C_PRODS[[#This Row],[PRODUCT NAME]]="","",SUMIFS(T_DATA[SALES],T_DATA[DATE],"&gt;="&amp;C_CURR_STDT,T_DATA[DATE],"&lt;="&amp;C_CURR_ENDDT,T_DATA[PRODUCT],C_PRODS[[#This Row],[PRODUCT NAME]]))</f>
        <v/>
      </c>
      <c r="C100" s="71" t="str">
        <f>IF(C_PRODS[[#This Row],[PRODUCT NAME]]="","",SUMIFS(T_DATA[SALES],T_DATA[DATE],"&gt;="&amp;C_PREV_STDT,T_DATA[DATE],"&lt;="&amp;C_PREV_ENDDT,T_DATA[PRODUCT],C_PRODS[[#This Row],[PRODUCT NAME]]))</f>
        <v/>
      </c>
      <c r="D100" s="71" t="str">
        <f>IF(C_PRODS[[#This Row],[PRODUCT NAME]]="","",C_PRODS[[#This Row],[CURRENT PERIOD]]-C_PRODS[[#This Row],[COMPARISON PERIOD]])</f>
        <v/>
      </c>
      <c r="E100" s="69" t="str">
        <f>IFERROR(C_PRODS[[#This Row],[CHANGE]]/C_PRODS[[#This Row],[COMPARISON PERIOD]],"")</f>
        <v/>
      </c>
    </row>
    <row r="101" spans="1:5" x14ac:dyDescent="0.25">
      <c r="A101" s="71" t="str">
        <f>IFERROR(INDEX(T_PRODS[PRODUCT NAME],ROW(C_PRODS[[#This Row],[PRODUCT NAME]])-ROW(C_PRODS[[#Headers],[PRODUCT NAME]])),"")</f>
        <v/>
      </c>
      <c r="B101" s="71" t="str">
        <f>IF(C_PRODS[[#This Row],[PRODUCT NAME]]="","",SUMIFS(T_DATA[SALES],T_DATA[DATE],"&gt;="&amp;C_CURR_STDT,T_DATA[DATE],"&lt;="&amp;C_CURR_ENDDT,T_DATA[PRODUCT],C_PRODS[[#This Row],[PRODUCT NAME]]))</f>
        <v/>
      </c>
      <c r="C101" s="71" t="str">
        <f>IF(C_PRODS[[#This Row],[PRODUCT NAME]]="","",SUMIFS(T_DATA[SALES],T_DATA[DATE],"&gt;="&amp;C_PREV_STDT,T_DATA[DATE],"&lt;="&amp;C_PREV_ENDDT,T_DATA[PRODUCT],C_PRODS[[#This Row],[PRODUCT NAME]]))</f>
        <v/>
      </c>
      <c r="D101" s="71" t="str">
        <f>IF(C_PRODS[[#This Row],[PRODUCT NAME]]="","",C_PRODS[[#This Row],[CURRENT PERIOD]]-C_PRODS[[#This Row],[COMPARISON PERIOD]])</f>
        <v/>
      </c>
      <c r="E101" s="69" t="str">
        <f>IFERROR(C_PRODS[[#This Row],[CHANGE]]/C_PRODS[[#This Row],[COMPARISON PERIOD]],"")</f>
        <v/>
      </c>
    </row>
    <row r="102" spans="1:5" x14ac:dyDescent="0.25">
      <c r="A102" s="71" t="str">
        <f>IFERROR(INDEX(T_PRODS[PRODUCT NAME],ROW(C_PRODS[[#This Row],[PRODUCT NAME]])-ROW(C_PRODS[[#Headers],[PRODUCT NAME]])),"")</f>
        <v/>
      </c>
      <c r="B102" s="71" t="str">
        <f>IF(C_PRODS[[#This Row],[PRODUCT NAME]]="","",SUMIFS(T_DATA[SALES],T_DATA[DATE],"&gt;="&amp;C_CURR_STDT,T_DATA[DATE],"&lt;="&amp;C_CURR_ENDDT,T_DATA[PRODUCT],C_PRODS[[#This Row],[PRODUCT NAME]]))</f>
        <v/>
      </c>
      <c r="C102" s="71" t="str">
        <f>IF(C_PRODS[[#This Row],[PRODUCT NAME]]="","",SUMIFS(T_DATA[SALES],T_DATA[DATE],"&gt;="&amp;C_PREV_STDT,T_DATA[DATE],"&lt;="&amp;C_PREV_ENDDT,T_DATA[PRODUCT],C_PRODS[[#This Row],[PRODUCT NAME]]))</f>
        <v/>
      </c>
      <c r="D102" s="71" t="str">
        <f>IF(C_PRODS[[#This Row],[PRODUCT NAME]]="","",C_PRODS[[#This Row],[CURRENT PERIOD]]-C_PRODS[[#This Row],[COMPARISON PERIOD]])</f>
        <v/>
      </c>
      <c r="E102" s="69" t="str">
        <f>IFERROR(C_PRODS[[#This Row],[CHANGE]]/C_PRODS[[#This Row],[COMPARISON PERIOD]],"")</f>
        <v/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4.375" bestFit="1" customWidth="1"/>
    <col min="2" max="2" width="29.125" bestFit="1" customWidth="1"/>
    <col min="3" max="3" width="11.625" customWidth="1"/>
  </cols>
  <sheetData>
    <row r="1" spans="1:3" x14ac:dyDescent="0.25">
      <c r="A1" t="s">
        <v>0</v>
      </c>
      <c r="B1" t="s">
        <v>64</v>
      </c>
      <c r="C1" t="s">
        <v>48</v>
      </c>
    </row>
    <row r="2" spans="1:3" x14ac:dyDescent="0.25">
      <c r="A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42"/>
  <sheetViews>
    <sheetView showGridLines="0" zoomScaleNormal="100" workbookViewId="0">
      <selection activeCell="U19" sqref="U19"/>
    </sheetView>
  </sheetViews>
  <sheetFormatPr defaultRowHeight="15" x14ac:dyDescent="0.25"/>
  <cols>
    <col min="1" max="1" width="5.25" style="16" customWidth="1"/>
    <col min="2" max="2" width="2.875" style="16" customWidth="1"/>
    <col min="3" max="3" width="5" style="16" customWidth="1"/>
    <col min="4" max="4" width="24.5" style="16" customWidth="1"/>
    <col min="5" max="5" width="2" style="16" customWidth="1"/>
    <col min="6" max="6" width="15.625" style="16" customWidth="1"/>
    <col min="7" max="8" width="5.625" style="16" customWidth="1"/>
    <col min="9" max="9" width="4.625" style="16" customWidth="1"/>
    <col min="10" max="10" width="35.75" style="16" customWidth="1"/>
    <col min="11" max="11" width="9" style="16"/>
    <col min="12" max="12" width="9.625" style="16" customWidth="1"/>
    <col min="13" max="13" width="5.625" style="16" customWidth="1"/>
    <col min="14" max="14" width="2.75" style="16" customWidth="1"/>
    <col min="15" max="15" width="3.375" style="16" customWidth="1"/>
    <col min="16" max="16" width="2.75" style="16" customWidth="1"/>
    <col min="17" max="17" width="4" style="16" customWidth="1"/>
    <col min="18" max="18" width="2.25" style="16" customWidth="1"/>
    <col min="19" max="16384" width="9" style="16"/>
  </cols>
  <sheetData>
    <row r="1" spans="2:18" ht="24.75" customHeight="1" x14ac:dyDescent="0.25">
      <c r="B1" s="81"/>
      <c r="C1" s="84" t="s">
        <v>58</v>
      </c>
      <c r="D1" s="82"/>
      <c r="E1" s="82"/>
      <c r="F1" s="82"/>
      <c r="G1" s="82"/>
      <c r="H1" s="82"/>
      <c r="I1" s="82"/>
      <c r="J1" s="82"/>
      <c r="K1" s="82"/>
      <c r="L1" s="90" t="s">
        <v>63</v>
      </c>
      <c r="M1" s="87"/>
      <c r="N1" s="87"/>
      <c r="O1" s="87"/>
      <c r="P1" s="82"/>
      <c r="Q1" s="82"/>
      <c r="R1" s="83"/>
    </row>
    <row r="2" spans="2:18" x14ac:dyDescent="0.25">
      <c r="B2" s="17"/>
      <c r="C2" s="20"/>
      <c r="D2" s="20"/>
      <c r="E2" s="20"/>
      <c r="F2" s="79"/>
      <c r="G2" s="79" t="s">
        <v>29</v>
      </c>
      <c r="H2" s="22"/>
      <c r="I2" s="23"/>
      <c r="J2" s="23"/>
      <c r="K2" s="23"/>
      <c r="L2" s="23"/>
      <c r="M2" s="23"/>
      <c r="N2" s="23"/>
      <c r="O2" s="80"/>
      <c r="P2" s="31"/>
      <c r="Q2" s="80"/>
      <c r="R2" s="27"/>
    </row>
    <row r="3" spans="2:18" ht="23.25" customHeight="1" x14ac:dyDescent="0.25">
      <c r="B3" s="17"/>
      <c r="C3" s="18" t="s">
        <v>46</v>
      </c>
      <c r="D3" s="19"/>
      <c r="E3" s="20"/>
      <c r="F3" s="79"/>
      <c r="G3" s="21">
        <f ca="1">TODAY()</f>
        <v>42674</v>
      </c>
      <c r="H3" s="22"/>
      <c r="I3" s="23"/>
      <c r="J3" s="24"/>
      <c r="K3" s="46" t="str">
        <f>K4</f>
        <v/>
      </c>
      <c r="L3" s="25"/>
      <c r="M3" s="26"/>
      <c r="N3" s="26"/>
      <c r="R3" s="27"/>
    </row>
    <row r="4" spans="2:18" ht="20.100000000000001" customHeight="1" x14ac:dyDescent="0.25">
      <c r="B4" s="17"/>
      <c r="C4" s="91" t="s">
        <v>33</v>
      </c>
      <c r="D4" s="91"/>
      <c r="E4" s="20"/>
      <c r="F4" s="79"/>
      <c r="G4" s="45">
        <f ca="1">TD</f>
        <v>42674</v>
      </c>
      <c r="H4" s="22"/>
      <c r="I4" s="23"/>
      <c r="J4" s="24"/>
      <c r="K4" s="89" t="str">
        <f>IFERROR(IF(I_METRICTYPE=I_METRICTHREE,(H!N12-H!O12)/H!O12,IF(I_METRICTYPE=I_METRICTWO,H!N12-H!O12,"")),"")</f>
        <v/>
      </c>
      <c r="L4" s="26"/>
      <c r="M4" s="26"/>
      <c r="N4" s="26"/>
      <c r="P4" s="28"/>
      <c r="Q4" s="29"/>
      <c r="R4" s="27"/>
    </row>
    <row r="5" spans="2:18" ht="20.100000000000001" customHeight="1" x14ac:dyDescent="0.25">
      <c r="B5" s="17"/>
      <c r="C5" s="20"/>
      <c r="D5" s="20"/>
      <c r="E5" s="20"/>
      <c r="F5" s="30" t="s">
        <v>27</v>
      </c>
      <c r="G5" s="20"/>
      <c r="H5" s="22"/>
      <c r="I5" s="23"/>
      <c r="J5" s="23"/>
      <c r="K5" s="23"/>
      <c r="L5" s="23"/>
      <c r="M5" s="23"/>
      <c r="N5" s="23"/>
      <c r="O5" s="31"/>
      <c r="P5" s="31"/>
      <c r="Q5" s="31"/>
      <c r="R5" s="27"/>
    </row>
    <row r="6" spans="2:18" ht="20.100000000000001" customHeight="1" x14ac:dyDescent="0.25">
      <c r="B6" s="17"/>
      <c r="C6" s="20"/>
      <c r="D6" s="48" t="str">
        <f>H!M3</f>
        <v>Last 30 days</v>
      </c>
      <c r="E6" s="20"/>
      <c r="F6" s="67">
        <v>42370</v>
      </c>
      <c r="G6" s="20"/>
      <c r="H6" s="22"/>
      <c r="I6" s="23"/>
      <c r="J6" s="51" t="s">
        <v>56</v>
      </c>
      <c r="K6" s="23"/>
      <c r="L6" s="23"/>
      <c r="M6" s="23"/>
      <c r="N6" s="23"/>
      <c r="O6" s="31"/>
      <c r="P6" s="31"/>
      <c r="Q6" s="31"/>
      <c r="R6" s="27"/>
    </row>
    <row r="7" spans="2:18" ht="20.100000000000001" customHeight="1" x14ac:dyDescent="0.25">
      <c r="B7" s="17"/>
      <c r="C7" s="20"/>
      <c r="D7" s="48" t="str">
        <f>H!N3</f>
        <v>This Month</v>
      </c>
      <c r="E7" s="20"/>
      <c r="F7" s="30" t="s">
        <v>28</v>
      </c>
      <c r="G7" s="20"/>
      <c r="H7" s="22"/>
      <c r="I7" s="23"/>
      <c r="J7" s="52" t="str">
        <f>T_DATA[[#Headers],[PRODUCT]]</f>
        <v>PRODUCT</v>
      </c>
      <c r="K7" s="47" t="str">
        <f>T_DATA[[#Headers],[SALES]]</f>
        <v>SALES</v>
      </c>
      <c r="L7" s="77" t="str">
        <f>IF(I_METRICTYPE=I_METRICTHREE,"% CHANGE",IF(I_METRICTYPE=I_METRICTWO,"CHANGE",""))</f>
        <v/>
      </c>
      <c r="M7" s="55"/>
      <c r="N7" s="23"/>
      <c r="O7" s="31"/>
      <c r="P7" s="31"/>
      <c r="Q7" s="31"/>
      <c r="R7" s="27"/>
    </row>
    <row r="8" spans="2:18" ht="20.100000000000001" customHeight="1" x14ac:dyDescent="0.25">
      <c r="B8" s="17"/>
      <c r="C8" s="20"/>
      <c r="D8" s="48" t="str">
        <f>H!O3</f>
        <v>Last Month</v>
      </c>
      <c r="E8" s="20"/>
      <c r="F8" s="67">
        <v>42429</v>
      </c>
      <c r="G8" s="20"/>
      <c r="H8" s="22"/>
      <c r="I8" s="23"/>
      <c r="J8" s="63">
        <f ca="1">H!D23</f>
        <v>0</v>
      </c>
      <c r="K8" s="64">
        <f ca="1">H!E23</f>
        <v>0</v>
      </c>
      <c r="L8" s="64" t="str">
        <f ca="1">H!F23</f>
        <v/>
      </c>
      <c r="M8" s="49" t="str">
        <f t="shared" ref="M8:M17" ca="1" si="0">L8</f>
        <v/>
      </c>
      <c r="N8" s="23"/>
      <c r="O8" s="31"/>
      <c r="P8" s="31"/>
      <c r="Q8" s="31"/>
      <c r="R8" s="27"/>
    </row>
    <row r="9" spans="2:18" ht="20.100000000000001" customHeight="1" x14ac:dyDescent="0.25">
      <c r="B9" s="17"/>
      <c r="C9" s="20"/>
      <c r="D9" s="20"/>
      <c r="E9" s="20"/>
      <c r="F9" s="20"/>
      <c r="G9" s="20"/>
      <c r="H9" s="22"/>
      <c r="I9" s="23"/>
      <c r="J9" s="63" t="str">
        <f ca="1">H!D24</f>
        <v/>
      </c>
      <c r="K9" s="64" t="str">
        <f ca="1">H!E24</f>
        <v/>
      </c>
      <c r="L9" s="64" t="str">
        <f ca="1">H!F24</f>
        <v/>
      </c>
      <c r="M9" s="49" t="str">
        <f t="shared" ca="1" si="0"/>
        <v/>
      </c>
      <c r="N9" s="23"/>
      <c r="O9" s="31"/>
      <c r="P9" s="31"/>
      <c r="Q9" s="31"/>
      <c r="R9" s="27"/>
    </row>
    <row r="10" spans="2:18" ht="20.100000000000001" customHeight="1" x14ac:dyDescent="0.25">
      <c r="B10" s="17"/>
      <c r="C10" s="20"/>
      <c r="D10" s="20"/>
      <c r="E10" s="20"/>
      <c r="F10" s="30" t="s">
        <v>27</v>
      </c>
      <c r="G10" s="20"/>
      <c r="H10" s="22"/>
      <c r="I10" s="23"/>
      <c r="J10" s="63" t="str">
        <f ca="1">H!D25</f>
        <v/>
      </c>
      <c r="K10" s="64" t="str">
        <f ca="1">H!E25</f>
        <v/>
      </c>
      <c r="L10" s="64" t="str">
        <f ca="1">H!F25</f>
        <v/>
      </c>
      <c r="M10" s="49" t="str">
        <f t="shared" ca="1" si="0"/>
        <v/>
      </c>
      <c r="N10" s="23"/>
      <c r="O10" s="31"/>
      <c r="P10" s="31"/>
      <c r="Q10" s="31"/>
      <c r="R10" s="27"/>
    </row>
    <row r="11" spans="2:18" ht="20.100000000000001" customHeight="1" x14ac:dyDescent="0.25">
      <c r="B11" s="17"/>
      <c r="C11" s="33"/>
      <c r="D11" s="48" t="str">
        <f>H!M4</f>
        <v>Previous Period</v>
      </c>
      <c r="E11" s="33"/>
      <c r="F11" s="67">
        <v>42005</v>
      </c>
      <c r="G11" s="20"/>
      <c r="H11" s="22"/>
      <c r="I11" s="23"/>
      <c r="J11" s="63" t="str">
        <f ca="1">H!D26</f>
        <v/>
      </c>
      <c r="K11" s="64" t="str">
        <f ca="1">H!E26</f>
        <v/>
      </c>
      <c r="L11" s="64" t="str">
        <f ca="1">H!F26</f>
        <v/>
      </c>
      <c r="M11" s="49" t="str">
        <f t="shared" ca="1" si="0"/>
        <v/>
      </c>
      <c r="N11" s="23"/>
      <c r="O11" s="31"/>
      <c r="P11" s="31"/>
      <c r="Q11" s="31"/>
      <c r="R11" s="27"/>
    </row>
    <row r="12" spans="2:18" ht="20.100000000000001" customHeight="1" x14ac:dyDescent="0.25">
      <c r="B12" s="17"/>
      <c r="C12" s="20"/>
      <c r="D12" s="48" t="str">
        <f>H!N4</f>
        <v>Previous Year</v>
      </c>
      <c r="E12" s="20"/>
      <c r="F12" s="30" t="s">
        <v>28</v>
      </c>
      <c r="G12" s="20"/>
      <c r="H12" s="22"/>
      <c r="I12" s="23"/>
      <c r="J12" s="63" t="str">
        <f ca="1">H!D27</f>
        <v/>
      </c>
      <c r="K12" s="64" t="str">
        <f ca="1">H!E27</f>
        <v/>
      </c>
      <c r="L12" s="64" t="str">
        <f ca="1">H!F27</f>
        <v/>
      </c>
      <c r="M12" s="49" t="str">
        <f t="shared" ca="1" si="0"/>
        <v/>
      </c>
      <c r="N12" s="23"/>
      <c r="O12" s="31"/>
      <c r="P12" s="31"/>
      <c r="Q12" s="31"/>
      <c r="R12" s="27"/>
    </row>
    <row r="13" spans="2:18" ht="20.100000000000001" customHeight="1" x14ac:dyDescent="0.25">
      <c r="B13" s="17"/>
      <c r="C13" s="20"/>
      <c r="D13" s="20"/>
      <c r="E13" s="20"/>
      <c r="F13" s="67">
        <v>42063</v>
      </c>
      <c r="G13" s="20"/>
      <c r="H13" s="22"/>
      <c r="I13" s="23"/>
      <c r="J13" s="63" t="str">
        <f ca="1">H!D28</f>
        <v/>
      </c>
      <c r="K13" s="64" t="str">
        <f ca="1">H!E28</f>
        <v/>
      </c>
      <c r="L13" s="64" t="str">
        <f ca="1">H!F28</f>
        <v/>
      </c>
      <c r="M13" s="49" t="str">
        <f t="shared" ca="1" si="0"/>
        <v/>
      </c>
      <c r="N13" s="23"/>
      <c r="O13" s="31"/>
      <c r="P13" s="31"/>
      <c r="Q13" s="31"/>
      <c r="R13" s="27"/>
    </row>
    <row r="14" spans="2:18" ht="20.100000000000001" customHeight="1" x14ac:dyDescent="0.25">
      <c r="B14" s="17"/>
      <c r="C14" s="20"/>
      <c r="D14" s="20"/>
      <c r="E14" s="20"/>
      <c r="F14" s="20"/>
      <c r="G14" s="20"/>
      <c r="H14" s="22"/>
      <c r="I14" s="23"/>
      <c r="J14" s="63" t="str">
        <f ca="1">H!D29</f>
        <v/>
      </c>
      <c r="K14" s="64" t="str">
        <f ca="1">H!E29</f>
        <v/>
      </c>
      <c r="L14" s="64" t="str">
        <f ca="1">H!F29</f>
        <v/>
      </c>
      <c r="M14" s="49" t="str">
        <f t="shared" ca="1" si="0"/>
        <v/>
      </c>
      <c r="N14" s="23"/>
      <c r="O14" s="31"/>
      <c r="P14" s="31"/>
      <c r="Q14" s="31"/>
      <c r="R14" s="27"/>
    </row>
    <row r="15" spans="2:18" ht="20.100000000000001" customHeight="1" x14ac:dyDescent="0.25">
      <c r="B15" s="17"/>
      <c r="C15" s="18" t="s">
        <v>54</v>
      </c>
      <c r="D15" s="19"/>
      <c r="E15" s="20"/>
      <c r="F15" s="20"/>
      <c r="G15" s="20"/>
      <c r="H15" s="22"/>
      <c r="I15" s="23"/>
      <c r="J15" s="63" t="str">
        <f ca="1">H!D30</f>
        <v/>
      </c>
      <c r="K15" s="64" t="str">
        <f ca="1">H!E30</f>
        <v/>
      </c>
      <c r="L15" s="64" t="str">
        <f ca="1">H!F30</f>
        <v/>
      </c>
      <c r="M15" s="49" t="str">
        <f t="shared" ca="1" si="0"/>
        <v/>
      </c>
      <c r="N15" s="23"/>
      <c r="O15" s="31"/>
      <c r="P15" s="31"/>
      <c r="Q15" s="31"/>
      <c r="R15" s="27"/>
    </row>
    <row r="16" spans="2:18" ht="20.100000000000001" customHeight="1" x14ac:dyDescent="0.25">
      <c r="B16" s="17"/>
      <c r="C16" s="92" t="s">
        <v>55</v>
      </c>
      <c r="D16" s="92"/>
      <c r="E16" s="20"/>
      <c r="F16" s="20"/>
      <c r="G16" s="20"/>
      <c r="H16" s="22"/>
      <c r="I16" s="23"/>
      <c r="J16" s="63" t="str">
        <f ca="1">H!D31</f>
        <v/>
      </c>
      <c r="K16" s="64" t="str">
        <f ca="1">H!E31</f>
        <v/>
      </c>
      <c r="L16" s="64" t="str">
        <f ca="1">H!F31</f>
        <v/>
      </c>
      <c r="M16" s="49" t="str">
        <f t="shared" ca="1" si="0"/>
        <v/>
      </c>
      <c r="N16" s="23"/>
      <c r="O16" s="31"/>
      <c r="P16" s="31"/>
      <c r="Q16" s="31"/>
      <c r="R16" s="27"/>
    </row>
    <row r="17" spans="2:18" ht="20.100000000000001" customHeight="1" x14ac:dyDescent="0.25">
      <c r="B17" s="17"/>
      <c r="C17" s="20"/>
      <c r="D17" s="20"/>
      <c r="E17" s="20"/>
      <c r="F17" s="20"/>
      <c r="G17" s="20"/>
      <c r="H17" s="22"/>
      <c r="I17" s="23"/>
      <c r="J17" s="65" t="str">
        <f ca="1">H!D32</f>
        <v/>
      </c>
      <c r="K17" s="66" t="str">
        <f ca="1">H!E32</f>
        <v/>
      </c>
      <c r="L17" s="66" t="str">
        <f ca="1">H!F32</f>
        <v/>
      </c>
      <c r="M17" s="50" t="str">
        <f t="shared" ca="1" si="0"/>
        <v/>
      </c>
      <c r="N17" s="23"/>
      <c r="O17" s="31"/>
      <c r="P17" s="31"/>
      <c r="Q17" s="31"/>
      <c r="R17" s="27"/>
    </row>
    <row r="18" spans="2:18" ht="20.100000000000001" customHeight="1" x14ac:dyDescent="0.3">
      <c r="B18" s="17"/>
      <c r="C18" s="20"/>
      <c r="D18" s="34"/>
      <c r="E18" s="20"/>
      <c r="F18" s="20"/>
      <c r="G18" s="20"/>
      <c r="H18" s="22"/>
      <c r="I18" s="23"/>
      <c r="J18" s="51" t="s">
        <v>57</v>
      </c>
      <c r="K18" s="32"/>
      <c r="L18" s="32"/>
      <c r="M18" s="32"/>
      <c r="N18" s="23"/>
      <c r="O18" s="31"/>
      <c r="P18" s="31"/>
      <c r="Q18" s="31"/>
      <c r="R18" s="27"/>
    </row>
    <row r="19" spans="2:18" ht="20.100000000000001" customHeight="1" x14ac:dyDescent="0.25">
      <c r="B19" s="17"/>
      <c r="C19" s="53" t="str">
        <f>IF(I_METRICTYPE=I_METRICTHREE,"THRESHOLDS FOR CHANGE %","THRESHOLDS FOR CHANGE")</f>
        <v>THRESHOLDS FOR CHANGE</v>
      </c>
      <c r="D19" s="19"/>
      <c r="E19" s="35"/>
      <c r="F19" s="20"/>
      <c r="G19" s="20"/>
      <c r="H19" s="22"/>
      <c r="I19" s="23"/>
      <c r="J19" s="52" t="str">
        <f>T_DATA[[#Headers],[PRODUCT]]</f>
        <v>PRODUCT</v>
      </c>
      <c r="K19" s="47" t="str">
        <f>T_DATA[[#Headers],[SALES]]</f>
        <v>SALES</v>
      </c>
      <c r="L19" s="77" t="str">
        <f>IF(I_METRICTYPE=I_METRICTHREE,"% CHANGE",IF(I_METRICTYPE=I_METRICTWO,"CHANGE",""))</f>
        <v/>
      </c>
      <c r="M19" s="55"/>
      <c r="N19" s="23"/>
      <c r="O19" s="31"/>
      <c r="P19" s="31"/>
      <c r="Q19" s="31"/>
      <c r="R19" s="27"/>
    </row>
    <row r="20" spans="2:18" ht="20.100000000000001" customHeight="1" x14ac:dyDescent="0.25">
      <c r="B20" s="17"/>
      <c r="C20" s="54">
        <f>D20</f>
        <v>250</v>
      </c>
      <c r="D20" s="36">
        <v>250</v>
      </c>
      <c r="F20" s="37"/>
      <c r="G20" s="20"/>
      <c r="H20" s="22"/>
      <c r="I20" s="23"/>
      <c r="J20" s="63">
        <f ca="1">H!K23</f>
        <v>0</v>
      </c>
      <c r="K20" s="64">
        <f ca="1">H!L23</f>
        <v>0</v>
      </c>
      <c r="L20" s="64" t="str">
        <f ca="1">H!M23</f>
        <v/>
      </c>
      <c r="M20" s="49" t="str">
        <f t="shared" ref="M20:M29" ca="1" si="1">L20</f>
        <v/>
      </c>
      <c r="N20" s="23"/>
      <c r="O20" s="31"/>
      <c r="P20" s="31"/>
      <c r="Q20" s="31"/>
      <c r="R20" s="27"/>
    </row>
    <row r="21" spans="2:18" ht="20.100000000000001" customHeight="1" x14ac:dyDescent="0.25">
      <c r="B21" s="17"/>
      <c r="C21" s="54">
        <f>D21</f>
        <v>-150</v>
      </c>
      <c r="D21" s="36">
        <v>-150</v>
      </c>
      <c r="F21" s="20"/>
      <c r="G21" s="20"/>
      <c r="H21" s="22"/>
      <c r="I21" s="23"/>
      <c r="J21" s="63" t="str">
        <f ca="1">H!K24</f>
        <v/>
      </c>
      <c r="K21" s="64" t="str">
        <f ca="1">H!L24</f>
        <v/>
      </c>
      <c r="L21" s="64" t="str">
        <f ca="1">H!M24</f>
        <v/>
      </c>
      <c r="M21" s="49" t="str">
        <f t="shared" ca="1" si="1"/>
        <v/>
      </c>
      <c r="N21" s="23"/>
      <c r="O21" s="31"/>
      <c r="P21" s="31"/>
      <c r="Q21" s="31"/>
      <c r="R21" s="27"/>
    </row>
    <row r="22" spans="2:18" ht="20.100000000000001" customHeight="1" x14ac:dyDescent="0.25">
      <c r="B22" s="17"/>
      <c r="C22" s="78" t="str">
        <f>IF(I_METRICTYPE=I_METRICTHREE,"Enter 20% as 0.2","")</f>
        <v/>
      </c>
      <c r="E22" s="20"/>
      <c r="F22" s="20"/>
      <c r="G22" s="20"/>
      <c r="H22" s="22"/>
      <c r="I22" s="23"/>
      <c r="J22" s="63" t="str">
        <f ca="1">H!K25</f>
        <v/>
      </c>
      <c r="K22" s="64" t="str">
        <f ca="1">H!L25</f>
        <v/>
      </c>
      <c r="L22" s="64" t="str">
        <f ca="1">H!M25</f>
        <v/>
      </c>
      <c r="M22" s="49" t="str">
        <f t="shared" ca="1" si="1"/>
        <v/>
      </c>
      <c r="N22" s="23"/>
      <c r="O22" s="31"/>
      <c r="P22" s="31"/>
      <c r="Q22" s="31"/>
      <c r="R22" s="27"/>
    </row>
    <row r="23" spans="2:18" ht="20.100000000000001" customHeight="1" x14ac:dyDescent="0.3">
      <c r="B23" s="17"/>
      <c r="C23" s="20"/>
      <c r="D23" s="34"/>
      <c r="E23" s="20"/>
      <c r="F23" s="20"/>
      <c r="G23" s="20"/>
      <c r="H23" s="22"/>
      <c r="I23" s="23"/>
      <c r="J23" s="63" t="str">
        <f ca="1">H!K26</f>
        <v/>
      </c>
      <c r="K23" s="64" t="str">
        <f ca="1">H!L26</f>
        <v/>
      </c>
      <c r="L23" s="64" t="str">
        <f ca="1">H!M26</f>
        <v/>
      </c>
      <c r="M23" s="49" t="str">
        <f t="shared" ca="1" si="1"/>
        <v/>
      </c>
      <c r="N23" s="23"/>
      <c r="O23" s="31"/>
      <c r="P23" s="31"/>
      <c r="Q23" s="31"/>
      <c r="R23" s="27"/>
    </row>
    <row r="24" spans="2:18" ht="20.100000000000001" customHeight="1" x14ac:dyDescent="0.25">
      <c r="B24" s="17"/>
      <c r="C24" s="30" t="s">
        <v>45</v>
      </c>
      <c r="D24" s="20"/>
      <c r="E24" s="35"/>
      <c r="F24" s="20"/>
      <c r="G24" s="20"/>
      <c r="H24" s="22"/>
      <c r="I24" s="23"/>
      <c r="J24" s="63" t="str">
        <f ca="1">H!K27</f>
        <v/>
      </c>
      <c r="K24" s="64" t="str">
        <f ca="1">H!L27</f>
        <v/>
      </c>
      <c r="L24" s="64" t="str">
        <f ca="1">H!M27</f>
        <v/>
      </c>
      <c r="M24" s="49" t="str">
        <f t="shared" ca="1" si="1"/>
        <v/>
      </c>
      <c r="N24" s="23"/>
      <c r="O24" s="31"/>
      <c r="P24" s="31"/>
      <c r="Q24" s="31"/>
      <c r="R24" s="27"/>
    </row>
    <row r="25" spans="2:18" ht="20.100000000000001" customHeight="1" x14ac:dyDescent="0.25">
      <c r="B25" s="17"/>
      <c r="C25" s="93"/>
      <c r="D25" s="94"/>
      <c r="E25" s="94"/>
      <c r="F25" s="95"/>
      <c r="G25" s="20"/>
      <c r="H25" s="22"/>
      <c r="I25" s="23"/>
      <c r="J25" s="63" t="str">
        <f ca="1">H!K28</f>
        <v/>
      </c>
      <c r="K25" s="64" t="str">
        <f ca="1">H!L28</f>
        <v/>
      </c>
      <c r="L25" s="64" t="str">
        <f ca="1">H!M28</f>
        <v/>
      </c>
      <c r="M25" s="49" t="str">
        <f t="shared" ca="1" si="1"/>
        <v/>
      </c>
      <c r="N25" s="23"/>
      <c r="O25" s="31"/>
      <c r="P25" s="31"/>
      <c r="Q25" s="31"/>
      <c r="R25" s="27"/>
    </row>
    <row r="26" spans="2:18" ht="20.100000000000001" customHeight="1" x14ac:dyDescent="0.25">
      <c r="B26" s="17"/>
      <c r="C26" s="96"/>
      <c r="D26" s="97"/>
      <c r="E26" s="97"/>
      <c r="F26" s="98"/>
      <c r="G26" s="20"/>
      <c r="H26" s="22"/>
      <c r="I26" s="23"/>
      <c r="J26" s="63" t="str">
        <f ca="1">H!K29</f>
        <v/>
      </c>
      <c r="K26" s="64" t="str">
        <f ca="1">H!L29</f>
        <v/>
      </c>
      <c r="L26" s="64" t="str">
        <f ca="1">H!M29</f>
        <v/>
      </c>
      <c r="M26" s="49" t="str">
        <f t="shared" ca="1" si="1"/>
        <v/>
      </c>
      <c r="N26" s="23"/>
      <c r="O26" s="31"/>
      <c r="P26" s="31"/>
      <c r="Q26" s="31"/>
      <c r="R26" s="27"/>
    </row>
    <row r="27" spans="2:18" ht="20.100000000000001" customHeight="1" x14ac:dyDescent="0.25">
      <c r="B27" s="17"/>
      <c r="C27" s="96"/>
      <c r="D27" s="97"/>
      <c r="E27" s="97"/>
      <c r="F27" s="98"/>
      <c r="G27" s="20"/>
      <c r="H27" s="22"/>
      <c r="I27" s="23"/>
      <c r="J27" s="63" t="str">
        <f ca="1">H!K30</f>
        <v/>
      </c>
      <c r="K27" s="64" t="str">
        <f ca="1">H!L30</f>
        <v/>
      </c>
      <c r="L27" s="64" t="str">
        <f ca="1">H!M30</f>
        <v/>
      </c>
      <c r="M27" s="49" t="str">
        <f t="shared" ca="1" si="1"/>
        <v/>
      </c>
      <c r="N27" s="23"/>
      <c r="O27" s="31"/>
      <c r="P27" s="31"/>
      <c r="Q27" s="31"/>
      <c r="R27" s="27"/>
    </row>
    <row r="28" spans="2:18" ht="20.100000000000001" customHeight="1" x14ac:dyDescent="0.25">
      <c r="B28" s="17"/>
      <c r="C28" s="96"/>
      <c r="D28" s="97"/>
      <c r="E28" s="97"/>
      <c r="F28" s="98"/>
      <c r="G28" s="20"/>
      <c r="H28" s="22"/>
      <c r="I28" s="23"/>
      <c r="J28" s="63" t="str">
        <f ca="1">H!K31</f>
        <v/>
      </c>
      <c r="K28" s="64" t="str">
        <f ca="1">H!L31</f>
        <v/>
      </c>
      <c r="L28" s="64" t="str">
        <f ca="1">H!M31</f>
        <v/>
      </c>
      <c r="M28" s="49" t="str">
        <f t="shared" ca="1" si="1"/>
        <v/>
      </c>
      <c r="N28" s="23"/>
      <c r="O28" s="31"/>
      <c r="P28" s="31"/>
      <c r="Q28" s="31"/>
      <c r="R28" s="27"/>
    </row>
    <row r="29" spans="2:18" ht="20.100000000000001" customHeight="1" x14ac:dyDescent="0.25">
      <c r="B29" s="17"/>
      <c r="C29" s="99"/>
      <c r="D29" s="100"/>
      <c r="E29" s="100"/>
      <c r="F29" s="101"/>
      <c r="G29" s="20"/>
      <c r="H29" s="22"/>
      <c r="I29" s="23"/>
      <c r="J29" s="65" t="str">
        <f ca="1">H!K32</f>
        <v/>
      </c>
      <c r="K29" s="66" t="str">
        <f ca="1">H!L32</f>
        <v/>
      </c>
      <c r="L29" s="66" t="str">
        <f ca="1">H!M32</f>
        <v/>
      </c>
      <c r="M29" s="50" t="str">
        <f t="shared" ca="1" si="1"/>
        <v/>
      </c>
      <c r="N29" s="23"/>
      <c r="O29" s="31"/>
      <c r="P29" s="31"/>
      <c r="Q29" s="31"/>
      <c r="R29" s="27"/>
    </row>
    <row r="30" spans="2:18" x14ac:dyDescent="0.25">
      <c r="B30" s="38"/>
      <c r="C30" s="39"/>
      <c r="D30" s="39"/>
      <c r="E30" s="39"/>
      <c r="F30" s="39"/>
      <c r="G30" s="39"/>
      <c r="H30" s="40"/>
      <c r="I30" s="41"/>
      <c r="J30" s="41"/>
      <c r="K30" s="41"/>
      <c r="L30" s="41"/>
      <c r="M30" s="41"/>
      <c r="N30" s="41"/>
      <c r="O30" s="42"/>
      <c r="P30" s="42"/>
      <c r="Q30" s="42"/>
      <c r="R30" s="43"/>
    </row>
    <row r="31" spans="2:18" x14ac:dyDescent="0.25">
      <c r="J31" s="44"/>
    </row>
    <row r="32" spans="2:18" x14ac:dyDescent="0.25">
      <c r="J32" s="44"/>
    </row>
    <row r="33" spans="10:10" x14ac:dyDescent="0.25">
      <c r="J33" s="44"/>
    </row>
    <row r="34" spans="10:10" x14ac:dyDescent="0.25">
      <c r="J34" s="44"/>
    </row>
    <row r="35" spans="10:10" x14ac:dyDescent="0.25">
      <c r="J35" s="44"/>
    </row>
    <row r="36" spans="10:10" x14ac:dyDescent="0.25">
      <c r="J36" s="44"/>
    </row>
    <row r="37" spans="10:10" x14ac:dyDescent="0.25">
      <c r="J37" s="44"/>
    </row>
    <row r="38" spans="10:10" x14ac:dyDescent="0.25">
      <c r="J38" s="44"/>
    </row>
    <row r="39" spans="10:10" x14ac:dyDescent="0.25">
      <c r="J39" s="44"/>
    </row>
    <row r="40" spans="10:10" x14ac:dyDescent="0.25">
      <c r="J40" s="44"/>
    </row>
    <row r="41" spans="10:10" x14ac:dyDescent="0.25">
      <c r="J41" s="44"/>
    </row>
    <row r="42" spans="10:10" x14ac:dyDescent="0.25">
      <c r="J42" s="44"/>
    </row>
  </sheetData>
  <sheetProtection algorithmName="SHA-512" hashValue="eAXwh/LjbpIE5NIh8pK2vaG/vTiz+6AChXUKvRvHdS9mmnYwaTU+SQPGn7U1X/7AJcXhkuATwXLfA5ZWqriNZA==" saltValue="wSVWV8kRLRuL9aBia2Zrsg==" spinCount="100000" sheet="1" formatCells="0" formatColumns="0" formatRows="0"/>
  <mergeCells count="3">
    <mergeCell ref="C4:D4"/>
    <mergeCell ref="C16:D16"/>
    <mergeCell ref="C25:F29"/>
  </mergeCells>
  <conditionalFormatting sqref="L8:L17 L20:L29">
    <cfRule type="expression" dxfId="12" priority="8">
      <formula>I_METRICTYPE=I_METRICTHREE</formula>
    </cfRule>
  </conditionalFormatting>
  <conditionalFormatting sqref="F5:F8 F10:F13">
    <cfRule type="expression" dxfId="11" priority="6">
      <formula>I_DATETYPE&lt;&gt;"Custom"</formula>
    </cfRule>
  </conditionalFormatting>
  <conditionalFormatting sqref="D20:D21 K4">
    <cfRule type="expression" dxfId="10" priority="5">
      <formula>I_METRICTYPE=I_METRICTHREE</formula>
    </cfRule>
  </conditionalFormatting>
  <conditionalFormatting sqref="J8:M17 J20:M29">
    <cfRule type="expression" dxfId="9" priority="3">
      <formula>MOD(ROW(J8),2)=0</formula>
    </cfRule>
  </conditionalFormatting>
  <conditionalFormatting sqref="C19:D21">
    <cfRule type="expression" dxfId="8" priority="2" stopIfTrue="1">
      <formula>I_METRICTYPE=I_METRICONE</formula>
    </cfRule>
  </conditionalFormatting>
  <dataValidations count="2">
    <dataValidation type="list" allowBlank="1" showInputMessage="1" showErrorMessage="1" sqref="C4">
      <formula1>"Day, Week, Month, Custom"</formula1>
    </dataValidation>
    <dataValidation type="list" allowBlank="1" showInputMessage="1" showErrorMessage="1" sqref="C16:D16">
      <formula1>L_METRICS</formula1>
    </dataValidation>
  </dataValidations>
  <hyperlinks>
    <hyperlink ref="L1" r:id="rId1"/>
  </hyperlinks>
  <printOptions horizontalCentered="1" verticalCentered="1"/>
  <pageMargins left="0.25" right="0.25" top="0.75" bottom="0.75" header="0.3" footer="0.3"/>
  <pageSetup scale="87" orientation="landscape" horizontalDpi="4294967293" verticalDpi="0" r:id="rId2"/>
  <ignoredErrors>
    <ignoredError sqref="G3" unlockedFormula="1"/>
  </ignoredError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Option Button 1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19050</xdr:rowOff>
                  </from>
                  <to>
                    <xdr:col>3</xdr:col>
                    <xdr:colOff>1266825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Option Button 2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38100</xdr:rowOff>
                  </from>
                  <to>
                    <xdr:col>3</xdr:col>
                    <xdr:colOff>1238250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Option Button 6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0</xdr:rowOff>
                  </from>
                  <to>
                    <xdr:col>3</xdr:col>
                    <xdr:colOff>1152525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238125</xdr:rowOff>
                  </from>
                  <to>
                    <xdr:col>3</xdr:col>
                    <xdr:colOff>1162050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" name="Option Button 15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38100</xdr:rowOff>
                  </from>
                  <to>
                    <xdr:col>3</xdr:col>
                    <xdr:colOff>1266825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" name="Group Box 16">
              <controlPr defaultSize="0" autoFill="0" autoPict="0">
                <anchor moveWithCells="1">
                  <from>
                    <xdr:col>2</xdr:col>
                    <xdr:colOff>0</xdr:colOff>
                    <xdr:row>9</xdr:row>
                    <xdr:rowOff>9525</xdr:rowOff>
                  </from>
                  <to>
                    <xdr:col>3</xdr:col>
                    <xdr:colOff>1485900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" name="Group Box 17">
              <controlPr defaultSize="0" autoFill="0" autoPict="0">
                <anchor moveWithCells="1">
                  <from>
                    <xdr:col>2</xdr:col>
                    <xdr:colOff>0</xdr:colOff>
                    <xdr:row>4</xdr:row>
                    <xdr:rowOff>104775</xdr:rowOff>
                  </from>
                  <to>
                    <xdr:col>3</xdr:col>
                    <xdr:colOff>1504950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8DEDE7A9-33B6-42C9-8996-EF42F0CA7EAD}">
            <x14:iconSet iconSet="3Triangles" showValue="0" custom="1">
              <x14:cfvo type="percent">
                <xm:f>0</xm:f>
              </x14:cfvo>
              <x14:cfvo type="formula" gte="0">
                <xm:f>$D$21</xm:f>
              </x14:cfvo>
              <x14:cfvo type="formula">
                <xm:f>$D$20</xm:f>
              </x14:cfvo>
              <x14:cfIcon iconSet="3Arrows" iconId="0"/>
              <x14:cfIcon iconSet="NoIcons" iconId="0"/>
              <x14:cfIcon iconSet="3Arrows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14" id="{92A78CDE-595A-4920-81C2-F334B73C2F85}">
            <x14:iconSet iconSet="3Triangles" showValue="0" custom="1">
              <x14:cfvo type="percent">
                <xm:f>0</xm:f>
              </x14:cfvo>
              <x14:cfvo type="formula" gte="0">
                <xm:f>$D$21</xm:f>
              </x14:cfvo>
              <x14:cfvo type="formula">
                <xm:f>$D$20</xm:f>
              </x14:cfvo>
              <x14:cfIcon iconSet="3Arrows" iconId="0"/>
              <x14:cfIcon iconSet="NoIcons" iconId="0"/>
              <x14:cfIcon iconSet="3Arrows" iconId="2"/>
            </x14:iconSet>
          </x14:cfRule>
          <xm:sqref>C20:C21 M20:M29 M8:M17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zoomScale="85" zoomScaleNormal="85" workbookViewId="0">
      <selection activeCell="O9" sqref="O9"/>
    </sheetView>
  </sheetViews>
  <sheetFormatPr defaultRowHeight="15" x14ac:dyDescent="0.25"/>
  <cols>
    <col min="1" max="1" width="17.125" bestFit="1" customWidth="1"/>
    <col min="3" max="3" width="18.375" bestFit="1" customWidth="1"/>
    <col min="4" max="4" width="25.125" customWidth="1"/>
    <col min="5" max="5" width="20" bestFit="1" customWidth="1"/>
    <col min="6" max="6" width="7.375" bestFit="1" customWidth="1"/>
    <col min="7" max="7" width="20.75" bestFit="1" customWidth="1"/>
    <col min="8" max="8" width="7.25" customWidth="1"/>
    <col min="9" max="9" width="16.875" customWidth="1"/>
    <col min="10" max="10" width="12.625" bestFit="1" customWidth="1"/>
    <col min="11" max="11" width="24.875" bestFit="1" customWidth="1"/>
    <col min="12" max="12" width="25.375" bestFit="1" customWidth="1"/>
    <col min="13" max="13" width="12.5" bestFit="1" customWidth="1"/>
    <col min="14" max="14" width="21.5" bestFit="1" customWidth="1"/>
    <col min="15" max="15" width="11" bestFit="1" customWidth="1"/>
  </cols>
  <sheetData>
    <row r="2" spans="1:17" x14ac:dyDescent="0.25">
      <c r="A2" s="3" t="s">
        <v>22</v>
      </c>
      <c r="B2" s="3"/>
      <c r="C2" s="3"/>
      <c r="D2" s="3"/>
      <c r="L2" s="7" t="s">
        <v>35</v>
      </c>
      <c r="M2" s="8">
        <v>1</v>
      </c>
      <c r="N2" s="8">
        <v>2</v>
      </c>
      <c r="O2" s="9">
        <v>3</v>
      </c>
      <c r="Q2" s="74" t="s">
        <v>53</v>
      </c>
    </row>
    <row r="3" spans="1:17" x14ac:dyDescent="0.25">
      <c r="A3" s="3" t="s">
        <v>1</v>
      </c>
      <c r="B3" s="3"/>
      <c r="C3" s="3" t="s">
        <v>2</v>
      </c>
      <c r="D3" s="3"/>
      <c r="E3" s="3" t="s">
        <v>3</v>
      </c>
      <c r="G3" s="3" t="s">
        <v>4</v>
      </c>
      <c r="L3" s="10" t="s">
        <v>31</v>
      </c>
      <c r="M3" s="11" t="str">
        <f>IF(I_DATETYPE=$L$3,INDEX(T_DAYVALUES[DAY],M2),IF(I_DATETYPE=$L$4,INDEX(T_WKVALUES[WEEK],M2),IF(I_DATETYPE=$L$5,INDEX(T_MTHVALUES[MONTH],M2),"")))</f>
        <v>Last 30 days</v>
      </c>
      <c r="N3" s="11" t="str">
        <f>IF(I_DATETYPE=$L$3,INDEX(T_DAYVALUES[DAY],N2),IF(I_DATETYPE=$L$4,INDEX(T_WKVALUES[WEEK],N2),IF(I_DATETYPE=$L$5,INDEX(T_MTHVALUES[MONTH],N2),"")))</f>
        <v>This Month</v>
      </c>
      <c r="O3" s="12" t="str">
        <f>IF(I_DATETYPE=$L$3,INDEX(T_DAYVALUES[DAY],O2),IF(I_DATETYPE=$L$4,INDEX(T_WKVALUES[WEEK],O2),IF(I_DATETYPE=$L$5,INDEX(T_MTHVALUES[MONTH],O2),"")))</f>
        <v>Last Month</v>
      </c>
      <c r="Q3" s="75" t="s">
        <v>55</v>
      </c>
    </row>
    <row r="4" spans="1:17" x14ac:dyDescent="0.25">
      <c r="A4" t="s">
        <v>8</v>
      </c>
      <c r="C4" t="s">
        <v>16</v>
      </c>
      <c r="E4" t="s">
        <v>21</v>
      </c>
      <c r="G4" t="s">
        <v>5</v>
      </c>
      <c r="L4" s="10" t="s">
        <v>7</v>
      </c>
      <c r="M4" s="11" t="str">
        <f>IF(I_DATETYPE=$L$3,INDEX(T_DAYCOMP[DAY COMPARE TO],M2),IF(I_DATETYPE=$L$4,INDEX(T_WKCOMP[WEEK COMPARE TO],M2),IF(I_DATETYPE=$L$5,INDEX(T_MTHCOMP[MONTH COMPARE TO],M2),"")))</f>
        <v>Previous Period</v>
      </c>
      <c r="N4" s="11" t="str">
        <f>IF(I_DATETYPE=$L$3,INDEX(T_DAYCOMP[DAY COMPARE TO],N2),IF(I_DATETYPE=$L$4,INDEX(T_WKCOMP[WEEK COMPARE TO],N2),IF(I_DATETYPE=$L$5,INDEX(T_MTHCOMP[MONTH COMPARE TO],N2),"")))</f>
        <v>Previous Year</v>
      </c>
      <c r="O4" s="12"/>
      <c r="Q4" s="76" t="s">
        <v>51</v>
      </c>
    </row>
    <row r="5" spans="1:17" x14ac:dyDescent="0.25">
      <c r="A5" t="s">
        <v>9</v>
      </c>
      <c r="C5" t="s">
        <v>15</v>
      </c>
      <c r="E5" t="s">
        <v>20</v>
      </c>
      <c r="G5" t="s">
        <v>6</v>
      </c>
      <c r="L5" s="10" t="s">
        <v>33</v>
      </c>
      <c r="M5" s="11"/>
      <c r="N5" s="11"/>
      <c r="O5" s="12"/>
      <c r="Q5" s="70" t="s">
        <v>52</v>
      </c>
    </row>
    <row r="6" spans="1:17" x14ac:dyDescent="0.25">
      <c r="A6" t="s">
        <v>32</v>
      </c>
      <c r="C6" t="s">
        <v>14</v>
      </c>
      <c r="E6" t="s">
        <v>19</v>
      </c>
      <c r="L6" s="13" t="s">
        <v>34</v>
      </c>
      <c r="M6" s="14"/>
      <c r="N6" s="14"/>
      <c r="O6" s="15"/>
    </row>
    <row r="8" spans="1:17" x14ac:dyDescent="0.25">
      <c r="L8" s="2" t="str">
        <f>INDEX(M3:O3,L9)</f>
        <v>Last Month</v>
      </c>
      <c r="N8" s="7" t="s">
        <v>36</v>
      </c>
      <c r="O8" s="9" t="s">
        <v>37</v>
      </c>
    </row>
    <row r="9" spans="1:17" x14ac:dyDescent="0.25">
      <c r="L9" s="62">
        <v>3</v>
      </c>
      <c r="N9" s="56">
        <f ca="1">IF(I_DATETYPE="Day",C_CURR_ENDDT,
IF(I_DATETYPE="Week",IF(I_CURR_PAR="This Week",TD-WEEKDAY(TD,1)+1,C_CURR_ENDDT-6),
IF(I_DATETYPE="Month",IF(I_CURR_PAR="Last 30 Days",C_CURR_ENDDT-29,IF(I_CURR_PAR="This Month",EOMONTH(TD,-1)+1,IF(I_CURR_PAR="Last Month",EOMONTH(TD,-2)+1))),
IF(I_DATETYPE="Custom",I_REPTDT_START,""))))</f>
        <v>42614</v>
      </c>
      <c r="O9" s="57">
        <f ca="1">IF(I_DATETYPE="Day",C_PREV_ENDDT,
IF(I_DATETYPE="Week",C_PREV_ENDDT-6,
IF(I_DATETYPE="Month",IF(I_CURR_PAR="Last 30 days",C_PREV_ENDDT-29,EOMONTH(C_PREV_ENDDT,-1)+1),
IF(I_DATETYPE="Custom",I_REPTDT_START_COMP))))</f>
        <v>42583</v>
      </c>
    </row>
    <row r="10" spans="1:17" x14ac:dyDescent="0.25">
      <c r="N10" s="56">
        <f ca="1">IF(I_DATETYPE="Day",IF(I_CURR_PAR="Today",TD,IF(I_CURR_PAR="Yesterday",TD-1,TD-2)),
IF(I_DATETYPE="Week",IF(I_CURR_PAR="Last 7 Days",TD, IF(I_CURR_PAR="This Week",TD,IF(I_CURR_PAR="Last Week",TD-WEEKDAY(TD,1),""))),
IF(I_DATETYPE="Month",IF(I_CURR_PAR="Last 30 Days",TD, IF(I_CURR_PAR="This Month",TD,IF(I_CURR_PAR="Last Month",EOMONTH(TD,-1),""))),
IF(I_DATETYPE="Custom",I_REPTDT_END,""))))</f>
        <v>42643</v>
      </c>
      <c r="O10" s="57">
        <f ca="1">IF(I_DATETYPE="Day",IF(I_PREV_PAR="Previous Day",C_CURR_ENDDT-1,IF(I_PREV_PAR="Same Day Last Week",C_CURR_ENDDT-7,"")),
IF(I_DATETYPE="Week",IF(I_PREV_PAR="Previous Week",C_CURR_STDT-1, C_CURR_STDT-22),
IF(I_DATETYPE="Month",IF(I_PREV_PAR="Previous Period",C_CURR_STDT-1, EDATE(C_CURR_STDT,-11)-1),
IF(I_DATETYPE="Custom",I_REPTDT_END_COMP))))</f>
        <v>42613</v>
      </c>
    </row>
    <row r="11" spans="1:17" ht="15.75" x14ac:dyDescent="0.25">
      <c r="L11" s="2" t="str">
        <f>INDEX(M4:N4,L12)</f>
        <v>Previous Period</v>
      </c>
      <c r="N11" s="58" t="str">
        <f ca="1">TEXT(C_CURR_STDT,"DD-MMM-YYYY")&amp;" to "&amp;TEXT(C_CURR_ENDDT,"DD-MMM-YYYY")</f>
        <v>01-Sep-2016 to 30-Sep-2016</v>
      </c>
      <c r="O11" s="59" t="str">
        <f ca="1">TEXT(C_PREV_STDT,"DD-MMM-YYYY")&amp;" to "&amp;TEXT(C_PREV_ENDDT,"DD-MMM-YYYY")</f>
        <v>01-Aug-2016 to 31-Aug-2016</v>
      </c>
    </row>
    <row r="12" spans="1:17" ht="15.75" x14ac:dyDescent="0.25">
      <c r="A12" s="3"/>
      <c r="B12" s="3"/>
      <c r="C12" s="3"/>
      <c r="D12" s="3"/>
      <c r="E12" s="3"/>
      <c r="L12" s="62">
        <v>1</v>
      </c>
      <c r="N12" s="60">
        <f ca="1">SUMIFS(T_DATA[SALES],T_DATA[DATE],"&gt;="&amp;C_CURR_STDT,T_DATA[DATE],"&lt;="&amp;C_CURR_ENDDT)</f>
        <v>0</v>
      </c>
      <c r="O12" s="61">
        <f ca="1">SUMIFS(T_DATA[SALES],T_DATA[DATE],"&gt;="&amp;C_PREV_STDT,T_DATA[DATE],"&lt;="&amp;C_PREV_ENDDT)</f>
        <v>0</v>
      </c>
    </row>
    <row r="13" spans="1:17" x14ac:dyDescent="0.25">
      <c r="A13" s="3" t="s">
        <v>23</v>
      </c>
      <c r="B13" s="3"/>
      <c r="C13" s="3" t="s">
        <v>24</v>
      </c>
      <c r="D13" s="3"/>
      <c r="E13" s="3" t="s">
        <v>25</v>
      </c>
      <c r="G13" s="3" t="s">
        <v>26</v>
      </c>
    </row>
    <row r="14" spans="1:17" x14ac:dyDescent="0.25">
      <c r="A14" t="s">
        <v>11</v>
      </c>
      <c r="C14" t="s">
        <v>12</v>
      </c>
      <c r="E14" t="s">
        <v>17</v>
      </c>
      <c r="G14" t="s">
        <v>17</v>
      </c>
    </row>
    <row r="15" spans="1:17" x14ac:dyDescent="0.25">
      <c r="A15" t="s">
        <v>10</v>
      </c>
      <c r="C15" t="s">
        <v>13</v>
      </c>
      <c r="E15" t="s">
        <v>18</v>
      </c>
      <c r="G15" t="s">
        <v>18</v>
      </c>
    </row>
    <row r="21" spans="1:15" x14ac:dyDescent="0.25">
      <c r="A21" s="3" t="s">
        <v>47</v>
      </c>
      <c r="B21" s="3"/>
      <c r="I21" s="3" t="s">
        <v>44</v>
      </c>
    </row>
    <row r="22" spans="1:15" x14ac:dyDescent="0.25">
      <c r="A22" s="7" t="s">
        <v>38</v>
      </c>
      <c r="B22" s="8" t="s">
        <v>42</v>
      </c>
      <c r="C22" s="8" t="s">
        <v>39</v>
      </c>
      <c r="D22" s="8" t="s">
        <v>30</v>
      </c>
      <c r="E22" s="8" t="str">
        <f>I_METRICONE</f>
        <v>Sales Amount</v>
      </c>
      <c r="F22" s="9" t="s">
        <v>40</v>
      </c>
      <c r="I22" s="7" t="s">
        <v>43</v>
      </c>
      <c r="J22" s="8" t="s">
        <v>39</v>
      </c>
      <c r="K22" s="8" t="s">
        <v>30</v>
      </c>
      <c r="L22" s="8" t="str">
        <f>I_METRICONE</f>
        <v>Sales Amount</v>
      </c>
      <c r="M22" s="9" t="s">
        <v>40</v>
      </c>
      <c r="O22" s="4"/>
    </row>
    <row r="23" spans="1:15" x14ac:dyDescent="0.25">
      <c r="A23" s="72">
        <v>1</v>
      </c>
      <c r="B23" s="11">
        <f ca="1">LARGE(IF(I_METRICTYPE=I_METRICONE,C_PRODS[CURRENT PERIOD],IF(I_METRICTYPE=I_METRICTWO,C_PRODS[CHANGE],IF(I_METRICTYPE=I_METRICTHREE,C_PRODS[CHANGE %]))),A23)</f>
        <v>0</v>
      </c>
      <c r="C23" s="11">
        <f t="array" aca="1" ref="C23" ca="1">SMALL(IF(B23=IF(I_METRICTYPE=I_METRICONE,C_PRODS[CURRENT PERIOD],IF(I_METRICTYPE=I_METRICTWO,C_PRODS[CHANGE],IF(I_METRICTYPE=I_METRICTHREE,C_PRODS[CHANGE %]))),ROW(C_PRODS[PRODUCT NAME]),""),COUNTIF($B$22:B23,B23))</f>
        <v>3</v>
      </c>
      <c r="D23" s="11">
        <f ca="1">IFERROR(INDEX(C_PRODS[PRODUCT NAME],C23-ROW(C_PRODS[#Headers])),"")</f>
        <v>0</v>
      </c>
      <c r="E23" s="11">
        <f ca="1">IFERROR(INDEX(C_PRODS[CURRENT PERIOD],C23-ROW(C_PRODS[#Headers])),"")</f>
        <v>0</v>
      </c>
      <c r="F23" s="12" t="str">
        <f ca="1">IFERROR(INDEX(IF(I_METRICTYPE=I_METRICTHREE,C_PRODS[CHANGE %],IF(I_METRICTYPE=I_METRICTWO,C_PRODS[CHANGE],"")),C23-ROW(C_PRODS[#Headers])),"")</f>
        <v/>
      </c>
      <c r="I23" s="10">
        <f ca="1">SMALL(IF(I_METRICTYPE=I_METRICONE,C_PRODS[CURRENT PERIOD],IF(I_METRICTYPE=I_METRICTWO,C_PRODS[CHANGE],IF(I_METRICTYPE=I_METRICTHREE,C_PRODS[CHANGE %]))),A23)</f>
        <v>0</v>
      </c>
      <c r="J23" s="11">
        <f t="array" aca="1" ref="J23" ca="1">SMALL(IF(I23=IF(I_METRICTYPE=I_METRICONE,C_PRODS[CURRENT PERIOD],IF(I_METRICTYPE=I_METRICTWO,C_PRODS[CHANGE],IF(I_METRICTYPE=I_METRICTHREE,C_PRODS[CHANGE %]))),ROW(C_PRODS[PRODUCT NAME]),""),COUNTIF($I$22:I23,I23))</f>
        <v>3</v>
      </c>
      <c r="K23" s="11">
        <f ca="1">IFERROR(INDEX(C_PRODS[PRODUCT NAME],J23-ROW(C_PRODS[#Headers])),"")</f>
        <v>0</v>
      </c>
      <c r="L23" s="11">
        <f ca="1">IFERROR(INDEX(C_PRODS[CURRENT PERIOD],J23-ROW(C_PRODS[#Headers])),"")</f>
        <v>0</v>
      </c>
      <c r="M23" s="12" t="str">
        <f ca="1">IFERROR(INDEX(IF(I_METRICTYPE=I_METRICTHREE,C_PRODS[CHANGE %],IF(I_METRICTYPE=I_METRICTWO,C_PRODS[CHANGE],"")),J23-ROW(C_PRODS[#Headers])),"")</f>
        <v/>
      </c>
      <c r="O23" s="4"/>
    </row>
    <row r="24" spans="1:15" x14ac:dyDescent="0.25">
      <c r="A24" s="10">
        <f>A23+1</f>
        <v>2</v>
      </c>
      <c r="B24" s="11" t="e">
        <f ca="1">LARGE(IF(I_METRICTYPE=I_METRICONE,C_PRODS[CURRENT PERIOD],IF(I_METRICTYPE=I_METRICTWO,C_PRODS[CHANGE],IF(I_METRICTYPE=I_METRICTHREE,C_PRODS[CHANGE %]))),A24)</f>
        <v>#NUM!</v>
      </c>
      <c r="C24" s="11" t="e">
        <f t="array" aca="1" ref="C24" ca="1">SMALL(IF(B24=IF(I_METRICTYPE=I_METRICONE,C_PRODS[CURRENT PERIOD],IF(I_METRICTYPE=I_METRICTWO,C_PRODS[CHANGE],IF(I_METRICTYPE=I_METRICTHREE,C_PRODS[CHANGE %]))),ROW(C_PRODS[PRODUCT NAME]),""),COUNTIF($B$22:B24,B24))</f>
        <v>#NUM!</v>
      </c>
      <c r="D24" s="11" t="str">
        <f ca="1">IFERROR(INDEX(C_PRODS[PRODUCT NAME],C24-ROW(C_PRODS[#Headers])),"")</f>
        <v/>
      </c>
      <c r="E24" s="11" t="str">
        <f ca="1">IFERROR(INDEX(C_PRODS[CURRENT PERIOD],C24-ROW(C_PRODS[#Headers])),"")</f>
        <v/>
      </c>
      <c r="F24" s="12" t="str">
        <f ca="1">IFERROR(INDEX(IF(I_METRICTYPE=I_METRICTHREE,C_PRODS[CHANGE %],IF(I_METRICTYPE=I_METRICTWO,C_PRODS[CHANGE],"")),C24-ROW(C_PRODS[#Headers])),"")</f>
        <v/>
      </c>
      <c r="I24" s="10" t="e">
        <f ca="1">SMALL(IF(I_METRICTYPE=I_METRICONE,C_PRODS[CURRENT PERIOD],IF(I_METRICTYPE=I_METRICTWO,C_PRODS[CHANGE],IF(I_METRICTYPE=I_METRICTHREE,C_PRODS[CHANGE %]))),A24)</f>
        <v>#NUM!</v>
      </c>
      <c r="J24" s="11" t="e">
        <f t="array" aca="1" ref="J24" ca="1">SMALL(IF(I24=IF(I_METRICTYPE=I_METRICONE,C_PRODS[CURRENT PERIOD],IF(I_METRICTYPE=I_METRICTWO,C_PRODS[CHANGE],IF(I_METRICTYPE=I_METRICTHREE,C_PRODS[CHANGE %]))),ROW(C_PRODS[PRODUCT NAME]),""),COUNTIF($I$22:I24,I24))</f>
        <v>#NUM!</v>
      </c>
      <c r="K24" s="11" t="str">
        <f ca="1">IFERROR(INDEX(C_PRODS[PRODUCT NAME],J24-ROW(C_PRODS[#Headers])),"")</f>
        <v/>
      </c>
      <c r="L24" s="11" t="str">
        <f ca="1">IFERROR(INDEX(C_PRODS[CURRENT PERIOD],J24-ROW(C_PRODS[#Headers])),"")</f>
        <v/>
      </c>
      <c r="M24" s="12" t="str">
        <f ca="1">IFERROR(INDEX(IF(I_METRICTYPE=I_METRICTHREE,C_PRODS[CHANGE %],IF(I_METRICTYPE=I_METRICTWO,C_PRODS[CHANGE],"")),J24-ROW(C_PRODS[#Headers])),"")</f>
        <v/>
      </c>
      <c r="O24" s="4"/>
    </row>
    <row r="25" spans="1:15" x14ac:dyDescent="0.25">
      <c r="A25" s="10">
        <f t="shared" ref="A25:A32" si="0">A24+1</f>
        <v>3</v>
      </c>
      <c r="B25" s="11" t="e">
        <f ca="1">LARGE(IF(I_METRICTYPE=I_METRICONE,C_PRODS[CURRENT PERIOD],IF(I_METRICTYPE=I_METRICTWO,C_PRODS[CHANGE],IF(I_METRICTYPE=I_METRICTHREE,C_PRODS[CHANGE %]))),A25)</f>
        <v>#NUM!</v>
      </c>
      <c r="C25" s="11" t="e">
        <f t="array" aca="1" ref="C25" ca="1">SMALL(IF(B25=IF(I_METRICTYPE=I_METRICONE,C_PRODS[CURRENT PERIOD],IF(I_METRICTYPE=I_METRICTWO,C_PRODS[CHANGE],IF(I_METRICTYPE=I_METRICTHREE,C_PRODS[CHANGE %]))),ROW(C_PRODS[PRODUCT NAME]),""),COUNTIF($B$22:B25,B25))</f>
        <v>#NUM!</v>
      </c>
      <c r="D25" s="11" t="str">
        <f ca="1">IFERROR(INDEX(C_PRODS[PRODUCT NAME],C25-ROW(C_PRODS[#Headers])),"")</f>
        <v/>
      </c>
      <c r="E25" s="11" t="str">
        <f ca="1">IFERROR(INDEX(C_PRODS[CURRENT PERIOD],C25-ROW(C_PRODS[#Headers])),"")</f>
        <v/>
      </c>
      <c r="F25" s="12" t="str">
        <f ca="1">IFERROR(INDEX(IF(I_METRICTYPE=I_METRICTHREE,C_PRODS[CHANGE %],IF(I_METRICTYPE=I_METRICTWO,C_PRODS[CHANGE],"")),C25-ROW(C_PRODS[#Headers])),"")</f>
        <v/>
      </c>
      <c r="I25" s="10" t="e">
        <f ca="1">SMALL(IF(I_METRICTYPE=I_METRICONE,C_PRODS[CURRENT PERIOD],IF(I_METRICTYPE=I_METRICTWO,C_PRODS[CHANGE],IF(I_METRICTYPE=I_METRICTHREE,C_PRODS[CHANGE %]))),A25)</f>
        <v>#NUM!</v>
      </c>
      <c r="J25" s="11" t="e">
        <f t="array" aca="1" ref="J25" ca="1">SMALL(IF(I25=IF(I_METRICTYPE=I_METRICONE,C_PRODS[CURRENT PERIOD],IF(I_METRICTYPE=I_METRICTWO,C_PRODS[CHANGE],IF(I_METRICTYPE=I_METRICTHREE,C_PRODS[CHANGE %]))),ROW(C_PRODS[PRODUCT NAME]),""),COUNTIF($I$22:I25,I25))</f>
        <v>#NUM!</v>
      </c>
      <c r="K25" s="11" t="str">
        <f ca="1">IFERROR(INDEX(C_PRODS[PRODUCT NAME],J25-ROW(C_PRODS[#Headers])),"")</f>
        <v/>
      </c>
      <c r="L25" s="11" t="str">
        <f ca="1">IFERROR(INDEX(C_PRODS[CURRENT PERIOD],J25-ROW(C_PRODS[#Headers])),"")</f>
        <v/>
      </c>
      <c r="M25" s="12" t="str">
        <f ca="1">IFERROR(INDEX(IF(I_METRICTYPE=I_METRICTHREE,C_PRODS[CHANGE %],IF(I_METRICTYPE=I_METRICTWO,C_PRODS[CHANGE],"")),J25-ROW(C_PRODS[#Headers])),"")</f>
        <v/>
      </c>
      <c r="O25" s="4"/>
    </row>
    <row r="26" spans="1:15" x14ac:dyDescent="0.25">
      <c r="A26" s="10">
        <f t="shared" si="0"/>
        <v>4</v>
      </c>
      <c r="B26" s="11" t="e">
        <f ca="1">LARGE(IF(I_METRICTYPE=I_METRICONE,C_PRODS[CURRENT PERIOD],IF(I_METRICTYPE=I_METRICTWO,C_PRODS[CHANGE],IF(I_METRICTYPE=I_METRICTHREE,C_PRODS[CHANGE %]))),A26)</f>
        <v>#NUM!</v>
      </c>
      <c r="C26" s="11" t="e">
        <f t="array" aca="1" ref="C26" ca="1">SMALL(IF(B26=IF(I_METRICTYPE=I_METRICONE,C_PRODS[CURRENT PERIOD],IF(I_METRICTYPE=I_METRICTWO,C_PRODS[CHANGE],IF(I_METRICTYPE=I_METRICTHREE,C_PRODS[CHANGE %]))),ROW(C_PRODS[PRODUCT NAME]),""),COUNTIF($B$22:B26,B26))</f>
        <v>#NUM!</v>
      </c>
      <c r="D26" s="11" t="str">
        <f ca="1">IFERROR(INDEX(C_PRODS[PRODUCT NAME],C26-ROW(C_PRODS[#Headers])),"")</f>
        <v/>
      </c>
      <c r="E26" s="11" t="str">
        <f ca="1">IFERROR(INDEX(C_PRODS[CURRENT PERIOD],C26-ROW(C_PRODS[#Headers])),"")</f>
        <v/>
      </c>
      <c r="F26" s="12" t="str">
        <f ca="1">IFERROR(INDEX(IF(I_METRICTYPE=I_METRICTHREE,C_PRODS[CHANGE %],IF(I_METRICTYPE=I_METRICTWO,C_PRODS[CHANGE],"")),C26-ROW(C_PRODS[#Headers])),"")</f>
        <v/>
      </c>
      <c r="I26" s="10" t="e">
        <f ca="1">SMALL(IF(I_METRICTYPE=I_METRICONE,C_PRODS[CURRENT PERIOD],IF(I_METRICTYPE=I_METRICTWO,C_PRODS[CHANGE],IF(I_METRICTYPE=I_METRICTHREE,C_PRODS[CHANGE %]))),A26)</f>
        <v>#NUM!</v>
      </c>
      <c r="J26" s="11" t="e">
        <f t="array" aca="1" ref="J26" ca="1">SMALL(IF(I26=IF(I_METRICTYPE=I_METRICONE,C_PRODS[CURRENT PERIOD],IF(I_METRICTYPE=I_METRICTWO,C_PRODS[CHANGE],IF(I_METRICTYPE=I_METRICTHREE,C_PRODS[CHANGE %]))),ROW(C_PRODS[PRODUCT NAME]),""),COUNTIF($I$22:I26,I26))</f>
        <v>#NUM!</v>
      </c>
      <c r="K26" s="11" t="str">
        <f ca="1">IFERROR(INDEX(C_PRODS[PRODUCT NAME],J26-ROW(C_PRODS[#Headers])),"")</f>
        <v/>
      </c>
      <c r="L26" s="11" t="str">
        <f ca="1">IFERROR(INDEX(C_PRODS[CURRENT PERIOD],J26-ROW(C_PRODS[#Headers])),"")</f>
        <v/>
      </c>
      <c r="M26" s="12" t="str">
        <f ca="1">IFERROR(INDEX(IF(I_METRICTYPE=I_METRICTHREE,C_PRODS[CHANGE %],IF(I_METRICTYPE=I_METRICTWO,C_PRODS[CHANGE],"")),J26-ROW(C_PRODS[#Headers])),"")</f>
        <v/>
      </c>
      <c r="O26" s="4"/>
    </row>
    <row r="27" spans="1:15" x14ac:dyDescent="0.25">
      <c r="A27" s="10">
        <f t="shared" si="0"/>
        <v>5</v>
      </c>
      <c r="B27" s="11" t="e">
        <f ca="1">LARGE(IF(I_METRICTYPE=I_METRICONE,C_PRODS[CURRENT PERIOD],IF(I_METRICTYPE=I_METRICTWO,C_PRODS[CHANGE],IF(I_METRICTYPE=I_METRICTHREE,C_PRODS[CHANGE %]))),A27)</f>
        <v>#NUM!</v>
      </c>
      <c r="C27" s="11" t="e">
        <f t="array" aca="1" ref="C27" ca="1">SMALL(IF(B27=IF(I_METRICTYPE=I_METRICONE,C_PRODS[CURRENT PERIOD],IF(I_METRICTYPE=I_METRICTWO,C_PRODS[CHANGE],IF(I_METRICTYPE=I_METRICTHREE,C_PRODS[CHANGE %]))),ROW(C_PRODS[PRODUCT NAME]),""),COUNTIF($B$22:B27,B27))</f>
        <v>#NUM!</v>
      </c>
      <c r="D27" s="11" t="str">
        <f ca="1">IFERROR(INDEX(C_PRODS[PRODUCT NAME],C27-ROW(C_PRODS[#Headers])),"")</f>
        <v/>
      </c>
      <c r="E27" s="11" t="str">
        <f ca="1">IFERROR(INDEX(C_PRODS[CURRENT PERIOD],C27-ROW(C_PRODS[#Headers])),"")</f>
        <v/>
      </c>
      <c r="F27" s="12" t="str">
        <f ca="1">IFERROR(INDEX(IF(I_METRICTYPE=I_METRICTHREE,C_PRODS[CHANGE %],IF(I_METRICTYPE=I_METRICTWO,C_PRODS[CHANGE],"")),C27-ROW(C_PRODS[#Headers])),"")</f>
        <v/>
      </c>
      <c r="I27" s="10" t="e">
        <f ca="1">SMALL(IF(I_METRICTYPE=I_METRICONE,C_PRODS[CURRENT PERIOD],IF(I_METRICTYPE=I_METRICTWO,C_PRODS[CHANGE],IF(I_METRICTYPE=I_METRICTHREE,C_PRODS[CHANGE %]))),A27)</f>
        <v>#NUM!</v>
      </c>
      <c r="J27" s="11" t="e">
        <f t="array" aca="1" ref="J27" ca="1">SMALL(IF(I27=IF(I_METRICTYPE=I_METRICONE,C_PRODS[CURRENT PERIOD],IF(I_METRICTYPE=I_METRICTWO,C_PRODS[CHANGE],IF(I_METRICTYPE=I_METRICTHREE,C_PRODS[CHANGE %]))),ROW(C_PRODS[PRODUCT NAME]),""),COUNTIF($I$22:I27,I27))</f>
        <v>#NUM!</v>
      </c>
      <c r="K27" s="11" t="str">
        <f ca="1">IFERROR(INDEX(C_PRODS[PRODUCT NAME],J27-ROW(C_PRODS[#Headers])),"")</f>
        <v/>
      </c>
      <c r="L27" s="11" t="str">
        <f ca="1">IFERROR(INDEX(C_PRODS[CURRENT PERIOD],J27-ROW(C_PRODS[#Headers])),"")</f>
        <v/>
      </c>
      <c r="M27" s="12" t="str">
        <f ca="1">IFERROR(INDEX(IF(I_METRICTYPE=I_METRICTHREE,C_PRODS[CHANGE %],IF(I_METRICTYPE=I_METRICTWO,C_PRODS[CHANGE],"")),J27-ROW(C_PRODS[#Headers])),"")</f>
        <v/>
      </c>
      <c r="O27" s="4"/>
    </row>
    <row r="28" spans="1:15" x14ac:dyDescent="0.25">
      <c r="A28" s="10">
        <f t="shared" si="0"/>
        <v>6</v>
      </c>
      <c r="B28" s="11" t="e">
        <f ca="1">LARGE(IF(I_METRICTYPE=I_METRICONE,C_PRODS[CURRENT PERIOD],IF(I_METRICTYPE=I_METRICTWO,C_PRODS[CHANGE],IF(I_METRICTYPE=I_METRICTHREE,C_PRODS[CHANGE %]))),A28)</f>
        <v>#NUM!</v>
      </c>
      <c r="C28" s="11" t="e">
        <f t="array" aca="1" ref="C28" ca="1">SMALL(IF(B28=IF(I_METRICTYPE=I_METRICONE,C_PRODS[CURRENT PERIOD],IF(I_METRICTYPE=I_METRICTWO,C_PRODS[CHANGE],IF(I_METRICTYPE=I_METRICTHREE,C_PRODS[CHANGE %]))),ROW(C_PRODS[PRODUCT NAME]),""),COUNTIF($B$22:B28,B28))</f>
        <v>#NUM!</v>
      </c>
      <c r="D28" s="11" t="str">
        <f ca="1">IFERROR(INDEX(C_PRODS[PRODUCT NAME],C28-ROW(C_PRODS[#Headers])),"")</f>
        <v/>
      </c>
      <c r="E28" s="11" t="str">
        <f ca="1">IFERROR(INDEX(C_PRODS[CURRENT PERIOD],C28-ROW(C_PRODS[#Headers])),"")</f>
        <v/>
      </c>
      <c r="F28" s="12" t="str">
        <f ca="1">IFERROR(INDEX(IF(I_METRICTYPE=I_METRICTHREE,C_PRODS[CHANGE %],IF(I_METRICTYPE=I_METRICTWO,C_PRODS[CHANGE],"")),C28-ROW(C_PRODS[#Headers])),"")</f>
        <v/>
      </c>
      <c r="I28" s="10" t="e">
        <f ca="1">SMALL(IF(I_METRICTYPE=I_METRICONE,C_PRODS[CURRENT PERIOD],IF(I_METRICTYPE=I_METRICTWO,C_PRODS[CHANGE],IF(I_METRICTYPE=I_METRICTHREE,C_PRODS[CHANGE %]))),A28)</f>
        <v>#NUM!</v>
      </c>
      <c r="J28" s="11" t="e">
        <f t="array" aca="1" ref="J28" ca="1">SMALL(IF(I28=IF(I_METRICTYPE=I_METRICONE,C_PRODS[CURRENT PERIOD],IF(I_METRICTYPE=I_METRICTWO,C_PRODS[CHANGE],IF(I_METRICTYPE=I_METRICTHREE,C_PRODS[CHANGE %]))),ROW(C_PRODS[PRODUCT NAME]),""),COUNTIF($I$22:I28,I28))</f>
        <v>#NUM!</v>
      </c>
      <c r="K28" s="11" t="str">
        <f ca="1">IFERROR(INDEX(C_PRODS[PRODUCT NAME],J28-ROW(C_PRODS[#Headers])),"")</f>
        <v/>
      </c>
      <c r="L28" s="11" t="str">
        <f ca="1">IFERROR(INDEX(C_PRODS[CURRENT PERIOD],J28-ROW(C_PRODS[#Headers])),"")</f>
        <v/>
      </c>
      <c r="M28" s="12" t="str">
        <f ca="1">IFERROR(INDEX(IF(I_METRICTYPE=I_METRICTHREE,C_PRODS[CHANGE %],IF(I_METRICTYPE=I_METRICTWO,C_PRODS[CHANGE],"")),J28-ROW(C_PRODS[#Headers])),"")</f>
        <v/>
      </c>
      <c r="O28" s="4"/>
    </row>
    <row r="29" spans="1:15" x14ac:dyDescent="0.25">
      <c r="A29" s="10">
        <f t="shared" si="0"/>
        <v>7</v>
      </c>
      <c r="B29" s="11" t="e">
        <f ca="1">LARGE(IF(I_METRICTYPE=I_METRICONE,C_PRODS[CURRENT PERIOD],IF(I_METRICTYPE=I_METRICTWO,C_PRODS[CHANGE],IF(I_METRICTYPE=I_METRICTHREE,C_PRODS[CHANGE %]))),A29)</f>
        <v>#NUM!</v>
      </c>
      <c r="C29" s="11" t="e">
        <f t="array" aca="1" ref="C29" ca="1">SMALL(IF(B29=IF(I_METRICTYPE=I_METRICONE,C_PRODS[CURRENT PERIOD],IF(I_METRICTYPE=I_METRICTWO,C_PRODS[CHANGE],IF(I_METRICTYPE=I_METRICTHREE,C_PRODS[CHANGE %]))),ROW(C_PRODS[PRODUCT NAME]),""),COUNTIF($B$22:B29,B29))</f>
        <v>#NUM!</v>
      </c>
      <c r="D29" s="11" t="str">
        <f ca="1">IFERROR(INDEX(C_PRODS[PRODUCT NAME],C29-ROW(C_PRODS[#Headers])),"")</f>
        <v/>
      </c>
      <c r="E29" s="11" t="str">
        <f ca="1">IFERROR(INDEX(C_PRODS[CURRENT PERIOD],C29-ROW(C_PRODS[#Headers])),"")</f>
        <v/>
      </c>
      <c r="F29" s="12" t="str">
        <f ca="1">IFERROR(INDEX(IF(I_METRICTYPE=I_METRICTHREE,C_PRODS[CHANGE %],IF(I_METRICTYPE=I_METRICTWO,C_PRODS[CHANGE],"")),C29-ROW(C_PRODS[#Headers])),"")</f>
        <v/>
      </c>
      <c r="I29" s="10" t="e">
        <f ca="1">SMALL(IF(I_METRICTYPE=I_METRICONE,C_PRODS[CURRENT PERIOD],IF(I_METRICTYPE=I_METRICTWO,C_PRODS[CHANGE],IF(I_METRICTYPE=I_METRICTHREE,C_PRODS[CHANGE %]))),A29)</f>
        <v>#NUM!</v>
      </c>
      <c r="J29" s="11" t="e">
        <f t="array" aca="1" ref="J29" ca="1">SMALL(IF(I29=IF(I_METRICTYPE=I_METRICONE,C_PRODS[CURRENT PERIOD],IF(I_METRICTYPE=I_METRICTWO,C_PRODS[CHANGE],IF(I_METRICTYPE=I_METRICTHREE,C_PRODS[CHANGE %]))),ROW(C_PRODS[PRODUCT NAME]),""),COUNTIF($I$22:I29,I29))</f>
        <v>#NUM!</v>
      </c>
      <c r="K29" s="11" t="str">
        <f ca="1">IFERROR(INDEX(C_PRODS[PRODUCT NAME],J29-ROW(C_PRODS[#Headers])),"")</f>
        <v/>
      </c>
      <c r="L29" s="11" t="str">
        <f ca="1">IFERROR(INDEX(C_PRODS[CURRENT PERIOD],J29-ROW(C_PRODS[#Headers])),"")</f>
        <v/>
      </c>
      <c r="M29" s="12" t="str">
        <f ca="1">IFERROR(INDEX(IF(I_METRICTYPE=I_METRICTHREE,C_PRODS[CHANGE %],IF(I_METRICTYPE=I_METRICTWO,C_PRODS[CHANGE],"")),J29-ROW(C_PRODS[#Headers])),"")</f>
        <v/>
      </c>
      <c r="O29" s="4"/>
    </row>
    <row r="30" spans="1:15" x14ac:dyDescent="0.25">
      <c r="A30" s="10">
        <f t="shared" si="0"/>
        <v>8</v>
      </c>
      <c r="B30" s="11" t="e">
        <f ca="1">LARGE(IF(I_METRICTYPE=I_METRICONE,C_PRODS[CURRENT PERIOD],IF(I_METRICTYPE=I_METRICTWO,C_PRODS[CHANGE],IF(I_METRICTYPE=I_METRICTHREE,C_PRODS[CHANGE %]))),A30)</f>
        <v>#NUM!</v>
      </c>
      <c r="C30" s="11" t="e">
        <f t="array" aca="1" ref="C30" ca="1">SMALL(IF(B30=IF(I_METRICTYPE=I_METRICONE,C_PRODS[CURRENT PERIOD],IF(I_METRICTYPE=I_METRICTWO,C_PRODS[CHANGE],IF(I_METRICTYPE=I_METRICTHREE,C_PRODS[CHANGE %]))),ROW(C_PRODS[PRODUCT NAME]),""),COUNTIF($B$22:B30,B30))</f>
        <v>#NUM!</v>
      </c>
      <c r="D30" s="11" t="str">
        <f ca="1">IFERROR(INDEX(C_PRODS[PRODUCT NAME],C30-ROW(C_PRODS[#Headers])),"")</f>
        <v/>
      </c>
      <c r="E30" s="11" t="str">
        <f ca="1">IFERROR(INDEX(C_PRODS[CURRENT PERIOD],C30-ROW(C_PRODS[#Headers])),"")</f>
        <v/>
      </c>
      <c r="F30" s="12" t="str">
        <f ca="1">IFERROR(INDEX(IF(I_METRICTYPE=I_METRICTHREE,C_PRODS[CHANGE %],IF(I_METRICTYPE=I_METRICTWO,C_PRODS[CHANGE],"")),C30-ROW(C_PRODS[#Headers])),"")</f>
        <v/>
      </c>
      <c r="I30" s="10" t="e">
        <f ca="1">SMALL(IF(I_METRICTYPE=I_METRICONE,C_PRODS[CURRENT PERIOD],IF(I_METRICTYPE=I_METRICTWO,C_PRODS[CHANGE],IF(I_METRICTYPE=I_METRICTHREE,C_PRODS[CHANGE %]))),A30)</f>
        <v>#NUM!</v>
      </c>
      <c r="J30" s="11" t="e">
        <f t="array" aca="1" ref="J30" ca="1">SMALL(IF(I30=IF(I_METRICTYPE=I_METRICONE,C_PRODS[CURRENT PERIOD],IF(I_METRICTYPE=I_METRICTWO,C_PRODS[CHANGE],IF(I_METRICTYPE=I_METRICTHREE,C_PRODS[CHANGE %]))),ROW(C_PRODS[PRODUCT NAME]),""),COUNTIF($I$22:I30,I30))</f>
        <v>#NUM!</v>
      </c>
      <c r="K30" s="11" t="str">
        <f ca="1">IFERROR(INDEX(C_PRODS[PRODUCT NAME],J30-ROW(C_PRODS[#Headers])),"")</f>
        <v/>
      </c>
      <c r="L30" s="11" t="str">
        <f ca="1">IFERROR(INDEX(C_PRODS[CURRENT PERIOD],J30-ROW(C_PRODS[#Headers])),"")</f>
        <v/>
      </c>
      <c r="M30" s="12" t="str">
        <f ca="1">IFERROR(INDEX(IF(I_METRICTYPE=I_METRICTHREE,C_PRODS[CHANGE %],IF(I_METRICTYPE=I_METRICTWO,C_PRODS[CHANGE],"")),J30-ROW(C_PRODS[#Headers])),"")</f>
        <v/>
      </c>
      <c r="O30" s="4"/>
    </row>
    <row r="31" spans="1:15" x14ac:dyDescent="0.25">
      <c r="A31" s="10">
        <f t="shared" si="0"/>
        <v>9</v>
      </c>
      <c r="B31" s="11" t="e">
        <f ca="1">LARGE(IF(I_METRICTYPE=I_METRICONE,C_PRODS[CURRENT PERIOD],IF(I_METRICTYPE=I_METRICTWO,C_PRODS[CHANGE],IF(I_METRICTYPE=I_METRICTHREE,C_PRODS[CHANGE %]))),A31)</f>
        <v>#NUM!</v>
      </c>
      <c r="C31" s="11" t="e">
        <f t="array" aca="1" ref="C31" ca="1">SMALL(IF(B31=IF(I_METRICTYPE=I_METRICONE,C_PRODS[CURRENT PERIOD],IF(I_METRICTYPE=I_METRICTWO,C_PRODS[CHANGE],IF(I_METRICTYPE=I_METRICTHREE,C_PRODS[CHANGE %]))),ROW(C_PRODS[PRODUCT NAME]),""),COUNTIF($B$22:B31,B31))</f>
        <v>#NUM!</v>
      </c>
      <c r="D31" s="11" t="str">
        <f ca="1">IFERROR(INDEX(C_PRODS[PRODUCT NAME],C31-ROW(C_PRODS[#Headers])),"")</f>
        <v/>
      </c>
      <c r="E31" s="11" t="str">
        <f ca="1">IFERROR(INDEX(C_PRODS[CURRENT PERIOD],C31-ROW(C_PRODS[#Headers])),"")</f>
        <v/>
      </c>
      <c r="F31" s="12" t="str">
        <f ca="1">IFERROR(INDEX(IF(I_METRICTYPE=I_METRICTHREE,C_PRODS[CHANGE %],IF(I_METRICTYPE=I_METRICTWO,C_PRODS[CHANGE],"")),C31-ROW(C_PRODS[#Headers])),"")</f>
        <v/>
      </c>
      <c r="I31" s="10" t="e">
        <f ca="1">SMALL(IF(I_METRICTYPE=I_METRICONE,C_PRODS[CURRENT PERIOD],IF(I_METRICTYPE=I_METRICTWO,C_PRODS[CHANGE],IF(I_METRICTYPE=I_METRICTHREE,C_PRODS[CHANGE %]))),A31)</f>
        <v>#NUM!</v>
      </c>
      <c r="J31" s="11" t="e">
        <f t="array" aca="1" ref="J31" ca="1">SMALL(IF(I31=IF(I_METRICTYPE=I_METRICONE,C_PRODS[CURRENT PERIOD],IF(I_METRICTYPE=I_METRICTWO,C_PRODS[CHANGE],IF(I_METRICTYPE=I_METRICTHREE,C_PRODS[CHANGE %]))),ROW(C_PRODS[PRODUCT NAME]),""),COUNTIF($I$22:I31,I31))</f>
        <v>#NUM!</v>
      </c>
      <c r="K31" s="11" t="str">
        <f ca="1">IFERROR(INDEX(C_PRODS[PRODUCT NAME],J31-ROW(C_PRODS[#Headers])),"")</f>
        <v/>
      </c>
      <c r="L31" s="11" t="str">
        <f ca="1">IFERROR(INDEX(C_PRODS[CURRENT PERIOD],J31-ROW(C_PRODS[#Headers])),"")</f>
        <v/>
      </c>
      <c r="M31" s="12" t="str">
        <f ca="1">IFERROR(INDEX(IF(I_METRICTYPE=I_METRICTHREE,C_PRODS[CHANGE %],IF(I_METRICTYPE=I_METRICTWO,C_PRODS[CHANGE],"")),J31-ROW(C_PRODS[#Headers])),"")</f>
        <v/>
      </c>
      <c r="O31" s="4"/>
    </row>
    <row r="32" spans="1:15" x14ac:dyDescent="0.25">
      <c r="A32" s="13">
        <f t="shared" si="0"/>
        <v>10</v>
      </c>
      <c r="B32" s="14" t="e">
        <f ca="1">LARGE(IF(I_METRICTYPE=I_METRICONE,C_PRODS[CURRENT PERIOD],IF(I_METRICTYPE=I_METRICTWO,C_PRODS[CHANGE],IF(I_METRICTYPE=I_METRICTHREE,C_PRODS[CHANGE %]))),A32)</f>
        <v>#NUM!</v>
      </c>
      <c r="C32" s="14" t="e">
        <f t="array" aca="1" ref="C32" ca="1">SMALL(IF(B32=IF(I_METRICTYPE=I_METRICONE,C_PRODS[CURRENT PERIOD],IF(I_METRICTYPE=I_METRICTWO,C_PRODS[CHANGE],IF(I_METRICTYPE=I_METRICTHREE,C_PRODS[CHANGE %]))),ROW(C_PRODS[PRODUCT NAME]),""),COUNTIF($B$22:B32,B32))</f>
        <v>#NUM!</v>
      </c>
      <c r="D32" s="14" t="str">
        <f ca="1">IFERROR(INDEX(C_PRODS[PRODUCT NAME],C32-ROW(C_PRODS[#Headers])),"")</f>
        <v/>
      </c>
      <c r="E32" s="14" t="str">
        <f ca="1">IFERROR(INDEX(C_PRODS[CURRENT PERIOD],C32-ROW(C_PRODS[#Headers])),"")</f>
        <v/>
      </c>
      <c r="F32" s="15" t="str">
        <f ca="1">IFERROR(INDEX(IF(I_METRICTYPE=I_METRICTHREE,C_PRODS[CHANGE %],IF(I_METRICTYPE=I_METRICTWO,C_PRODS[CHANGE],"")),C32-ROW(C_PRODS[#Headers])),"")</f>
        <v/>
      </c>
      <c r="I32" s="13" t="e">
        <f ca="1">SMALL(IF(I_METRICTYPE=I_METRICONE,C_PRODS[CURRENT PERIOD],IF(I_METRICTYPE=I_METRICTWO,C_PRODS[CHANGE],IF(I_METRICTYPE=I_METRICTHREE,C_PRODS[CHANGE %]))),A32)</f>
        <v>#NUM!</v>
      </c>
      <c r="J32" s="14" t="e">
        <f t="array" aca="1" ref="J32" ca="1">SMALL(IF(I32=IF(I_METRICTYPE=I_METRICONE,C_PRODS[CURRENT PERIOD],IF(I_METRICTYPE=I_METRICTWO,C_PRODS[CHANGE],IF(I_METRICTYPE=I_METRICTHREE,C_PRODS[CHANGE %]))),ROW(C_PRODS[PRODUCT NAME]),""),COUNTIF($I$22:I32,I32))</f>
        <v>#NUM!</v>
      </c>
      <c r="K32" s="14" t="str">
        <f ca="1">IFERROR(INDEX(C_PRODS[PRODUCT NAME],J32-ROW(C_PRODS[#Headers])),"")</f>
        <v/>
      </c>
      <c r="L32" s="14" t="str">
        <f ca="1">IFERROR(INDEX(C_PRODS[CURRENT PERIOD],J32-ROW(C_PRODS[#Headers])),"")</f>
        <v/>
      </c>
      <c r="M32" s="15" t="str">
        <f ca="1">IFERROR(INDEX(IF(I_METRICTYPE=I_METRICTHREE,C_PRODS[CHANGE %],IF(I_METRICTYPE=I_METRICTWO,C_PRODS[CHANGE],"")),J32-ROW(C_PRODS[#Headers])),"")</f>
        <v/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HOME</vt:lpstr>
      <vt:lpstr>H_PRODUCTS</vt:lpstr>
      <vt:lpstr>SALES_DATA</vt:lpstr>
      <vt:lpstr>REPORT</vt:lpstr>
      <vt:lpstr>H</vt:lpstr>
      <vt:lpstr>C_CURR_ENDDT</vt:lpstr>
      <vt:lpstr>C_CURR_STDT</vt:lpstr>
      <vt:lpstr>C_PREV_ENDDT</vt:lpstr>
      <vt:lpstr>C_PREV_STDT</vt:lpstr>
      <vt:lpstr>I_CURR_PAR</vt:lpstr>
      <vt:lpstr>I_DATETYPE</vt:lpstr>
      <vt:lpstr>I_METRICONE</vt:lpstr>
      <vt:lpstr>I_METRICTHREE</vt:lpstr>
      <vt:lpstr>I_METRICTWO</vt:lpstr>
      <vt:lpstr>I_METRICTYPE</vt:lpstr>
      <vt:lpstr>I_PREV_PAR</vt:lpstr>
      <vt:lpstr>I_REPTDT_END</vt:lpstr>
      <vt:lpstr>I_REPTDT_END_COMP</vt:lpstr>
      <vt:lpstr>I_REPTDT_START</vt:lpstr>
      <vt:lpstr>I_REPTDT_START_COMP</vt:lpstr>
      <vt:lpstr>I_TOPBOT</vt:lpstr>
      <vt:lpstr>L_CUSTCOMPVAL</vt:lpstr>
      <vt:lpstr>L_DAYCOMPVAL</vt:lpstr>
      <vt:lpstr>L_DAYVAL</vt:lpstr>
      <vt:lpstr>L_METRICS</vt:lpstr>
      <vt:lpstr>L_MTHCOMPVAL</vt:lpstr>
      <vt:lpstr>L_MTHVAL</vt:lpstr>
      <vt:lpstr>L_WKCOMPVAL</vt:lpstr>
      <vt:lpstr>L_WKVAL</vt:lpstr>
      <vt:lpstr>REPORT!Print_Area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zara</dc:creator>
  <cp:lastModifiedBy>ind zara</cp:lastModifiedBy>
  <cp:lastPrinted>2016-10-31T14:01:52Z</cp:lastPrinted>
  <dcterms:created xsi:type="dcterms:W3CDTF">2016-10-16T02:39:46Z</dcterms:created>
  <dcterms:modified xsi:type="dcterms:W3CDTF">2016-10-31T22:22:59Z</dcterms:modified>
</cp:coreProperties>
</file>