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\Usersj$\jml190\Home\My Documents\2024\ENME618\"/>
    </mc:Choice>
  </mc:AlternateContent>
  <xr:revisionPtr revIDLastSave="0" documentId="13_ncr:9_{34CADA28-C764-445A-9A8D-FE20470C4583}" xr6:coauthVersionLast="47" xr6:coauthVersionMax="47" xr10:uidLastSave="{00000000-0000-0000-0000-000000000000}"/>
  <bookViews>
    <workbookView xWindow="-120" yWindow="-120" windowWidth="38640" windowHeight="21240" activeTab="2" xr2:uid="{3A3F3AB5-08C2-4AD8-B12A-57834C680A3C}"/>
  </bookViews>
  <sheets>
    <sheet name="MS Project Chart" sheetId="2" r:id="rId1"/>
    <sheet name="MS Project Data" sheetId="1" r:id="rId2"/>
    <sheet name="Sheet1" sheetId="3" r:id="rId3"/>
    <sheet name="Compatibility report" sheetId="4" r:id="rId4"/>
  </sheets>
  <calcPr calcId="191029"/>
  <pivotCaches>
    <pivotCache cacheId="2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3" l="1"/>
  <c r="I4" i="3"/>
  <c r="I5" i="3"/>
  <c r="I6" i="3"/>
  <c r="I7" i="3"/>
  <c r="I8" i="3"/>
  <c r="I9" i="3"/>
  <c r="I10" i="3"/>
  <c r="I11" i="3"/>
  <c r="I3" i="3"/>
  <c r="H4" i="3"/>
  <c r="H5" i="3"/>
  <c r="H6" i="3"/>
  <c r="H7" i="3"/>
  <c r="H8" i="3"/>
  <c r="H9" i="3"/>
  <c r="H10" i="3"/>
  <c r="H11" i="3"/>
  <c r="H12" i="3"/>
  <c r="H3" i="3"/>
  <c r="F4" i="3"/>
  <c r="F5" i="3"/>
  <c r="F6" i="3"/>
  <c r="F7" i="3"/>
  <c r="F8" i="3"/>
  <c r="F9" i="3"/>
  <c r="F10" i="3"/>
  <c r="F11" i="3"/>
  <c r="F12" i="3"/>
  <c r="F3" i="3"/>
  <c r="E4" i="3"/>
  <c r="E5" i="3"/>
  <c r="E6" i="3"/>
  <c r="E7" i="3"/>
  <c r="E8" i="3"/>
  <c r="E9" i="3"/>
  <c r="E10" i="3"/>
  <c r="E11" i="3"/>
  <c r="E12" i="3"/>
  <c r="E3" i="3"/>
  <c r="G4" i="3"/>
  <c r="G5" i="3"/>
  <c r="G6" i="3"/>
  <c r="G7" i="3"/>
  <c r="G8" i="3"/>
  <c r="G9" i="3"/>
  <c r="G10" i="3"/>
  <c r="G11" i="3"/>
  <c r="G12" i="3"/>
  <c r="G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2409E-017D-47A6-9514-A527A9E20B4A}" sourceFile="D:\Documents and Settings\PKMACCT\My Documents\Task Usage.cub" keepAlive="1" name="Task Usage" type="5" refreshedVersion="8">
    <dbPr connection="Provider=MSOLAP.2;Persist Security Info=True;Data Source=D:\Documents and Settings\PKMACCT\My Documents\Task Usage.cub;Client Cache Size=25;Auto Synch Period=10000" command="ProjectReport" commandType="1"/>
    <olapPr local="1" localConnection="Provider=MSOLAP.8;Persist Security Info=True;Data Source=C:\Users\jml190\AppData\Local\Temp\VisualReportsTemporaryData\{4c8f1213-f873-ef11-9bca-c8d9d20b7a1e}\TaskTP.cub;MDX Compatibility=1;Safety Options=2;MDX Missing Member Mode=Error;Update Isolation Level=2" rowDrillCount="1000" serverFill="0" serverNumberFormat="0" serverFont="0" serverFontColor="0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ask Usage"/>
    <s v="{[Tasks].[Tasks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<sst xmlns="http://schemas.openxmlformats.org/spreadsheetml/2006/main" count="55" uniqueCount="39">
  <si>
    <t>Year</t>
  </si>
  <si>
    <t>Grand Total</t>
  </si>
  <si>
    <t>Cost</t>
  </si>
  <si>
    <t>Data</t>
  </si>
  <si>
    <t>Cumulative Cost</t>
  </si>
  <si>
    <t>Tasks</t>
  </si>
  <si>
    <t>All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</si>
  <si>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</si>
  <si>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</si>
  <si>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</si>
  <si>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</si>
  <si>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</si>
  <si>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</si>
  <si>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</si>
  <si>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</si>
  <si>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</si>
  <si>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</si>
  <si>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Remaining cash flow</t>
  </si>
  <si>
    <t>OPTIMISTIC: NO OVERRUNS</t>
  </si>
  <si>
    <t>PESSIMISTIC: 20% OVERRUNS</t>
  </si>
  <si>
    <t>Compatibility Report for adr8.xlt</t>
  </si>
  <si>
    <t>Run on 16/09/2024 19:37</t>
  </si>
  <si>
    <t>If the workbook is saved in an earlier file format or opened in an earlier version of Microsoft Excel, the listed features will not be available.</t>
  </si>
  <si>
    <t>Significant loss of functionality</t>
  </si>
  <si>
    <t># of occurrences</t>
  </si>
  <si>
    <t>Version</t>
  </si>
  <si>
    <t>Some formatting on charts in this workbook is not supported in earlier versions of Excel and will not be displayed.</t>
  </si>
  <si>
    <t>Excel 97-2003</t>
  </si>
  <si>
    <t>A PivotTable or data connection in this workbook contains server settings which do not exist in earlier versions of Excel. Some PivotTable or data connection server settings will not be saved.</t>
  </si>
  <si>
    <t>Excel 2007</t>
  </si>
  <si>
    <t>Minor loss of fidelity</t>
  </si>
  <si>
    <t>A PivotTable in this workbook will not work in versions prior to Excel 2007. Only PivotTables that are created in Compatibility Mode will work in earlier versions of Excel.</t>
  </si>
  <si>
    <t>Task Usage'!A1:C15</t>
  </si>
  <si>
    <t>Some cells or styles in this workbook contain formatting that is not supported by the selected file format. These formats will be converted to the closest format available.</t>
  </si>
  <si>
    <t>Pessimistic project cost</t>
  </si>
  <si>
    <t>Optimistic funding needed</t>
  </si>
  <si>
    <t>Optimistic cumulative funding</t>
  </si>
  <si>
    <t>Pessimistic cumulative funding needed</t>
  </si>
  <si>
    <t>Optimistic cumulative project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</si>
</sst>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sz val="10"/>
      <color indexed="8"/>
      <name val="Calibri"/>
    </font>
    <font>
      <u/>
      <sz val="10"/>
      <color theme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pivotButton="1" applyBorder="1"/>
    <xf numFmtId="0" fontId="0" fillId="0" borderId="8" xfId="0" applyBorder="1"/>
    <xf numFmtId="0" fontId="0" fillId="0" borderId="0" xfId="0" applyAlignment="1">
      <alignment horizontal="center"/>
    </xf>
    <xf numFmtId="0" fontId="4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0" fillId="0" borderId="10" xfId="0" applyNumberFormat="1" applyBorder="1" applyAlignment="1">
      <alignment vertical="top" wrapText="1"/>
    </xf>
    <xf numFmtId="0" fontId="0" fillId="0" borderId="9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0" fillId="0" borderId="12" xfId="0" applyNumberFormat="1" applyBorder="1" applyAlignment="1">
      <alignment vertical="top" wrapText="1"/>
    </xf>
    <xf numFmtId="0" fontId="4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9" xfId="0" applyNumberFormat="1" applyBorder="1" applyAlignment="1">
      <alignment horizontal="center" vertical="top" wrapText="1"/>
    </xf>
    <xf numFmtId="0" fontId="0" fillId="0" borderId="11" xfId="0" applyNumberFormat="1" applyBorder="1" applyAlignment="1">
      <alignment horizontal="center" vertical="top" wrapText="1"/>
    </xf>
    <xf numFmtId="0" fontId="0" fillId="0" borderId="12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3" fillId="0" borderId="12" xfId="1" quotePrefix="1" applyNumberFormat="1" applyBorder="1" applyAlignment="1">
      <alignment horizontal="center" vertical="top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pivotSource>
    <c:name>[feasibility_cash_flow.xlsx]MS Project Data!PivotTable6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Cash Flow Report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square"/>
          <c:size val="5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'MS Project Data'!$B$3:$B$4</c:f>
              <c:strCache>
                <c:ptCount val="1"/>
                <c:pt idx="0">
                  <c:v>Cost</c:v>
                </c:pt>
              </c:strCache>
            </c:strRef>
          </c:tx>
          <c:invertIfNegative val="0"/>
          <c:cat>
            <c:strRef>
              <c:f>'MS Project Data'!$A$5:$A$15</c:f>
              <c:strCach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strCache>
            </c:strRef>
          </c:cat>
          <c:val>
            <c:numRef>
              <c:f>'MS Project Data'!$B$5:$B$15</c:f>
              <c:numCache>
                <c:formatCode>General</c:formatCode>
                <c:ptCount val="10"/>
                <c:pt idx="0">
                  <c:v>675200</c:v>
                </c:pt>
                <c:pt idx="1">
                  <c:v>4042752</c:v>
                </c:pt>
                <c:pt idx="2">
                  <c:v>1759296</c:v>
                </c:pt>
                <c:pt idx="3">
                  <c:v>1306602.5</c:v>
                </c:pt>
                <c:pt idx="4">
                  <c:v>138373.06</c:v>
                </c:pt>
                <c:pt idx="5">
                  <c:v>219540</c:v>
                </c:pt>
                <c:pt idx="6">
                  <c:v>1625279.44</c:v>
                </c:pt>
                <c:pt idx="7">
                  <c:v>373117.56</c:v>
                </c:pt>
                <c:pt idx="8">
                  <c:v>3892536.1033333335</c:v>
                </c:pt>
                <c:pt idx="9">
                  <c:v>1526631.3366666669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4-4A2E-9511-25CD65612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0876319"/>
        <c:axId val="1"/>
      </c:barChart>
      <c:lineChart>
        <c:grouping val="standard"/>
        <c:varyColors val="0"/>
        <c:ser>
          <c:idx val="1"/>
          <c:order val="1"/>
          <c:tx>
            <c:strRef>
              <c:f>'MS Project Data'!$C$3:$C$4</c:f>
              <c:strCache>
                <c:ptCount val="1"/>
                <c:pt idx="0">
                  <c:v>Cumulative Cost</c:v>
                </c:pt>
              </c:strCache>
            </c:strRef>
          </c:tx>
          <c:marker>
            <c:symbol val="square"/>
            <c:size val="5"/>
          </c:marker>
          <c:cat>
            <c:strRef>
              <c:f>'MS Project Data'!$A$5:$A$15</c:f>
              <c:strCach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strCache>
            </c:strRef>
          </c:cat>
          <c:val>
            <c:numRef>
              <c:f>'MS Project Data'!$C$5:$C$15</c:f>
              <c:numCache>
                <c:formatCode>General</c:formatCode>
                <c:ptCount val="10"/>
                <c:pt idx="0">
                  <c:v>675200</c:v>
                </c:pt>
                <c:pt idx="1">
                  <c:v>4717952</c:v>
                </c:pt>
                <c:pt idx="2">
                  <c:v>6477248</c:v>
                </c:pt>
                <c:pt idx="3">
                  <c:v>7783850.5</c:v>
                </c:pt>
                <c:pt idx="4">
                  <c:v>7922223.555555556</c:v>
                </c:pt>
                <c:pt idx="5">
                  <c:v>8141763.555555556</c:v>
                </c:pt>
                <c:pt idx="6">
                  <c:v>9767043</c:v>
                </c:pt>
                <c:pt idx="7">
                  <c:v>10140160.558125</c:v>
                </c:pt>
                <c:pt idx="8">
                  <c:v>14032696.665841013</c:v>
                </c:pt>
                <c:pt idx="9">
                  <c:v>15559328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54-4A2E-9511-25CD65612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8608763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60876319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3"/>
        <c:crosses val="max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Scenarios</a:t>
            </a:r>
            <a:r>
              <a:rPr lang="en-NZ" baseline="0"/>
              <a:t> for project overruns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Optimistic cumulative project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Sheet1!$B$3:$B$12</c:f>
              <c:strCach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-675200</c:v>
                </c:pt>
                <c:pt idx="1">
                  <c:v>-4717952</c:v>
                </c:pt>
                <c:pt idx="2">
                  <c:v>-6477248</c:v>
                </c:pt>
                <c:pt idx="3">
                  <c:v>-7783850.5</c:v>
                </c:pt>
                <c:pt idx="4">
                  <c:v>-7922223.5555555597</c:v>
                </c:pt>
                <c:pt idx="5">
                  <c:v>-8141763.5555555597</c:v>
                </c:pt>
                <c:pt idx="6">
                  <c:v>-9767043</c:v>
                </c:pt>
                <c:pt idx="7">
                  <c:v>-10140160.558125</c:v>
                </c:pt>
                <c:pt idx="8">
                  <c:v>-14032696.665841</c:v>
                </c:pt>
                <c:pt idx="9">
                  <c:v>-15559328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7-49A2-8CBC-4068C6A21891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Pessimistic project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Sheet1!$B$3:$B$12</c:f>
              <c:strCach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strCache>
            </c:str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-810240</c:v>
                </c:pt>
                <c:pt idx="1">
                  <c:v>-5661542.3999999994</c:v>
                </c:pt>
                <c:pt idx="2">
                  <c:v>-7772697.5999999996</c:v>
                </c:pt>
                <c:pt idx="3">
                  <c:v>-9340620.5999999996</c:v>
                </c:pt>
                <c:pt idx="4">
                  <c:v>-9506668.2666666713</c:v>
                </c:pt>
                <c:pt idx="5">
                  <c:v>-9770116.2666666713</c:v>
                </c:pt>
                <c:pt idx="6">
                  <c:v>-11720451.6</c:v>
                </c:pt>
                <c:pt idx="7">
                  <c:v>-12168192.669749999</c:v>
                </c:pt>
                <c:pt idx="8">
                  <c:v>-16839235.999009199</c:v>
                </c:pt>
                <c:pt idx="9">
                  <c:v>-18671193.599999998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E7-49A2-8CBC-4068C6A21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302127"/>
        <c:axId val="1903321327"/>
      </c:areaChart>
      <c:barChart>
        <c:barDir val="col"/>
        <c:grouping val="stacke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Optimistic cumulative funding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4000000</c:v>
                </c:pt>
                <c:pt idx="1">
                  <c:v>5000000</c:v>
                </c:pt>
                <c:pt idx="2">
                  <c:v>7000000</c:v>
                </c:pt>
                <c:pt idx="3">
                  <c:v>8000000</c:v>
                </c:pt>
                <c:pt idx="4">
                  <c:v>9000000</c:v>
                </c:pt>
                <c:pt idx="5">
                  <c:v>10000000</c:v>
                </c:pt>
                <c:pt idx="6">
                  <c:v>11000000</c:v>
                </c:pt>
                <c:pt idx="7">
                  <c:v>12000000</c:v>
                </c:pt>
                <c:pt idx="8">
                  <c:v>15000000</c:v>
                </c:pt>
                <c:pt idx="9">
                  <c:v>16000000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E7-49A2-8CBC-4068C6A21891}"/>
            </c:ext>
          </c:extLst>
        </c:ser>
        <c:ser>
          <c:idx val="3"/>
          <c:order val="3"/>
          <c:tx>
            <c:strRef>
              <c:f>Sheet1!$H$2</c:f>
              <c:strCache>
                <c:ptCount val="1"/>
                <c:pt idx="0">
                  <c:v>Pessimistic cumulative funding needed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strCache>
            </c:str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4800000</c:v>
                </c:pt>
                <c:pt idx="1">
                  <c:v>6000000</c:v>
                </c:pt>
                <c:pt idx="2">
                  <c:v>8400000</c:v>
                </c:pt>
                <c:pt idx="3">
                  <c:v>9600000</c:v>
                </c:pt>
                <c:pt idx="4">
                  <c:v>10800000</c:v>
                </c:pt>
                <c:pt idx="5">
                  <c:v>12000000</c:v>
                </c:pt>
                <c:pt idx="6">
                  <c:v>13200000</c:v>
                </c:pt>
                <c:pt idx="7">
                  <c:v>14400000</c:v>
                </c:pt>
                <c:pt idx="8">
                  <c:v>18000000</c:v>
                </c:pt>
                <c:pt idx="9">
                  <c:v>19200000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E7-49A2-8CBC-4068C6A21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03310287"/>
        <c:axId val="1903317967"/>
      </c:barChart>
      <c:catAx>
        <c:axId val="190330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321327"/>
        <c:crosses val="autoZero"/>
        <c:auto val="1"/>
        <c:lblAlgn val="ctr"/>
        <c:lblOffset val="100"/>
        <c:noMultiLvlLbl val="0"/>
      </c:catAx>
      <c:valAx>
        <c:axId val="190332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Cumulative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302127"/>
        <c:crosses val="autoZero"/>
        <c:crossBetween val="between"/>
      </c:valAx>
      <c:valAx>
        <c:axId val="19033179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Cumulative Funding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310287"/>
        <c:crosses val="max"/>
        <c:crossBetween val="between"/>
      </c:valAx>
      <c:catAx>
        <c:axId val="1903310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33179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BB5FB4-35A5-4043-9273-E3F6C0565B9B}">
  <sheetPr codeName="Chart1"/>
  <sheetViews>
    <sheetView zoomScale="12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89720" cy="5600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39FBF-65DC-6016-BE3B-678C464F02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153865</xdr:colOff>
      <xdr:row>14</xdr:row>
      <xdr:rowOff>38833</xdr:rowOff>
    </xdr:from>
    <xdr:to>
      <xdr:col>8</xdr:col>
      <xdr:colOff>1208942</xdr:colOff>
      <xdr:row>39</xdr:row>
      <xdr:rowOff>58615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499EE-4766-2D8A-2409-623E7F3D7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haun Lowis" refreshedDate="45551.785952314814" createdVersion="8" refreshedVersion="8" recordCount="0" supportSubquery="1" supportAdvancedDrill="1" xr:uid="{23424B02-C959-4190-A047-2A64BCD74DDE}">
  <cacheSource type="external" connectionId="1"/>
  <cacheFields count="49">
    <cacheField name="[Measures].[Cost]" caption="Cost" numFmtId="0" hierarchy="53"/>
    <cacheField name="[Measures].[Cumulative Cost]" caption="Cumulative Cost" numFmtId="0" hierarchy="58"/>
    <cacheField name="[Time].[Weekly Calendar].[Year]" caption="Year" numFmtId="0" hierarchy="2" level="1">
      <sharedItems count="10">
        <s v="[Time].[Weekly Calendar].[Year].&amp;[2024]" c="2024"/>
        <s v="[Time].[Weekly Calendar].[Year].&amp;[2025]" c="2025"/>
        <s v="[Time].[Weekly Calendar].[Year].&amp;[2026]" c="2026"/>
        <s v="[Time].[Weekly Calendar].[Year].&amp;[2027]" c="2027"/>
        <s v="[Time].[Weekly Calendar].[Year].&amp;[2028]" c="2028"/>
        <s v="[Time].[Weekly Calendar].[Year].&amp;[2029]" c="2029"/>
        <s v="[Time].[Weekly Calendar].[Year].&amp;[2030]" c="2030"/>
        <s v="[Time].[Weekly Calendar].[Year].&amp;[2031]" c="2031"/>
        <s v="[Time].[Weekly Calendar].[Year].&amp;[2032]" c="2032"/>
        <s v="[Time].[Weekly Calendar].[Year].&amp;[2033]" c="2033"/>
      </sharedItems>
    </cacheField>
    <cacheField name="[Tasks].[Tasks].[Task ]" caption="Task " numFmtId="0" level="1">
      <sharedItems containsSemiMixedTypes="0" containsString="0"/>
    </cacheField>
    <cacheField name="[Tasks].[Tasks].[Task  1]" caption="Task  1" numFmtId="0" level="2">
      <sharedItems containsSemiMixedTypes="0" containsString="0"/>
    </cacheField>
    <cacheField name="[Tasks].[Tasks].[Task  2]" caption="Task  2" numFmtId="0" level="3">
      <sharedItems containsSemiMixedTypes="0" containsString="0"/>
    </cacheField>
    <cacheField name="[Tasks].[Tasks].[Task  3]" caption="Task  3" numFmtId="0" level="4">
      <sharedItems containsSemiMixedTypes="0" containsString="0"/>
    </cacheField>
    <cacheField name="[Tasks].[Tasks].[Task  4]" caption="Task  4" numFmtId="0" level="5">
      <sharedItems containsSemiMixedTypes="0" containsString="0"/>
    </cacheField>
    <cacheField name="[Tasks].[Tasks].[Task  5]" caption="Task  5" numFmtId="0" level="6">
      <sharedItems containsSemiMixedTypes="0" containsString="0"/>
    </cacheField>
    <cacheField name="[Tasks].[Tasks].[Task  6]" caption="Task  6" numFmtId="0" level="7">
      <sharedItems containsSemiMixedTypes="0" containsString="0"/>
    </cacheField>
    <cacheField name="[Tasks].[Tasks].[Actual Duration]" caption="Actual Duration" propertyName="Actual Duration" numFmtId="0" level="32767" memberPropertyField="1">
      <sharedItems containsSemiMixedTypes="0" containsString="0"/>
    </cacheField>
    <cacheField name="[Tasks].[Tasks].[Actual Finish]" caption="Actual Finish" propertyName="Actual Finish" numFmtId="0" level="32767" memberPropertyField="1">
      <sharedItems containsSemiMixedTypes="0" containsString="0"/>
    </cacheField>
    <cacheField name="[Tasks].[Tasks].[Actual Start]" caption="Actual Start" propertyName="Actual Start" numFmtId="0" level="32767" memberPropertyField="1">
      <sharedItems containsSemiMixedTypes="0" containsString="0"/>
    </cacheField>
    <cacheField name="[Tasks].[Tasks].[Baseline Cost]" caption="Baseline Cost" propertyName="Baseline Cost" numFmtId="0" level="32767" memberPropertyField="1">
      <sharedItems containsSemiMixedTypes="0" containsString="0"/>
    </cacheField>
    <cacheField name="[Tasks].[Tasks].[Baseline Estimated Duration]" caption="Baseline Estimated Duration" propertyName="Baseline Estimated Duration" numFmtId="0" level="32767" memberPropertyField="1">
      <sharedItems containsSemiMixedTypes="0" containsString="0"/>
    </cacheField>
    <cacheField name="[Tasks].[Tasks].[Baseline Estimated Finish]" caption="Baseline Estimated Finish" propertyName="Baseline Estimated Finish" numFmtId="0" level="32767" memberPropertyField="1">
      <sharedItems containsSemiMixedTypes="0" containsString="0"/>
    </cacheField>
    <cacheField name="[Tasks].[Tasks].[Baseline Estimated Start]" caption="Baseline Estimated Start" propertyName="Baseline Estimated Start" numFmtId="0" level="32767" memberPropertyField="1">
      <sharedItems containsSemiMixedTypes="0" containsString="0"/>
    </cacheField>
    <cacheField name="[Tasks].[Tasks].[Baseline Fixed Cost]" caption="Baseline Fixed Cost" propertyName="Baseline Fixed Cost" numFmtId="0" level="32767" memberPropertyField="1">
      <sharedItems containsSemiMixedTypes="0" containsString="0"/>
    </cacheField>
    <cacheField name="[Tasks].[Tasks].[Baseline Work]" caption="Baseline Work" propertyName="Baseline Work" numFmtId="0" level="32767" memberPropertyField="1">
      <sharedItems containsSemiMixedTypes="0" containsString="0"/>
    </cacheField>
    <cacheField name="[Tasks].[Tasks].[Constraint Date]" caption="Constraint Date" propertyName="Constraint Date" numFmtId="0" level="32767" memberPropertyField="1">
      <sharedItems containsSemiMixedTypes="0" containsString="0"/>
    </cacheField>
    <cacheField name="[Tasks].[Tasks].[Created]" caption="Created" propertyName="Created" numFmtId="0" level="32767" memberPropertyField="1">
      <sharedItems containsSemiMixedTypes="0" containsString="0"/>
    </cacheField>
    <cacheField name="[Tasks].[Tasks].[Deadline]" caption="Deadline" propertyName="Deadline" numFmtId="0" level="32767" memberPropertyField="1">
      <sharedItems containsSemiMixedTypes="0" containsString="0"/>
    </cacheField>
    <cacheField name="[Tasks].[Tasks].[Duration Variance]" caption="Duration Variance" propertyName="Duration Variance" numFmtId="0" level="32767" memberPropertyField="1">
      <sharedItems containsSemiMixedTypes="0" containsString="0"/>
    </cacheField>
    <cacheField name="[Tasks].[Tasks].[Early Finish]" caption="Early Finish" propertyName="Early Finish" numFmtId="0" level="32767" memberPropertyField="1">
      <sharedItems containsSemiMixedTypes="0" containsString="0"/>
    </cacheField>
    <cacheField name="[Tasks].[Tasks].[Early Start]" caption="Early Start" propertyName="Early Start" numFmtId="0" level="32767" memberPropertyField="1">
      <sharedItems containsSemiMixedTypes="0" containsString="0"/>
    </cacheField>
    <cacheField name="[Tasks].[Tasks].[Finish Slack]" caption="Finish Slack" propertyName="Finish Slack" numFmtId="0" level="32767" memberPropertyField="1">
      <sharedItems containsSemiMixedTypes="0" containsString="0"/>
    </cacheField>
    <cacheField name="[Tasks].[Tasks].[Finish Variance]" caption="Finish Variance" propertyName="Finish Variance" numFmtId="0" level="32767" memberPropertyField="1">
      <sharedItems containsSemiMixedTypes="0" containsString="0"/>
    </cacheField>
    <cacheField name="[Tasks].[Tasks].[Free Slack]" caption="Free Slack" propertyName="Free Slack" numFmtId="0" level="32767" memberPropertyField="1">
      <sharedItems containsSemiMixedTypes="0" containsString="0"/>
    </cacheField>
    <cacheField name="[Tasks].[Tasks].[Late Finish]" caption="Late Finish" propertyName="Late Finish" numFmtId="0" level="32767" memberPropertyField="1">
      <sharedItems containsSemiMixedTypes="0" containsString="0"/>
    </cacheField>
    <cacheField name="[Tasks].[Tasks].[Late Start]" caption="Late Start" propertyName="Late Start" numFmtId="0" level="32767" memberPropertyField="1">
      <sharedItems containsSemiMixedTypes="0" containsString="0"/>
    </cacheField>
    <cacheField name="[Tasks].[Tasks].[Leveling Delay]" caption="Leveling Delay" propertyName="Leveling Delay" numFmtId="0" level="32767" memberPropertyField="1">
      <sharedItems containsSemiMixedTypes="0" containsString="0"/>
    </cacheField>
    <cacheField name="[Tasks].[Tasks].[Percent Complete]" caption="Percent Complete" propertyName="Percent Complete" numFmtId="0" level="32767" memberPropertyField="1">
      <sharedItems containsSemiMixedTypes="0" containsString="0"/>
    </cacheField>
    <cacheField name="[Tasks].[Tasks].[Percent Work Complete]" caption="Percent Work Complete" propertyName="Percent Work Complete" numFmtId="0" level="32767" memberPropertyField="1">
      <sharedItems containsSemiMixedTypes="0" containsString="0"/>
    </cacheField>
    <cacheField name="[Tasks].[Tasks].[Physical Percent Complete]" caption="Physical Percent Complete" propertyName="Physical Percent Complete" numFmtId="0" level="32767" memberPropertyField="1">
      <sharedItems containsSemiMixedTypes="0" containsString="0"/>
    </cacheField>
    <cacheField name="[Tasks].[Tasks].[Preleveled Finish]" caption="Preleveled Finish" propertyName="Preleveled Finish" numFmtId="0" level="32767" memberPropertyField="1">
      <sharedItems containsSemiMixedTypes="0" containsString="0"/>
    </cacheField>
    <cacheField name="[Tasks].[Tasks].[Preleveled Start]" caption="Preleveled Start" propertyName="Preleveled Start" numFmtId="0" level="32767" memberPropertyField="1">
      <sharedItems containsSemiMixedTypes="0" containsString="0"/>
    </cacheField>
    <cacheField name="[Tasks].[Tasks].[Priority]" caption="Priority" propertyName="Priority" numFmtId="0" level="32767" memberPropertyField="1">
      <sharedItems containsSemiMixedTypes="0" containsString="0"/>
    </cacheField>
    <cacheField name="[Tasks].[Tasks].[Remaining Duration]" caption="Remaining Duration" propertyName="Remaining Duration" numFmtId="0" level="32767" memberPropertyField="1">
      <sharedItems containsSemiMixedTypes="0" containsString="0"/>
    </cacheField>
    <cacheField name="[Tasks].[Tasks].[Scheduled Duration]" caption="Scheduled Duration" propertyName="Scheduled Duration" numFmtId="0" level="32767" memberPropertyField="1">
      <sharedItems containsSemiMixedTypes="0" containsString="0"/>
    </cacheField>
    <cacheField name="[Tasks].[Tasks].[Scheduled Finish]" caption="Scheduled Finish" propertyName="Scheduled Finish" numFmtId="0" level="32767" memberPropertyField="1">
      <sharedItems containsSemiMixedTypes="0" containsString="0"/>
    </cacheField>
    <cacheField name="[Tasks].[Tasks].[Scheduled Start]" caption="Scheduled Start" propertyName="Scheduled Start" numFmtId="0" level="32767" memberPropertyField="1">
      <sharedItems containsSemiMixedTypes="0" containsString="0"/>
    </cacheField>
    <cacheField name="[Tasks].[Tasks].[Start Slack]" caption="Start Slack" propertyName="Start Slack" numFmtId="0" level="32767" memberPropertyField="1">
      <sharedItems containsSemiMixedTypes="0" containsString="0"/>
    </cacheField>
    <cacheField name="[Tasks].[Tasks].[Start Variance]" caption="Start Variance" propertyName="Start Variance" numFmtId="0" level="32767" memberPropertyField="1">
      <sharedItems containsSemiMixedTypes="0" containsString="0"/>
    </cacheField>
    <cacheField name="[Tasks].[Tasks].[Stop]" caption="Stop" propertyName="Stop" numFmtId="0" level="32767" memberPropertyField="1">
      <sharedItems containsSemiMixedTypes="0" containsString="0"/>
    </cacheField>
    <cacheField name="[Tasks].[Tasks].[TaskID]" caption="TaskID" propertyName="TaskID" numFmtId="0" level="32767" memberPropertyField="1">
      <sharedItems containsSemiMixedTypes="0" containsString="0"/>
    </cacheField>
    <cacheField name="[Tasks].[Tasks].[Tasks]" caption="Tasks" propertyName="Tasks" numFmtId="0" level="32767" memberPropertyField="1">
      <sharedItems containsSemiMixedTypes="0" containsString="0"/>
    </cacheField>
    <cacheField name="[Tasks].[Tasks].[Total Slack]" caption="Total Slack" propertyName="Total Slack" numFmtId="0" level="32767" memberPropertyField="1">
      <sharedItems containsSemiMixedTypes="0" containsString="0"/>
    </cacheField>
    <cacheField name="[Tasks].[Tasks].[VAC]" caption="VAC" propertyName="VAC" numFmtId="0" level="32767" memberPropertyField="1">
      <sharedItems containsSemiMixedTypes="0" containsString="0"/>
    </cacheField>
    <cacheField name="[Tasks].[Tasks].[WBS]" caption="WBS" propertyName="WBS" numFmtId="0" level="32767" memberPropertyField="1">
      <sharedItems containsSemiMixedTypes="0" containsString="0"/>
    </cacheField>
  </cacheFields>
  <cacheHierarchies count="62">
    <cacheHierarchy uniqueName="[Tasks].[Tasks]" caption="Tasks" defaultMemberUniqueName="[Tasks].[Tasks].[All]" allUniqueName="[Tasks].[Tasks].[All]" dimensionUniqueName="[Tasks]" displayFolder="" count="8" unbalanced="1">
      <fieldsUsage count="8">
        <fieldUsage x="-1"/>
        <fieldUsage x="3"/>
        <fieldUsage x="4"/>
        <fieldUsage x="5"/>
        <fieldUsage x="6"/>
        <fieldUsage x="7"/>
        <fieldUsage x="8"/>
        <fieldUsage x="9"/>
      </fieldsUsage>
    </cacheHierarchy>
    <cacheHierarchy uniqueName="[Time].[Monthly Calendar]" caption="Monthly Calendar" time="1" defaultMemberUniqueName="[Time].[Monthly Calendar].[All]" allUniqueName="[Time].[Monthly Calendar].[All]" dimensionUniqueName="[Time]" displayFolder="" count="0" unbalanced="0"/>
    <cacheHierarchy uniqueName="[Time].[Weekly Calendar]" caption="Weekly Calendar" time="1" defaultMemberUniqueName="[Time].[Weekly Calendar].[All]" allUniqueName="[Time].[Weekly Calendar].[All]" dimensionUniqueName="[Time]" displayFolder="" count="2" unbalanced="0">
      <fieldsUsage count="2">
        <fieldUsage x="-1"/>
        <fieldUsage x="2"/>
      </fieldsUsage>
    </cacheHierarchy>
    <cacheHierarchy uniqueName="[Tasks].[Actual Duration]" caption="Actual Duration" attribute="1" defaultMemberUniqueName="[Tasks].[Actual Duration].[All]" allUniqueName="[Tasks].[Actual Duration].[All]" dimensionUniqueName="[Tasks]" displayFolder="" count="0" unbalanced="0" hidden="1"/>
    <cacheHierarchy uniqueName="[Tasks].[Actual Finish]" caption="Actual Finish" attribute="1" defaultMemberUniqueName="[Tasks].[Actual Finish].[All]" allUniqueName="[Tasks].[Actual Finish].[All]" dimensionUniqueName="[Tasks]" displayFolder="" count="0" unbalanced="0" hidden="1"/>
    <cacheHierarchy uniqueName="[Tasks].[Actual Start]" caption="Actual Start" attribute="1" defaultMemberUniqueName="[Tasks].[Actual Start].[All]" allUniqueName="[Tasks].[Actual Start].[All]" dimensionUniqueName="[Tasks]" displayFolder="" count="0" unbalanced="0" hidden="1"/>
    <cacheHierarchy uniqueName="[Tasks].[Baseline Cost]" caption="Baseline Cost" attribute="1" defaultMemberUniqueName="[Tasks].[Baseline Cost].[All]" allUniqueName="[Tasks].[Baseline Cost].[All]" dimensionUniqueName="[Tasks]" displayFolder="" count="0" unbalanced="0" hidden="1"/>
    <cacheHierarchy uniqueName="[Tasks].[Baseline Estimated Duration]" caption="Baseline Estimated Duration" attribute="1" defaultMemberUniqueName="[Tasks].[Baseline Estimated Duration].[All]" allUniqueName="[Tasks].[Baseline Estimated Duration].[All]" dimensionUniqueName="[Tasks]" displayFolder="" count="0" unbalanced="0" hidden="1"/>
    <cacheHierarchy uniqueName="[Tasks].[Baseline Estimated Finish]" caption="Baseline Estimated Finish" attribute="1" defaultMemberUniqueName="[Tasks].[Baseline Estimated Finish].[All]" allUniqueName="[Tasks].[Baseline Estimated Finish].[All]" dimensionUniqueName="[Tasks]" displayFolder="" count="0" unbalanced="0" hidden="1"/>
    <cacheHierarchy uniqueName="[Tasks].[Baseline Estimated Start]" caption="Baseline Estimated Start" attribute="1" defaultMemberUniqueName="[Tasks].[Baseline Estimated Start].[All]" allUniqueName="[Tasks].[Baseline Estimated Start].[All]" dimensionUniqueName="[Tasks]" displayFolder="" count="0" unbalanced="0" hidden="1"/>
    <cacheHierarchy uniqueName="[Tasks].[Baseline Fixed Cost]" caption="Baseline Fixed Cost" attribute="1" defaultMemberUniqueName="[Tasks].[Baseline Fixed Cost].[All]" allUniqueName="[Tasks].[Baseline Fixed Cost].[All]" dimensionUniqueName="[Tasks]" displayFolder="" count="0" unbalanced="0" hidden="1"/>
    <cacheHierarchy uniqueName="[Tasks].[Baseline Work]" caption="Baseline Work" attribute="1" defaultMemberUniqueName="[Tasks].[Baseline Work].[All]" allUniqueName="[Tasks].[Baseline Work].[All]" dimensionUniqueName="[Tasks]" displayFolder="" count="0" unbalanced="0" hidden="1"/>
    <cacheHierarchy uniqueName="[Tasks].[Constraint Date]" caption="Constraint Date" attribute="1" defaultMemberUniqueName="[Tasks].[Constraint Date].[All]" allUniqueName="[Tasks].[Constraint Date].[All]" dimensionUniqueName="[Tasks]" displayFolder="" count="0" unbalanced="0" hidden="1"/>
    <cacheHierarchy uniqueName="[Tasks].[Created]" caption="Created" attribute="1" defaultMemberUniqueName="[Tasks].[Created].[All]" allUniqueName="[Tasks].[Created].[All]" dimensionUniqueName="[Tasks]" displayFolder="" count="0" unbalanced="0" hidden="1"/>
    <cacheHierarchy uniqueName="[Tasks].[Deadline]" caption="Deadline" attribute="1" defaultMemberUniqueName="[Tasks].[Deadline].[All]" allUniqueName="[Tasks].[Deadline].[All]" dimensionUniqueName="[Tasks]" displayFolder="" count="0" unbalanced="0" hidden="1"/>
    <cacheHierarchy uniqueName="[Tasks].[Duration Variance]" caption="Duration Variance" attribute="1" defaultMemberUniqueName="[Tasks].[Duration Variance].[All]" allUniqueName="[Tasks].[Duration Variance].[All]" dimensionUniqueName="[Tasks]" displayFolder="" count="0" unbalanced="0" hidden="1"/>
    <cacheHierarchy uniqueName="[Tasks].[Early Finish]" caption="Early Finish" attribute="1" defaultMemberUniqueName="[Tasks].[Early Finish].[All]" allUniqueName="[Tasks].[Early Finish].[All]" dimensionUniqueName="[Tasks]" displayFolder="" count="0" unbalanced="0" hidden="1"/>
    <cacheHierarchy uniqueName="[Tasks].[Early Start]" caption="Early Start" attribute="1" defaultMemberUniqueName="[Tasks].[Early Start].[All]" allUniqueName="[Tasks].[Early Start].[All]" dimensionUniqueName="[Tasks]" displayFolder="" count="0" unbalanced="0" hidden="1"/>
    <cacheHierarchy uniqueName="[Tasks].[Finish Slack]" caption="Finish Slack" attribute="1" defaultMemberUniqueName="[Tasks].[Finish Slack].[All]" allUniqueName="[Tasks].[Finish Slack].[All]" dimensionUniqueName="[Tasks]" displayFolder="" count="0" unbalanced="0" hidden="1"/>
    <cacheHierarchy uniqueName="[Tasks].[Finish Variance]" caption="Finish Variance" attribute="1" defaultMemberUniqueName="[Tasks].[Finish Variance].[All]" allUniqueName="[Tasks].[Finish Variance].[All]" dimensionUniqueName="[Tasks]" displayFolder="" count="0" unbalanced="0" hidden="1"/>
    <cacheHierarchy uniqueName="[Tasks].[Free Slack]" caption="Free Slack" attribute="1" defaultMemberUniqueName="[Tasks].[Free Slack].[All]" allUniqueName="[Tasks].[Free Slack].[All]" dimensionUniqueName="[Tasks]" displayFolder="" count="0" unbalanced="0" hidden="1"/>
    <cacheHierarchy uniqueName="[Tasks].[Late Finish]" caption="Late Finish" attribute="1" defaultMemberUniqueName="[Tasks].[Late Finish].[All]" allUniqueName="[Tasks].[Late Finish].[All]" dimensionUniqueName="[Tasks]" displayFolder="" count="0" unbalanced="0" hidden="1"/>
    <cacheHierarchy uniqueName="[Tasks].[Late Start]" caption="Late Start" attribute="1" defaultMemberUniqueName="[Tasks].[Late Start].[All]" allUniqueName="[Tasks].[Late Start].[All]" dimensionUniqueName="[Tasks]" displayFolder="" count="0" unbalanced="0" hidden="1"/>
    <cacheHierarchy uniqueName="[Tasks].[Leveling Delay]" caption="Leveling Delay" attribute="1" defaultMemberUniqueName="[Tasks].[Leveling Delay].[All]" allUniqueName="[Tasks].[Leveling Delay].[All]" dimensionUniqueName="[Tasks]" displayFolder="" count="0" unbalanced="0" hidden="1"/>
    <cacheHierarchy uniqueName="[Tasks].[Percent Complete]" caption="Percent Complete" attribute="1" defaultMemberUniqueName="[Tasks].[Percent Complete].[All]" allUniqueName="[Tasks].[Percent Complete].[All]" dimensionUniqueName="[Tasks]" displayFolder="" count="0" unbalanced="0" hidden="1"/>
    <cacheHierarchy uniqueName="[Tasks].[Percent Work Complete]" caption="Percent Work Complete" attribute="1" defaultMemberUniqueName="[Tasks].[Percent Work Complete].[All]" allUniqueName="[Tasks].[Percent Work Complete].[All]" dimensionUniqueName="[Tasks]" displayFolder="" count="0" unbalanced="0" hidden="1"/>
    <cacheHierarchy uniqueName="[Tasks].[Physical Percent Complete]" caption="Physical Percent Complete" attribute="1" defaultMemberUniqueName="[Tasks].[Physical Percent Complete].[All]" allUniqueName="[Tasks].[Physical Percent Complete].[All]" dimensionUniqueName="[Tasks]" displayFolder="" count="0" unbalanced="0" hidden="1"/>
    <cacheHierarchy uniqueName="[Tasks].[Preleveled Finish]" caption="Preleveled Finish" attribute="1" defaultMemberUniqueName="[Tasks].[Preleveled Finish].[All]" allUniqueName="[Tasks].[Preleveled Finish].[All]" dimensionUniqueName="[Tasks]" displayFolder="" count="0" unbalanced="0" hidden="1"/>
    <cacheHierarchy uniqueName="[Tasks].[Preleveled Start]" caption="Preleveled Start" attribute="1" defaultMemberUniqueName="[Tasks].[Preleveled Start].[All]" allUniqueName="[Tasks].[Preleveled Start].[All]" dimensionUniqueName="[Tasks]" displayFolder="" count="0" unbalanced="0" hidden="1"/>
    <cacheHierarchy uniqueName="[Tasks].[Priority]" caption="Priority" attribute="1" defaultMemberUniqueName="[Tasks].[Priority].[All]" allUniqueName="[Tasks].[Priority].[All]" dimensionUniqueName="[Tasks]" displayFolder="" count="0" unbalanced="0" hidden="1"/>
    <cacheHierarchy uniqueName="[Tasks].[Remaining Duration]" caption="Remaining Duration" attribute="1" defaultMemberUniqueName="[Tasks].[Remaining Duration].[All]" allUniqueName="[Tasks].[Remaining Duration].[All]" dimensionUniqueName="[Tasks]" displayFolder="" count="0" unbalanced="0" hidden="1"/>
    <cacheHierarchy uniqueName="[Tasks].[Scheduled Duration]" caption="Scheduled Duration" attribute="1" defaultMemberUniqueName="[Tasks].[Scheduled Duration].[All]" allUniqueName="[Tasks].[Scheduled Duration].[All]" dimensionUniqueName="[Tasks]" displayFolder="" count="0" unbalanced="0" hidden="1"/>
    <cacheHierarchy uniqueName="[Tasks].[Scheduled Finish]" caption="Scheduled Finish" attribute="1" defaultMemberUniqueName="[Tasks].[Scheduled Finish].[All]" allUniqueName="[Tasks].[Scheduled Finish].[All]" dimensionUniqueName="[Tasks]" displayFolder="" count="0" unbalanced="0" hidden="1"/>
    <cacheHierarchy uniqueName="[Tasks].[Scheduled Start]" caption="Scheduled Start" attribute="1" defaultMemberUniqueName="[Tasks].[Scheduled Start].[All]" allUniqueName="[Tasks].[Scheduled Start].[All]" dimensionUniqueName="[Tasks]" displayFolder="" count="0" unbalanced="0" hidden="1"/>
    <cacheHierarchy uniqueName="[Tasks].[Start Slack]" caption="Start Slack" attribute="1" defaultMemberUniqueName="[Tasks].[Start Slack].[All]" allUniqueName="[Tasks].[Start Slack].[All]" dimensionUniqueName="[Tasks]" displayFolder="" count="0" unbalanced="0" hidden="1"/>
    <cacheHierarchy uniqueName="[Tasks].[Start Variance]" caption="Start Variance" attribute="1" defaultMemberUniqueName="[Tasks].[Start Variance].[All]" allUniqueName="[Tasks].[Start Variance].[All]" dimensionUniqueName="[Tasks]" displayFolder="" count="0" unbalanced="0" hidden="1"/>
    <cacheHierarchy uniqueName="[Tasks].[Stop]" caption="Stop" attribute="1" defaultMemberUniqueName="[Tasks].[Stop].[All]" allUniqueName="[Tasks].[Stop].[All]" dimensionUniqueName="[Tasks]" displayFolder="" count="0" unbalanced="0" hidden="1"/>
    <cacheHierarchy uniqueName="[Tasks].[TaskID]" caption="TaskID" attribute="1" defaultMemberUniqueName="[Tasks].[TaskID].[All]" allUniqueName="[Tasks].[TaskID].[All]" dimensionUniqueName="[Tasks]" displayFolder="" count="0" unbalanced="0" hidden="1"/>
    <cacheHierarchy uniqueName="[Tasks].[TaskUID]" caption="TaskUID" attribute="1" keyAttribute="1" defaultMemberUniqueName="[Tasks].[TaskUID].[All]" allUniqueName="[Tasks].[TaskUID].[All]" dimensionUniqueName="[Tasks]" displayFolder="" count="0" unbalanced="0" hidden="1"/>
    <cacheHierarchy uniqueName="[Tasks].[Total Slack]" caption="Total Slack" attribute="1" defaultMemberUniqueName="[Tasks].[Total Slack].[All]" allUniqueName="[Tasks].[Total Slack].[All]" dimensionUniqueName="[Tasks]" displayFolder="" count="0" unbalanced="0" hidden="1"/>
    <cacheHierarchy uniqueName="[Tasks].[VAC]" caption="VAC" attribute="1" defaultMemberUniqueName="[Tasks].[VAC].[All]" allUniqueName="[Tasks].[VAC].[All]" dimensionUniqueName="[Tasks]" displayFolder="" count="0" unbalanced="0" hidden="1"/>
    <cacheHierarchy uniqueName="[Tasks].[WBS]" caption="WBS" attribute="1" defaultMemberUniqueName="[Tasks].[WBS].[All]" allUniqueName="[Tasks].[WBS].[All]" dimensionUniqueName="[Tasks]" displayFolder="" count="0" unbalanced="0" hidden="1"/>
    <cacheHierarchy uniqueName="[Time].[TIME_ID]" caption="TIME_ID" attribute="1" time="1" defaultMemberUniqueName="[Time].[TIME_ID].[All]" allUniqueName="[Time].[TIME_ID].[All]" dimensionUniqueName="[Time]" displayFolder="" count="0" unbalanced="0" hidden="1"/>
    <cacheHierarchy uniqueName="[Time].[TimeByDay]" caption="TimeByDay" attribute="1" time="1" keyAttribute="1" defaultMemberUniqueName="[Time].[TimeByDay].[All]" allUniqueName="[Time].[TimeByDay].[All]" dimensionUniqueName="[Time]" displayFolder="" count="0" memberValueDatatype="130" unbalanced="0" hidden="1"/>
    <cacheHierarchy uniqueName="[Time].[TimeYear]" caption="TimeYear" attribute="1" time="1" defaultMemberUniqueName="[Time].[TimeYear].[All]" allUniqueName="[Time].[TimeYear].[All]" dimensionUniqueName="[Time]" displayFolder="" count="0" unbalanced="0" hidden="1"/>
    <cacheHierarchy uniqueName="[Measures].[Actual Cost]" caption="Actual Cost" measure="1" displayFolder="" measureGroup="Values" count="0"/>
    <cacheHierarchy uniqueName="[Measures].[Actual Fixed Cost]" caption="Actual Fixed Cost" measure="1" displayFolder="" measureGroup="Values" count="0"/>
    <cacheHierarchy uniqueName="[Measures].[Actual Overtime Work]" caption="Actual Overtime Work" measure="1" displayFolder="" measureGroup="Values" count="0"/>
    <cacheHierarchy uniqueName="[Measures].[Actual Work]" caption="Actual Work" measure="1" displayFolder="" measureGroup="Values" count="0"/>
    <cacheHierarchy uniqueName="[Measures].[Baseline Budget Cost]" caption="Baseline Budget Cost" measure="1" displayFolder="" measureGroup="Values" count="0"/>
    <cacheHierarchy uniqueName="[Measures].[Baseline Budget Work]" caption="Baseline Budget Work" measure="1" displayFolder="" measureGroup="Values" count="0"/>
    <cacheHierarchy uniqueName="[Measures].[Budget Cost]" caption="Budget Cost" measure="1" displayFolder="" measureGroup="Values" count="0"/>
    <cacheHierarchy uniqueName="[Measures].[Budget Work]" caption="Budget Work" measure="1" displayFolder="" measureGroup="Values" count="0"/>
    <cacheHierarchy uniqueName="[Measures].[Cost]" caption="Cost" measure="1" displayFolder="" measureGroup="Values" count="0" oneField="1">
      <fieldsUsage count="1">
        <fieldUsage x="0"/>
      </fieldsUsage>
    </cacheHierarchy>
    <cacheHierarchy uniqueName="[Measures].[Fixed Cost]" caption="Fixed Cost" measure="1" displayFolder="" measureGroup="Values" count="0"/>
    <cacheHierarchy uniqueName="[Measures].[Overtime Work]" caption="Overtime Work" measure="1" displayFolder="" measureGroup="Values" count="0"/>
    <cacheHierarchy uniqueName="[Measures].[Regular Work]" caption="Regular Work" measure="1" displayFolder="" measureGroup="Values" count="0"/>
    <cacheHierarchy uniqueName="[Measures].[Work]" caption="Work" measure="1" displayFolder="" measureGroup="Values" count="0"/>
    <cacheHierarchy uniqueName="[Measures].[Cumulative Cost]" caption="Cumulative Cost" measure="1" displayFolder="" count="0" oneField="1">
      <fieldsUsage count="1">
        <fieldUsage x="1"/>
      </fieldsUsage>
    </cacheHierarchy>
    <cacheHierarchy uniqueName="[Measures].[Cumulative Work]" caption="Cumulative Work" measure="1" displayFolder="" count="0"/>
    <cacheHierarchy uniqueName="[Measures].[_ADRCUMULCOST]" caption="_ADRCUMULCOST" measure="1" displayFolder="" measureGroup="Values" count="0" hidden="1"/>
    <cacheHierarchy uniqueName="[Measures].[_ADRCUMULWORK]" caption="_ADRCUMULWORK" measure="1" displayFolder="" measureGroup="Values" count="0" hidden="1"/>
  </cacheHierarchies>
  <kpis count="0"/>
  <dimensions count="3">
    <dimension measure="1" name="Measures" uniqueName="[Measures]" caption="Measures"/>
    <dimension name="Tasks" uniqueName="[Tasks]" caption="Tasks"/>
    <dimension name="Time" uniqueName="[Time]" caption="Time"/>
  </dimensions>
  <measureGroups count="1">
    <measureGroup name="Values" caption="Values"/>
  </measureGroups>
  <maps count="2"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7A9F46-9477-4E63-B962-2BB4D4F5595E}" name="PivotTable6" cacheId="20" applyNumberFormats="0" applyBorderFormats="0" applyFontFormats="0" applyPatternFormats="0" applyAlignmentFormats="0" applyWidthHeightFormats="1" dataCaption="Data" updatedVersion="8" minRefreshableVersion="3" useAutoFormatting="1" itemPrintTitles="1" createdVersion="8" indent="0" compact="0" compactData="0" gridDropZones="1" chartFormat="1" fieldListSortAscending="1">
  <location ref="A3:C15" firstHeaderRow="1" firstDataRow="2" firstDataCol="1" rowPageCount="1" colPageCount="1"/>
  <pivotFields count="49">
    <pivotField name="Cost" dataField="1" compact="0" outline="0" subtotalTop="0" showAll="0" includeNewItemsInFilter="1"/>
    <pivotField name="Cumulative Cost" dataField="1" compact="0" outline="0" subtotalTop="0" showAll="0" includeNewItemsInFilter="1"/>
    <pivotField name="Year" axis="axisRow" compact="0" allDrilled="1" outline="0" subtotalTop="0" showAll="0" includeNewItemsInFilter="1" dataSourceSort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compact="0" allDrilled="1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0" name="[Tasks].[Tasks].[All]" cap="All"/>
  </pageFields>
  <dataFields count="2">
    <dataField name="Cost" fld="0" baseField="0" baseItem="0"/>
    <dataField name="Cumulative Cost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62">
    <pivotHierarchy>
      <mps count="39"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  <mp field="48"/>
      </mps>
    </pivotHierarchy>
    <pivotHierarchy/>
    <pivotHierarchy includeNewItemsInFilter="1">
      <members count="4" level="1">
        <member name="[Time].[Weekly Calendar].[Year].&amp;[2020]"/>
        <member name="[Time].[Weekly Calendar].[Year].&amp;[2021]"/>
        <member name="[Time].[Weekly Calendar].[Year].&amp;[2022]"/>
        <member name="[Time].[Weekly Calendar].[Year].&amp;[202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0F15-F54F-45A6-90EF-E1D326BDD4AB}">
  <sheetPr codeName="Sheet2"/>
  <dimension ref="A1:C15"/>
  <sheetViews>
    <sheetView zoomScale="130" zoomScaleNormal="130" workbookViewId="0">
      <selection activeCell="D12" sqref="D12"/>
    </sheetView>
  </sheetViews>
  <sheetFormatPr defaultRowHeight="12.75" x14ac:dyDescent="0.2"/>
  <cols>
    <col min="1" max="1" width="10.5703125" customWidth="1"/>
    <col min="2" max="2" width="12" bestFit="1" customWidth="1"/>
    <col min="3" max="3" width="14.5703125" bestFit="1" customWidth="1"/>
    <col min="4" max="5" width="14.5703125" customWidth="1"/>
    <col min="6" max="6" width="6" bestFit="1" customWidth="1"/>
    <col min="7" max="16" width="14.5703125" customWidth="1"/>
    <col min="17" max="23" width="14.5703125" bestFit="1" customWidth="1"/>
    <col min="24" max="25" width="14.5703125" customWidth="1"/>
    <col min="26" max="28" width="14.5703125" bestFit="1" customWidth="1"/>
    <col min="29" max="29" width="14.5703125" customWidth="1"/>
    <col min="30" max="30" width="14.5703125" bestFit="1" customWidth="1"/>
    <col min="31" max="31" width="14.5703125" customWidth="1"/>
    <col min="32" max="34" width="14.5703125" bestFit="1" customWidth="1"/>
    <col min="35" max="35" width="8" customWidth="1"/>
    <col min="36" max="36" width="17.7109375" bestFit="1" customWidth="1"/>
    <col min="37" max="37" width="8.42578125" customWidth="1"/>
    <col min="38" max="40" width="14.5703125" bestFit="1" customWidth="1"/>
    <col min="41" max="41" width="9.42578125" bestFit="1" customWidth="1"/>
    <col min="42" max="42" width="19.28515625" bestFit="1" customWidth="1"/>
    <col min="43" max="43" width="10" bestFit="1" customWidth="1"/>
    <col min="44" max="44" width="9.42578125" bestFit="1" customWidth="1"/>
    <col min="45" max="45" width="19.28515625" bestFit="1" customWidth="1"/>
    <col min="46" max="46" width="10" bestFit="1" customWidth="1"/>
  </cols>
  <sheetData>
    <row r="1" spans="1:3" x14ac:dyDescent="0.2">
      <c r="A1" s="13" t="s">
        <v>5</v>
      </c>
      <c r="B1" s="14" t="s" vm="1">
        <v>6</v>
      </c>
    </row>
    <row r="3" spans="1:3" x14ac:dyDescent="0.2">
      <c r="A3" s="1"/>
      <c r="B3" s="2" t="s">
        <v>3</v>
      </c>
      <c r="C3" s="3"/>
    </row>
    <row r="4" spans="1:3" x14ac:dyDescent="0.2">
      <c r="A4" s="2" t="s">
        <v>0</v>
      </c>
      <c r="B4" s="1" t="s">
        <v>2</v>
      </c>
      <c r="C4" s="4" t="s">
        <v>4</v>
      </c>
    </row>
    <row r="5" spans="1:3" x14ac:dyDescent="0.2">
      <c r="A5" s="1" t="s">
        <v>7</v>
      </c>
      <c r="B5" s="5">
        <v>675200</v>
      </c>
      <c r="C5" s="6">
        <v>675200</v>
      </c>
    </row>
    <row r="6" spans="1:3" x14ac:dyDescent="0.2">
      <c r="A6" s="7" t="s">
        <v>8</v>
      </c>
      <c r="B6" s="8">
        <v>4042752</v>
      </c>
      <c r="C6" s="9">
        <v>4717952</v>
      </c>
    </row>
    <row r="7" spans="1:3" x14ac:dyDescent="0.2">
      <c r="A7" s="7" t="s">
        <v>9</v>
      </c>
      <c r="B7" s="8">
        <v>1759296</v>
      </c>
      <c r="C7" s="9">
        <v>6477248</v>
      </c>
    </row>
    <row r="8" spans="1:3" x14ac:dyDescent="0.2">
      <c r="A8" s="7" t="s">
        <v>10</v>
      </c>
      <c r="B8" s="8">
        <v>1306602.5</v>
      </c>
      <c r="C8" s="9">
        <v>7783850.5</v>
      </c>
    </row>
    <row r="9" spans="1:3" x14ac:dyDescent="0.2">
      <c r="A9" s="7" t="s">
        <v>11</v>
      </c>
      <c r="B9" s="8">
        <v>138373.06</v>
      </c>
      <c r="C9" s="9">
        <v>7922223.555555556</v>
      </c>
    </row>
    <row r="10" spans="1:3" x14ac:dyDescent="0.2">
      <c r="A10" s="7" t="s">
        <v>12</v>
      </c>
      <c r="B10" s="8">
        <v>219540</v>
      </c>
      <c r="C10" s="9">
        <v>8141763.555555556</v>
      </c>
    </row>
    <row r="11" spans="1:3" x14ac:dyDescent="0.2">
      <c r="A11" s="7" t="s">
        <v>13</v>
      </c>
      <c r="B11" s="8">
        <v>1625279.44</v>
      </c>
      <c r="C11" s="9">
        <v>9767043</v>
      </c>
    </row>
    <row r="12" spans="1:3" x14ac:dyDescent="0.2">
      <c r="A12" s="7" t="s">
        <v>14</v>
      </c>
      <c r="B12" s="8">
        <v>373117.56</v>
      </c>
      <c r="C12" s="9">
        <v>10140160.558125</v>
      </c>
    </row>
    <row r="13" spans="1:3" x14ac:dyDescent="0.2">
      <c r="A13" s="7" t="s">
        <v>15</v>
      </c>
      <c r="B13" s="8">
        <v>3892536.1033333335</v>
      </c>
      <c r="C13" s="9">
        <v>14032696.665841013</v>
      </c>
    </row>
    <row r="14" spans="1:3" x14ac:dyDescent="0.2">
      <c r="A14" s="7" t="s">
        <v>16</v>
      </c>
      <c r="B14" s="8">
        <v>1526631.3366666669</v>
      </c>
      <c r="C14" s="9">
        <v>15559328</v>
      </c>
    </row>
    <row r="15" spans="1:3" x14ac:dyDescent="0.2">
      <c r="A15" s="10" t="s">
        <v>1</v>
      </c>
      <c r="B15" s="11">
        <v>15559328</v>
      </c>
      <c r="C15" s="12">
        <v>15559328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B3F0-4D75-4AFE-855E-B57E24A31932}">
  <dimension ref="A1:I12"/>
  <sheetViews>
    <sheetView tabSelected="1" zoomScale="130" zoomScaleNormal="130" workbookViewId="0">
      <selection activeCell="C42" sqref="C42"/>
    </sheetView>
  </sheetViews>
  <sheetFormatPr defaultRowHeight="12.75" x14ac:dyDescent="0.2"/>
  <cols>
    <col min="3" max="3" width="29.7109375" bestFit="1" customWidth="1"/>
    <col min="4" max="4" width="22.85546875" bestFit="1" customWidth="1"/>
    <col min="5" max="5" width="25.7109375" bestFit="1" customWidth="1"/>
    <col min="6" max="6" width="18.28515625" bestFit="1" customWidth="1"/>
    <col min="7" max="7" width="21.42578125" bestFit="1" customWidth="1"/>
    <col min="8" max="8" width="33.85546875" bestFit="1" customWidth="1"/>
    <col min="9" max="9" width="18.28515625" bestFit="1" customWidth="1"/>
  </cols>
  <sheetData>
    <row r="1" spans="1:9" x14ac:dyDescent="0.2">
      <c r="D1" s="15" t="s">
        <v>18</v>
      </c>
      <c r="E1" s="15"/>
      <c r="F1" s="33"/>
      <c r="G1" s="15" t="s">
        <v>19</v>
      </c>
      <c r="H1" s="15"/>
      <c r="I1" s="15"/>
    </row>
    <row r="2" spans="1:9" x14ac:dyDescent="0.2">
      <c r="A2" t="s">
        <v>0</v>
      </c>
      <c r="B2" t="s">
        <v>0</v>
      </c>
      <c r="C2" t="s">
        <v>38</v>
      </c>
      <c r="D2" t="s">
        <v>35</v>
      </c>
      <c r="E2" t="s">
        <v>36</v>
      </c>
      <c r="F2" t="s">
        <v>17</v>
      </c>
      <c r="G2" t="s">
        <v>34</v>
      </c>
      <c r="H2" t="s">
        <v>37</v>
      </c>
      <c r="I2" t="s">
        <v>17</v>
      </c>
    </row>
    <row r="3" spans="1:9" x14ac:dyDescent="0.2">
      <c r="B3" s="1" t="s">
        <v>7</v>
      </c>
      <c r="C3" s="6">
        <v>-675200</v>
      </c>
      <c r="D3">
        <v>4000000</v>
      </c>
      <c r="E3">
        <f>SUM($D$3:D3)</f>
        <v>4000000</v>
      </c>
      <c r="F3">
        <f>E3+C3</f>
        <v>3324800</v>
      </c>
      <c r="G3" s="5">
        <f>1.2*C3</f>
        <v>-810240</v>
      </c>
      <c r="H3">
        <f>1.2*E3</f>
        <v>4800000</v>
      </c>
      <c r="I3">
        <f>H3+G3</f>
        <v>3989760</v>
      </c>
    </row>
    <row r="4" spans="1:9" x14ac:dyDescent="0.2">
      <c r="B4" s="7" t="s">
        <v>8</v>
      </c>
      <c r="C4" s="9">
        <v>-4717952</v>
      </c>
      <c r="D4">
        <v>1000000</v>
      </c>
      <c r="E4">
        <f>SUM($D$3:D4)</f>
        <v>5000000</v>
      </c>
      <c r="F4">
        <f t="shared" ref="F4:F12" si="0">E4+C4</f>
        <v>282048</v>
      </c>
      <c r="G4" s="5">
        <f>1.2*C4</f>
        <v>-5661542.3999999994</v>
      </c>
      <c r="H4">
        <f t="shared" ref="H4:H12" si="1">1.2*E4</f>
        <v>6000000</v>
      </c>
      <c r="I4">
        <f t="shared" ref="I4:I11" si="2">H4+G4</f>
        <v>338457.60000000056</v>
      </c>
    </row>
    <row r="5" spans="1:9" x14ac:dyDescent="0.2">
      <c r="B5" s="7" t="s">
        <v>9</v>
      </c>
      <c r="C5" s="9">
        <v>-6477248</v>
      </c>
      <c r="D5">
        <v>2000000</v>
      </c>
      <c r="E5">
        <f>SUM($D$3:D5)</f>
        <v>7000000</v>
      </c>
      <c r="F5">
        <f t="shared" si="0"/>
        <v>522752</v>
      </c>
      <c r="G5" s="5">
        <f>1.2*C5</f>
        <v>-7772697.5999999996</v>
      </c>
      <c r="H5">
        <f t="shared" si="1"/>
        <v>8400000</v>
      </c>
      <c r="I5">
        <f t="shared" si="2"/>
        <v>627302.40000000037</v>
      </c>
    </row>
    <row r="6" spans="1:9" x14ac:dyDescent="0.2">
      <c r="B6" s="7" t="s">
        <v>10</v>
      </c>
      <c r="C6" s="9">
        <v>-7783850.5</v>
      </c>
      <c r="D6">
        <v>1000000</v>
      </c>
      <c r="E6">
        <f>SUM($D$3:D6)</f>
        <v>8000000</v>
      </c>
      <c r="F6">
        <f t="shared" si="0"/>
        <v>216149.5</v>
      </c>
      <c r="G6" s="5">
        <f>1.2*C6</f>
        <v>-9340620.5999999996</v>
      </c>
      <c r="H6">
        <f t="shared" si="1"/>
        <v>9600000</v>
      </c>
      <c r="I6">
        <f t="shared" si="2"/>
        <v>259379.40000000037</v>
      </c>
    </row>
    <row r="7" spans="1:9" x14ac:dyDescent="0.2">
      <c r="B7" s="7" t="s">
        <v>11</v>
      </c>
      <c r="C7" s="9">
        <v>-7922223.5555555597</v>
      </c>
      <c r="D7">
        <v>1000000</v>
      </c>
      <c r="E7">
        <f>SUM($D$3:D7)</f>
        <v>9000000</v>
      </c>
      <c r="F7">
        <f t="shared" si="0"/>
        <v>1077776.4444444403</v>
      </c>
      <c r="G7" s="5">
        <f>1.2*C7</f>
        <v>-9506668.2666666713</v>
      </c>
      <c r="H7">
        <f t="shared" si="1"/>
        <v>10800000</v>
      </c>
      <c r="I7">
        <f t="shared" si="2"/>
        <v>1293331.7333333287</v>
      </c>
    </row>
    <row r="8" spans="1:9" x14ac:dyDescent="0.2">
      <c r="B8" s="7" t="s">
        <v>12</v>
      </c>
      <c r="C8" s="9">
        <v>-8141763.5555555597</v>
      </c>
      <c r="D8">
        <v>1000000</v>
      </c>
      <c r="E8">
        <f>SUM($D$3:D8)</f>
        <v>10000000</v>
      </c>
      <c r="F8">
        <f t="shared" si="0"/>
        <v>1858236.4444444403</v>
      </c>
      <c r="G8" s="5">
        <f>1.2*C8</f>
        <v>-9770116.2666666713</v>
      </c>
      <c r="H8">
        <f t="shared" si="1"/>
        <v>12000000</v>
      </c>
      <c r="I8">
        <f t="shared" si="2"/>
        <v>2229883.7333333287</v>
      </c>
    </row>
    <row r="9" spans="1:9" x14ac:dyDescent="0.2">
      <c r="B9" s="7" t="s">
        <v>13</v>
      </c>
      <c r="C9" s="9">
        <v>-9767043</v>
      </c>
      <c r="D9">
        <v>1000000</v>
      </c>
      <c r="E9">
        <f>SUM($D$3:D9)</f>
        <v>11000000</v>
      </c>
      <c r="F9">
        <f t="shared" si="0"/>
        <v>1232957</v>
      </c>
      <c r="G9" s="5">
        <f>1.2*C9</f>
        <v>-11720451.6</v>
      </c>
      <c r="H9">
        <f t="shared" si="1"/>
        <v>13200000</v>
      </c>
      <c r="I9">
        <f t="shared" si="2"/>
        <v>1479548.4000000004</v>
      </c>
    </row>
    <row r="10" spans="1:9" x14ac:dyDescent="0.2">
      <c r="B10" s="7" t="s">
        <v>14</v>
      </c>
      <c r="C10" s="9">
        <v>-10140160.558125</v>
      </c>
      <c r="D10">
        <v>1000000</v>
      </c>
      <c r="E10">
        <f>SUM($D$3:D10)</f>
        <v>12000000</v>
      </c>
      <c r="F10">
        <f t="shared" si="0"/>
        <v>1859839.4418749996</v>
      </c>
      <c r="G10" s="5">
        <f>1.2*C10</f>
        <v>-12168192.669749999</v>
      </c>
      <c r="H10">
        <f t="shared" si="1"/>
        <v>14400000</v>
      </c>
      <c r="I10">
        <f t="shared" si="2"/>
        <v>2231807.3302500006</v>
      </c>
    </row>
    <row r="11" spans="1:9" x14ac:dyDescent="0.2">
      <c r="B11" s="7" t="s">
        <v>15</v>
      </c>
      <c r="C11" s="9">
        <v>-14032696.665841</v>
      </c>
      <c r="D11">
        <v>3000000</v>
      </c>
      <c r="E11">
        <f>SUM($D$3:D11)</f>
        <v>15000000</v>
      </c>
      <c r="F11">
        <f t="shared" si="0"/>
        <v>967303.33415899985</v>
      </c>
      <c r="G11" s="5">
        <f>1.2*C11</f>
        <v>-16839235.999009199</v>
      </c>
      <c r="H11">
        <f t="shared" si="1"/>
        <v>18000000</v>
      </c>
      <c r="I11">
        <f t="shared" si="2"/>
        <v>1160764.0009908006</v>
      </c>
    </row>
    <row r="12" spans="1:9" x14ac:dyDescent="0.2">
      <c r="B12" s="7" t="s">
        <v>16</v>
      </c>
      <c r="C12" s="9">
        <v>-15559328</v>
      </c>
      <c r="D12">
        <v>1000000</v>
      </c>
      <c r="E12">
        <f>SUM($D$3:D12)</f>
        <v>16000000</v>
      </c>
      <c r="F12">
        <f t="shared" si="0"/>
        <v>440672</v>
      </c>
      <c r="G12" s="5">
        <f>1.2*C12</f>
        <v>-18671193.599999998</v>
      </c>
      <c r="H12">
        <f t="shared" si="1"/>
        <v>19200000</v>
      </c>
      <c r="I12">
        <f>H12+G12</f>
        <v>528806.40000000224</v>
      </c>
    </row>
  </sheetData>
  <mergeCells count="2">
    <mergeCell ref="D1:E1"/>
    <mergeCell ref="G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D6C0-4034-47B3-80F0-B8E4EE7470BD}">
  <dimension ref="B1:F20"/>
  <sheetViews>
    <sheetView showGridLines="0" workbookViewId="0"/>
  </sheetViews>
  <sheetFormatPr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">
      <c r="B1" s="16" t="s">
        <v>20</v>
      </c>
      <c r="C1" s="16"/>
      <c r="D1" s="24"/>
      <c r="E1" s="24"/>
      <c r="F1" s="24"/>
    </row>
    <row r="2" spans="2:6" x14ac:dyDescent="0.2">
      <c r="B2" s="16" t="s">
        <v>21</v>
      </c>
      <c r="C2" s="16"/>
      <c r="D2" s="24"/>
      <c r="E2" s="24"/>
      <c r="F2" s="24"/>
    </row>
    <row r="3" spans="2:6" x14ac:dyDescent="0.2">
      <c r="B3" s="17"/>
      <c r="C3" s="17"/>
      <c r="D3" s="25"/>
      <c r="E3" s="25"/>
      <c r="F3" s="25"/>
    </row>
    <row r="4" spans="2:6" ht="25.5" x14ac:dyDescent="0.2">
      <c r="B4" s="17" t="s">
        <v>22</v>
      </c>
      <c r="C4" s="17"/>
      <c r="D4" s="25"/>
      <c r="E4" s="25"/>
      <c r="F4" s="25"/>
    </row>
    <row r="5" spans="2:6" x14ac:dyDescent="0.2">
      <c r="B5" s="17"/>
      <c r="C5" s="17"/>
      <c r="D5" s="25"/>
      <c r="E5" s="25"/>
      <c r="F5" s="25"/>
    </row>
    <row r="6" spans="2:6" x14ac:dyDescent="0.2">
      <c r="B6" s="16" t="s">
        <v>23</v>
      </c>
      <c r="C6" s="16"/>
      <c r="D6" s="24"/>
      <c r="E6" s="24" t="s">
        <v>24</v>
      </c>
      <c r="F6" s="24" t="s">
        <v>25</v>
      </c>
    </row>
    <row r="7" spans="2:6" ht="13.5" thickBot="1" x14ac:dyDescent="0.25">
      <c r="B7" s="17"/>
      <c r="C7" s="17"/>
      <c r="D7" s="25"/>
      <c r="E7" s="25"/>
      <c r="F7" s="25"/>
    </row>
    <row r="8" spans="2:6" ht="26.25" thickBot="1" x14ac:dyDescent="0.25">
      <c r="B8" s="18" t="s">
        <v>26</v>
      </c>
      <c r="C8" s="19"/>
      <c r="D8" s="26"/>
      <c r="E8" s="26">
        <v>3</v>
      </c>
      <c r="F8" s="27" t="s">
        <v>27</v>
      </c>
    </row>
    <row r="9" spans="2:6" ht="13.5" thickBot="1" x14ac:dyDescent="0.25">
      <c r="B9" s="17"/>
      <c r="C9" s="17"/>
      <c r="D9" s="25"/>
      <c r="E9" s="25"/>
      <c r="F9" s="25"/>
    </row>
    <row r="10" spans="2:6" ht="38.25" x14ac:dyDescent="0.2">
      <c r="B10" s="20" t="s">
        <v>28</v>
      </c>
      <c r="C10" s="21"/>
      <c r="D10" s="28"/>
      <c r="E10" s="28">
        <v>1</v>
      </c>
      <c r="F10" s="29" t="s">
        <v>27</v>
      </c>
    </row>
    <row r="11" spans="2:6" ht="13.5" thickBot="1" x14ac:dyDescent="0.25">
      <c r="B11" s="22"/>
      <c r="C11" s="23"/>
      <c r="D11" s="30"/>
      <c r="E11" s="30"/>
      <c r="F11" s="31" t="s">
        <v>29</v>
      </c>
    </row>
    <row r="12" spans="2:6" x14ac:dyDescent="0.2">
      <c r="B12" s="17"/>
      <c r="C12" s="17"/>
      <c r="D12" s="25"/>
      <c r="E12" s="25"/>
      <c r="F12" s="25"/>
    </row>
    <row r="13" spans="2:6" x14ac:dyDescent="0.2">
      <c r="B13" s="17"/>
      <c r="C13" s="17"/>
      <c r="D13" s="25"/>
      <c r="E13" s="25"/>
      <c r="F13" s="25"/>
    </row>
    <row r="14" spans="2:6" x14ac:dyDescent="0.2">
      <c r="B14" s="16" t="s">
        <v>30</v>
      </c>
      <c r="C14" s="16"/>
      <c r="D14" s="24"/>
      <c r="E14" s="24"/>
      <c r="F14" s="24"/>
    </row>
    <row r="15" spans="2:6" ht="13.5" thickBot="1" x14ac:dyDescent="0.25">
      <c r="B15" s="17"/>
      <c r="C15" s="17"/>
      <c r="D15" s="25"/>
      <c r="E15" s="25"/>
      <c r="F15" s="25"/>
    </row>
    <row r="16" spans="2:6" ht="38.25" x14ac:dyDescent="0.2">
      <c r="B16" s="20" t="s">
        <v>31</v>
      </c>
      <c r="C16" s="21"/>
      <c r="D16" s="28"/>
      <c r="E16" s="28">
        <v>1</v>
      </c>
      <c r="F16" s="29"/>
    </row>
    <row r="17" spans="2:6" ht="26.25" thickBot="1" x14ac:dyDescent="0.25">
      <c r="B17" s="22"/>
      <c r="C17" s="23"/>
      <c r="D17" s="30"/>
      <c r="E17" s="32" t="s">
        <v>32</v>
      </c>
      <c r="F17" s="31" t="s">
        <v>27</v>
      </c>
    </row>
    <row r="18" spans="2:6" ht="13.5" thickBot="1" x14ac:dyDescent="0.25">
      <c r="B18" s="17"/>
      <c r="C18" s="17"/>
      <c r="D18" s="25"/>
      <c r="E18" s="25"/>
      <c r="F18" s="25"/>
    </row>
    <row r="19" spans="2:6" ht="39" thickBot="1" x14ac:dyDescent="0.25">
      <c r="B19" s="18" t="s">
        <v>33</v>
      </c>
      <c r="C19" s="19"/>
      <c r="D19" s="26"/>
      <c r="E19" s="26">
        <v>14</v>
      </c>
      <c r="F19" s="27" t="s">
        <v>27</v>
      </c>
    </row>
    <row r="20" spans="2:6" x14ac:dyDescent="0.2">
      <c r="B20" s="17"/>
      <c r="C20" s="17"/>
      <c r="D20" s="25"/>
      <c r="E20" s="25"/>
      <c r="F20" s="25"/>
    </row>
  </sheetData>
  <hyperlinks>
    <hyperlink ref="E17" location="'Task Usage'!A1:C15" display="'Task Usage'!A1:C15" xr:uid="{61B52EF3-BEB0-46EC-BFB9-DBD57C922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MS Project Data</vt:lpstr>
      <vt:lpstr>Sheet1</vt:lpstr>
      <vt:lpstr>Compatibility report</vt:lpstr>
      <vt:lpstr>MS Project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Report</dc:title>
  <dc:creator>Microsoft Corporation</dc:creator>
  <cp:lastModifiedBy>Shaun Lowis</cp:lastModifiedBy>
  <dcterms:created xsi:type="dcterms:W3CDTF">2006-06-01T00:00:46Z</dcterms:created>
  <dcterms:modified xsi:type="dcterms:W3CDTF">2024-09-16T07:57:54Z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TaskTP.cub</vt:lpwstr>
  </property>
  <property fmtid="{D5CDD505-2E9C-101B-9397-08002B2CF9AE}" pid="4" name="P12PreviewPicture">
    <vt:lpwstr>ADR8</vt:lpwstr>
  </property>
  <property fmtid="{D5CDD505-2E9C-101B-9397-08002B2CF9AE}" pid="5" name="P12ProjectFields0">
    <vt:lpwstr>188743715,188744941,188743851,188744943,188744945,188744857,188744856,188744852,188744851,188744940,188744955,188744954,188743688,188744947,188743712,188744948,188744951,188743708,188743722,188743721,188743686,188743707,188743724,188743723,188744160,18874</vt:lpwstr>
  </property>
  <property fmtid="{D5CDD505-2E9C-101B-9397-08002B2CF9AE}" pid="6" name="P12ProjectFields1">
    <vt:lpwstr>3681,188743698,188743773,188744117,188743710,188743718,188743717,188744119,188743726,188743701,188743720,188743719,188743700,188743712,188743713,188744799,188744050,188744049,188743705,188743711,188743709,188743716,188743715,188744118,188743725,188743780,</vt:lpwstr>
  </property>
  <property fmtid="{D5CDD505-2E9C-101B-9397-08002B2CF9AE}" pid="7" name="P12ProjectFields2">
    <vt:lpwstr>188743702,188744121,188743696,</vt:lpwstr>
  </property>
</Properties>
</file>