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bienewzealand-my.sharepoint.com/personal/sally_wilson_mbie_govt_nz/Documents/Documents/"/>
    </mc:Choice>
  </mc:AlternateContent>
  <xr:revisionPtr revIDLastSave="0" documentId="8_{D64F3905-490F-4378-8C0C-401765D159E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O2-e" sheetId="8" r:id="rId1"/>
    <sheet name="CO2" sheetId="9" r:id="rId2"/>
    <sheet name="CH4" sheetId="10" r:id="rId3"/>
    <sheet name="N2O" sheetId="11" r:id="rId4"/>
    <sheet name="CO" sheetId="12" r:id="rId5"/>
    <sheet name="NOx" sheetId="13" r:id="rId6"/>
    <sheet name="NMVOCs" sheetId="14" r:id="rId7"/>
    <sheet name="SO2" sheetId="15" r:id="rId8"/>
  </sheets>
  <externalReferences>
    <externalReference r:id="rId9"/>
  </externalReferences>
  <definedNames>
    <definedName name="_xlnm._FilterDatabase" localSheetId="1" hidden="1">[1]Mapping!$A$1:$D$103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" i="9" l="1"/>
  <c r="AK114" i="15"/>
  <c r="AJ114" i="15"/>
  <c r="AI114" i="15"/>
  <c r="AK113" i="15"/>
  <c r="AJ113" i="15"/>
  <c r="AI113" i="15"/>
  <c r="AK112" i="15"/>
  <c r="AJ112" i="15"/>
  <c r="AH112" i="15"/>
  <c r="AG112" i="15"/>
  <c r="AF112" i="15"/>
  <c r="AE112" i="15"/>
  <c r="AD112" i="15"/>
  <c r="AC112" i="15"/>
  <c r="AB112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B112" i="15"/>
  <c r="AI112" i="15" s="1"/>
  <c r="AK111" i="15"/>
  <c r="AJ111" i="15"/>
  <c r="AI111" i="15"/>
  <c r="AK110" i="15"/>
  <c r="AJ110" i="15"/>
  <c r="AI110" i="15"/>
  <c r="AK109" i="15"/>
  <c r="AJ109" i="15"/>
  <c r="AI109" i="15"/>
  <c r="AK108" i="15"/>
  <c r="AJ108" i="15"/>
  <c r="AI108" i="15"/>
  <c r="AK107" i="15"/>
  <c r="AJ107" i="15"/>
  <c r="AI107" i="15"/>
  <c r="AK106" i="15"/>
  <c r="AH106" i="15"/>
  <c r="AH104" i="15" s="1"/>
  <c r="AG106" i="15"/>
  <c r="AG104" i="15" s="1"/>
  <c r="AK104" i="15" s="1"/>
  <c r="AF106" i="15"/>
  <c r="AF104" i="15" s="1"/>
  <c r="AE106" i="15"/>
  <c r="AD106" i="15"/>
  <c r="AC106" i="15"/>
  <c r="AC104" i="15" s="1"/>
  <c r="AB106" i="15"/>
  <c r="AA106" i="15"/>
  <c r="Z106" i="15"/>
  <c r="Y106" i="15"/>
  <c r="X106" i="15"/>
  <c r="W106" i="15"/>
  <c r="V106" i="15"/>
  <c r="V104" i="15" s="1"/>
  <c r="U106" i="15"/>
  <c r="U104" i="15" s="1"/>
  <c r="T106" i="15"/>
  <c r="S106" i="15"/>
  <c r="R106" i="15"/>
  <c r="R104" i="15" s="1"/>
  <c r="Q106" i="15"/>
  <c r="Q104" i="15" s="1"/>
  <c r="P106" i="15"/>
  <c r="P104" i="15" s="1"/>
  <c r="O106" i="15"/>
  <c r="N106" i="15"/>
  <c r="M106" i="15"/>
  <c r="M104" i="15" s="1"/>
  <c r="L106" i="15"/>
  <c r="K106" i="15"/>
  <c r="J106" i="15"/>
  <c r="I106" i="15"/>
  <c r="H106" i="15"/>
  <c r="G106" i="15"/>
  <c r="F106" i="15"/>
  <c r="F104" i="15" s="1"/>
  <c r="E106" i="15"/>
  <c r="E104" i="15" s="1"/>
  <c r="D106" i="15"/>
  <c r="C106" i="15"/>
  <c r="B106" i="15"/>
  <c r="AJ106" i="15" s="1"/>
  <c r="AK105" i="15"/>
  <c r="AJ105" i="15"/>
  <c r="AI105" i="15"/>
  <c r="AE104" i="15"/>
  <c r="AD104" i="15"/>
  <c r="AB104" i="15"/>
  <c r="AA104" i="15"/>
  <c r="Z104" i="15"/>
  <c r="Y104" i="15"/>
  <c r="X104" i="15"/>
  <c r="W104" i="15"/>
  <c r="T104" i="15"/>
  <c r="S104" i="15"/>
  <c r="O104" i="15"/>
  <c r="N104" i="15"/>
  <c r="L104" i="15"/>
  <c r="K104" i="15"/>
  <c r="J104" i="15"/>
  <c r="I104" i="15"/>
  <c r="H104" i="15"/>
  <c r="G104" i="15"/>
  <c r="D104" i="15"/>
  <c r="C104" i="15"/>
  <c r="AK103" i="15"/>
  <c r="AJ103" i="15"/>
  <c r="AI103" i="15"/>
  <c r="AK102" i="15"/>
  <c r="AJ102" i="15"/>
  <c r="AI102" i="15"/>
  <c r="AK101" i="15"/>
  <c r="AJ101" i="15"/>
  <c r="AI101" i="15"/>
  <c r="AK100" i="15"/>
  <c r="AJ100" i="15"/>
  <c r="AI100" i="15"/>
  <c r="AK99" i="15"/>
  <c r="AJ99" i="15"/>
  <c r="AI99" i="15"/>
  <c r="AH99" i="15"/>
  <c r="AG99" i="15"/>
  <c r="AF99" i="15"/>
  <c r="AE99" i="15"/>
  <c r="AE88" i="15" s="1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S88" i="15" s="1"/>
  <c r="R99" i="15"/>
  <c r="Q99" i="15"/>
  <c r="P99" i="15"/>
  <c r="O99" i="15"/>
  <c r="O88" i="15" s="1"/>
  <c r="N99" i="15"/>
  <c r="M99" i="15"/>
  <c r="L99" i="15"/>
  <c r="K99" i="15"/>
  <c r="J99" i="15"/>
  <c r="I99" i="15"/>
  <c r="H99" i="15"/>
  <c r="G99" i="15"/>
  <c r="F99" i="15"/>
  <c r="E99" i="15"/>
  <c r="D99" i="15"/>
  <c r="C99" i="15"/>
  <c r="C88" i="15" s="1"/>
  <c r="B99" i="15"/>
  <c r="AK98" i="15"/>
  <c r="AJ98" i="15"/>
  <c r="AI98" i="15"/>
  <c r="AK97" i="15"/>
  <c r="AJ97" i="15"/>
  <c r="AI97" i="15"/>
  <c r="AK96" i="15"/>
  <c r="AJ96" i="15"/>
  <c r="AI96" i="15"/>
  <c r="AK95" i="15"/>
  <c r="AJ95" i="15"/>
  <c r="AI95" i="15"/>
  <c r="AH94" i="15"/>
  <c r="AG94" i="15"/>
  <c r="AK94" i="15" s="1"/>
  <c r="AF94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T88" i="15" s="1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D88" i="15" s="1"/>
  <c r="C94" i="15"/>
  <c r="B94" i="15"/>
  <c r="AJ94" i="15" s="1"/>
  <c r="AK93" i="15"/>
  <c r="AJ93" i="15"/>
  <c r="AI93" i="15"/>
  <c r="AK92" i="15"/>
  <c r="AJ92" i="15"/>
  <c r="AI92" i="15"/>
  <c r="AK91" i="15"/>
  <c r="AJ91" i="15"/>
  <c r="AI91" i="15"/>
  <c r="AK90" i="15"/>
  <c r="AJ90" i="15"/>
  <c r="AI90" i="15"/>
  <c r="AK89" i="15"/>
  <c r="AH89" i="15"/>
  <c r="AG89" i="15"/>
  <c r="AG88" i="15" s="1"/>
  <c r="AK88" i="15" s="1"/>
  <c r="AF89" i="15"/>
  <c r="AF88" i="15" s="1"/>
  <c r="AE89" i="15"/>
  <c r="AD89" i="15"/>
  <c r="AD88" i="15" s="1"/>
  <c r="AC89" i="15"/>
  <c r="AC88" i="15" s="1"/>
  <c r="AB89" i="15"/>
  <c r="AA89" i="15"/>
  <c r="Z89" i="15"/>
  <c r="Y89" i="15"/>
  <c r="X89" i="15"/>
  <c r="W89" i="15"/>
  <c r="W88" i="15" s="1"/>
  <c r="V89" i="15"/>
  <c r="V88" i="15" s="1"/>
  <c r="U89" i="15"/>
  <c r="U88" i="15" s="1"/>
  <c r="T89" i="15"/>
  <c r="S89" i="15"/>
  <c r="R89" i="15"/>
  <c r="Q89" i="15"/>
  <c r="Q88" i="15" s="1"/>
  <c r="P89" i="15"/>
  <c r="P88" i="15" s="1"/>
  <c r="O89" i="15"/>
  <c r="N89" i="15"/>
  <c r="N88" i="15" s="1"/>
  <c r="M89" i="15"/>
  <c r="M88" i="15" s="1"/>
  <c r="L89" i="15"/>
  <c r="K89" i="15"/>
  <c r="J89" i="15"/>
  <c r="I89" i="15"/>
  <c r="H89" i="15"/>
  <c r="G89" i="15"/>
  <c r="G88" i="15" s="1"/>
  <c r="F89" i="15"/>
  <c r="F88" i="15" s="1"/>
  <c r="E89" i="15"/>
  <c r="E88" i="15" s="1"/>
  <c r="D89" i="15"/>
  <c r="C89" i="15"/>
  <c r="B89" i="15"/>
  <c r="AJ89" i="15" s="1"/>
  <c r="AI88" i="15"/>
  <c r="AH88" i="15"/>
  <c r="AB88" i="15"/>
  <c r="AA88" i="15"/>
  <c r="Z88" i="15"/>
  <c r="R88" i="15"/>
  <c r="L88" i="15"/>
  <c r="K88" i="15"/>
  <c r="J88" i="15"/>
  <c r="B88" i="15"/>
  <c r="AK87" i="15"/>
  <c r="AJ87" i="15"/>
  <c r="AI87" i="15"/>
  <c r="AK86" i="15"/>
  <c r="AJ86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86" i="15"/>
  <c r="AK85" i="15"/>
  <c r="AJ85" i="15"/>
  <c r="AI85" i="15"/>
  <c r="AK84" i="15"/>
  <c r="AJ84" i="15"/>
  <c r="AI84" i="15"/>
  <c r="AH83" i="15"/>
  <c r="AG83" i="15"/>
  <c r="AK83" i="15" s="1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83" i="15"/>
  <c r="AJ83" i="15" s="1"/>
  <c r="AK82" i="15"/>
  <c r="AJ82" i="15"/>
  <c r="AI82" i="15"/>
  <c r="AH81" i="15"/>
  <c r="AG81" i="15"/>
  <c r="AK81" i="15" s="1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K80" i="15"/>
  <c r="AJ80" i="15"/>
  <c r="AI80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AJ79" i="15" s="1"/>
  <c r="AK78" i="15"/>
  <c r="AJ78" i="15"/>
  <c r="AI78" i="15"/>
  <c r="AK77" i="15"/>
  <c r="AJ77" i="15"/>
  <c r="AI77" i="15"/>
  <c r="AK76" i="15"/>
  <c r="AJ76" i="15"/>
  <c r="AI76" i="15"/>
  <c r="AK75" i="15"/>
  <c r="AJ75" i="15"/>
  <c r="AI75" i="15"/>
  <c r="AK74" i="15"/>
  <c r="AJ74" i="15"/>
  <c r="AI74" i="15"/>
  <c r="AK73" i="15"/>
  <c r="AJ73" i="15"/>
  <c r="AI73" i="15"/>
  <c r="AK72" i="15"/>
  <c r="AJ72" i="15"/>
  <c r="AI72" i="15"/>
  <c r="AK71" i="15"/>
  <c r="AJ71" i="15"/>
  <c r="AI71" i="15"/>
  <c r="AH71" i="15"/>
  <c r="AH70" i="15" s="1"/>
  <c r="AG71" i="15"/>
  <c r="AF71" i="15"/>
  <c r="AE71" i="15"/>
  <c r="AE70" i="15" s="1"/>
  <c r="AE69" i="15" s="1"/>
  <c r="AD71" i="15"/>
  <c r="AC71" i="15"/>
  <c r="AB71" i="15"/>
  <c r="AB70" i="15" s="1"/>
  <c r="AB69" i="15" s="1"/>
  <c r="AA71" i="15"/>
  <c r="AA70" i="15" s="1"/>
  <c r="AA69" i="15" s="1"/>
  <c r="Z71" i="15"/>
  <c r="Y71" i="15"/>
  <c r="X71" i="15"/>
  <c r="W71" i="15"/>
  <c r="W70" i="15" s="1"/>
  <c r="W69" i="15" s="1"/>
  <c r="V71" i="15"/>
  <c r="V70" i="15" s="1"/>
  <c r="U71" i="15"/>
  <c r="U70" i="15" s="1"/>
  <c r="T71" i="15"/>
  <c r="T70" i="15" s="1"/>
  <c r="T69" i="15" s="1"/>
  <c r="S71" i="15"/>
  <c r="S70" i="15" s="1"/>
  <c r="S69" i="15" s="1"/>
  <c r="R71" i="15"/>
  <c r="R70" i="15" s="1"/>
  <c r="R69" i="15" s="1"/>
  <c r="Q71" i="15"/>
  <c r="P71" i="15"/>
  <c r="O71" i="15"/>
  <c r="O70" i="15" s="1"/>
  <c r="O69" i="15" s="1"/>
  <c r="N71" i="15"/>
  <c r="M71" i="15"/>
  <c r="L71" i="15"/>
  <c r="L70" i="15" s="1"/>
  <c r="L69" i="15" s="1"/>
  <c r="K71" i="15"/>
  <c r="K70" i="15" s="1"/>
  <c r="K69" i="15" s="1"/>
  <c r="J71" i="15"/>
  <c r="I71" i="15"/>
  <c r="H71" i="15"/>
  <c r="G71" i="15"/>
  <c r="G70" i="15" s="1"/>
  <c r="G69" i="15" s="1"/>
  <c r="F71" i="15"/>
  <c r="F70" i="15" s="1"/>
  <c r="E71" i="15"/>
  <c r="E70" i="15" s="1"/>
  <c r="D71" i="15"/>
  <c r="D70" i="15" s="1"/>
  <c r="D69" i="15" s="1"/>
  <c r="C71" i="15"/>
  <c r="C70" i="15" s="1"/>
  <c r="C69" i="15" s="1"/>
  <c r="B71" i="15"/>
  <c r="B70" i="15" s="1"/>
  <c r="AG70" i="15"/>
  <c r="AF70" i="15"/>
  <c r="AF69" i="15" s="1"/>
  <c r="AD70" i="15"/>
  <c r="AC70" i="15"/>
  <c r="Z70" i="15"/>
  <c r="Z69" i="15" s="1"/>
  <c r="Y70" i="15"/>
  <c r="Y69" i="15" s="1"/>
  <c r="X70" i="15"/>
  <c r="X69" i="15" s="1"/>
  <c r="Q70" i="15"/>
  <c r="P70" i="15"/>
  <c r="P69" i="15" s="1"/>
  <c r="N70" i="15"/>
  <c r="M70" i="15"/>
  <c r="J70" i="15"/>
  <c r="J69" i="15" s="1"/>
  <c r="I70" i="15"/>
  <c r="H70" i="15"/>
  <c r="AD69" i="15"/>
  <c r="AC69" i="15"/>
  <c r="V69" i="15"/>
  <c r="U69" i="15"/>
  <c r="N69" i="15"/>
  <c r="M69" i="15"/>
  <c r="F69" i="15"/>
  <c r="E69" i="15"/>
  <c r="AK68" i="15"/>
  <c r="AJ68" i="15"/>
  <c r="AI68" i="15"/>
  <c r="AK67" i="15"/>
  <c r="AJ67" i="15"/>
  <c r="AI67" i="15"/>
  <c r="AK66" i="15"/>
  <c r="AJ66" i="15"/>
  <c r="AI66" i="15"/>
  <c r="AK65" i="15"/>
  <c r="AJ65" i="15"/>
  <c r="AI65" i="15"/>
  <c r="AH64" i="15"/>
  <c r="AG64" i="15"/>
  <c r="AF64" i="15"/>
  <c r="AE64" i="15"/>
  <c r="AD64" i="15"/>
  <c r="AC64" i="15"/>
  <c r="AB64" i="15"/>
  <c r="AA64" i="15"/>
  <c r="AA28" i="15" s="1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K28" i="15" s="1"/>
  <c r="J64" i="15"/>
  <c r="I64" i="15"/>
  <c r="H64" i="15"/>
  <c r="G64" i="15"/>
  <c r="F64" i="15"/>
  <c r="E64" i="15"/>
  <c r="D64" i="15"/>
  <c r="C64" i="15"/>
  <c r="B64" i="15"/>
  <c r="AJ64" i="15" s="1"/>
  <c r="AK63" i="15"/>
  <c r="AJ63" i="15"/>
  <c r="AI63" i="15"/>
  <c r="AK62" i="15"/>
  <c r="AJ62" i="15"/>
  <c r="AI62" i="15"/>
  <c r="AK61" i="15"/>
  <c r="AJ61" i="15"/>
  <c r="AI61" i="15"/>
  <c r="AK60" i="15"/>
  <c r="AJ60" i="15"/>
  <c r="AI60" i="15"/>
  <c r="AH59" i="15"/>
  <c r="AG59" i="15"/>
  <c r="AK59" i="15" s="1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J59" i="15" s="1"/>
  <c r="AK58" i="15"/>
  <c r="AJ58" i="15"/>
  <c r="AI58" i="15"/>
  <c r="AK57" i="15"/>
  <c r="AJ57" i="15"/>
  <c r="AI57" i="15"/>
  <c r="AK56" i="15"/>
  <c r="AJ56" i="15"/>
  <c r="AI56" i="15"/>
  <c r="AJ55" i="15"/>
  <c r="AH55" i="15"/>
  <c r="AG55" i="15"/>
  <c r="AK55" i="15" s="1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I55" i="15" s="1"/>
  <c r="AK54" i="15"/>
  <c r="AJ54" i="15"/>
  <c r="AI54" i="15"/>
  <c r="AK53" i="15"/>
  <c r="AJ53" i="15"/>
  <c r="AI53" i="15"/>
  <c r="AK52" i="15"/>
  <c r="AJ52" i="15"/>
  <c r="AI52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K50" i="15"/>
  <c r="AJ50" i="15"/>
  <c r="AI50" i="15"/>
  <c r="AK49" i="15"/>
  <c r="AJ49" i="15"/>
  <c r="AI49" i="15"/>
  <c r="AK48" i="15"/>
  <c r="AJ48" i="15"/>
  <c r="AI48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K46" i="15"/>
  <c r="AJ46" i="15"/>
  <c r="AI46" i="15"/>
  <c r="AK45" i="15"/>
  <c r="AJ45" i="15"/>
  <c r="AI45" i="15"/>
  <c r="AK44" i="15"/>
  <c r="AJ44" i="15"/>
  <c r="AI44" i="15"/>
  <c r="AK43" i="15"/>
  <c r="AJ43" i="15"/>
  <c r="AI43" i="15"/>
  <c r="AH42" i="15"/>
  <c r="AG42" i="15"/>
  <c r="AK42" i="15" s="1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Q28" i="15" s="1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K41" i="15"/>
  <c r="AJ41" i="15"/>
  <c r="AI41" i="15"/>
  <c r="AK40" i="15"/>
  <c r="AJ40" i="15"/>
  <c r="AI40" i="15"/>
  <c r="AK39" i="15"/>
  <c r="AJ39" i="15"/>
  <c r="AI39" i="15"/>
  <c r="AK38" i="15"/>
  <c r="AJ38" i="15"/>
  <c r="AI38" i="15"/>
  <c r="AK37" i="15"/>
  <c r="AJ37" i="15"/>
  <c r="AH37" i="15"/>
  <c r="AG37" i="15"/>
  <c r="AF37" i="15"/>
  <c r="AE37" i="15"/>
  <c r="AD37" i="15"/>
  <c r="AC37" i="15"/>
  <c r="AB37" i="15"/>
  <c r="AB28" i="15" s="1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L28" i="15" s="1"/>
  <c r="K37" i="15"/>
  <c r="J37" i="15"/>
  <c r="I37" i="15"/>
  <c r="H37" i="15"/>
  <c r="G37" i="15"/>
  <c r="F37" i="15"/>
  <c r="E37" i="15"/>
  <c r="D37" i="15"/>
  <c r="C37" i="15"/>
  <c r="B37" i="15"/>
  <c r="AI37" i="15" s="1"/>
  <c r="AK36" i="15"/>
  <c r="AJ36" i="15"/>
  <c r="AI36" i="15"/>
  <c r="AK35" i="15"/>
  <c r="AJ35" i="15"/>
  <c r="AI35" i="15"/>
  <c r="AK34" i="15"/>
  <c r="AJ34" i="15"/>
  <c r="AI34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K32" i="15"/>
  <c r="AJ32" i="15"/>
  <c r="AI32" i="15"/>
  <c r="AK31" i="15"/>
  <c r="AJ31" i="15"/>
  <c r="AI31" i="15"/>
  <c r="AK30" i="15"/>
  <c r="AJ30" i="15"/>
  <c r="AI30" i="15"/>
  <c r="AK29" i="15"/>
  <c r="AJ29" i="15"/>
  <c r="AH29" i="15"/>
  <c r="AG29" i="15"/>
  <c r="AF29" i="15"/>
  <c r="AE29" i="15"/>
  <c r="AD29" i="15"/>
  <c r="AC29" i="15"/>
  <c r="AB29" i="15"/>
  <c r="AA29" i="15"/>
  <c r="Z29" i="15"/>
  <c r="Z28" i="15" s="1"/>
  <c r="Y29" i="15"/>
  <c r="Y28" i="15" s="1"/>
  <c r="X29" i="15"/>
  <c r="X28" i="15" s="1"/>
  <c r="W29" i="15"/>
  <c r="W28" i="15" s="1"/>
  <c r="V29" i="15"/>
  <c r="V28" i="15" s="1"/>
  <c r="U29" i="15"/>
  <c r="U28" i="15" s="1"/>
  <c r="T29" i="15"/>
  <c r="S29" i="15"/>
  <c r="R29" i="15"/>
  <c r="Q29" i="15"/>
  <c r="P29" i="15"/>
  <c r="O29" i="15"/>
  <c r="N29" i="15"/>
  <c r="M29" i="15"/>
  <c r="L29" i="15"/>
  <c r="K29" i="15"/>
  <c r="J29" i="15"/>
  <c r="J28" i="15" s="1"/>
  <c r="I29" i="15"/>
  <c r="I28" i="15" s="1"/>
  <c r="H29" i="15"/>
  <c r="H28" i="15" s="1"/>
  <c r="G29" i="15"/>
  <c r="G28" i="15" s="1"/>
  <c r="F29" i="15"/>
  <c r="F28" i="15" s="1"/>
  <c r="E29" i="15"/>
  <c r="E28" i="15" s="1"/>
  <c r="D29" i="15"/>
  <c r="C29" i="15"/>
  <c r="B29" i="15"/>
  <c r="AI29" i="15" s="1"/>
  <c r="T28" i="15"/>
  <c r="S28" i="15"/>
  <c r="D28" i="15"/>
  <c r="C28" i="15"/>
  <c r="AK27" i="15"/>
  <c r="AJ27" i="15"/>
  <c r="AI27" i="15"/>
  <c r="AK26" i="15"/>
  <c r="AJ26" i="15"/>
  <c r="AI26" i="15"/>
  <c r="AH25" i="15"/>
  <c r="AG25" i="15"/>
  <c r="AK25" i="15" s="1"/>
  <c r="AF25" i="15"/>
  <c r="AE25" i="15"/>
  <c r="AD25" i="15"/>
  <c r="AC25" i="15"/>
  <c r="AB25" i="15"/>
  <c r="AA25" i="15"/>
  <c r="Z25" i="15"/>
  <c r="Y25" i="15"/>
  <c r="X25" i="15"/>
  <c r="X15" i="15" s="1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H15" i="15" s="1"/>
  <c r="G25" i="15"/>
  <c r="F25" i="15"/>
  <c r="E25" i="15"/>
  <c r="D25" i="15"/>
  <c r="C25" i="15"/>
  <c r="B25" i="15"/>
  <c r="AJ25" i="15" s="1"/>
  <c r="AK24" i="15"/>
  <c r="AJ24" i="15"/>
  <c r="AI24" i="15"/>
  <c r="AK23" i="15"/>
  <c r="AJ23" i="15"/>
  <c r="AI23" i="15"/>
  <c r="AK22" i="15"/>
  <c r="AJ22" i="15"/>
  <c r="AI22" i="15"/>
  <c r="AH21" i="15"/>
  <c r="AG21" i="15"/>
  <c r="AK21" i="15" s="1"/>
  <c r="AF21" i="15"/>
  <c r="AE21" i="15"/>
  <c r="AD21" i="15"/>
  <c r="AC21" i="15"/>
  <c r="AB21" i="15"/>
  <c r="AA21" i="15"/>
  <c r="Z21" i="15"/>
  <c r="Z15" i="15" s="1"/>
  <c r="Y21" i="15"/>
  <c r="Y15" i="15" s="1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J15" i="15" s="1"/>
  <c r="J14" i="15" s="1"/>
  <c r="J13" i="15" s="1"/>
  <c r="I21" i="15"/>
  <c r="I15" i="15" s="1"/>
  <c r="H21" i="15"/>
  <c r="G21" i="15"/>
  <c r="F21" i="15"/>
  <c r="E21" i="15"/>
  <c r="D21" i="15"/>
  <c r="C21" i="15"/>
  <c r="B21" i="15"/>
  <c r="AK20" i="15"/>
  <c r="AJ20" i="15"/>
  <c r="AI20" i="15"/>
  <c r="AK19" i="15"/>
  <c r="AJ19" i="15"/>
  <c r="AI19" i="15"/>
  <c r="AK18" i="15"/>
  <c r="AJ18" i="15"/>
  <c r="AI18" i="15"/>
  <c r="AK17" i="15"/>
  <c r="AJ17" i="15"/>
  <c r="AI17" i="15"/>
  <c r="AH16" i="15"/>
  <c r="AH15" i="15" s="1"/>
  <c r="AG16" i="15"/>
  <c r="AK16" i="15" s="1"/>
  <c r="AF16" i="15"/>
  <c r="AF15" i="15" s="1"/>
  <c r="AE16" i="15"/>
  <c r="AE15" i="15" s="1"/>
  <c r="AD16" i="15"/>
  <c r="AD15" i="15" s="1"/>
  <c r="AC16" i="15"/>
  <c r="AC15" i="15" s="1"/>
  <c r="AB16" i="15"/>
  <c r="AA16" i="15"/>
  <c r="Z16" i="15"/>
  <c r="Y16" i="15"/>
  <c r="X16" i="15"/>
  <c r="W16" i="15"/>
  <c r="W15" i="15" s="1"/>
  <c r="V16" i="15"/>
  <c r="V15" i="15" s="1"/>
  <c r="U16" i="15"/>
  <c r="T16" i="15"/>
  <c r="S16" i="15"/>
  <c r="R16" i="15"/>
  <c r="R15" i="15" s="1"/>
  <c r="Q16" i="15"/>
  <c r="P16" i="15"/>
  <c r="P15" i="15" s="1"/>
  <c r="O16" i="15"/>
  <c r="O15" i="15" s="1"/>
  <c r="N16" i="15"/>
  <c r="N15" i="15" s="1"/>
  <c r="M16" i="15"/>
  <c r="M15" i="15" s="1"/>
  <c r="L16" i="15"/>
  <c r="K16" i="15"/>
  <c r="J16" i="15"/>
  <c r="I16" i="15"/>
  <c r="H16" i="15"/>
  <c r="G16" i="15"/>
  <c r="G15" i="15" s="1"/>
  <c r="F16" i="15"/>
  <c r="F15" i="15" s="1"/>
  <c r="E16" i="15"/>
  <c r="D16" i="15"/>
  <c r="C16" i="15"/>
  <c r="B16" i="15"/>
  <c r="AJ16" i="15" s="1"/>
  <c r="AB15" i="15"/>
  <c r="AA15" i="15"/>
  <c r="AA14" i="15" s="1"/>
  <c r="AA13" i="15" s="1"/>
  <c r="U15" i="15"/>
  <c r="U14" i="15" s="1"/>
  <c r="T15" i="15"/>
  <c r="S15" i="15"/>
  <c r="L15" i="15"/>
  <c r="L14" i="15" s="1"/>
  <c r="L13" i="15" s="1"/>
  <c r="K15" i="15"/>
  <c r="E15" i="15"/>
  <c r="D15" i="15"/>
  <c r="C15" i="15"/>
  <c r="U13" i="15"/>
  <c r="AK114" i="14"/>
  <c r="AJ114" i="14"/>
  <c r="AI114" i="14"/>
  <c r="AK113" i="14"/>
  <c r="AJ113" i="14"/>
  <c r="AI113" i="14"/>
  <c r="AK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112" i="14"/>
  <c r="AJ112" i="14" s="1"/>
  <c r="AK111" i="14"/>
  <c r="AJ111" i="14"/>
  <c r="AI111" i="14"/>
  <c r="AK110" i="14"/>
  <c r="AJ110" i="14"/>
  <c r="AI110" i="14"/>
  <c r="AK109" i="14"/>
  <c r="AJ109" i="14"/>
  <c r="AI109" i="14"/>
  <c r="AK108" i="14"/>
  <c r="AJ108" i="14"/>
  <c r="AI108" i="14"/>
  <c r="AK107" i="14"/>
  <c r="AJ107" i="14"/>
  <c r="AI107" i="14"/>
  <c r="AI106" i="14"/>
  <c r="AH106" i="14"/>
  <c r="AG106" i="14"/>
  <c r="AK106" i="14" s="1"/>
  <c r="AF106" i="14"/>
  <c r="AF104" i="14" s="1"/>
  <c r="AE106" i="14"/>
  <c r="AD106" i="14"/>
  <c r="AC106" i="14"/>
  <c r="AB106" i="14"/>
  <c r="AA106" i="14"/>
  <c r="Z106" i="14"/>
  <c r="Y106" i="14"/>
  <c r="Y104" i="14" s="1"/>
  <c r="X106" i="14"/>
  <c r="X104" i="14" s="1"/>
  <c r="W106" i="14"/>
  <c r="V106" i="14"/>
  <c r="V104" i="14" s="1"/>
  <c r="U106" i="14"/>
  <c r="U104" i="14" s="1"/>
  <c r="T106" i="14"/>
  <c r="T104" i="14" s="1"/>
  <c r="S106" i="14"/>
  <c r="S104" i="14" s="1"/>
  <c r="R106" i="14"/>
  <c r="Q106" i="14"/>
  <c r="P106" i="14"/>
  <c r="P104" i="14" s="1"/>
  <c r="O106" i="14"/>
  <c r="N106" i="14"/>
  <c r="M106" i="14"/>
  <c r="L106" i="14"/>
  <c r="K106" i="14"/>
  <c r="J106" i="14"/>
  <c r="I106" i="14"/>
  <c r="I104" i="14" s="1"/>
  <c r="H106" i="14"/>
  <c r="H104" i="14" s="1"/>
  <c r="G106" i="14"/>
  <c r="F106" i="14"/>
  <c r="F104" i="14" s="1"/>
  <c r="E106" i="14"/>
  <c r="E104" i="14" s="1"/>
  <c r="D106" i="14"/>
  <c r="D104" i="14" s="1"/>
  <c r="C106" i="14"/>
  <c r="C104" i="14" s="1"/>
  <c r="B106" i="14"/>
  <c r="AJ106" i="14" s="1"/>
  <c r="AK105" i="14"/>
  <c r="AJ105" i="14"/>
  <c r="AI105" i="14"/>
  <c r="AH104" i="14"/>
  <c r="AG104" i="14"/>
  <c r="AK104" i="14" s="1"/>
  <c r="AE104" i="14"/>
  <c r="AD104" i="14"/>
  <c r="AC104" i="14"/>
  <c r="AB104" i="14"/>
  <c r="AA104" i="14"/>
  <c r="Z104" i="14"/>
  <c r="W104" i="14"/>
  <c r="R104" i="14"/>
  <c r="Q104" i="14"/>
  <c r="O104" i="14"/>
  <c r="N104" i="14"/>
  <c r="M104" i="14"/>
  <c r="L104" i="14"/>
  <c r="K104" i="14"/>
  <c r="J104" i="14"/>
  <c r="G104" i="14"/>
  <c r="B104" i="14"/>
  <c r="AK103" i="14"/>
  <c r="AJ103" i="14"/>
  <c r="AI103" i="14"/>
  <c r="AK102" i="14"/>
  <c r="AJ102" i="14"/>
  <c r="AI102" i="14"/>
  <c r="AK101" i="14"/>
  <c r="AJ101" i="14"/>
  <c r="AI101" i="14"/>
  <c r="AK100" i="14"/>
  <c r="AJ100" i="14"/>
  <c r="AI100" i="14"/>
  <c r="AH99" i="14"/>
  <c r="AH88" i="14" s="1"/>
  <c r="AG99" i="14"/>
  <c r="AK99" i="14" s="1"/>
  <c r="AF99" i="14"/>
  <c r="AE99" i="14"/>
  <c r="AD99" i="14"/>
  <c r="AC99" i="14"/>
  <c r="AB99" i="14"/>
  <c r="AA99" i="14"/>
  <c r="Z99" i="14"/>
  <c r="Y99" i="14"/>
  <c r="X99" i="14"/>
  <c r="W99" i="14"/>
  <c r="V99" i="14"/>
  <c r="V88" i="14" s="1"/>
  <c r="U99" i="14"/>
  <c r="T99" i="14"/>
  <c r="S99" i="14"/>
  <c r="R99" i="14"/>
  <c r="R88" i="14" s="1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AJ99" i="14" s="1"/>
  <c r="AK98" i="14"/>
  <c r="AJ98" i="14"/>
  <c r="AI98" i="14"/>
  <c r="AK97" i="14"/>
  <c r="AJ97" i="14"/>
  <c r="AI97" i="14"/>
  <c r="AK96" i="14"/>
  <c r="AJ96" i="14"/>
  <c r="AI96" i="14"/>
  <c r="AK95" i="14"/>
  <c r="AJ95" i="14"/>
  <c r="AI95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T88" i="14" s="1"/>
  <c r="S94" i="14"/>
  <c r="S88" i="14" s="1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D88" i="14" s="1"/>
  <c r="C94" i="14"/>
  <c r="C88" i="14" s="1"/>
  <c r="B94" i="14"/>
  <c r="AK93" i="14"/>
  <c r="AJ93" i="14"/>
  <c r="AI93" i="14"/>
  <c r="AK92" i="14"/>
  <c r="AJ92" i="14"/>
  <c r="AI92" i="14"/>
  <c r="AK91" i="14"/>
  <c r="AJ91" i="14"/>
  <c r="AI91" i="14"/>
  <c r="AK90" i="14"/>
  <c r="AJ90" i="14"/>
  <c r="AI90" i="14"/>
  <c r="AH89" i="14"/>
  <c r="AG89" i="14"/>
  <c r="AK89" i="14" s="1"/>
  <c r="AF89" i="14"/>
  <c r="AE89" i="14"/>
  <c r="AD89" i="14"/>
  <c r="AC89" i="14"/>
  <c r="AB89" i="14"/>
  <c r="AB88" i="14" s="1"/>
  <c r="AA89" i="14"/>
  <c r="AA88" i="14" s="1"/>
  <c r="Z89" i="14"/>
  <c r="Z88" i="14" s="1"/>
  <c r="Y89" i="14"/>
  <c r="Y88" i="14" s="1"/>
  <c r="X89" i="14"/>
  <c r="X88" i="14" s="1"/>
  <c r="W89" i="14"/>
  <c r="V89" i="14"/>
  <c r="U89" i="14"/>
  <c r="T89" i="14"/>
  <c r="S89" i="14"/>
  <c r="R89" i="14"/>
  <c r="Q89" i="14"/>
  <c r="Q88" i="14" s="1"/>
  <c r="P89" i="14"/>
  <c r="P88" i="14" s="1"/>
  <c r="O89" i="14"/>
  <c r="N89" i="14"/>
  <c r="M89" i="14"/>
  <c r="L89" i="14"/>
  <c r="L88" i="14" s="1"/>
  <c r="K89" i="14"/>
  <c r="K88" i="14" s="1"/>
  <c r="J89" i="14"/>
  <c r="J88" i="14" s="1"/>
  <c r="I89" i="14"/>
  <c r="I88" i="14" s="1"/>
  <c r="H89" i="14"/>
  <c r="H88" i="14" s="1"/>
  <c r="G89" i="14"/>
  <c r="F89" i="14"/>
  <c r="E89" i="14"/>
  <c r="D89" i="14"/>
  <c r="C89" i="14"/>
  <c r="B89" i="14"/>
  <c r="AJ89" i="14" s="1"/>
  <c r="AF88" i="14"/>
  <c r="AE88" i="14"/>
  <c r="AD88" i="14"/>
  <c r="AC88" i="14"/>
  <c r="U88" i="14"/>
  <c r="O88" i="14"/>
  <c r="N88" i="14"/>
  <c r="M88" i="14"/>
  <c r="F88" i="14"/>
  <c r="E88" i="14"/>
  <c r="AK87" i="14"/>
  <c r="AJ87" i="14"/>
  <c r="AI87" i="14"/>
  <c r="AK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AJ86" i="14" s="1"/>
  <c r="AK85" i="14"/>
  <c r="AJ85" i="14"/>
  <c r="AI85" i="14"/>
  <c r="AK84" i="14"/>
  <c r="AJ84" i="14"/>
  <c r="AI84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AK82" i="14"/>
  <c r="AJ82" i="14"/>
  <c r="AI82" i="14"/>
  <c r="AK81" i="14"/>
  <c r="AJ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P69" i="14" s="1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AI81" i="14" s="1"/>
  <c r="AK80" i="14"/>
  <c r="AJ80" i="14"/>
  <c r="AI80" i="14"/>
  <c r="AK79" i="14"/>
  <c r="AJ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AI79" i="14" s="1"/>
  <c r="AK78" i="14"/>
  <c r="AJ78" i="14"/>
  <c r="AI78" i="14"/>
  <c r="AK77" i="14"/>
  <c r="AJ77" i="14"/>
  <c r="AI77" i="14"/>
  <c r="AK76" i="14"/>
  <c r="AJ76" i="14"/>
  <c r="AI76" i="14"/>
  <c r="AK75" i="14"/>
  <c r="AJ75" i="14"/>
  <c r="AI75" i="14"/>
  <c r="AK74" i="14"/>
  <c r="AJ74" i="14"/>
  <c r="AI74" i="14"/>
  <c r="AK73" i="14"/>
  <c r="AJ73" i="14"/>
  <c r="AI73" i="14"/>
  <c r="AK72" i="14"/>
  <c r="AJ72" i="14"/>
  <c r="AI72" i="14"/>
  <c r="AK71" i="14"/>
  <c r="AI71" i="14"/>
  <c r="AH71" i="14"/>
  <c r="AG71" i="14"/>
  <c r="AF71" i="14"/>
  <c r="AE71" i="14"/>
  <c r="AD71" i="14"/>
  <c r="AD70" i="14" s="1"/>
  <c r="AC71" i="14"/>
  <c r="AB71" i="14"/>
  <c r="AA71" i="14"/>
  <c r="Z71" i="14"/>
  <c r="Z70" i="14" s="1"/>
  <c r="Z69" i="14" s="1"/>
  <c r="Y71" i="14"/>
  <c r="Y70" i="14" s="1"/>
  <c r="Y69" i="14" s="1"/>
  <c r="X71" i="14"/>
  <c r="X70" i="14" s="1"/>
  <c r="X69" i="14" s="1"/>
  <c r="W71" i="14"/>
  <c r="W70" i="14" s="1"/>
  <c r="W69" i="14" s="1"/>
  <c r="V71" i="14"/>
  <c r="V70" i="14" s="1"/>
  <c r="V69" i="14" s="1"/>
  <c r="U71" i="14"/>
  <c r="U70" i="14" s="1"/>
  <c r="T71" i="14"/>
  <c r="S71" i="14"/>
  <c r="R71" i="14"/>
  <c r="Q71" i="14"/>
  <c r="P71" i="14"/>
  <c r="O71" i="14"/>
  <c r="N71" i="14"/>
  <c r="M71" i="14"/>
  <c r="L71" i="14"/>
  <c r="K71" i="14"/>
  <c r="J71" i="14"/>
  <c r="J70" i="14" s="1"/>
  <c r="J69" i="14" s="1"/>
  <c r="I71" i="14"/>
  <c r="I70" i="14" s="1"/>
  <c r="I69" i="14" s="1"/>
  <c r="H71" i="14"/>
  <c r="H70" i="14" s="1"/>
  <c r="H69" i="14" s="1"/>
  <c r="G71" i="14"/>
  <c r="G70" i="14" s="1"/>
  <c r="G69" i="14" s="1"/>
  <c r="F71" i="14"/>
  <c r="F70" i="14" s="1"/>
  <c r="F69" i="14" s="1"/>
  <c r="E71" i="14"/>
  <c r="E70" i="14" s="1"/>
  <c r="D71" i="14"/>
  <c r="C71" i="14"/>
  <c r="B71" i="14"/>
  <c r="AJ71" i="14" s="1"/>
  <c r="AJ70" i="14"/>
  <c r="AI70" i="14"/>
  <c r="AH70" i="14"/>
  <c r="AG70" i="14"/>
  <c r="AK70" i="14" s="1"/>
  <c r="AF70" i="14"/>
  <c r="AE70" i="14"/>
  <c r="AC70" i="14"/>
  <c r="AC69" i="14" s="1"/>
  <c r="AB70" i="14"/>
  <c r="AA70" i="14"/>
  <c r="AA69" i="14" s="1"/>
  <c r="T70" i="14"/>
  <c r="T69" i="14" s="1"/>
  <c r="S70" i="14"/>
  <c r="S69" i="14" s="1"/>
  <c r="R70" i="14"/>
  <c r="Q70" i="14"/>
  <c r="P70" i="14"/>
  <c r="O70" i="14"/>
  <c r="N70" i="14"/>
  <c r="M70" i="14"/>
  <c r="L70" i="14"/>
  <c r="K70" i="14"/>
  <c r="K69" i="14" s="1"/>
  <c r="D70" i="14"/>
  <c r="D69" i="14" s="1"/>
  <c r="C70" i="14"/>
  <c r="B70" i="14"/>
  <c r="AJ69" i="14"/>
  <c r="AH69" i="14"/>
  <c r="AG69" i="14"/>
  <c r="AF69" i="14"/>
  <c r="R69" i="14"/>
  <c r="Q69" i="14"/>
  <c r="C69" i="14"/>
  <c r="B69" i="14"/>
  <c r="AK68" i="14"/>
  <c r="AJ68" i="14"/>
  <c r="AI68" i="14"/>
  <c r="AK67" i="14"/>
  <c r="AJ67" i="14"/>
  <c r="AI67" i="14"/>
  <c r="AK66" i="14"/>
  <c r="AJ66" i="14"/>
  <c r="AI66" i="14"/>
  <c r="AK65" i="14"/>
  <c r="AJ65" i="14"/>
  <c r="AI65" i="14"/>
  <c r="AK64" i="14"/>
  <c r="AJ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N28" i="14" s="1"/>
  <c r="M64" i="14"/>
  <c r="L64" i="14"/>
  <c r="K64" i="14"/>
  <c r="J64" i="14"/>
  <c r="I64" i="14"/>
  <c r="H64" i="14"/>
  <c r="G64" i="14"/>
  <c r="F64" i="14"/>
  <c r="E64" i="14"/>
  <c r="D64" i="14"/>
  <c r="C64" i="14"/>
  <c r="B64" i="14"/>
  <c r="AI64" i="14" s="1"/>
  <c r="AK63" i="14"/>
  <c r="AJ63" i="14"/>
  <c r="AI63" i="14"/>
  <c r="AK62" i="14"/>
  <c r="AJ62" i="14"/>
  <c r="AI62" i="14"/>
  <c r="AK61" i="14"/>
  <c r="AJ61" i="14"/>
  <c r="AI61" i="14"/>
  <c r="AK60" i="14"/>
  <c r="AJ60" i="14"/>
  <c r="AI60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S28" i="14" s="1"/>
  <c r="R59" i="14"/>
  <c r="R28" i="14" s="1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C28" i="14" s="1"/>
  <c r="B59" i="14"/>
  <c r="AJ59" i="14" s="1"/>
  <c r="AK58" i="14"/>
  <c r="AJ58" i="14"/>
  <c r="AI58" i="14"/>
  <c r="AK57" i="14"/>
  <c r="AJ57" i="14"/>
  <c r="AI57" i="14"/>
  <c r="AK56" i="14"/>
  <c r="AJ56" i="14"/>
  <c r="AI56" i="14"/>
  <c r="AJ55" i="14"/>
  <c r="AI55" i="14"/>
  <c r="AH55" i="14"/>
  <c r="AG55" i="14"/>
  <c r="AK55" i="14" s="1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AK54" i="14"/>
  <c r="AJ54" i="14"/>
  <c r="AI54" i="14"/>
  <c r="AK53" i="14"/>
  <c r="AJ53" i="14"/>
  <c r="AI53" i="14"/>
  <c r="AK52" i="14"/>
  <c r="AJ52" i="14"/>
  <c r="AI52" i="14"/>
  <c r="AJ51" i="14"/>
  <c r="AH51" i="14"/>
  <c r="AG51" i="14"/>
  <c r="AK51" i="14" s="1"/>
  <c r="AF51" i="14"/>
  <c r="AE51" i="14"/>
  <c r="AD51" i="14"/>
  <c r="AD28" i="14" s="1"/>
  <c r="AC51" i="14"/>
  <c r="AC28" i="14" s="1"/>
  <c r="AC14" i="14" s="1"/>
  <c r="AC13" i="14" s="1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I51" i="14" s="1"/>
  <c r="AK50" i="14"/>
  <c r="AJ50" i="14"/>
  <c r="AI50" i="14"/>
  <c r="AK49" i="14"/>
  <c r="AJ49" i="14"/>
  <c r="AI49" i="14"/>
  <c r="AK48" i="14"/>
  <c r="AJ48" i="14"/>
  <c r="AI48" i="14"/>
  <c r="AH47" i="14"/>
  <c r="AG47" i="14"/>
  <c r="AK47" i="14" s="1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K46" i="14"/>
  <c r="AJ46" i="14"/>
  <c r="AI46" i="14"/>
  <c r="AK45" i="14"/>
  <c r="AJ45" i="14"/>
  <c r="AI45" i="14"/>
  <c r="AK44" i="14"/>
  <c r="AJ44" i="14"/>
  <c r="AI44" i="14"/>
  <c r="AK43" i="14"/>
  <c r="AJ43" i="14"/>
  <c r="AI43" i="14"/>
  <c r="AK42" i="14"/>
  <c r="AJ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I42" i="14" s="1"/>
  <c r="AK41" i="14"/>
  <c r="AJ41" i="14"/>
  <c r="AI41" i="14"/>
  <c r="AK40" i="14"/>
  <c r="AJ40" i="14"/>
  <c r="AI40" i="14"/>
  <c r="AK39" i="14"/>
  <c r="AJ39" i="14"/>
  <c r="AI39" i="14"/>
  <c r="AK38" i="14"/>
  <c r="AJ38" i="14"/>
  <c r="AI38" i="14"/>
  <c r="AK37" i="14"/>
  <c r="AJ37" i="14"/>
  <c r="AH37" i="14"/>
  <c r="AG37" i="14"/>
  <c r="AF37" i="14"/>
  <c r="AE37" i="14"/>
  <c r="AE28" i="14" s="1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O28" i="14" s="1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I37" i="14" s="1"/>
  <c r="AK36" i="14"/>
  <c r="AJ36" i="14"/>
  <c r="AI36" i="14"/>
  <c r="AK35" i="14"/>
  <c r="AJ35" i="14"/>
  <c r="AI35" i="14"/>
  <c r="AK34" i="14"/>
  <c r="AJ34" i="14"/>
  <c r="AI34" i="14"/>
  <c r="AH33" i="14"/>
  <c r="AG33" i="14"/>
  <c r="AK33" i="14" s="1"/>
  <c r="AF33" i="14"/>
  <c r="AF28" i="14" s="1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P28" i="14" s="1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J33" i="14" s="1"/>
  <c r="AK32" i="14"/>
  <c r="AJ32" i="14"/>
  <c r="AI32" i="14"/>
  <c r="AK31" i="14"/>
  <c r="AJ31" i="14"/>
  <c r="AI31" i="14"/>
  <c r="AK30" i="14"/>
  <c r="AJ30" i="14"/>
  <c r="AI30" i="14"/>
  <c r="AH29" i="14"/>
  <c r="AG29" i="14"/>
  <c r="AK29" i="14" s="1"/>
  <c r="AF29" i="14"/>
  <c r="AE29" i="14"/>
  <c r="AD29" i="14"/>
  <c r="AC29" i="14"/>
  <c r="AB29" i="14"/>
  <c r="AA29" i="14"/>
  <c r="Z29" i="14"/>
  <c r="Y29" i="14"/>
  <c r="Y28" i="14" s="1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I28" i="14" s="1"/>
  <c r="H29" i="14"/>
  <c r="G29" i="14"/>
  <c r="F29" i="14"/>
  <c r="E29" i="14"/>
  <c r="D29" i="14"/>
  <c r="C29" i="14"/>
  <c r="B29" i="14"/>
  <c r="W28" i="14"/>
  <c r="V28" i="14"/>
  <c r="T28" i="14"/>
  <c r="Q28" i="14"/>
  <c r="G28" i="14"/>
  <c r="F28" i="14"/>
  <c r="D28" i="14"/>
  <c r="AK27" i="14"/>
  <c r="AJ27" i="14"/>
  <c r="AI27" i="14"/>
  <c r="AK26" i="14"/>
  <c r="AJ26" i="14"/>
  <c r="AI26" i="14"/>
  <c r="AJ25" i="14"/>
  <c r="AI25" i="14"/>
  <c r="AH25" i="14"/>
  <c r="AG25" i="14"/>
  <c r="AK25" i="14" s="1"/>
  <c r="AF25" i="14"/>
  <c r="AE25" i="14"/>
  <c r="AD25" i="14"/>
  <c r="AC25" i="14"/>
  <c r="AB25" i="14"/>
  <c r="AB15" i="14" s="1"/>
  <c r="AA25" i="14"/>
  <c r="Z25" i="14"/>
  <c r="Z15" i="14" s="1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L15" i="14" s="1"/>
  <c r="K25" i="14"/>
  <c r="K15" i="14" s="1"/>
  <c r="J25" i="14"/>
  <c r="I25" i="14"/>
  <c r="H25" i="14"/>
  <c r="G25" i="14"/>
  <c r="F25" i="14"/>
  <c r="E25" i="14"/>
  <c r="D25" i="14"/>
  <c r="C25" i="14"/>
  <c r="B25" i="14"/>
  <c r="AK24" i="14"/>
  <c r="AJ24" i="14"/>
  <c r="AI24" i="14"/>
  <c r="AK23" i="14"/>
  <c r="AJ23" i="14"/>
  <c r="AI23" i="14"/>
  <c r="AK22" i="14"/>
  <c r="AJ22" i="14"/>
  <c r="AI22" i="14"/>
  <c r="AK21" i="14"/>
  <c r="AH21" i="14"/>
  <c r="AG21" i="14"/>
  <c r="AF21" i="14"/>
  <c r="AE21" i="14"/>
  <c r="AD21" i="14"/>
  <c r="AC21" i="14"/>
  <c r="AC15" i="14" s="1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N15" i="14" s="1"/>
  <c r="M21" i="14"/>
  <c r="M15" i="14" s="1"/>
  <c r="L21" i="14"/>
  <c r="K21" i="14"/>
  <c r="J21" i="14"/>
  <c r="I21" i="14"/>
  <c r="H21" i="14"/>
  <c r="G21" i="14"/>
  <c r="F21" i="14"/>
  <c r="E21" i="14"/>
  <c r="D21" i="14"/>
  <c r="C21" i="14"/>
  <c r="B21" i="14"/>
  <c r="AI21" i="14" s="1"/>
  <c r="AK20" i="14"/>
  <c r="AJ20" i="14"/>
  <c r="AI20" i="14"/>
  <c r="AK19" i="14"/>
  <c r="AJ19" i="14"/>
  <c r="AI19" i="14"/>
  <c r="AK18" i="14"/>
  <c r="AJ18" i="14"/>
  <c r="AI18" i="14"/>
  <c r="AK17" i="14"/>
  <c r="AJ17" i="14"/>
  <c r="AI17" i="14"/>
  <c r="AK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V15" i="14" s="1"/>
  <c r="V14" i="14" s="1"/>
  <c r="V13" i="14" s="1"/>
  <c r="U16" i="14"/>
  <c r="U15" i="14" s="1"/>
  <c r="T16" i="14"/>
  <c r="S16" i="14"/>
  <c r="R16" i="14"/>
  <c r="Q16" i="14"/>
  <c r="P16" i="14"/>
  <c r="O16" i="14"/>
  <c r="N16" i="14"/>
  <c r="M16" i="14"/>
  <c r="L16" i="14"/>
  <c r="K16" i="14"/>
  <c r="J16" i="14"/>
  <c r="I16" i="14"/>
  <c r="I15" i="14" s="1"/>
  <c r="H16" i="14"/>
  <c r="G16" i="14"/>
  <c r="F16" i="14"/>
  <c r="E16" i="14"/>
  <c r="D16" i="14"/>
  <c r="C16" i="14"/>
  <c r="B16" i="14"/>
  <c r="AE15" i="14"/>
  <c r="AD15" i="14"/>
  <c r="AA15" i="14"/>
  <c r="Y15" i="14"/>
  <c r="X15" i="14"/>
  <c r="W15" i="14"/>
  <c r="O15" i="14"/>
  <c r="H15" i="14"/>
  <c r="G15" i="14"/>
  <c r="F15" i="14"/>
  <c r="F14" i="14" s="1"/>
  <c r="F13" i="14" s="1"/>
  <c r="E15" i="14"/>
  <c r="AK114" i="13"/>
  <c r="AJ114" i="13"/>
  <c r="AI114" i="13"/>
  <c r="AK113" i="13"/>
  <c r="AJ113" i="13"/>
  <c r="AI113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B112" i="13"/>
  <c r="AJ112" i="13" s="1"/>
  <c r="AK111" i="13"/>
  <c r="AJ111" i="13"/>
  <c r="AI111" i="13"/>
  <c r="AK110" i="13"/>
  <c r="AJ110" i="13"/>
  <c r="AI110" i="13"/>
  <c r="AK109" i="13"/>
  <c r="AJ109" i="13"/>
  <c r="AI109" i="13"/>
  <c r="AK108" i="13"/>
  <c r="AJ108" i="13"/>
  <c r="AI108" i="13"/>
  <c r="AK107" i="13"/>
  <c r="AJ107" i="13"/>
  <c r="AI107" i="13"/>
  <c r="AK106" i="13"/>
  <c r="AH106" i="13"/>
  <c r="AG106" i="13"/>
  <c r="AF106" i="13"/>
  <c r="AE106" i="13"/>
  <c r="AD106" i="13"/>
  <c r="AC106" i="13"/>
  <c r="AB106" i="13"/>
  <c r="AB104" i="13" s="1"/>
  <c r="AA106" i="13"/>
  <c r="AA104" i="13" s="1"/>
  <c r="Z106" i="13"/>
  <c r="Y106" i="13"/>
  <c r="Y104" i="13" s="1"/>
  <c r="X106" i="13"/>
  <c r="X104" i="13" s="1"/>
  <c r="W106" i="13"/>
  <c r="W104" i="13" s="1"/>
  <c r="V106" i="13"/>
  <c r="V104" i="13" s="1"/>
  <c r="U106" i="13"/>
  <c r="U104" i="13" s="1"/>
  <c r="T106" i="13"/>
  <c r="S106" i="13"/>
  <c r="S104" i="13" s="1"/>
  <c r="R106" i="13"/>
  <c r="Q106" i="13"/>
  <c r="P106" i="13"/>
  <c r="O106" i="13"/>
  <c r="N106" i="13"/>
  <c r="M106" i="13"/>
  <c r="L106" i="13"/>
  <c r="K106" i="13"/>
  <c r="K104" i="13" s="1"/>
  <c r="J106" i="13"/>
  <c r="I106" i="13"/>
  <c r="I104" i="13" s="1"/>
  <c r="H106" i="13"/>
  <c r="H104" i="13" s="1"/>
  <c r="G106" i="13"/>
  <c r="G104" i="13" s="1"/>
  <c r="F106" i="13"/>
  <c r="F104" i="13" s="1"/>
  <c r="E106" i="13"/>
  <c r="D106" i="13"/>
  <c r="D104" i="13" s="1"/>
  <c r="C106" i="13"/>
  <c r="C104" i="13" s="1"/>
  <c r="B106" i="13"/>
  <c r="B104" i="13" s="1"/>
  <c r="AK105" i="13"/>
  <c r="AJ105" i="13"/>
  <c r="AI105" i="13"/>
  <c r="AH104" i="13"/>
  <c r="AG104" i="13"/>
  <c r="AK104" i="13" s="1"/>
  <c r="AF104" i="13"/>
  <c r="AE104" i="13"/>
  <c r="AD104" i="13"/>
  <c r="AC104" i="13"/>
  <c r="Z104" i="13"/>
  <c r="T104" i="13"/>
  <c r="R104" i="13"/>
  <c r="Q104" i="13"/>
  <c r="P104" i="13"/>
  <c r="O104" i="13"/>
  <c r="N104" i="13"/>
  <c r="M104" i="13"/>
  <c r="L104" i="13"/>
  <c r="J104" i="13"/>
  <c r="E104" i="13"/>
  <c r="AK103" i="13"/>
  <c r="AJ103" i="13"/>
  <c r="AI103" i="13"/>
  <c r="AK102" i="13"/>
  <c r="AJ102" i="13"/>
  <c r="AI102" i="13"/>
  <c r="AK101" i="13"/>
  <c r="AJ101" i="13"/>
  <c r="AI101" i="13"/>
  <c r="AK100" i="13"/>
  <c r="AJ100" i="13"/>
  <c r="AI100" i="13"/>
  <c r="AH99" i="13"/>
  <c r="AG99" i="13"/>
  <c r="AF99" i="13"/>
  <c r="AE99" i="13"/>
  <c r="AD99" i="13"/>
  <c r="AC99" i="13"/>
  <c r="AB99" i="13"/>
  <c r="AA99" i="13"/>
  <c r="Z99" i="13"/>
  <c r="Y99" i="13"/>
  <c r="Y88" i="13" s="1"/>
  <c r="X99" i="13"/>
  <c r="W99" i="13"/>
  <c r="V99" i="13"/>
  <c r="U99" i="13"/>
  <c r="T99" i="13"/>
  <c r="S99" i="13"/>
  <c r="R99" i="13"/>
  <c r="Q99" i="13"/>
  <c r="Q88" i="13" s="1"/>
  <c r="P99" i="13"/>
  <c r="P88" i="13" s="1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99" i="13"/>
  <c r="AJ99" i="13" s="1"/>
  <c r="AK98" i="13"/>
  <c r="AJ98" i="13"/>
  <c r="AI98" i="13"/>
  <c r="AK97" i="13"/>
  <c r="AJ97" i="13"/>
  <c r="AI97" i="13"/>
  <c r="AK96" i="13"/>
  <c r="AJ96" i="13"/>
  <c r="AI96" i="13"/>
  <c r="AK95" i="13"/>
  <c r="AJ95" i="13"/>
  <c r="AI95" i="13"/>
  <c r="AK94" i="13"/>
  <c r="AJ94" i="13"/>
  <c r="AH94" i="13"/>
  <c r="AG94" i="13"/>
  <c r="AF94" i="13"/>
  <c r="AE94" i="13"/>
  <c r="AD94" i="13"/>
  <c r="AC94" i="13"/>
  <c r="AB94" i="13"/>
  <c r="AA94" i="13"/>
  <c r="Z94" i="13"/>
  <c r="Y94" i="13"/>
  <c r="X94" i="13"/>
  <c r="X88" i="13" s="1"/>
  <c r="W94" i="13"/>
  <c r="W88" i="13" s="1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H88" i="13" s="1"/>
  <c r="G94" i="13"/>
  <c r="G88" i="13" s="1"/>
  <c r="F94" i="13"/>
  <c r="E94" i="13"/>
  <c r="D94" i="13"/>
  <c r="C94" i="13"/>
  <c r="B94" i="13"/>
  <c r="AI94" i="13" s="1"/>
  <c r="AK93" i="13"/>
  <c r="AJ93" i="13"/>
  <c r="AI93" i="13"/>
  <c r="AK92" i="13"/>
  <c r="AJ92" i="13"/>
  <c r="AI92" i="13"/>
  <c r="AK91" i="13"/>
  <c r="AJ91" i="13"/>
  <c r="AI91" i="13"/>
  <c r="AK90" i="13"/>
  <c r="AJ90" i="13"/>
  <c r="AI90" i="13"/>
  <c r="AJ89" i="13"/>
  <c r="AI89" i="13"/>
  <c r="AH89" i="13"/>
  <c r="AG89" i="13"/>
  <c r="AK89" i="13" s="1"/>
  <c r="AF89" i="13"/>
  <c r="AF88" i="13" s="1"/>
  <c r="AE89" i="13"/>
  <c r="AE88" i="13" s="1"/>
  <c r="AD89" i="13"/>
  <c r="AC89" i="13"/>
  <c r="AC88" i="13" s="1"/>
  <c r="AB89" i="13"/>
  <c r="AB88" i="13" s="1"/>
  <c r="AA89" i="13"/>
  <c r="Z89" i="13"/>
  <c r="Z88" i="13" s="1"/>
  <c r="Y89" i="13"/>
  <c r="X89" i="13"/>
  <c r="W89" i="13"/>
  <c r="V89" i="13"/>
  <c r="U89" i="13"/>
  <c r="T89" i="13"/>
  <c r="S89" i="13"/>
  <c r="S88" i="13" s="1"/>
  <c r="R89" i="13"/>
  <c r="Q89" i="13"/>
  <c r="P89" i="13"/>
  <c r="O89" i="13"/>
  <c r="O88" i="13" s="1"/>
  <c r="N89" i="13"/>
  <c r="M89" i="13"/>
  <c r="M88" i="13" s="1"/>
  <c r="L89" i="13"/>
  <c r="L88" i="13" s="1"/>
  <c r="K89" i="13"/>
  <c r="J89" i="13"/>
  <c r="J88" i="13" s="1"/>
  <c r="I89" i="13"/>
  <c r="H89" i="13"/>
  <c r="G89" i="13"/>
  <c r="F89" i="13"/>
  <c r="E89" i="13"/>
  <c r="D89" i="13"/>
  <c r="D88" i="13" s="1"/>
  <c r="C89" i="13"/>
  <c r="C88" i="13" s="1"/>
  <c r="B89" i="13"/>
  <c r="AJ88" i="13"/>
  <c r="AH88" i="13"/>
  <c r="V88" i="13"/>
  <c r="U88" i="13"/>
  <c r="T88" i="13"/>
  <c r="R88" i="13"/>
  <c r="I88" i="13"/>
  <c r="F88" i="13"/>
  <c r="E88" i="13"/>
  <c r="B88" i="13"/>
  <c r="AI88" i="13" s="1"/>
  <c r="AK87" i="13"/>
  <c r="AJ87" i="13"/>
  <c r="AI87" i="13"/>
  <c r="AH86" i="13"/>
  <c r="AG86" i="13"/>
  <c r="AK86" i="13" s="1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AK85" i="13"/>
  <c r="AJ85" i="13"/>
  <c r="AI85" i="13"/>
  <c r="AK84" i="13"/>
  <c r="AJ84" i="13"/>
  <c r="AI84" i="13"/>
  <c r="AK83" i="13"/>
  <c r="AJ83" i="13"/>
  <c r="AH83" i="13"/>
  <c r="AG83" i="13"/>
  <c r="AF83" i="13"/>
  <c r="AE83" i="13"/>
  <c r="AD83" i="13"/>
  <c r="AC83" i="13"/>
  <c r="AB83" i="13"/>
  <c r="AA83" i="13"/>
  <c r="Z83" i="13"/>
  <c r="Y83" i="13"/>
  <c r="Y69" i="13" s="1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F69" i="13" s="1"/>
  <c r="E83" i="13"/>
  <c r="D83" i="13"/>
  <c r="C83" i="13"/>
  <c r="B83" i="13"/>
  <c r="AI83" i="13" s="1"/>
  <c r="AK82" i="13"/>
  <c r="AJ82" i="13"/>
  <c r="AI82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U81" i="13"/>
  <c r="U69" i="13" s="1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D69" i="13" s="1"/>
  <c r="C81" i="13"/>
  <c r="B81" i="13"/>
  <c r="AK80" i="13"/>
  <c r="AJ80" i="13"/>
  <c r="AI80" i="13"/>
  <c r="AI79" i="13"/>
  <c r="AH79" i="13"/>
  <c r="AG79" i="13"/>
  <c r="AK79" i="13" s="1"/>
  <c r="AF79" i="13"/>
  <c r="AE79" i="13"/>
  <c r="AD79" i="13"/>
  <c r="AC79" i="13"/>
  <c r="AB79" i="13"/>
  <c r="AB69" i="13" s="1"/>
  <c r="AA79" i="13"/>
  <c r="AA69" i="13" s="1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L69" i="13" s="1"/>
  <c r="K79" i="13"/>
  <c r="J79" i="13"/>
  <c r="I79" i="13"/>
  <c r="H79" i="13"/>
  <c r="G79" i="13"/>
  <c r="F79" i="13"/>
  <c r="E79" i="13"/>
  <c r="D79" i="13"/>
  <c r="C79" i="13"/>
  <c r="B79" i="13"/>
  <c r="AJ79" i="13" s="1"/>
  <c r="AK78" i="13"/>
  <c r="AJ78" i="13"/>
  <c r="AI78" i="13"/>
  <c r="AK77" i="13"/>
  <c r="AJ77" i="13"/>
  <c r="AI77" i="13"/>
  <c r="AK76" i="13"/>
  <c r="AJ76" i="13"/>
  <c r="AI76" i="13"/>
  <c r="AK75" i="13"/>
  <c r="AJ75" i="13"/>
  <c r="AI75" i="13"/>
  <c r="AK74" i="13"/>
  <c r="AJ74" i="13"/>
  <c r="AI74" i="13"/>
  <c r="AK73" i="13"/>
  <c r="AJ73" i="13"/>
  <c r="AI73" i="13"/>
  <c r="AK72" i="13"/>
  <c r="AJ72" i="13"/>
  <c r="AI72" i="13"/>
  <c r="AH71" i="13"/>
  <c r="AH70" i="13" s="1"/>
  <c r="AG71" i="13"/>
  <c r="AG70" i="13" s="1"/>
  <c r="AF71" i="13"/>
  <c r="AE71" i="13"/>
  <c r="AE70" i="13" s="1"/>
  <c r="AD71" i="13"/>
  <c r="AC71" i="13"/>
  <c r="AB71" i="13"/>
  <c r="AB70" i="13" s="1"/>
  <c r="AA71" i="13"/>
  <c r="AA70" i="13" s="1"/>
  <c r="Z71" i="13"/>
  <c r="Z70" i="13" s="1"/>
  <c r="Y71" i="13"/>
  <c r="Y70" i="13" s="1"/>
  <c r="X71" i="13"/>
  <c r="X70" i="13" s="1"/>
  <c r="X69" i="13" s="1"/>
  <c r="W71" i="13"/>
  <c r="V71" i="13"/>
  <c r="U71" i="13"/>
  <c r="T71" i="13"/>
  <c r="S71" i="13"/>
  <c r="R71" i="13"/>
  <c r="R70" i="13" s="1"/>
  <c r="R69" i="13" s="1"/>
  <c r="Q71" i="13"/>
  <c r="P71" i="13"/>
  <c r="O71" i="13"/>
  <c r="O70" i="13" s="1"/>
  <c r="N71" i="13"/>
  <c r="M71" i="13"/>
  <c r="L71" i="13"/>
  <c r="L70" i="13" s="1"/>
  <c r="K71" i="13"/>
  <c r="K70" i="13" s="1"/>
  <c r="J71" i="13"/>
  <c r="J70" i="13" s="1"/>
  <c r="I71" i="13"/>
  <c r="I70" i="13" s="1"/>
  <c r="H71" i="13"/>
  <c r="H70" i="13" s="1"/>
  <c r="H69" i="13" s="1"/>
  <c r="G71" i="13"/>
  <c r="F71" i="13"/>
  <c r="E71" i="13"/>
  <c r="D71" i="13"/>
  <c r="C71" i="13"/>
  <c r="B71" i="13"/>
  <c r="AF70" i="13"/>
  <c r="AD70" i="13"/>
  <c r="AC70" i="13"/>
  <c r="W70" i="13"/>
  <c r="W69" i="13" s="1"/>
  <c r="V70" i="13"/>
  <c r="V69" i="13" s="1"/>
  <c r="U70" i="13"/>
  <c r="T70" i="13"/>
  <c r="T69" i="13" s="1"/>
  <c r="S70" i="13"/>
  <c r="S69" i="13" s="1"/>
  <c r="Q70" i="13"/>
  <c r="P70" i="13"/>
  <c r="N70" i="13"/>
  <c r="N69" i="13" s="1"/>
  <c r="M70" i="13"/>
  <c r="G70" i="13"/>
  <c r="F70" i="13"/>
  <c r="E70" i="13"/>
  <c r="D70" i="13"/>
  <c r="C70" i="13"/>
  <c r="B70" i="13"/>
  <c r="K69" i="13"/>
  <c r="I69" i="13"/>
  <c r="G69" i="13"/>
  <c r="E69" i="13"/>
  <c r="C69" i="13"/>
  <c r="AK68" i="13"/>
  <c r="AJ68" i="13"/>
  <c r="AI68" i="13"/>
  <c r="AK67" i="13"/>
  <c r="AJ67" i="13"/>
  <c r="AI67" i="13"/>
  <c r="AK66" i="13"/>
  <c r="AJ66" i="13"/>
  <c r="AI66" i="13"/>
  <c r="AK65" i="13"/>
  <c r="AJ65" i="13"/>
  <c r="AI65" i="13"/>
  <c r="AI64" i="13"/>
  <c r="AH64" i="13"/>
  <c r="AG64" i="13"/>
  <c r="AK64" i="13" s="1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AJ64" i="13" s="1"/>
  <c r="AK63" i="13"/>
  <c r="AJ63" i="13"/>
  <c r="AI63" i="13"/>
  <c r="AK62" i="13"/>
  <c r="AJ62" i="13"/>
  <c r="AI62" i="13"/>
  <c r="AK61" i="13"/>
  <c r="AJ61" i="13"/>
  <c r="AI61" i="13"/>
  <c r="AK60" i="13"/>
  <c r="AJ60" i="13"/>
  <c r="AI60" i="13"/>
  <c r="AH59" i="13"/>
  <c r="AG59" i="13"/>
  <c r="AK59" i="13" s="1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AJ59" i="13" s="1"/>
  <c r="AK58" i="13"/>
  <c r="AJ58" i="13"/>
  <c r="AI58" i="13"/>
  <c r="AK57" i="13"/>
  <c r="AJ57" i="13"/>
  <c r="AI57" i="13"/>
  <c r="AK56" i="13"/>
  <c r="AJ56" i="13"/>
  <c r="AI56" i="13"/>
  <c r="AJ55" i="13"/>
  <c r="AI55" i="13"/>
  <c r="AH55" i="13"/>
  <c r="AG55" i="13"/>
  <c r="AK55" i="13" s="1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Q28" i="13" s="1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AK54" i="13"/>
  <c r="AJ54" i="13"/>
  <c r="AI54" i="13"/>
  <c r="AK53" i="13"/>
  <c r="AJ53" i="13"/>
  <c r="AI53" i="13"/>
  <c r="AK52" i="13"/>
  <c r="AJ52" i="13"/>
  <c r="AI52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S28" i="13" s="1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C28" i="13" s="1"/>
  <c r="B51" i="13"/>
  <c r="AK50" i="13"/>
  <c r="AJ50" i="13"/>
  <c r="AI50" i="13"/>
  <c r="AK49" i="13"/>
  <c r="AJ49" i="13"/>
  <c r="AI49" i="13"/>
  <c r="AK48" i="13"/>
  <c r="AJ48" i="13"/>
  <c r="AI48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B28" i="13" s="1"/>
  <c r="AK46" i="13"/>
  <c r="AJ46" i="13"/>
  <c r="AI46" i="13"/>
  <c r="AK45" i="13"/>
  <c r="AJ45" i="13"/>
  <c r="AI45" i="13"/>
  <c r="AK44" i="13"/>
  <c r="AJ44" i="13"/>
  <c r="AI44" i="13"/>
  <c r="AK43" i="13"/>
  <c r="AJ43" i="13"/>
  <c r="AI43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W28" i="13" s="1"/>
  <c r="V42" i="13"/>
  <c r="V28" i="13" s="1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H28" i="13" s="1"/>
  <c r="G42" i="13"/>
  <c r="G28" i="13" s="1"/>
  <c r="F42" i="13"/>
  <c r="E42" i="13"/>
  <c r="D42" i="13"/>
  <c r="C42" i="13"/>
  <c r="B42" i="13"/>
  <c r="AK41" i="13"/>
  <c r="AJ41" i="13"/>
  <c r="AI41" i="13"/>
  <c r="AK40" i="13"/>
  <c r="AJ40" i="13"/>
  <c r="AI40" i="13"/>
  <c r="AK39" i="13"/>
  <c r="AJ39" i="13"/>
  <c r="AI39" i="13"/>
  <c r="AK38" i="13"/>
  <c r="AJ38" i="13"/>
  <c r="AI38" i="13"/>
  <c r="AI37" i="13"/>
  <c r="AH37" i="13"/>
  <c r="AG37" i="13"/>
  <c r="AK37" i="13" s="1"/>
  <c r="AF37" i="13"/>
  <c r="AF28" i="13" s="1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I28" i="13" s="1"/>
  <c r="I14" i="13" s="1"/>
  <c r="I13" i="13" s="1"/>
  <c r="H37" i="13"/>
  <c r="G37" i="13"/>
  <c r="F37" i="13"/>
  <c r="E37" i="13"/>
  <c r="D37" i="13"/>
  <c r="C37" i="13"/>
  <c r="B37" i="13"/>
  <c r="AJ37" i="13" s="1"/>
  <c r="AK36" i="13"/>
  <c r="AJ36" i="13"/>
  <c r="AI36" i="13"/>
  <c r="AK35" i="13"/>
  <c r="AJ35" i="13"/>
  <c r="AI35" i="13"/>
  <c r="AK34" i="13"/>
  <c r="AJ34" i="13"/>
  <c r="AI34" i="13"/>
  <c r="AJ33" i="13"/>
  <c r="AI33" i="13"/>
  <c r="AH33" i="13"/>
  <c r="AG33" i="13"/>
  <c r="AK33" i="13" s="1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J28" i="13" s="1"/>
  <c r="I33" i="13"/>
  <c r="H33" i="13"/>
  <c r="G33" i="13"/>
  <c r="F33" i="13"/>
  <c r="E33" i="13"/>
  <c r="D33" i="13"/>
  <c r="C33" i="13"/>
  <c r="B33" i="13"/>
  <c r="AK32" i="13"/>
  <c r="AJ32" i="13"/>
  <c r="AI32" i="13"/>
  <c r="AK31" i="13"/>
  <c r="AJ31" i="13"/>
  <c r="AI31" i="13"/>
  <c r="AK30" i="13"/>
  <c r="AJ30" i="13"/>
  <c r="AI30" i="13"/>
  <c r="AK29" i="13"/>
  <c r="AJ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T28" i="13" s="1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I29" i="13" s="1"/>
  <c r="AG28" i="13"/>
  <c r="Z28" i="13"/>
  <c r="U28" i="13"/>
  <c r="R28" i="13"/>
  <c r="F28" i="13"/>
  <c r="E28" i="13"/>
  <c r="D28" i="13"/>
  <c r="AK27" i="13"/>
  <c r="AJ27" i="13"/>
  <c r="AI27" i="13"/>
  <c r="AK26" i="13"/>
  <c r="AJ26" i="13"/>
  <c r="AI26" i="13"/>
  <c r="AH25" i="13"/>
  <c r="AG25" i="13"/>
  <c r="AK25" i="13" s="1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L15" i="13" s="1"/>
  <c r="K25" i="13"/>
  <c r="J25" i="13"/>
  <c r="I25" i="13"/>
  <c r="H25" i="13"/>
  <c r="G25" i="13"/>
  <c r="F25" i="13"/>
  <c r="E25" i="13"/>
  <c r="D25" i="13"/>
  <c r="C25" i="13"/>
  <c r="B25" i="13"/>
  <c r="AK24" i="13"/>
  <c r="AJ24" i="13"/>
  <c r="AI24" i="13"/>
  <c r="AK23" i="13"/>
  <c r="AJ23" i="13"/>
  <c r="AI23" i="13"/>
  <c r="AK22" i="13"/>
  <c r="AJ22" i="13"/>
  <c r="AI22" i="13"/>
  <c r="AH21" i="13"/>
  <c r="AG21" i="13"/>
  <c r="AF21" i="13"/>
  <c r="AE21" i="13"/>
  <c r="AE15" i="13" s="1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R15" i="13" s="1"/>
  <c r="R14" i="13" s="1"/>
  <c r="R13" i="13" s="1"/>
  <c r="Q21" i="13"/>
  <c r="P21" i="13"/>
  <c r="O21" i="13"/>
  <c r="O15" i="13" s="1"/>
  <c r="N21" i="13"/>
  <c r="N15" i="13" s="1"/>
  <c r="M21" i="13"/>
  <c r="L21" i="13"/>
  <c r="K21" i="13"/>
  <c r="J21" i="13"/>
  <c r="I21" i="13"/>
  <c r="H21" i="13"/>
  <c r="G21" i="13"/>
  <c r="F21" i="13"/>
  <c r="E21" i="13"/>
  <c r="D21" i="13"/>
  <c r="C21" i="13"/>
  <c r="B21" i="13"/>
  <c r="AK20" i="13"/>
  <c r="AJ20" i="13"/>
  <c r="AI20" i="13"/>
  <c r="AK19" i="13"/>
  <c r="AJ19" i="13"/>
  <c r="AI19" i="13"/>
  <c r="AK18" i="13"/>
  <c r="AJ18" i="13"/>
  <c r="AI18" i="13"/>
  <c r="AK17" i="13"/>
  <c r="AJ17" i="13"/>
  <c r="AI17" i="13"/>
  <c r="AK16" i="13"/>
  <c r="AJ16" i="13"/>
  <c r="AI16" i="13"/>
  <c r="AH16" i="13"/>
  <c r="AG16" i="13"/>
  <c r="AF16" i="13"/>
  <c r="AE16" i="13"/>
  <c r="AD16" i="13"/>
  <c r="AC16" i="13"/>
  <c r="AC15" i="13" s="1"/>
  <c r="AB16" i="13"/>
  <c r="AB15" i="13" s="1"/>
  <c r="AA16" i="13"/>
  <c r="Z16" i="13"/>
  <c r="Z15" i="13" s="1"/>
  <c r="Y16" i="13"/>
  <c r="X16" i="13"/>
  <c r="W16" i="13"/>
  <c r="V16" i="13"/>
  <c r="V15" i="13" s="1"/>
  <c r="V14" i="13" s="1"/>
  <c r="V13" i="13" s="1"/>
  <c r="U16" i="13"/>
  <c r="U15" i="13" s="1"/>
  <c r="T16" i="13"/>
  <c r="T15" i="13" s="1"/>
  <c r="T14" i="13" s="1"/>
  <c r="T13" i="13" s="1"/>
  <c r="S16" i="13"/>
  <c r="S15" i="13" s="1"/>
  <c r="S14" i="13" s="1"/>
  <c r="S13" i="13" s="1"/>
  <c r="R16" i="13"/>
  <c r="Q16" i="13"/>
  <c r="P16" i="13"/>
  <c r="O16" i="13"/>
  <c r="N16" i="13"/>
  <c r="M16" i="13"/>
  <c r="L16" i="13"/>
  <c r="K16" i="13"/>
  <c r="J16" i="13"/>
  <c r="I16" i="13"/>
  <c r="H16" i="13"/>
  <c r="H15" i="13" s="1"/>
  <c r="G16" i="13"/>
  <c r="G15" i="13" s="1"/>
  <c r="G14" i="13" s="1"/>
  <c r="G13" i="13" s="1"/>
  <c r="F16" i="13"/>
  <c r="F15" i="13" s="1"/>
  <c r="E16" i="13"/>
  <c r="E15" i="13" s="1"/>
  <c r="E14" i="13" s="1"/>
  <c r="E13" i="13" s="1"/>
  <c r="D16" i="13"/>
  <c r="D15" i="13" s="1"/>
  <c r="D14" i="13" s="1"/>
  <c r="D13" i="13" s="1"/>
  <c r="C16" i="13"/>
  <c r="C15" i="13" s="1"/>
  <c r="C14" i="13" s="1"/>
  <c r="C13" i="13" s="1"/>
  <c r="B16" i="13"/>
  <c r="AG15" i="13"/>
  <c r="AD15" i="13"/>
  <c r="AA15" i="13"/>
  <c r="Y15" i="13"/>
  <c r="X15" i="13"/>
  <c r="W15" i="13"/>
  <c r="W14" i="13" s="1"/>
  <c r="W13" i="13" s="1"/>
  <c r="Q15" i="13"/>
  <c r="M15" i="13"/>
  <c r="K15" i="13"/>
  <c r="J15" i="13"/>
  <c r="I15" i="13"/>
  <c r="AK114" i="12"/>
  <c r="AJ114" i="12"/>
  <c r="AI114" i="12"/>
  <c r="AK113" i="12"/>
  <c r="AJ113" i="12"/>
  <c r="AI113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AK111" i="12"/>
  <c r="AJ111" i="12"/>
  <c r="AI111" i="12"/>
  <c r="AK110" i="12"/>
  <c r="AJ110" i="12"/>
  <c r="AI110" i="12"/>
  <c r="AK109" i="12"/>
  <c r="AJ109" i="12"/>
  <c r="AI109" i="12"/>
  <c r="AK108" i="12"/>
  <c r="AJ108" i="12"/>
  <c r="AI108" i="12"/>
  <c r="AK107" i="12"/>
  <c r="AJ107" i="12"/>
  <c r="AI107" i="12"/>
  <c r="AK106" i="12"/>
  <c r="AI106" i="12"/>
  <c r="AH106" i="12"/>
  <c r="AH104" i="12" s="1"/>
  <c r="AG106" i="12"/>
  <c r="AG104" i="12" s="1"/>
  <c r="AK104" i="12" s="1"/>
  <c r="AF106" i="12"/>
  <c r="AF104" i="12" s="1"/>
  <c r="AE106" i="12"/>
  <c r="AE104" i="12" s="1"/>
  <c r="AD106" i="12"/>
  <c r="AC106" i="12"/>
  <c r="AB106" i="12"/>
  <c r="AA106" i="12"/>
  <c r="Z106" i="12"/>
  <c r="Y106" i="12"/>
  <c r="X106" i="12"/>
  <c r="W106" i="12"/>
  <c r="V106" i="12"/>
  <c r="U106" i="12"/>
  <c r="U104" i="12" s="1"/>
  <c r="T106" i="12"/>
  <c r="T104" i="12" s="1"/>
  <c r="S106" i="12"/>
  <c r="S104" i="12" s="1"/>
  <c r="R106" i="12"/>
  <c r="R104" i="12" s="1"/>
  <c r="Q106" i="12"/>
  <c r="Q104" i="12" s="1"/>
  <c r="P106" i="12"/>
  <c r="P104" i="12" s="1"/>
  <c r="O106" i="12"/>
  <c r="O104" i="12" s="1"/>
  <c r="N106" i="12"/>
  <c r="M106" i="12"/>
  <c r="L106" i="12"/>
  <c r="K106" i="12"/>
  <c r="J106" i="12"/>
  <c r="I106" i="12"/>
  <c r="H106" i="12"/>
  <c r="G106" i="12"/>
  <c r="F106" i="12"/>
  <c r="E106" i="12"/>
  <c r="E104" i="12" s="1"/>
  <c r="D106" i="12"/>
  <c r="D104" i="12" s="1"/>
  <c r="C106" i="12"/>
  <c r="C104" i="12" s="1"/>
  <c r="B106" i="12"/>
  <c r="B104" i="12" s="1"/>
  <c r="AK105" i="12"/>
  <c r="AJ105" i="12"/>
  <c r="AI105" i="12"/>
  <c r="AD104" i="12"/>
  <c r="AC104" i="12"/>
  <c r="AB104" i="12"/>
  <c r="AA104" i="12"/>
  <c r="Z104" i="12"/>
  <c r="Y104" i="12"/>
  <c r="X104" i="12"/>
  <c r="W104" i="12"/>
  <c r="V104" i="12"/>
  <c r="N104" i="12"/>
  <c r="M104" i="12"/>
  <c r="L104" i="12"/>
  <c r="K104" i="12"/>
  <c r="J104" i="12"/>
  <c r="I104" i="12"/>
  <c r="H104" i="12"/>
  <c r="G104" i="12"/>
  <c r="F104" i="12"/>
  <c r="AK103" i="12"/>
  <c r="AJ103" i="12"/>
  <c r="AI103" i="12"/>
  <c r="AK102" i="12"/>
  <c r="AJ102" i="12"/>
  <c r="AI102" i="12"/>
  <c r="AK101" i="12"/>
  <c r="AJ101" i="12"/>
  <c r="AI101" i="12"/>
  <c r="AK100" i="12"/>
  <c r="AJ100" i="12"/>
  <c r="AI100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Q88" i="12" s="1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AJ99" i="12" s="1"/>
  <c r="AK98" i="12"/>
  <c r="AJ98" i="12"/>
  <c r="AI98" i="12"/>
  <c r="AK97" i="12"/>
  <c r="AJ97" i="12"/>
  <c r="AI97" i="12"/>
  <c r="AK96" i="12"/>
  <c r="AJ96" i="12"/>
  <c r="AI96" i="12"/>
  <c r="AK95" i="12"/>
  <c r="AJ95" i="12"/>
  <c r="AI95" i="12"/>
  <c r="AH94" i="12"/>
  <c r="AK94" i="12" s="1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S88" i="12" s="1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C88" i="12" s="1"/>
  <c r="B94" i="12"/>
  <c r="AJ94" i="12" s="1"/>
  <c r="AK93" i="12"/>
  <c r="AJ93" i="12"/>
  <c r="AI93" i="12"/>
  <c r="AK92" i="12"/>
  <c r="AJ92" i="12"/>
  <c r="AI92" i="12"/>
  <c r="AK91" i="12"/>
  <c r="AJ91" i="12"/>
  <c r="AI91" i="12"/>
  <c r="AK90" i="12"/>
  <c r="AJ90" i="12"/>
  <c r="AI90" i="12"/>
  <c r="AK89" i="12"/>
  <c r="AJ89" i="12"/>
  <c r="AI89" i="12"/>
  <c r="AH89" i="12"/>
  <c r="AG89" i="12"/>
  <c r="AF89" i="12"/>
  <c r="AE89" i="12"/>
  <c r="AD89" i="12"/>
  <c r="AC89" i="12"/>
  <c r="AC88" i="12" s="1"/>
  <c r="AB89" i="12"/>
  <c r="AA89" i="12"/>
  <c r="AA88" i="12" s="1"/>
  <c r="Z89" i="12"/>
  <c r="Z88" i="12" s="1"/>
  <c r="Y89" i="12"/>
  <c r="X89" i="12"/>
  <c r="X88" i="12" s="1"/>
  <c r="W89" i="12"/>
  <c r="W88" i="12" s="1"/>
  <c r="V89" i="12"/>
  <c r="V88" i="12" s="1"/>
  <c r="U89" i="12"/>
  <c r="U88" i="12" s="1"/>
  <c r="T89" i="12"/>
  <c r="T88" i="12" s="1"/>
  <c r="S89" i="12"/>
  <c r="R89" i="12"/>
  <c r="Q89" i="12"/>
  <c r="P89" i="12"/>
  <c r="O89" i="12"/>
  <c r="N89" i="12"/>
  <c r="M89" i="12"/>
  <c r="M88" i="12" s="1"/>
  <c r="L89" i="12"/>
  <c r="K89" i="12"/>
  <c r="K88" i="12" s="1"/>
  <c r="J89" i="12"/>
  <c r="J88" i="12" s="1"/>
  <c r="I89" i="12"/>
  <c r="H89" i="12"/>
  <c r="H88" i="12" s="1"/>
  <c r="G89" i="12"/>
  <c r="G88" i="12" s="1"/>
  <c r="F89" i="12"/>
  <c r="F88" i="12" s="1"/>
  <c r="E89" i="12"/>
  <c r="E88" i="12" s="1"/>
  <c r="D89" i="12"/>
  <c r="D88" i="12" s="1"/>
  <c r="C89" i="12"/>
  <c r="B89" i="12"/>
  <c r="AH88" i="12"/>
  <c r="AF88" i="12"/>
  <c r="AE88" i="12"/>
  <c r="AD88" i="12"/>
  <c r="AB88" i="12"/>
  <c r="Y88" i="12"/>
  <c r="R88" i="12"/>
  <c r="P88" i="12"/>
  <c r="O88" i="12"/>
  <c r="N88" i="12"/>
  <c r="L88" i="12"/>
  <c r="I88" i="12"/>
  <c r="B88" i="12"/>
  <c r="AK87" i="12"/>
  <c r="AJ87" i="12"/>
  <c r="AI87" i="12"/>
  <c r="AK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AJ86" i="12" s="1"/>
  <c r="AK85" i="12"/>
  <c r="AJ85" i="12"/>
  <c r="AI85" i="12"/>
  <c r="AK84" i="12"/>
  <c r="AJ84" i="12"/>
  <c r="AI84" i="12"/>
  <c r="AH83" i="12"/>
  <c r="AK83" i="12" s="1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J83" i="12" s="1"/>
  <c r="AK82" i="12"/>
  <c r="AJ82" i="12"/>
  <c r="AI82" i="12"/>
  <c r="AH81" i="12"/>
  <c r="AG81" i="12"/>
  <c r="AK81" i="12" s="1"/>
  <c r="AF81" i="12"/>
  <c r="AE81" i="12"/>
  <c r="AE69" i="12" s="1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O69" i="12" s="1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J81" i="12" s="1"/>
  <c r="AK80" i="12"/>
  <c r="AJ80" i="12"/>
  <c r="AI80" i="12"/>
  <c r="AJ79" i="12"/>
  <c r="AH79" i="12"/>
  <c r="AG79" i="12"/>
  <c r="AG69" i="12" s="1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Q69" i="12" s="1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I79" i="12" s="1"/>
  <c r="AK78" i="12"/>
  <c r="AJ78" i="12"/>
  <c r="AI78" i="12"/>
  <c r="AK77" i="12"/>
  <c r="AJ77" i="12"/>
  <c r="AI77" i="12"/>
  <c r="AK76" i="12"/>
  <c r="AJ76" i="12"/>
  <c r="AI76" i="12"/>
  <c r="AK75" i="12"/>
  <c r="AJ75" i="12"/>
  <c r="AI75" i="12"/>
  <c r="AK74" i="12"/>
  <c r="AJ74" i="12"/>
  <c r="AI74" i="12"/>
  <c r="AK73" i="12"/>
  <c r="AJ73" i="12"/>
  <c r="AI73" i="12"/>
  <c r="AK72" i="12"/>
  <c r="AJ72" i="12"/>
  <c r="AI72" i="12"/>
  <c r="AK71" i="12"/>
  <c r="AH71" i="12"/>
  <c r="AG71" i="12"/>
  <c r="AF71" i="12"/>
  <c r="AE71" i="12"/>
  <c r="AD71" i="12"/>
  <c r="AC71" i="12"/>
  <c r="AB71" i="12"/>
  <c r="AA71" i="12"/>
  <c r="AA70" i="12" s="1"/>
  <c r="AA69" i="12" s="1"/>
  <c r="Z71" i="12"/>
  <c r="Y71" i="12"/>
  <c r="Y70" i="12" s="1"/>
  <c r="Y69" i="12" s="1"/>
  <c r="X71" i="12"/>
  <c r="X70" i="12" s="1"/>
  <c r="W71" i="12"/>
  <c r="V71" i="12"/>
  <c r="V70" i="12" s="1"/>
  <c r="U71" i="12"/>
  <c r="U70" i="12" s="1"/>
  <c r="T71" i="12"/>
  <c r="T70" i="12" s="1"/>
  <c r="T69" i="12" s="1"/>
  <c r="S71" i="12"/>
  <c r="S70" i="12" s="1"/>
  <c r="S69" i="12" s="1"/>
  <c r="R71" i="12"/>
  <c r="R70" i="12" s="1"/>
  <c r="R69" i="12" s="1"/>
  <c r="Q71" i="12"/>
  <c r="P71" i="12"/>
  <c r="O71" i="12"/>
  <c r="N71" i="12"/>
  <c r="M71" i="12"/>
  <c r="L71" i="12"/>
  <c r="K71" i="12"/>
  <c r="K70" i="12" s="1"/>
  <c r="K69" i="12" s="1"/>
  <c r="J71" i="12"/>
  <c r="I71" i="12"/>
  <c r="I70" i="12" s="1"/>
  <c r="I69" i="12" s="1"/>
  <c r="H71" i="12"/>
  <c r="H70" i="12" s="1"/>
  <c r="G71" i="12"/>
  <c r="F71" i="12"/>
  <c r="F70" i="12" s="1"/>
  <c r="E71" i="12"/>
  <c r="E70" i="12" s="1"/>
  <c r="D71" i="12"/>
  <c r="D70" i="12" s="1"/>
  <c r="D69" i="12" s="1"/>
  <c r="C71" i="12"/>
  <c r="C70" i="12" s="1"/>
  <c r="B71" i="12"/>
  <c r="AJ71" i="12" s="1"/>
  <c r="AG70" i="12"/>
  <c r="AF70" i="12"/>
  <c r="AF69" i="12" s="1"/>
  <c r="AE70" i="12"/>
  <c r="AD70" i="12"/>
  <c r="AD69" i="12" s="1"/>
  <c r="AC70" i="12"/>
  <c r="AC69" i="12" s="1"/>
  <c r="AB70" i="12"/>
  <c r="Z70" i="12"/>
  <c r="W70" i="12"/>
  <c r="W69" i="12" s="1"/>
  <c r="Q70" i="12"/>
  <c r="P70" i="12"/>
  <c r="P69" i="12" s="1"/>
  <c r="O70" i="12"/>
  <c r="N70" i="12"/>
  <c r="N69" i="12" s="1"/>
  <c r="M70" i="12"/>
  <c r="M69" i="12" s="1"/>
  <c r="L70" i="12"/>
  <c r="J70" i="12"/>
  <c r="G70" i="12"/>
  <c r="G69" i="12" s="1"/>
  <c r="AB69" i="12"/>
  <c r="U69" i="12"/>
  <c r="L69" i="12"/>
  <c r="E69" i="12"/>
  <c r="C69" i="12"/>
  <c r="AK68" i="12"/>
  <c r="AJ68" i="12"/>
  <c r="AI68" i="12"/>
  <c r="AK67" i="12"/>
  <c r="AJ67" i="12"/>
  <c r="AI67" i="12"/>
  <c r="AK66" i="12"/>
  <c r="AJ66" i="12"/>
  <c r="AI66" i="12"/>
  <c r="AK65" i="12"/>
  <c r="AJ65" i="12"/>
  <c r="AI65" i="12"/>
  <c r="AJ64" i="12"/>
  <c r="AH64" i="12"/>
  <c r="AG64" i="12"/>
  <c r="AK64" i="12" s="1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AI64" i="12" s="1"/>
  <c r="AK63" i="12"/>
  <c r="AJ63" i="12"/>
  <c r="AI63" i="12"/>
  <c r="AK62" i="12"/>
  <c r="AJ62" i="12"/>
  <c r="AI62" i="12"/>
  <c r="AK61" i="12"/>
  <c r="AJ61" i="12"/>
  <c r="AI61" i="12"/>
  <c r="AK60" i="12"/>
  <c r="AJ60" i="12"/>
  <c r="AI60" i="12"/>
  <c r="AI59" i="12"/>
  <c r="AH59" i="12"/>
  <c r="AG59" i="12"/>
  <c r="AK59" i="12" s="1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J59" i="12" s="1"/>
  <c r="AK58" i="12"/>
  <c r="AJ58" i="12"/>
  <c r="AI58" i="12"/>
  <c r="AK57" i="12"/>
  <c r="AJ57" i="12"/>
  <c r="AI57" i="12"/>
  <c r="AK56" i="12"/>
  <c r="AJ56" i="12"/>
  <c r="AI56" i="12"/>
  <c r="AJ55" i="12"/>
  <c r="AH55" i="12"/>
  <c r="AG55" i="12"/>
  <c r="AK55" i="12" s="1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I55" i="12" s="1"/>
  <c r="AK54" i="12"/>
  <c r="AJ54" i="12"/>
  <c r="AI54" i="12"/>
  <c r="AK53" i="12"/>
  <c r="AJ53" i="12"/>
  <c r="AI53" i="12"/>
  <c r="AK52" i="12"/>
  <c r="AJ52" i="12"/>
  <c r="AI52" i="12"/>
  <c r="AH51" i="12"/>
  <c r="AG51" i="12"/>
  <c r="AK51" i="12" s="1"/>
  <c r="AF51" i="12"/>
  <c r="AE51" i="12"/>
  <c r="AE28" i="12" s="1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P28" i="12" s="1"/>
  <c r="O51" i="12"/>
  <c r="O28" i="12" s="1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J51" i="12" s="1"/>
  <c r="AK50" i="12"/>
  <c r="AJ50" i="12"/>
  <c r="AI50" i="12"/>
  <c r="AK49" i="12"/>
  <c r="AJ49" i="12"/>
  <c r="AI49" i="12"/>
  <c r="AK48" i="12"/>
  <c r="AJ48" i="12"/>
  <c r="AI48" i="12"/>
  <c r="AH47" i="12"/>
  <c r="AH28" i="12" s="1"/>
  <c r="AG47" i="12"/>
  <c r="AG28" i="12" s="1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R28" i="12" s="1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B28" i="12" s="1"/>
  <c r="AK46" i="12"/>
  <c r="AJ46" i="12"/>
  <c r="AI46" i="12"/>
  <c r="AK45" i="12"/>
  <c r="AJ45" i="12"/>
  <c r="AI45" i="12"/>
  <c r="AK44" i="12"/>
  <c r="AJ44" i="12"/>
  <c r="AI44" i="12"/>
  <c r="AK43" i="12"/>
  <c r="AJ43" i="12"/>
  <c r="AI43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Q28" i="12" s="1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K41" i="12"/>
  <c r="AJ41" i="12"/>
  <c r="AI41" i="12"/>
  <c r="AK40" i="12"/>
  <c r="AJ40" i="12"/>
  <c r="AI40" i="12"/>
  <c r="AK39" i="12"/>
  <c r="AJ39" i="12"/>
  <c r="AI39" i="12"/>
  <c r="AK38" i="12"/>
  <c r="AJ38" i="12"/>
  <c r="AI38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K36" i="12"/>
  <c r="AJ36" i="12"/>
  <c r="AI36" i="12"/>
  <c r="AK35" i="12"/>
  <c r="AJ35" i="12"/>
  <c r="AI35" i="12"/>
  <c r="AK34" i="12"/>
  <c r="AJ34" i="12"/>
  <c r="AI34" i="12"/>
  <c r="AK33" i="12"/>
  <c r="AJ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T28" i="12" s="1"/>
  <c r="S33" i="12"/>
  <c r="R33" i="12"/>
  <c r="Q33" i="12"/>
  <c r="P33" i="12"/>
  <c r="O33" i="12"/>
  <c r="N33" i="12"/>
  <c r="M33" i="12"/>
  <c r="M28" i="12" s="1"/>
  <c r="L33" i="12"/>
  <c r="K33" i="12"/>
  <c r="J33" i="12"/>
  <c r="I33" i="12"/>
  <c r="H33" i="12"/>
  <c r="G33" i="12"/>
  <c r="F33" i="12"/>
  <c r="E33" i="12"/>
  <c r="D33" i="12"/>
  <c r="D28" i="12" s="1"/>
  <c r="C33" i="12"/>
  <c r="B33" i="12"/>
  <c r="AI33" i="12" s="1"/>
  <c r="AK32" i="12"/>
  <c r="AJ32" i="12"/>
  <c r="AI32" i="12"/>
  <c r="AK31" i="12"/>
  <c r="AJ31" i="12"/>
  <c r="AI31" i="12"/>
  <c r="AK30" i="12"/>
  <c r="AJ30" i="12"/>
  <c r="AI30" i="12"/>
  <c r="AK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K28" i="12" s="1"/>
  <c r="J29" i="12"/>
  <c r="J28" i="12" s="1"/>
  <c r="I29" i="12"/>
  <c r="H29" i="12"/>
  <c r="G29" i="12"/>
  <c r="F29" i="12"/>
  <c r="E29" i="12"/>
  <c r="D29" i="12"/>
  <c r="C29" i="12"/>
  <c r="B29" i="12"/>
  <c r="AJ29" i="12" s="1"/>
  <c r="AF28" i="12"/>
  <c r="AA28" i="12"/>
  <c r="Z28" i="12"/>
  <c r="S28" i="12"/>
  <c r="C28" i="12"/>
  <c r="AK27" i="12"/>
  <c r="AJ27" i="12"/>
  <c r="AI27" i="12"/>
  <c r="AK26" i="12"/>
  <c r="AJ26" i="12"/>
  <c r="AI26" i="12"/>
  <c r="AH25" i="12"/>
  <c r="AG25" i="12"/>
  <c r="AK25" i="12" s="1"/>
  <c r="AF25" i="12"/>
  <c r="AE25" i="12"/>
  <c r="AD25" i="12"/>
  <c r="AC25" i="12"/>
  <c r="AB25" i="12"/>
  <c r="AA25" i="12"/>
  <c r="Z25" i="12"/>
  <c r="Y25" i="12"/>
  <c r="X25" i="12"/>
  <c r="W25" i="12"/>
  <c r="W15" i="12" s="1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G15" i="12" s="1"/>
  <c r="F25" i="12"/>
  <c r="E25" i="12"/>
  <c r="D25" i="12"/>
  <c r="C25" i="12"/>
  <c r="B25" i="12"/>
  <c r="AJ25" i="12" s="1"/>
  <c r="AK24" i="12"/>
  <c r="AJ24" i="12"/>
  <c r="AI24" i="12"/>
  <c r="AK23" i="12"/>
  <c r="AJ23" i="12"/>
  <c r="AI23" i="12"/>
  <c r="AK22" i="12"/>
  <c r="AJ22" i="12"/>
  <c r="AI22" i="12"/>
  <c r="AH21" i="12"/>
  <c r="AG21" i="12"/>
  <c r="AK21" i="12" s="1"/>
  <c r="AF21" i="12"/>
  <c r="AE21" i="12"/>
  <c r="AD21" i="12"/>
  <c r="AC21" i="12"/>
  <c r="AB21" i="12"/>
  <c r="AA21" i="12"/>
  <c r="Z21" i="12"/>
  <c r="Y21" i="12"/>
  <c r="Y15" i="12" s="1"/>
  <c r="X21" i="12"/>
  <c r="X15" i="12" s="1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I15" i="12" s="1"/>
  <c r="H21" i="12"/>
  <c r="H15" i="12" s="1"/>
  <c r="G21" i="12"/>
  <c r="F21" i="12"/>
  <c r="E21" i="12"/>
  <c r="D21" i="12"/>
  <c r="C21" i="12"/>
  <c r="B21" i="12"/>
  <c r="AJ21" i="12" s="1"/>
  <c r="AK20" i="12"/>
  <c r="AJ20" i="12"/>
  <c r="AI20" i="12"/>
  <c r="AK19" i="12"/>
  <c r="AJ19" i="12"/>
  <c r="AI19" i="12"/>
  <c r="AK18" i="12"/>
  <c r="AJ18" i="12"/>
  <c r="AI18" i="12"/>
  <c r="AK17" i="12"/>
  <c r="AJ17" i="12"/>
  <c r="AI17" i="12"/>
  <c r="AK16" i="12"/>
  <c r="AJ16" i="12"/>
  <c r="AI16" i="12"/>
  <c r="AH16" i="12"/>
  <c r="AG16" i="12"/>
  <c r="AF16" i="12"/>
  <c r="AE16" i="12"/>
  <c r="AD16" i="12"/>
  <c r="AC16" i="12"/>
  <c r="AC15" i="12" s="1"/>
  <c r="AB16" i="12"/>
  <c r="AA16" i="12"/>
  <c r="Z16" i="12"/>
  <c r="Y16" i="12"/>
  <c r="X16" i="12"/>
  <c r="W16" i="12"/>
  <c r="V16" i="12"/>
  <c r="V15" i="12" s="1"/>
  <c r="U16" i="12"/>
  <c r="U15" i="12" s="1"/>
  <c r="T16" i="12"/>
  <c r="T15" i="12" s="1"/>
  <c r="T14" i="12" s="1"/>
  <c r="T13" i="12" s="1"/>
  <c r="S16" i="12"/>
  <c r="S15" i="12" s="1"/>
  <c r="S14" i="12" s="1"/>
  <c r="S13" i="12" s="1"/>
  <c r="R16" i="12"/>
  <c r="Q16" i="12"/>
  <c r="P16" i="12"/>
  <c r="O16" i="12"/>
  <c r="N16" i="12"/>
  <c r="M16" i="12"/>
  <c r="M15" i="12" s="1"/>
  <c r="M14" i="12" s="1"/>
  <c r="M13" i="12" s="1"/>
  <c r="L16" i="12"/>
  <c r="K16" i="12"/>
  <c r="J16" i="12"/>
  <c r="I16" i="12"/>
  <c r="H16" i="12"/>
  <c r="G16" i="12"/>
  <c r="F16" i="12"/>
  <c r="E16" i="12"/>
  <c r="E15" i="12" s="1"/>
  <c r="D16" i="12"/>
  <c r="D15" i="12" s="1"/>
  <c r="D14" i="12" s="1"/>
  <c r="D13" i="12" s="1"/>
  <c r="C16" i="12"/>
  <c r="B16" i="12"/>
  <c r="AH15" i="12"/>
  <c r="AA15" i="12"/>
  <c r="Z15" i="12"/>
  <c r="R15" i="12"/>
  <c r="R14" i="12" s="1"/>
  <c r="R13" i="12" s="1"/>
  <c r="K15" i="12"/>
  <c r="K14" i="12" s="1"/>
  <c r="K13" i="12" s="1"/>
  <c r="J15" i="12"/>
  <c r="F15" i="12"/>
  <c r="C15" i="12"/>
  <c r="C14" i="12" s="1"/>
  <c r="B15" i="12"/>
  <c r="C13" i="12"/>
  <c r="AK114" i="11"/>
  <c r="AJ114" i="11"/>
  <c r="AI114" i="11"/>
  <c r="AK113" i="11"/>
  <c r="AJ113" i="11"/>
  <c r="AI113" i="11"/>
  <c r="AK112" i="11"/>
  <c r="AH112" i="11"/>
  <c r="AG112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112" i="11"/>
  <c r="AJ112" i="11" s="1"/>
  <c r="AK111" i="11"/>
  <c r="AJ111" i="11"/>
  <c r="AI111" i="11"/>
  <c r="AK110" i="11"/>
  <c r="AJ110" i="11"/>
  <c r="AI110" i="11"/>
  <c r="AK109" i="11"/>
  <c r="AJ109" i="11"/>
  <c r="AI109" i="11"/>
  <c r="AK108" i="11"/>
  <c r="AJ108" i="11"/>
  <c r="AI108" i="11"/>
  <c r="AK107" i="11"/>
  <c r="AJ107" i="11"/>
  <c r="AI107" i="11"/>
  <c r="AH106" i="11"/>
  <c r="AH104" i="11" s="1"/>
  <c r="AG106" i="11"/>
  <c r="AF106" i="11"/>
  <c r="AF104" i="11" s="1"/>
  <c r="AE106" i="11"/>
  <c r="AE104" i="11" s="1"/>
  <c r="AD106" i="11"/>
  <c r="AC106" i="11"/>
  <c r="AB106" i="11"/>
  <c r="AA106" i="11"/>
  <c r="Z106" i="11"/>
  <c r="Y106" i="11"/>
  <c r="X106" i="11"/>
  <c r="X104" i="11" s="1"/>
  <c r="W106" i="11"/>
  <c r="W104" i="11" s="1"/>
  <c r="V106" i="11"/>
  <c r="V104" i="11" s="1"/>
  <c r="U106" i="11"/>
  <c r="U104" i="11" s="1"/>
  <c r="T106" i="11"/>
  <c r="T104" i="11" s="1"/>
  <c r="S106" i="11"/>
  <c r="S104" i="11" s="1"/>
  <c r="R106" i="11"/>
  <c r="R104" i="11" s="1"/>
  <c r="Q106" i="11"/>
  <c r="P106" i="11"/>
  <c r="P104" i="11" s="1"/>
  <c r="O106" i="11"/>
  <c r="O104" i="11" s="1"/>
  <c r="N106" i="11"/>
  <c r="M106" i="11"/>
  <c r="L106" i="11"/>
  <c r="K106" i="11"/>
  <c r="J106" i="11"/>
  <c r="I106" i="11"/>
  <c r="H106" i="11"/>
  <c r="H104" i="11" s="1"/>
  <c r="G106" i="11"/>
  <c r="G104" i="11" s="1"/>
  <c r="F106" i="11"/>
  <c r="F104" i="11" s="1"/>
  <c r="E106" i="11"/>
  <c r="E104" i="11" s="1"/>
  <c r="D106" i="11"/>
  <c r="D104" i="11" s="1"/>
  <c r="C106" i="11"/>
  <c r="C104" i="11" s="1"/>
  <c r="B106" i="11"/>
  <c r="B104" i="11" s="1"/>
  <c r="AK105" i="11"/>
  <c r="AJ105" i="11"/>
  <c r="AI105" i="11"/>
  <c r="AG104" i="11"/>
  <c r="AK104" i="11" s="1"/>
  <c r="AD104" i="11"/>
  <c r="AC104" i="11"/>
  <c r="AB104" i="11"/>
  <c r="AA104" i="11"/>
  <c r="Z104" i="11"/>
  <c r="Y104" i="11"/>
  <c r="Q104" i="11"/>
  <c r="N104" i="11"/>
  <c r="M104" i="11"/>
  <c r="L104" i="11"/>
  <c r="K104" i="11"/>
  <c r="J104" i="11"/>
  <c r="I104" i="11"/>
  <c r="AK103" i="11"/>
  <c r="AJ103" i="11"/>
  <c r="AI103" i="11"/>
  <c r="AK102" i="11"/>
  <c r="AJ102" i="11"/>
  <c r="AI102" i="11"/>
  <c r="AK101" i="11"/>
  <c r="AJ101" i="11"/>
  <c r="AI101" i="11"/>
  <c r="AK100" i="11"/>
  <c r="AJ100" i="11"/>
  <c r="AI100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AK98" i="11"/>
  <c r="AJ98" i="11"/>
  <c r="AI98" i="11"/>
  <c r="AK97" i="11"/>
  <c r="AJ97" i="11"/>
  <c r="AI97" i="11"/>
  <c r="AK96" i="11"/>
  <c r="AJ96" i="11"/>
  <c r="AI96" i="11"/>
  <c r="AK95" i="11"/>
  <c r="AJ95" i="11"/>
  <c r="AI95" i="11"/>
  <c r="AH94" i="11"/>
  <c r="AK94" i="11" s="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V88" i="11" s="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F88" i="11" s="1"/>
  <c r="E94" i="11"/>
  <c r="D94" i="11"/>
  <c r="C94" i="11"/>
  <c r="B94" i="11"/>
  <c r="AJ94" i="11" s="1"/>
  <c r="AK93" i="11"/>
  <c r="AJ93" i="11"/>
  <c r="AI93" i="11"/>
  <c r="AK92" i="11"/>
  <c r="AJ92" i="11"/>
  <c r="AI92" i="11"/>
  <c r="AK91" i="11"/>
  <c r="AJ91" i="11"/>
  <c r="AI91" i="11"/>
  <c r="AK90" i="11"/>
  <c r="AJ90" i="11"/>
  <c r="AI90" i="11"/>
  <c r="AK89" i="11"/>
  <c r="AH89" i="11"/>
  <c r="AG89" i="11"/>
  <c r="AF89" i="11"/>
  <c r="AE89" i="11"/>
  <c r="AE88" i="11" s="1"/>
  <c r="AD89" i="11"/>
  <c r="AD88" i="11" s="1"/>
  <c r="AC89" i="11"/>
  <c r="AC88" i="11" s="1"/>
  <c r="AB89" i="11"/>
  <c r="AA89" i="11"/>
  <c r="AA88" i="11" s="1"/>
  <c r="Z89" i="11"/>
  <c r="Z88" i="11" s="1"/>
  <c r="Y89" i="11"/>
  <c r="Y88" i="11" s="1"/>
  <c r="X89" i="11"/>
  <c r="X88" i="11" s="1"/>
  <c r="W89" i="11"/>
  <c r="W88" i="11" s="1"/>
  <c r="V89" i="11"/>
  <c r="U89" i="11"/>
  <c r="T89" i="11"/>
  <c r="S89" i="11"/>
  <c r="R89" i="11"/>
  <c r="Q89" i="11"/>
  <c r="P89" i="11"/>
  <c r="P88" i="11" s="1"/>
  <c r="O89" i="11"/>
  <c r="O88" i="11" s="1"/>
  <c r="N89" i="11"/>
  <c r="N88" i="11" s="1"/>
  <c r="M89" i="11"/>
  <c r="M88" i="11" s="1"/>
  <c r="L89" i="11"/>
  <c r="L88" i="11" s="1"/>
  <c r="K89" i="11"/>
  <c r="K88" i="11" s="1"/>
  <c r="J89" i="11"/>
  <c r="J88" i="11" s="1"/>
  <c r="I89" i="11"/>
  <c r="I88" i="11" s="1"/>
  <c r="H89" i="11"/>
  <c r="H88" i="11" s="1"/>
  <c r="G89" i="11"/>
  <c r="G88" i="11" s="1"/>
  <c r="F89" i="11"/>
  <c r="E89" i="11"/>
  <c r="D89" i="11"/>
  <c r="C89" i="11"/>
  <c r="B89" i="11"/>
  <c r="AJ89" i="11" s="1"/>
  <c r="AH88" i="11"/>
  <c r="AG88" i="11"/>
  <c r="AF88" i="11"/>
  <c r="AB88" i="11"/>
  <c r="U88" i="11"/>
  <c r="T88" i="11"/>
  <c r="S88" i="11"/>
  <c r="R88" i="11"/>
  <c r="Q88" i="11"/>
  <c r="E88" i="11"/>
  <c r="D88" i="11"/>
  <c r="C88" i="11"/>
  <c r="B88" i="11"/>
  <c r="AK87" i="11"/>
  <c r="AJ87" i="11"/>
  <c r="AI87" i="11"/>
  <c r="AK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AJ86" i="11" s="1"/>
  <c r="AK85" i="11"/>
  <c r="AJ85" i="11"/>
  <c r="AI85" i="11"/>
  <c r="AK84" i="11"/>
  <c r="AJ84" i="11"/>
  <c r="AI84" i="11"/>
  <c r="AH83" i="11"/>
  <c r="AK83" i="11" s="1"/>
  <c r="AG83" i="11"/>
  <c r="AF83" i="11"/>
  <c r="AE83" i="11"/>
  <c r="AD83" i="11"/>
  <c r="AC83" i="11"/>
  <c r="AB83" i="11"/>
  <c r="AA83" i="11"/>
  <c r="Z83" i="11"/>
  <c r="Y83" i="11"/>
  <c r="Y69" i="11" s="1"/>
  <c r="X83" i="11"/>
  <c r="X69" i="11" s="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I69" i="11" s="1"/>
  <c r="H83" i="11"/>
  <c r="H69" i="11" s="1"/>
  <c r="G83" i="11"/>
  <c r="F83" i="11"/>
  <c r="E83" i="11"/>
  <c r="D83" i="11"/>
  <c r="C83" i="11"/>
  <c r="B83" i="11"/>
  <c r="AJ83" i="11" s="1"/>
  <c r="AK82" i="11"/>
  <c r="AJ82" i="11"/>
  <c r="AI82" i="11"/>
  <c r="AH81" i="11"/>
  <c r="AG81" i="11"/>
  <c r="AK81" i="11" s="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AJ81" i="11" s="1"/>
  <c r="AK80" i="11"/>
  <c r="AJ80" i="11"/>
  <c r="AI80" i="11"/>
  <c r="AK79" i="11"/>
  <c r="AJ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AI79" i="11" s="1"/>
  <c r="AK78" i="11"/>
  <c r="AJ78" i="11"/>
  <c r="AI78" i="11"/>
  <c r="AK77" i="11"/>
  <c r="AJ77" i="11"/>
  <c r="AI77" i="11"/>
  <c r="AK76" i="11"/>
  <c r="AJ76" i="11"/>
  <c r="AI76" i="11"/>
  <c r="AK75" i="11"/>
  <c r="AJ75" i="11"/>
  <c r="AI75" i="11"/>
  <c r="AK74" i="11"/>
  <c r="AJ74" i="11"/>
  <c r="AI74" i="11"/>
  <c r="AK73" i="11"/>
  <c r="AJ73" i="11"/>
  <c r="AI73" i="11"/>
  <c r="AK72" i="11"/>
  <c r="AJ72" i="11"/>
  <c r="AI72" i="11"/>
  <c r="AK71" i="11"/>
  <c r="AI71" i="11"/>
  <c r="AH71" i="11"/>
  <c r="AG71" i="11"/>
  <c r="AF71" i="11"/>
  <c r="AE71" i="11"/>
  <c r="AD71" i="11"/>
  <c r="AD70" i="11" s="1"/>
  <c r="AD69" i="11" s="1"/>
  <c r="AC71" i="11"/>
  <c r="AC70" i="11" s="1"/>
  <c r="AC69" i="11" s="1"/>
  <c r="AB71" i="11"/>
  <c r="AB70" i="11" s="1"/>
  <c r="AB69" i="11" s="1"/>
  <c r="AA71" i="11"/>
  <c r="AA70" i="11" s="1"/>
  <c r="Z71" i="11"/>
  <c r="Y71" i="11"/>
  <c r="Y70" i="11" s="1"/>
  <c r="X71" i="11"/>
  <c r="W71" i="11"/>
  <c r="V71" i="11"/>
  <c r="U71" i="11"/>
  <c r="U70" i="11" s="1"/>
  <c r="U69" i="11" s="1"/>
  <c r="T71" i="11"/>
  <c r="S71" i="11"/>
  <c r="S70" i="11" s="1"/>
  <c r="S69" i="11" s="1"/>
  <c r="R71" i="11"/>
  <c r="Q71" i="11"/>
  <c r="P71" i="11"/>
  <c r="O71" i="11"/>
  <c r="N71" i="11"/>
  <c r="M71" i="11"/>
  <c r="M70" i="11" s="1"/>
  <c r="M69" i="11" s="1"/>
  <c r="L71" i="11"/>
  <c r="L70" i="11" s="1"/>
  <c r="L69" i="11" s="1"/>
  <c r="K71" i="11"/>
  <c r="K70" i="11" s="1"/>
  <c r="K69" i="11" s="1"/>
  <c r="J71" i="11"/>
  <c r="I71" i="11"/>
  <c r="I70" i="11" s="1"/>
  <c r="H71" i="11"/>
  <c r="G71" i="11"/>
  <c r="F71" i="11"/>
  <c r="E71" i="11"/>
  <c r="D71" i="11"/>
  <c r="C71" i="11"/>
  <c r="C70" i="11" s="1"/>
  <c r="C69" i="11" s="1"/>
  <c r="B71" i="11"/>
  <c r="AJ71" i="11" s="1"/>
  <c r="AH70" i="11"/>
  <c r="AG70" i="11"/>
  <c r="AK70" i="11" s="1"/>
  <c r="AF70" i="11"/>
  <c r="AF69" i="11" s="1"/>
  <c r="AE70" i="11"/>
  <c r="Z70" i="11"/>
  <c r="X70" i="11"/>
  <c r="W70" i="11"/>
  <c r="W69" i="11" s="1"/>
  <c r="V70" i="11"/>
  <c r="T70" i="11"/>
  <c r="R70" i="11"/>
  <c r="Q70" i="11"/>
  <c r="Q69" i="11" s="1"/>
  <c r="P70" i="11"/>
  <c r="P69" i="11" s="1"/>
  <c r="O70" i="11"/>
  <c r="N70" i="11"/>
  <c r="J70" i="11"/>
  <c r="H70" i="11"/>
  <c r="G70" i="11"/>
  <c r="G69" i="11" s="1"/>
  <c r="F70" i="11"/>
  <c r="F69" i="11" s="1"/>
  <c r="E70" i="11"/>
  <c r="E69" i="11" s="1"/>
  <c r="D70" i="11"/>
  <c r="D69" i="11" s="1"/>
  <c r="B70" i="11"/>
  <c r="AI69" i="11"/>
  <c r="AH69" i="11"/>
  <c r="AA69" i="11"/>
  <c r="Z69" i="11"/>
  <c r="T69" i="11"/>
  <c r="R69" i="11"/>
  <c r="J69" i="11"/>
  <c r="B69" i="11"/>
  <c r="AJ69" i="11" s="1"/>
  <c r="AK68" i="11"/>
  <c r="AJ68" i="11"/>
  <c r="AI68" i="11"/>
  <c r="AK67" i="11"/>
  <c r="AJ67" i="11"/>
  <c r="AI67" i="11"/>
  <c r="AK66" i="11"/>
  <c r="AJ66" i="11"/>
  <c r="AI66" i="11"/>
  <c r="AK65" i="11"/>
  <c r="AJ65" i="11"/>
  <c r="AI65" i="11"/>
  <c r="AH64" i="11"/>
  <c r="AG64" i="11"/>
  <c r="AK64" i="11" s="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AJ64" i="11" s="1"/>
  <c r="AK63" i="11"/>
  <c r="AJ63" i="11"/>
  <c r="AI63" i="11"/>
  <c r="AK62" i="11"/>
  <c r="AJ62" i="11"/>
  <c r="AI62" i="11"/>
  <c r="AK61" i="11"/>
  <c r="AJ61" i="11"/>
  <c r="AI61" i="11"/>
  <c r="AK60" i="11"/>
  <c r="AJ60" i="11"/>
  <c r="AI60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K58" i="11"/>
  <c r="AJ58" i="11"/>
  <c r="AI58" i="11"/>
  <c r="AK57" i="11"/>
  <c r="AJ57" i="11"/>
  <c r="AI57" i="11"/>
  <c r="AK56" i="11"/>
  <c r="AJ56" i="11"/>
  <c r="AI56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AK54" i="11"/>
  <c r="AJ54" i="11"/>
  <c r="AI54" i="11"/>
  <c r="AK53" i="11"/>
  <c r="AJ53" i="11"/>
  <c r="AI53" i="11"/>
  <c r="AK52" i="11"/>
  <c r="AJ52" i="11"/>
  <c r="AI52" i="11"/>
  <c r="AK51" i="11"/>
  <c r="AJ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I51" i="11" s="1"/>
  <c r="AK50" i="11"/>
  <c r="AJ50" i="11"/>
  <c r="AI50" i="11"/>
  <c r="AK49" i="11"/>
  <c r="AJ49" i="11"/>
  <c r="AI49" i="11"/>
  <c r="AK48" i="11"/>
  <c r="AJ48" i="11"/>
  <c r="AI48" i="11"/>
  <c r="AH47" i="11"/>
  <c r="AG47" i="11"/>
  <c r="AK47" i="11" s="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J47" i="11" s="1"/>
  <c r="AK46" i="11"/>
  <c r="AJ46" i="11"/>
  <c r="AI46" i="11"/>
  <c r="AK45" i="11"/>
  <c r="AJ45" i="11"/>
  <c r="AI45" i="11"/>
  <c r="AK44" i="11"/>
  <c r="AJ44" i="11"/>
  <c r="AI44" i="11"/>
  <c r="AK43" i="11"/>
  <c r="AJ43" i="11"/>
  <c r="AI43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K41" i="11"/>
  <c r="AJ41" i="11"/>
  <c r="AI41" i="11"/>
  <c r="AK40" i="11"/>
  <c r="AJ40" i="11"/>
  <c r="AI40" i="11"/>
  <c r="AK39" i="11"/>
  <c r="AJ39" i="11"/>
  <c r="AI39" i="11"/>
  <c r="AK38" i="11"/>
  <c r="AJ38" i="11"/>
  <c r="AI38" i="11"/>
  <c r="AH37" i="11"/>
  <c r="AG37" i="11"/>
  <c r="AF37" i="11"/>
  <c r="AE37" i="11"/>
  <c r="AE28" i="11" s="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Q28" i="11" s="1"/>
  <c r="P37" i="11"/>
  <c r="O37" i="11"/>
  <c r="O28" i="11" s="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K36" i="11"/>
  <c r="AJ36" i="11"/>
  <c r="AI36" i="11"/>
  <c r="AK35" i="11"/>
  <c r="AJ35" i="11"/>
  <c r="AI35" i="11"/>
  <c r="AK34" i="11"/>
  <c r="AJ34" i="11"/>
  <c r="AI34" i="11"/>
  <c r="AH33" i="11"/>
  <c r="AG33" i="11"/>
  <c r="AK33" i="11" s="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J33" i="11" s="1"/>
  <c r="AK32" i="11"/>
  <c r="AJ32" i="11"/>
  <c r="AI32" i="11"/>
  <c r="AK31" i="11"/>
  <c r="AJ31" i="11"/>
  <c r="AI31" i="11"/>
  <c r="AK30" i="11"/>
  <c r="AJ30" i="11"/>
  <c r="AI30" i="11"/>
  <c r="AJ29" i="11"/>
  <c r="AI29" i="11"/>
  <c r="AH29" i="11"/>
  <c r="AH28" i="11" s="1"/>
  <c r="AG29" i="11"/>
  <c r="AK29" i="11" s="1"/>
  <c r="AF29" i="11"/>
  <c r="AE29" i="11"/>
  <c r="AD29" i="11"/>
  <c r="AD28" i="11" s="1"/>
  <c r="AC29" i="11"/>
  <c r="AB29" i="11"/>
  <c r="AA29" i="11"/>
  <c r="AA28" i="11" s="1"/>
  <c r="Z29" i="11"/>
  <c r="Z28" i="11" s="1"/>
  <c r="Y29" i="11"/>
  <c r="X29" i="11"/>
  <c r="W29" i="11"/>
  <c r="V29" i="11"/>
  <c r="U29" i="11"/>
  <c r="U28" i="11" s="1"/>
  <c r="T29" i="11"/>
  <c r="T28" i="11" s="1"/>
  <c r="S29" i="11"/>
  <c r="S28" i="11" s="1"/>
  <c r="R29" i="11"/>
  <c r="R28" i="11" s="1"/>
  <c r="Q29" i="11"/>
  <c r="P29" i="11"/>
  <c r="O29" i="11"/>
  <c r="N29" i="11"/>
  <c r="N28" i="11" s="1"/>
  <c r="M29" i="11"/>
  <c r="L29" i="11"/>
  <c r="K29" i="11"/>
  <c r="K28" i="11" s="1"/>
  <c r="J29" i="11"/>
  <c r="J28" i="11" s="1"/>
  <c r="I29" i="11"/>
  <c r="H29" i="11"/>
  <c r="G29" i="11"/>
  <c r="F29" i="11"/>
  <c r="E29" i="11"/>
  <c r="E28" i="11" s="1"/>
  <c r="D29" i="11"/>
  <c r="D28" i="11" s="1"/>
  <c r="C29" i="11"/>
  <c r="C28" i="11" s="1"/>
  <c r="B29" i="11"/>
  <c r="B28" i="11" s="1"/>
  <c r="Y28" i="11"/>
  <c r="X28" i="11"/>
  <c r="I28" i="11"/>
  <c r="H28" i="11"/>
  <c r="AK27" i="11"/>
  <c r="AJ27" i="11"/>
  <c r="AI27" i="11"/>
  <c r="AK26" i="11"/>
  <c r="AJ26" i="11"/>
  <c r="AI26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K24" i="11"/>
  <c r="AJ24" i="11"/>
  <c r="AI24" i="11"/>
  <c r="AK23" i="11"/>
  <c r="AJ23" i="11"/>
  <c r="AI23" i="11"/>
  <c r="AK22" i="11"/>
  <c r="AJ22" i="11"/>
  <c r="AI22" i="11"/>
  <c r="AK21" i="11"/>
  <c r="AJ21" i="11"/>
  <c r="AH21" i="11"/>
  <c r="AG21" i="11"/>
  <c r="AF21" i="11"/>
  <c r="AE21" i="11"/>
  <c r="AD21" i="11"/>
  <c r="AD15" i="11" s="1"/>
  <c r="AD14" i="11" s="1"/>
  <c r="AD13" i="11" s="1"/>
  <c r="AC21" i="11"/>
  <c r="AB21" i="11"/>
  <c r="AA21" i="11"/>
  <c r="Z21" i="11"/>
  <c r="Y21" i="11"/>
  <c r="X21" i="11"/>
  <c r="W21" i="11"/>
  <c r="W15" i="11" s="1"/>
  <c r="V21" i="11"/>
  <c r="U21" i="11"/>
  <c r="T21" i="11"/>
  <c r="S21" i="11"/>
  <c r="R21" i="11"/>
  <c r="Q21" i="11"/>
  <c r="P21" i="11"/>
  <c r="O21" i="11"/>
  <c r="N21" i="11"/>
  <c r="N15" i="11" s="1"/>
  <c r="M21" i="11"/>
  <c r="L21" i="11"/>
  <c r="K21" i="11"/>
  <c r="J21" i="11"/>
  <c r="I21" i="11"/>
  <c r="H21" i="11"/>
  <c r="G21" i="11"/>
  <c r="G15" i="11" s="1"/>
  <c r="F21" i="11"/>
  <c r="E21" i="11"/>
  <c r="D21" i="11"/>
  <c r="C21" i="11"/>
  <c r="B21" i="11"/>
  <c r="AI21" i="11" s="1"/>
  <c r="AK20" i="11"/>
  <c r="AJ20" i="11"/>
  <c r="AI20" i="11"/>
  <c r="AK19" i="11"/>
  <c r="AJ19" i="11"/>
  <c r="AI19" i="11"/>
  <c r="AK18" i="11"/>
  <c r="AJ18" i="11"/>
  <c r="AI18" i="11"/>
  <c r="AK17" i="11"/>
  <c r="AJ17" i="11"/>
  <c r="AI17" i="11"/>
  <c r="AK16" i="11"/>
  <c r="AJ16" i="11"/>
  <c r="AI16" i="11"/>
  <c r="AH16" i="11"/>
  <c r="AH15" i="11" s="1"/>
  <c r="AG16" i="11"/>
  <c r="AF16" i="11"/>
  <c r="AE16" i="11"/>
  <c r="AD16" i="11"/>
  <c r="AC16" i="11"/>
  <c r="AC15" i="11" s="1"/>
  <c r="AB16" i="11"/>
  <c r="AB15" i="11" s="1"/>
  <c r="AA16" i="11"/>
  <c r="AA15" i="11" s="1"/>
  <c r="Z16" i="11"/>
  <c r="Z15" i="11" s="1"/>
  <c r="Z14" i="11" s="1"/>
  <c r="Y16" i="11"/>
  <c r="X16" i="11"/>
  <c r="W16" i="11"/>
  <c r="V16" i="11"/>
  <c r="U16" i="11"/>
  <c r="T16" i="11"/>
  <c r="T15" i="11" s="1"/>
  <c r="S16" i="11"/>
  <c r="S15" i="11" s="1"/>
  <c r="R16" i="11"/>
  <c r="R15" i="11" s="1"/>
  <c r="R14" i="11" s="1"/>
  <c r="R13" i="11" s="1"/>
  <c r="Q16" i="11"/>
  <c r="P16" i="11"/>
  <c r="O16" i="11"/>
  <c r="N16" i="11"/>
  <c r="M16" i="11"/>
  <c r="M15" i="11" s="1"/>
  <c r="L16" i="11"/>
  <c r="L15" i="11" s="1"/>
  <c r="K16" i="11"/>
  <c r="K15" i="11" s="1"/>
  <c r="J16" i="11"/>
  <c r="J15" i="11" s="1"/>
  <c r="J14" i="11" s="1"/>
  <c r="I16" i="11"/>
  <c r="H16" i="11"/>
  <c r="G16" i="11"/>
  <c r="F16" i="11"/>
  <c r="E16" i="11"/>
  <c r="D16" i="11"/>
  <c r="D15" i="11" s="1"/>
  <c r="C16" i="11"/>
  <c r="C15" i="11" s="1"/>
  <c r="B16" i="11"/>
  <c r="B15" i="11" s="1"/>
  <c r="AG15" i="11"/>
  <c r="AF15" i="11"/>
  <c r="AE15" i="11"/>
  <c r="Y15" i="11"/>
  <c r="Y14" i="11" s="1"/>
  <c r="Y13" i="11" s="1"/>
  <c r="X15" i="11"/>
  <c r="X14" i="11" s="1"/>
  <c r="X13" i="11" s="1"/>
  <c r="Q15" i="11"/>
  <c r="Q14" i="11" s="1"/>
  <c r="Q13" i="11" s="1"/>
  <c r="P15" i="11"/>
  <c r="O15" i="11"/>
  <c r="I15" i="11"/>
  <c r="H15" i="11"/>
  <c r="Z13" i="11"/>
  <c r="J13" i="11"/>
  <c r="AK114" i="10"/>
  <c r="AJ114" i="10"/>
  <c r="AI114" i="10"/>
  <c r="AK113" i="10"/>
  <c r="AJ113" i="10"/>
  <c r="AI113" i="10"/>
  <c r="AK112" i="10"/>
  <c r="AJ112" i="10"/>
  <c r="AI112" i="10"/>
  <c r="AH112" i="10"/>
  <c r="AG112" i="10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AK111" i="10"/>
  <c r="AJ111" i="10"/>
  <c r="AI111" i="10"/>
  <c r="AK110" i="10"/>
  <c r="AJ110" i="10"/>
  <c r="AI110" i="10"/>
  <c r="AK109" i="10"/>
  <c r="AJ109" i="10"/>
  <c r="AI109" i="10"/>
  <c r="AK108" i="10"/>
  <c r="AJ108" i="10"/>
  <c r="AI108" i="10"/>
  <c r="AK107" i="10"/>
  <c r="AJ107" i="10"/>
  <c r="AI107" i="10"/>
  <c r="AK106" i="10"/>
  <c r="AJ106" i="10"/>
  <c r="AH106" i="10"/>
  <c r="AG106" i="10"/>
  <c r="AF106" i="10"/>
  <c r="AE106" i="10"/>
  <c r="AD106" i="10"/>
  <c r="AD104" i="10" s="1"/>
  <c r="AC106" i="10"/>
  <c r="AC104" i="10" s="1"/>
  <c r="AB106" i="10"/>
  <c r="AB104" i="10" s="1"/>
  <c r="AA106" i="10"/>
  <c r="AA104" i="10" s="1"/>
  <c r="Z106" i="10"/>
  <c r="Y106" i="10"/>
  <c r="X106" i="10"/>
  <c r="X104" i="10" s="1"/>
  <c r="W106" i="10"/>
  <c r="V106" i="10"/>
  <c r="U106" i="10"/>
  <c r="T106" i="10"/>
  <c r="S106" i="10"/>
  <c r="R106" i="10"/>
  <c r="Q106" i="10"/>
  <c r="P106" i="10"/>
  <c r="O106" i="10"/>
  <c r="N106" i="10"/>
  <c r="N104" i="10" s="1"/>
  <c r="M106" i="10"/>
  <c r="M104" i="10" s="1"/>
  <c r="L106" i="10"/>
  <c r="L104" i="10" s="1"/>
  <c r="K106" i="10"/>
  <c r="K104" i="10" s="1"/>
  <c r="J106" i="10"/>
  <c r="I106" i="10"/>
  <c r="H106" i="10"/>
  <c r="H104" i="10" s="1"/>
  <c r="G106" i="10"/>
  <c r="F106" i="10"/>
  <c r="E106" i="10"/>
  <c r="D106" i="10"/>
  <c r="C106" i="10"/>
  <c r="B106" i="10"/>
  <c r="AI106" i="10" s="1"/>
  <c r="AK105" i="10"/>
  <c r="AJ105" i="10"/>
  <c r="AI105" i="10"/>
  <c r="AK104" i="10"/>
  <c r="AJ104" i="10"/>
  <c r="AH104" i="10"/>
  <c r="AG104" i="10"/>
  <c r="AF104" i="10"/>
  <c r="AE104" i="10"/>
  <c r="Z104" i="10"/>
  <c r="Y104" i="10"/>
  <c r="W104" i="10"/>
  <c r="V104" i="10"/>
  <c r="U104" i="10"/>
  <c r="T104" i="10"/>
  <c r="S104" i="10"/>
  <c r="R104" i="10"/>
  <c r="Q104" i="10"/>
  <c r="P104" i="10"/>
  <c r="O104" i="10"/>
  <c r="J104" i="10"/>
  <c r="I104" i="10"/>
  <c r="G104" i="10"/>
  <c r="F104" i="10"/>
  <c r="E104" i="10"/>
  <c r="D104" i="10"/>
  <c r="C104" i="10"/>
  <c r="B104" i="10"/>
  <c r="AI104" i="10" s="1"/>
  <c r="AK103" i="10"/>
  <c r="AJ103" i="10"/>
  <c r="AI103" i="10"/>
  <c r="AK102" i="10"/>
  <c r="AJ102" i="10"/>
  <c r="AI102" i="10"/>
  <c r="AK101" i="10"/>
  <c r="AJ101" i="10"/>
  <c r="AI101" i="10"/>
  <c r="AK100" i="10"/>
  <c r="AJ100" i="10"/>
  <c r="AI100" i="10"/>
  <c r="AK99" i="10"/>
  <c r="AJ99" i="10"/>
  <c r="AI99" i="10"/>
  <c r="AH99" i="10"/>
  <c r="AG99" i="10"/>
  <c r="AF99" i="10"/>
  <c r="AE99" i="10"/>
  <c r="AD99" i="10"/>
  <c r="AC99" i="10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AK98" i="10"/>
  <c r="AJ98" i="10"/>
  <c r="AI98" i="10"/>
  <c r="AK97" i="10"/>
  <c r="AJ97" i="10"/>
  <c r="AI97" i="10"/>
  <c r="AK96" i="10"/>
  <c r="AJ96" i="10"/>
  <c r="AI96" i="10"/>
  <c r="AK95" i="10"/>
  <c r="AJ95" i="10"/>
  <c r="AI95" i="10"/>
  <c r="AI94" i="10"/>
  <c r="AH94" i="10"/>
  <c r="AG94" i="10"/>
  <c r="AF94" i="10"/>
  <c r="AE94" i="10"/>
  <c r="AD94" i="10"/>
  <c r="AC94" i="10"/>
  <c r="AB94" i="10"/>
  <c r="AA94" i="10"/>
  <c r="Z94" i="10"/>
  <c r="Y94" i="10"/>
  <c r="X94" i="10"/>
  <c r="X88" i="10" s="1"/>
  <c r="W94" i="10"/>
  <c r="V94" i="10"/>
  <c r="U94" i="10"/>
  <c r="T94" i="10"/>
  <c r="S94" i="10"/>
  <c r="R94" i="10"/>
  <c r="Q94" i="10"/>
  <c r="Q88" i="10" s="1"/>
  <c r="P94" i="10"/>
  <c r="O94" i="10"/>
  <c r="N94" i="10"/>
  <c r="M94" i="10"/>
  <c r="L94" i="10"/>
  <c r="K94" i="10"/>
  <c r="J94" i="10"/>
  <c r="I94" i="10"/>
  <c r="H94" i="10"/>
  <c r="H88" i="10" s="1"/>
  <c r="G94" i="10"/>
  <c r="F94" i="10"/>
  <c r="E94" i="10"/>
  <c r="D94" i="10"/>
  <c r="C94" i="10"/>
  <c r="B94" i="10"/>
  <c r="AJ94" i="10" s="1"/>
  <c r="AK93" i="10"/>
  <c r="AJ93" i="10"/>
  <c r="AI93" i="10"/>
  <c r="AK92" i="10"/>
  <c r="AJ92" i="10"/>
  <c r="AI92" i="10"/>
  <c r="AK91" i="10"/>
  <c r="AJ91" i="10"/>
  <c r="AI91" i="10"/>
  <c r="AK90" i="10"/>
  <c r="AJ90" i="10"/>
  <c r="AI90" i="10"/>
  <c r="AK89" i="10"/>
  <c r="AJ89" i="10"/>
  <c r="AI89" i="10"/>
  <c r="AH89" i="10"/>
  <c r="AG89" i="10"/>
  <c r="AF89" i="10"/>
  <c r="AF88" i="10" s="1"/>
  <c r="AE89" i="10"/>
  <c r="AE88" i="10" s="1"/>
  <c r="AD89" i="10"/>
  <c r="AD88" i="10" s="1"/>
  <c r="AC89" i="10"/>
  <c r="AC88" i="10" s="1"/>
  <c r="AB89" i="10"/>
  <c r="AB88" i="10" s="1"/>
  <c r="AA89" i="10"/>
  <c r="Z89" i="10"/>
  <c r="Y89" i="10"/>
  <c r="X89" i="10"/>
  <c r="W89" i="10"/>
  <c r="W88" i="10" s="1"/>
  <c r="V89" i="10"/>
  <c r="V88" i="10" s="1"/>
  <c r="U89" i="10"/>
  <c r="U88" i="10" s="1"/>
  <c r="T89" i="10"/>
  <c r="T88" i="10" s="1"/>
  <c r="S89" i="10"/>
  <c r="R89" i="10"/>
  <c r="Q89" i="10"/>
  <c r="P89" i="10"/>
  <c r="P88" i="10" s="1"/>
  <c r="O89" i="10"/>
  <c r="O88" i="10" s="1"/>
  <c r="N89" i="10"/>
  <c r="N88" i="10" s="1"/>
  <c r="M89" i="10"/>
  <c r="M88" i="10" s="1"/>
  <c r="L89" i="10"/>
  <c r="L88" i="10" s="1"/>
  <c r="K89" i="10"/>
  <c r="J89" i="10"/>
  <c r="I89" i="10"/>
  <c r="H89" i="10"/>
  <c r="G89" i="10"/>
  <c r="G88" i="10" s="1"/>
  <c r="F89" i="10"/>
  <c r="F88" i="10" s="1"/>
  <c r="E89" i="10"/>
  <c r="E88" i="10" s="1"/>
  <c r="D89" i="10"/>
  <c r="D88" i="10" s="1"/>
  <c r="C89" i="10"/>
  <c r="B89" i="10"/>
  <c r="AI88" i="10"/>
  <c r="AH88" i="10"/>
  <c r="AA88" i="10"/>
  <c r="Z88" i="10"/>
  <c r="Y88" i="10"/>
  <c r="S88" i="10"/>
  <c r="R88" i="10"/>
  <c r="K88" i="10"/>
  <c r="J88" i="10"/>
  <c r="I88" i="10"/>
  <c r="C88" i="10"/>
  <c r="B88" i="10"/>
  <c r="AJ88" i="10" s="1"/>
  <c r="AK87" i="10"/>
  <c r="AJ87" i="10"/>
  <c r="AI87" i="10"/>
  <c r="AH86" i="10"/>
  <c r="AG86" i="10"/>
  <c r="AK86" i="10" s="1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L69" i="10" s="1"/>
  <c r="K86" i="10"/>
  <c r="J86" i="10"/>
  <c r="I86" i="10"/>
  <c r="H86" i="10"/>
  <c r="G86" i="10"/>
  <c r="F86" i="10"/>
  <c r="E86" i="10"/>
  <c r="D86" i="10"/>
  <c r="C86" i="10"/>
  <c r="B86" i="10"/>
  <c r="AJ86" i="10" s="1"/>
  <c r="AK85" i="10"/>
  <c r="AJ85" i="10"/>
  <c r="AI85" i="10"/>
  <c r="AK84" i="10"/>
  <c r="AJ84" i="10"/>
  <c r="AI84" i="10"/>
  <c r="AI83" i="10"/>
  <c r="AH83" i="10"/>
  <c r="AG83" i="10"/>
  <c r="AK83" i="10" s="1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AJ83" i="10" s="1"/>
  <c r="AK82" i="10"/>
  <c r="AJ82" i="10"/>
  <c r="AI82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AK80" i="10"/>
  <c r="AJ80" i="10"/>
  <c r="AI80" i="10"/>
  <c r="AI79" i="10"/>
  <c r="AH79" i="10"/>
  <c r="AG79" i="10"/>
  <c r="AK79" i="10" s="1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AJ79" i="10" s="1"/>
  <c r="AK78" i="10"/>
  <c r="AJ78" i="10"/>
  <c r="AI78" i="10"/>
  <c r="AK77" i="10"/>
  <c r="AJ77" i="10"/>
  <c r="AI77" i="10"/>
  <c r="AK76" i="10"/>
  <c r="AJ76" i="10"/>
  <c r="AI76" i="10"/>
  <c r="AK75" i="10"/>
  <c r="AJ75" i="10"/>
  <c r="AI75" i="10"/>
  <c r="AK74" i="10"/>
  <c r="AJ74" i="10"/>
  <c r="AI74" i="10"/>
  <c r="AK73" i="10"/>
  <c r="AJ73" i="10"/>
  <c r="AI73" i="10"/>
  <c r="AK72" i="10"/>
  <c r="AJ72" i="10"/>
  <c r="AI72" i="10"/>
  <c r="AI71" i="10"/>
  <c r="AH71" i="10"/>
  <c r="AG71" i="10"/>
  <c r="AF71" i="10"/>
  <c r="AE71" i="10"/>
  <c r="AD71" i="10"/>
  <c r="AD70" i="10" s="1"/>
  <c r="AD69" i="10" s="1"/>
  <c r="AC71" i="10"/>
  <c r="AC70" i="10" s="1"/>
  <c r="AC69" i="10" s="1"/>
  <c r="AB71" i="10"/>
  <c r="AB70" i="10" s="1"/>
  <c r="AB69" i="10" s="1"/>
  <c r="AA71" i="10"/>
  <c r="AA70" i="10" s="1"/>
  <c r="AA69" i="10" s="1"/>
  <c r="Z71" i="10"/>
  <c r="Z70" i="10" s="1"/>
  <c r="Z69" i="10" s="1"/>
  <c r="Y71" i="10"/>
  <c r="X71" i="10"/>
  <c r="W71" i="10"/>
  <c r="V71" i="10"/>
  <c r="U71" i="10"/>
  <c r="U70" i="10" s="1"/>
  <c r="U69" i="10" s="1"/>
  <c r="T71" i="10"/>
  <c r="T70" i="10" s="1"/>
  <c r="T69" i="10" s="1"/>
  <c r="S71" i="10"/>
  <c r="S70" i="10" s="1"/>
  <c r="R71" i="10"/>
  <c r="R70" i="10" s="1"/>
  <c r="Q71" i="10"/>
  <c r="P71" i="10"/>
  <c r="O71" i="10"/>
  <c r="N71" i="10"/>
  <c r="N70" i="10" s="1"/>
  <c r="N69" i="10" s="1"/>
  <c r="M71" i="10"/>
  <c r="M70" i="10" s="1"/>
  <c r="M69" i="10" s="1"/>
  <c r="L71" i="10"/>
  <c r="L70" i="10" s="1"/>
  <c r="K71" i="10"/>
  <c r="K70" i="10" s="1"/>
  <c r="K69" i="10" s="1"/>
  <c r="J71" i="10"/>
  <c r="J70" i="10" s="1"/>
  <c r="J69" i="10" s="1"/>
  <c r="I71" i="10"/>
  <c r="H71" i="10"/>
  <c r="G71" i="10"/>
  <c r="F71" i="10"/>
  <c r="E71" i="10"/>
  <c r="E70" i="10" s="1"/>
  <c r="E69" i="10" s="1"/>
  <c r="D71" i="10"/>
  <c r="D70" i="10" s="1"/>
  <c r="D69" i="10" s="1"/>
  <c r="C71" i="10"/>
  <c r="C70" i="10" s="1"/>
  <c r="B71" i="10"/>
  <c r="B70" i="10" s="1"/>
  <c r="AG70" i="10"/>
  <c r="AF70" i="10"/>
  <c r="AE70" i="10"/>
  <c r="Y70" i="10"/>
  <c r="X70" i="10"/>
  <c r="X69" i="10" s="1"/>
  <c r="W70" i="10"/>
  <c r="W69" i="10" s="1"/>
  <c r="V70" i="10"/>
  <c r="Q70" i="10"/>
  <c r="Q69" i="10" s="1"/>
  <c r="P70" i="10"/>
  <c r="P69" i="10" s="1"/>
  <c r="O70" i="10"/>
  <c r="O69" i="10" s="1"/>
  <c r="I70" i="10"/>
  <c r="H70" i="10"/>
  <c r="H69" i="10" s="1"/>
  <c r="G70" i="10"/>
  <c r="G69" i="10" s="1"/>
  <c r="F70" i="10"/>
  <c r="V69" i="10"/>
  <c r="F69" i="10"/>
  <c r="AK68" i="10"/>
  <c r="AJ68" i="10"/>
  <c r="AI68" i="10"/>
  <c r="AK67" i="10"/>
  <c r="AJ67" i="10"/>
  <c r="AI67" i="10"/>
  <c r="AK66" i="10"/>
  <c r="AJ66" i="10"/>
  <c r="AI66" i="10"/>
  <c r="AK65" i="10"/>
  <c r="AJ65" i="10"/>
  <c r="AI65" i="10"/>
  <c r="AI64" i="10"/>
  <c r="AH64" i="10"/>
  <c r="AG64" i="10"/>
  <c r="AK64" i="10" s="1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64" i="10"/>
  <c r="AJ64" i="10" s="1"/>
  <c r="AK63" i="10"/>
  <c r="AJ63" i="10"/>
  <c r="AI63" i="10"/>
  <c r="AK62" i="10"/>
  <c r="AJ62" i="10"/>
  <c r="AI62" i="10"/>
  <c r="AK61" i="10"/>
  <c r="AJ61" i="10"/>
  <c r="AI61" i="10"/>
  <c r="AK60" i="10"/>
  <c r="AJ60" i="10"/>
  <c r="AI60" i="10"/>
  <c r="AH59" i="10"/>
  <c r="AG59" i="10"/>
  <c r="AK59" i="10" s="1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J59" i="10" s="1"/>
  <c r="AK58" i="10"/>
  <c r="AJ58" i="10"/>
  <c r="AI58" i="10"/>
  <c r="AK57" i="10"/>
  <c r="AJ57" i="10"/>
  <c r="AI57" i="10"/>
  <c r="AK56" i="10"/>
  <c r="AJ56" i="10"/>
  <c r="AI56" i="10"/>
  <c r="AH55" i="10"/>
  <c r="AG55" i="10"/>
  <c r="AK55" i="10" s="1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J55" i="10" s="1"/>
  <c r="AK54" i="10"/>
  <c r="AJ54" i="10"/>
  <c r="AI54" i="10"/>
  <c r="AK53" i="10"/>
  <c r="AJ53" i="10"/>
  <c r="AI53" i="10"/>
  <c r="AK52" i="10"/>
  <c r="AJ52" i="10"/>
  <c r="AI52" i="10"/>
  <c r="AH51" i="10"/>
  <c r="AG51" i="10"/>
  <c r="AK51" i="10" s="1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K50" i="10"/>
  <c r="AJ50" i="10"/>
  <c r="AI50" i="10"/>
  <c r="AK49" i="10"/>
  <c r="AJ49" i="10"/>
  <c r="AI49" i="10"/>
  <c r="AK48" i="10"/>
  <c r="AJ48" i="10"/>
  <c r="AI48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R28" i="10" s="1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J47" i="10" s="1"/>
  <c r="AK46" i="10"/>
  <c r="AJ46" i="10"/>
  <c r="AI46" i="10"/>
  <c r="AK45" i="10"/>
  <c r="AJ45" i="10"/>
  <c r="AI45" i="10"/>
  <c r="AK44" i="10"/>
  <c r="AJ44" i="10"/>
  <c r="AI44" i="10"/>
  <c r="AK43" i="10"/>
  <c r="AJ43" i="10"/>
  <c r="AI43" i="10"/>
  <c r="AH42" i="10"/>
  <c r="AG42" i="10"/>
  <c r="AK42" i="10" s="1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J42" i="10" s="1"/>
  <c r="AK41" i="10"/>
  <c r="AJ41" i="10"/>
  <c r="AI41" i="10"/>
  <c r="AK40" i="10"/>
  <c r="AJ40" i="10"/>
  <c r="AI40" i="10"/>
  <c r="AK39" i="10"/>
  <c r="AJ39" i="10"/>
  <c r="AI39" i="10"/>
  <c r="AK38" i="10"/>
  <c r="AJ38" i="10"/>
  <c r="AI38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AK36" i="10"/>
  <c r="AJ36" i="10"/>
  <c r="AI36" i="10"/>
  <c r="AK35" i="10"/>
  <c r="AJ35" i="10"/>
  <c r="AI35" i="10"/>
  <c r="AK34" i="10"/>
  <c r="AJ34" i="10"/>
  <c r="AI34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AK32" i="10"/>
  <c r="AJ32" i="10"/>
  <c r="AI32" i="10"/>
  <c r="AK31" i="10"/>
  <c r="AJ31" i="10"/>
  <c r="AI31" i="10"/>
  <c r="AK30" i="10"/>
  <c r="AJ30" i="10"/>
  <c r="AI30" i="10"/>
  <c r="AK29" i="10"/>
  <c r="AJ29" i="10"/>
  <c r="AH29" i="10"/>
  <c r="AG29" i="10"/>
  <c r="AF29" i="10"/>
  <c r="AE29" i="10"/>
  <c r="AE28" i="10" s="1"/>
  <c r="AD29" i="10"/>
  <c r="AD28" i="10" s="1"/>
  <c r="AC29" i="10"/>
  <c r="AB29" i="10"/>
  <c r="AA29" i="10"/>
  <c r="Z29" i="10"/>
  <c r="Y29" i="10"/>
  <c r="X29" i="10"/>
  <c r="W29" i="10"/>
  <c r="V29" i="10"/>
  <c r="U29" i="10"/>
  <c r="U28" i="10" s="1"/>
  <c r="T29" i="10"/>
  <c r="S29" i="10"/>
  <c r="R29" i="10"/>
  <c r="Q29" i="10"/>
  <c r="P29" i="10"/>
  <c r="O29" i="10"/>
  <c r="O28" i="10" s="1"/>
  <c r="N29" i="10"/>
  <c r="N28" i="10" s="1"/>
  <c r="M29" i="10"/>
  <c r="L29" i="10"/>
  <c r="K29" i="10"/>
  <c r="J29" i="10"/>
  <c r="I29" i="10"/>
  <c r="H29" i="10"/>
  <c r="G29" i="10"/>
  <c r="F29" i="10"/>
  <c r="E29" i="10"/>
  <c r="E28" i="10" s="1"/>
  <c r="D29" i="10"/>
  <c r="C29" i="10"/>
  <c r="B29" i="10"/>
  <c r="AI29" i="10" s="1"/>
  <c r="AB28" i="10"/>
  <c r="AA28" i="10"/>
  <c r="Z28" i="10"/>
  <c r="T28" i="10"/>
  <c r="L28" i="10"/>
  <c r="K28" i="10"/>
  <c r="J28" i="10"/>
  <c r="D28" i="10"/>
  <c r="AK27" i="10"/>
  <c r="AJ27" i="10"/>
  <c r="AI27" i="10"/>
  <c r="AK26" i="10"/>
  <c r="AJ26" i="10"/>
  <c r="AI26" i="10"/>
  <c r="AH25" i="10"/>
  <c r="AG25" i="10"/>
  <c r="AK25" i="10" s="1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AJ25" i="10" s="1"/>
  <c r="AK24" i="10"/>
  <c r="AJ24" i="10"/>
  <c r="AI24" i="10"/>
  <c r="AK23" i="10"/>
  <c r="AJ23" i="10"/>
  <c r="AI23" i="10"/>
  <c r="AK22" i="10"/>
  <c r="AJ22" i="10"/>
  <c r="AI22" i="10"/>
  <c r="AH21" i="10"/>
  <c r="AG21" i="10"/>
  <c r="AF21" i="10"/>
  <c r="AE21" i="10"/>
  <c r="AD21" i="10"/>
  <c r="AC21" i="10"/>
  <c r="AB21" i="10"/>
  <c r="AA21" i="10"/>
  <c r="Z21" i="10"/>
  <c r="Z15" i="10" s="1"/>
  <c r="Z14" i="10" s="1"/>
  <c r="Z13" i="10" s="1"/>
  <c r="Y21" i="10"/>
  <c r="X21" i="10"/>
  <c r="W21" i="10"/>
  <c r="V21" i="10"/>
  <c r="U21" i="10"/>
  <c r="T21" i="10"/>
  <c r="S21" i="10"/>
  <c r="R21" i="10"/>
  <c r="Q21" i="10"/>
  <c r="Q15" i="10" s="1"/>
  <c r="P21" i="10"/>
  <c r="O21" i="10"/>
  <c r="N21" i="10"/>
  <c r="M21" i="10"/>
  <c r="L21" i="10"/>
  <c r="K21" i="10"/>
  <c r="J21" i="10"/>
  <c r="J15" i="10" s="1"/>
  <c r="J14" i="10" s="1"/>
  <c r="J13" i="10" s="1"/>
  <c r="I21" i="10"/>
  <c r="H21" i="10"/>
  <c r="G21" i="10"/>
  <c r="F21" i="10"/>
  <c r="E21" i="10"/>
  <c r="D21" i="10"/>
  <c r="C21" i="10"/>
  <c r="B21" i="10"/>
  <c r="AK20" i="10"/>
  <c r="AJ20" i="10"/>
  <c r="AI20" i="10"/>
  <c r="AK19" i="10"/>
  <c r="AJ19" i="10"/>
  <c r="AI19" i="10"/>
  <c r="AK18" i="10"/>
  <c r="AJ18" i="10"/>
  <c r="AI18" i="10"/>
  <c r="AK17" i="10"/>
  <c r="AJ17" i="10"/>
  <c r="AI17" i="10"/>
  <c r="AK16" i="10"/>
  <c r="AH16" i="10"/>
  <c r="AG16" i="10"/>
  <c r="AF16" i="10"/>
  <c r="AF15" i="10" s="1"/>
  <c r="AE16" i="10"/>
  <c r="AE15" i="10" s="1"/>
  <c r="AD16" i="10"/>
  <c r="AD15" i="10" s="1"/>
  <c r="AC16" i="10"/>
  <c r="AB16" i="10"/>
  <c r="AA16" i="10"/>
  <c r="Z16" i="10"/>
  <c r="Y16" i="10"/>
  <c r="Y15" i="10" s="1"/>
  <c r="X16" i="10"/>
  <c r="W16" i="10"/>
  <c r="W15" i="10" s="1"/>
  <c r="V16" i="10"/>
  <c r="V15" i="10" s="1"/>
  <c r="U16" i="10"/>
  <c r="U15" i="10" s="1"/>
  <c r="U14" i="10" s="1"/>
  <c r="U13" i="10" s="1"/>
  <c r="T16" i="10"/>
  <c r="S16" i="10"/>
  <c r="R16" i="10"/>
  <c r="Q16" i="10"/>
  <c r="P16" i="10"/>
  <c r="P15" i="10" s="1"/>
  <c r="O16" i="10"/>
  <c r="O15" i="10" s="1"/>
  <c r="N16" i="10"/>
  <c r="N15" i="10" s="1"/>
  <c r="M16" i="10"/>
  <c r="L16" i="10"/>
  <c r="K16" i="10"/>
  <c r="J16" i="10"/>
  <c r="I16" i="10"/>
  <c r="I15" i="10" s="1"/>
  <c r="H16" i="10"/>
  <c r="G16" i="10"/>
  <c r="G15" i="10" s="1"/>
  <c r="F16" i="10"/>
  <c r="F15" i="10" s="1"/>
  <c r="E16" i="10"/>
  <c r="E15" i="10" s="1"/>
  <c r="E14" i="10" s="1"/>
  <c r="E13" i="10" s="1"/>
  <c r="D16" i="10"/>
  <c r="C16" i="10"/>
  <c r="B16" i="10"/>
  <c r="AJ16" i="10" s="1"/>
  <c r="AH15" i="10"/>
  <c r="AC15" i="10"/>
  <c r="AB15" i="10"/>
  <c r="AA15" i="10"/>
  <c r="T15" i="10"/>
  <c r="S15" i="10"/>
  <c r="R15" i="10"/>
  <c r="M15" i="10"/>
  <c r="L15" i="10"/>
  <c r="K15" i="10"/>
  <c r="K14" i="10" s="1"/>
  <c r="K13" i="10" s="1"/>
  <c r="D15" i="10"/>
  <c r="D14" i="10" s="1"/>
  <c r="D13" i="10" s="1"/>
  <c r="C15" i="10"/>
  <c r="AK114" i="9"/>
  <c r="AJ114" i="9"/>
  <c r="AI114" i="9"/>
  <c r="AK113" i="9"/>
  <c r="AJ113" i="9"/>
  <c r="AI113" i="9"/>
  <c r="AH112" i="9"/>
  <c r="AG112" i="9"/>
  <c r="AK112" i="9" s="1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B112" i="9"/>
  <c r="AJ112" i="9" s="1"/>
  <c r="AK111" i="9"/>
  <c r="AJ111" i="9"/>
  <c r="AI111" i="9"/>
  <c r="AK110" i="9"/>
  <c r="AJ110" i="9"/>
  <c r="AI110" i="9"/>
  <c r="AK109" i="9"/>
  <c r="AJ109" i="9"/>
  <c r="AI109" i="9"/>
  <c r="AK108" i="9"/>
  <c r="AJ108" i="9"/>
  <c r="AI108" i="9"/>
  <c r="AK107" i="9"/>
  <c r="AJ107" i="9"/>
  <c r="AI107" i="9"/>
  <c r="AI106" i="9"/>
  <c r="AH106" i="9"/>
  <c r="AG106" i="9"/>
  <c r="AK106" i="9" s="1"/>
  <c r="AF106" i="9"/>
  <c r="AF104" i="9" s="1"/>
  <c r="AE106" i="9"/>
  <c r="AE104" i="9" s="1"/>
  <c r="AD106" i="9"/>
  <c r="AD104" i="9" s="1"/>
  <c r="AC106" i="9"/>
  <c r="AB106" i="9"/>
  <c r="AB104" i="9" s="1"/>
  <c r="AA106" i="9"/>
  <c r="AA104" i="9" s="1"/>
  <c r="Z106" i="9"/>
  <c r="Z104" i="9" s="1"/>
  <c r="Y106" i="9"/>
  <c r="Y104" i="9" s="1"/>
  <c r="X106" i="9"/>
  <c r="X104" i="9" s="1"/>
  <c r="W106" i="9"/>
  <c r="V106" i="9"/>
  <c r="U106" i="9"/>
  <c r="T106" i="9"/>
  <c r="S106" i="9"/>
  <c r="R106" i="9"/>
  <c r="Q106" i="9"/>
  <c r="P106" i="9"/>
  <c r="P104" i="9" s="1"/>
  <c r="O106" i="9"/>
  <c r="O104" i="9" s="1"/>
  <c r="N106" i="9"/>
  <c r="N104" i="9" s="1"/>
  <c r="M106" i="9"/>
  <c r="L106" i="9"/>
  <c r="L104" i="9" s="1"/>
  <c r="K106" i="9"/>
  <c r="K104" i="9" s="1"/>
  <c r="J106" i="9"/>
  <c r="I106" i="9"/>
  <c r="I104" i="9" s="1"/>
  <c r="H106" i="9"/>
  <c r="G106" i="9"/>
  <c r="F106" i="9"/>
  <c r="E106" i="9"/>
  <c r="D106" i="9"/>
  <c r="C106" i="9"/>
  <c r="B106" i="9"/>
  <c r="AJ106" i="9" s="1"/>
  <c r="AK105" i="9"/>
  <c r="AJ105" i="9"/>
  <c r="AI105" i="9"/>
  <c r="AJ104" i="9"/>
  <c r="AH104" i="9"/>
  <c r="AG104" i="9"/>
  <c r="AC104" i="9"/>
  <c r="W104" i="9"/>
  <c r="V104" i="9"/>
  <c r="U104" i="9"/>
  <c r="T104" i="9"/>
  <c r="S104" i="9"/>
  <c r="R104" i="9"/>
  <c r="Q104" i="9"/>
  <c r="M104" i="9"/>
  <c r="J104" i="9"/>
  <c r="H104" i="9"/>
  <c r="G104" i="9"/>
  <c r="F104" i="9"/>
  <c r="E104" i="9"/>
  <c r="D104" i="9"/>
  <c r="C104" i="9"/>
  <c r="B104" i="9"/>
  <c r="AK103" i="9"/>
  <c r="AJ103" i="9"/>
  <c r="AI103" i="9"/>
  <c r="AK102" i="9"/>
  <c r="AJ102" i="9"/>
  <c r="AI102" i="9"/>
  <c r="AK101" i="9"/>
  <c r="AJ101" i="9"/>
  <c r="AI101" i="9"/>
  <c r="AK100" i="9"/>
  <c r="AJ100" i="9"/>
  <c r="AI100" i="9"/>
  <c r="AH99" i="9"/>
  <c r="AK99" i="9" s="1"/>
  <c r="AG99" i="9"/>
  <c r="AF99" i="9"/>
  <c r="AE99" i="9"/>
  <c r="AD99" i="9"/>
  <c r="AC99" i="9"/>
  <c r="AB99" i="9"/>
  <c r="AB88" i="9" s="1"/>
  <c r="AA99" i="9"/>
  <c r="Z99" i="9"/>
  <c r="Y99" i="9"/>
  <c r="Y88" i="9" s="1"/>
  <c r="X99" i="9"/>
  <c r="W99" i="9"/>
  <c r="W88" i="9" s="1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F88" i="9" s="1"/>
  <c r="E99" i="9"/>
  <c r="E88" i="9" s="1"/>
  <c r="D99" i="9"/>
  <c r="C99" i="9"/>
  <c r="B99" i="9"/>
  <c r="AK98" i="9"/>
  <c r="AJ98" i="9"/>
  <c r="AI98" i="9"/>
  <c r="AK97" i="9"/>
  <c r="AJ97" i="9"/>
  <c r="AI97" i="9"/>
  <c r="AK96" i="9"/>
  <c r="AJ96" i="9"/>
  <c r="AI96" i="9"/>
  <c r="AK95" i="9"/>
  <c r="AJ95" i="9"/>
  <c r="AI95" i="9"/>
  <c r="AH94" i="9"/>
  <c r="AG94" i="9"/>
  <c r="AF94" i="9"/>
  <c r="AE94" i="9"/>
  <c r="AD94" i="9"/>
  <c r="AD88" i="9" s="1"/>
  <c r="AC94" i="9"/>
  <c r="AC88" i="9" s="1"/>
  <c r="AB94" i="9"/>
  <c r="AA94" i="9"/>
  <c r="AA88" i="9" s="1"/>
  <c r="Z94" i="9"/>
  <c r="Z88" i="9" s="1"/>
  <c r="Y94" i="9"/>
  <c r="X94" i="9"/>
  <c r="W94" i="9"/>
  <c r="V94" i="9"/>
  <c r="U94" i="9"/>
  <c r="T94" i="9"/>
  <c r="S94" i="9"/>
  <c r="R94" i="9"/>
  <c r="Q94" i="9"/>
  <c r="P94" i="9"/>
  <c r="O94" i="9"/>
  <c r="N94" i="9"/>
  <c r="N88" i="9" s="1"/>
  <c r="M94" i="9"/>
  <c r="M88" i="9" s="1"/>
  <c r="L94" i="9"/>
  <c r="L88" i="9" s="1"/>
  <c r="K94" i="9"/>
  <c r="K88" i="9" s="1"/>
  <c r="J94" i="9"/>
  <c r="J88" i="9" s="1"/>
  <c r="I94" i="9"/>
  <c r="H94" i="9"/>
  <c r="G94" i="9"/>
  <c r="F94" i="9"/>
  <c r="E94" i="9"/>
  <c r="D94" i="9"/>
  <c r="C94" i="9"/>
  <c r="B94" i="9"/>
  <c r="AJ94" i="9" s="1"/>
  <c r="AK93" i="9"/>
  <c r="AJ93" i="9"/>
  <c r="AI93" i="9"/>
  <c r="AK92" i="9"/>
  <c r="AJ92" i="9"/>
  <c r="AI92" i="9"/>
  <c r="AK91" i="9"/>
  <c r="AJ91" i="9"/>
  <c r="AI91" i="9"/>
  <c r="AK90" i="9"/>
  <c r="AJ90" i="9"/>
  <c r="AI90" i="9"/>
  <c r="AJ89" i="9"/>
  <c r="AH89" i="9"/>
  <c r="AG89" i="9"/>
  <c r="AF89" i="9"/>
  <c r="AF88" i="9" s="1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Q88" i="9" s="1"/>
  <c r="P89" i="9"/>
  <c r="P88" i="9" s="1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U88" i="9"/>
  <c r="T88" i="9"/>
  <c r="I88" i="9"/>
  <c r="H88" i="9"/>
  <c r="G88" i="9"/>
  <c r="D88" i="9"/>
  <c r="AK87" i="9"/>
  <c r="AJ87" i="9"/>
  <c r="AI87" i="9"/>
  <c r="AH86" i="9"/>
  <c r="AG86" i="9"/>
  <c r="AF86" i="9"/>
  <c r="AE86" i="9"/>
  <c r="AD86" i="9"/>
  <c r="AD69" i="9" s="1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N69" i="9" s="1"/>
  <c r="M86" i="9"/>
  <c r="M69" i="9" s="1"/>
  <c r="L86" i="9"/>
  <c r="K86" i="9"/>
  <c r="J86" i="9"/>
  <c r="I86" i="9"/>
  <c r="H86" i="9"/>
  <c r="G86" i="9"/>
  <c r="F86" i="9"/>
  <c r="E86" i="9"/>
  <c r="D86" i="9"/>
  <c r="C86" i="9"/>
  <c r="B86" i="9"/>
  <c r="AI86" i="9" s="1"/>
  <c r="AK85" i="9"/>
  <c r="AJ85" i="9"/>
  <c r="AI85" i="9"/>
  <c r="AK84" i="9"/>
  <c r="AJ84" i="9"/>
  <c r="AI84" i="9"/>
  <c r="AJ83" i="9"/>
  <c r="AI83" i="9"/>
  <c r="AH83" i="9"/>
  <c r="AG83" i="9"/>
  <c r="AK83" i="9" s="1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AK82" i="9"/>
  <c r="AJ82" i="9"/>
  <c r="AI82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B81" i="9"/>
  <c r="AK80" i="9"/>
  <c r="AJ80" i="9"/>
  <c r="AI80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O69" i="9" s="1"/>
  <c r="N79" i="9"/>
  <c r="M79" i="9"/>
  <c r="L79" i="9"/>
  <c r="K79" i="9"/>
  <c r="J79" i="9"/>
  <c r="I79" i="9"/>
  <c r="H79" i="9"/>
  <c r="G79" i="9"/>
  <c r="F79" i="9"/>
  <c r="E79" i="9"/>
  <c r="D79" i="9"/>
  <c r="C79" i="9"/>
  <c r="B79" i="9"/>
  <c r="AK78" i="9"/>
  <c r="AJ78" i="9"/>
  <c r="AI78" i="9"/>
  <c r="AK77" i="9"/>
  <c r="AJ77" i="9"/>
  <c r="AI77" i="9"/>
  <c r="AK76" i="9"/>
  <c r="AJ76" i="9"/>
  <c r="AI76" i="9"/>
  <c r="AK75" i="9"/>
  <c r="AJ75" i="9"/>
  <c r="AI75" i="9"/>
  <c r="AK74" i="9"/>
  <c r="AJ74" i="9"/>
  <c r="AI74" i="9"/>
  <c r="AK73" i="9"/>
  <c r="AJ73" i="9"/>
  <c r="AI73" i="9"/>
  <c r="AK72" i="9"/>
  <c r="AJ72" i="9"/>
  <c r="AI72" i="9"/>
  <c r="AK71" i="9"/>
  <c r="AJ71" i="9"/>
  <c r="AH71" i="9"/>
  <c r="AH70" i="9" s="1"/>
  <c r="AG71" i="9"/>
  <c r="AG70" i="9" s="1"/>
  <c r="AF71" i="9"/>
  <c r="AF70" i="9" s="1"/>
  <c r="AE71" i="9"/>
  <c r="AE70" i="9" s="1"/>
  <c r="AD71" i="9"/>
  <c r="AD70" i="9" s="1"/>
  <c r="AC71" i="9"/>
  <c r="AC70" i="9" s="1"/>
  <c r="AB71" i="9"/>
  <c r="AA71" i="9"/>
  <c r="Z71" i="9"/>
  <c r="Y71" i="9"/>
  <c r="X71" i="9"/>
  <c r="W71" i="9"/>
  <c r="V71" i="9"/>
  <c r="U71" i="9"/>
  <c r="T71" i="9"/>
  <c r="S71" i="9"/>
  <c r="R71" i="9"/>
  <c r="Q71" i="9"/>
  <c r="Q70" i="9" s="1"/>
  <c r="Q69" i="9" s="1"/>
  <c r="P71" i="9"/>
  <c r="P70" i="9" s="1"/>
  <c r="P69" i="9" s="1"/>
  <c r="O71" i="9"/>
  <c r="O70" i="9" s="1"/>
  <c r="N71" i="9"/>
  <c r="N70" i="9" s="1"/>
  <c r="M71" i="9"/>
  <c r="M70" i="9" s="1"/>
  <c r="L71" i="9"/>
  <c r="K71" i="9"/>
  <c r="J71" i="9"/>
  <c r="I71" i="9"/>
  <c r="H71" i="9"/>
  <c r="G71" i="9"/>
  <c r="G70" i="9" s="1"/>
  <c r="G69" i="9" s="1"/>
  <c r="F71" i="9"/>
  <c r="F70" i="9" s="1"/>
  <c r="F69" i="9" s="1"/>
  <c r="E71" i="9"/>
  <c r="E70" i="9" s="1"/>
  <c r="E69" i="9" s="1"/>
  <c r="D71" i="9"/>
  <c r="D70" i="9" s="1"/>
  <c r="D69" i="9" s="1"/>
  <c r="C71" i="9"/>
  <c r="B71" i="9"/>
  <c r="AI71" i="9" s="1"/>
  <c r="AB70" i="9"/>
  <c r="AA70" i="9"/>
  <c r="Z70" i="9"/>
  <c r="Y70" i="9"/>
  <c r="Y69" i="9" s="1"/>
  <c r="X70" i="9"/>
  <c r="W70" i="9"/>
  <c r="W69" i="9" s="1"/>
  <c r="V70" i="9"/>
  <c r="V69" i="9" s="1"/>
  <c r="U70" i="9"/>
  <c r="U69" i="9" s="1"/>
  <c r="T70" i="9"/>
  <c r="T69" i="9" s="1"/>
  <c r="S70" i="9"/>
  <c r="S69" i="9" s="1"/>
  <c r="R70" i="9"/>
  <c r="R69" i="9" s="1"/>
  <c r="L70" i="9"/>
  <c r="K70" i="9"/>
  <c r="J70" i="9"/>
  <c r="I70" i="9"/>
  <c r="H70" i="9"/>
  <c r="C70" i="9"/>
  <c r="C69" i="9" s="1"/>
  <c r="B70" i="9"/>
  <c r="AG69" i="9"/>
  <c r="AF69" i="9"/>
  <c r="AE69" i="9"/>
  <c r="AB69" i="9"/>
  <c r="AA69" i="9"/>
  <c r="Z69" i="9"/>
  <c r="X69" i="9"/>
  <c r="L69" i="9"/>
  <c r="K69" i="9"/>
  <c r="J69" i="9"/>
  <c r="I69" i="9"/>
  <c r="H69" i="9"/>
  <c r="AK68" i="9"/>
  <c r="AJ68" i="9"/>
  <c r="AI68" i="9"/>
  <c r="AK67" i="9"/>
  <c r="AJ67" i="9"/>
  <c r="AI67" i="9"/>
  <c r="AK66" i="9"/>
  <c r="AJ66" i="9"/>
  <c r="AI66" i="9"/>
  <c r="AK65" i="9"/>
  <c r="AJ65" i="9"/>
  <c r="AI65" i="9"/>
  <c r="AK64" i="9"/>
  <c r="AJ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B64" i="9"/>
  <c r="AI64" i="9" s="1"/>
  <c r="AK63" i="9"/>
  <c r="AJ63" i="9"/>
  <c r="AI63" i="9"/>
  <c r="AK62" i="9"/>
  <c r="AJ62" i="9"/>
  <c r="AI62" i="9"/>
  <c r="AK61" i="9"/>
  <c r="AJ61" i="9"/>
  <c r="AI61" i="9"/>
  <c r="AK60" i="9"/>
  <c r="AJ60" i="9"/>
  <c r="AI60" i="9"/>
  <c r="AJ59" i="9"/>
  <c r="AH59" i="9"/>
  <c r="AG59" i="9"/>
  <c r="AK59" i="9" s="1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B59" i="9"/>
  <c r="AI59" i="9" s="1"/>
  <c r="AK58" i="9"/>
  <c r="AJ58" i="9"/>
  <c r="AI58" i="9"/>
  <c r="AK57" i="9"/>
  <c r="AJ57" i="9"/>
  <c r="AI57" i="9"/>
  <c r="AK56" i="9"/>
  <c r="AJ56" i="9"/>
  <c r="AI56" i="9"/>
  <c r="AH55" i="9"/>
  <c r="AG55" i="9"/>
  <c r="AK55" i="9" s="1"/>
  <c r="AF55" i="9"/>
  <c r="AF28" i="9" s="1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P28" i="9" s="1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AJ55" i="9" s="1"/>
  <c r="AK54" i="9"/>
  <c r="AJ54" i="9"/>
  <c r="AI54" i="9"/>
  <c r="AK53" i="9"/>
  <c r="AJ53" i="9"/>
  <c r="AI53" i="9"/>
  <c r="AK52" i="9"/>
  <c r="AJ52" i="9"/>
  <c r="AI52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Q28" i="9" s="1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AJ51" i="9" s="1"/>
  <c r="AK50" i="9"/>
  <c r="AJ50" i="9"/>
  <c r="AI50" i="9"/>
  <c r="AK49" i="9"/>
  <c r="AJ49" i="9"/>
  <c r="AI49" i="9"/>
  <c r="AK48" i="9"/>
  <c r="AJ48" i="9"/>
  <c r="AI48" i="9"/>
  <c r="AH47" i="9"/>
  <c r="AG47" i="9"/>
  <c r="AK47" i="9" s="1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R28" i="9" s="1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K46" i="9"/>
  <c r="AJ46" i="9"/>
  <c r="AI46" i="9"/>
  <c r="AK45" i="9"/>
  <c r="AJ45" i="9"/>
  <c r="AI45" i="9"/>
  <c r="AK44" i="9"/>
  <c r="AJ44" i="9"/>
  <c r="AI44" i="9"/>
  <c r="AK43" i="9"/>
  <c r="AJ43" i="9"/>
  <c r="AI43" i="9"/>
  <c r="AK42" i="9"/>
  <c r="AJ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I42" i="9" s="1"/>
  <c r="AK41" i="9"/>
  <c r="AJ41" i="9"/>
  <c r="AI41" i="9"/>
  <c r="AK40" i="9"/>
  <c r="AJ40" i="9"/>
  <c r="AI40" i="9"/>
  <c r="AK39" i="9"/>
  <c r="AJ39" i="9"/>
  <c r="AI39" i="9"/>
  <c r="AK38" i="9"/>
  <c r="AJ38" i="9"/>
  <c r="AI38" i="9"/>
  <c r="AK37" i="9"/>
  <c r="AJ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I37" i="9" s="1"/>
  <c r="AK36" i="9"/>
  <c r="AJ36" i="9"/>
  <c r="AI36" i="9"/>
  <c r="AK35" i="9"/>
  <c r="AJ35" i="9"/>
  <c r="AI35" i="9"/>
  <c r="AK34" i="9"/>
  <c r="AJ34" i="9"/>
  <c r="AI34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U28" i="9" s="1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E28" i="9" s="1"/>
  <c r="D33" i="9"/>
  <c r="C33" i="9"/>
  <c r="B33" i="9"/>
  <c r="AK32" i="9"/>
  <c r="AJ32" i="9"/>
  <c r="AI32" i="9"/>
  <c r="AK31" i="9"/>
  <c r="AJ31" i="9"/>
  <c r="AI31" i="9"/>
  <c r="AK30" i="9"/>
  <c r="AJ30" i="9"/>
  <c r="AI30" i="9"/>
  <c r="AK29" i="9"/>
  <c r="AJ29" i="9"/>
  <c r="AI29" i="9"/>
  <c r="AH29" i="9"/>
  <c r="AG29" i="9"/>
  <c r="AF29" i="9"/>
  <c r="AE29" i="9"/>
  <c r="AE28" i="9" s="1"/>
  <c r="AD29" i="9"/>
  <c r="AD28" i="9" s="1"/>
  <c r="AC29" i="9"/>
  <c r="AB29" i="9"/>
  <c r="AA29" i="9"/>
  <c r="AA28" i="9" s="1"/>
  <c r="Z29" i="9"/>
  <c r="Z28" i="9" s="1"/>
  <c r="Y29" i="9"/>
  <c r="Y28" i="9" s="1"/>
  <c r="X29" i="9"/>
  <c r="X28" i="9" s="1"/>
  <c r="W29" i="9"/>
  <c r="V29" i="9"/>
  <c r="V28" i="9" s="1"/>
  <c r="U29" i="9"/>
  <c r="T29" i="9"/>
  <c r="S29" i="9"/>
  <c r="R29" i="9"/>
  <c r="Q29" i="9"/>
  <c r="P29" i="9"/>
  <c r="O29" i="9"/>
  <c r="O28" i="9" s="1"/>
  <c r="N29" i="9"/>
  <c r="N28" i="9" s="1"/>
  <c r="M29" i="9"/>
  <c r="L29" i="9"/>
  <c r="K29" i="9"/>
  <c r="K28" i="9" s="1"/>
  <c r="J29" i="9"/>
  <c r="J28" i="9" s="1"/>
  <c r="I29" i="9"/>
  <c r="I28" i="9" s="1"/>
  <c r="H29" i="9"/>
  <c r="H28" i="9" s="1"/>
  <c r="G29" i="9"/>
  <c r="F29" i="9"/>
  <c r="F28" i="9" s="1"/>
  <c r="E29" i="9"/>
  <c r="D29" i="9"/>
  <c r="C29" i="9"/>
  <c r="B29" i="9"/>
  <c r="T28" i="9"/>
  <c r="S28" i="9"/>
  <c r="D28" i="9"/>
  <c r="C28" i="9"/>
  <c r="AK27" i="9"/>
  <c r="AJ27" i="9"/>
  <c r="AI27" i="9"/>
  <c r="AK26" i="9"/>
  <c r="AJ26" i="9"/>
  <c r="AI26" i="9"/>
  <c r="AH25" i="9"/>
  <c r="AG25" i="9"/>
  <c r="AK25" i="9" s="1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J25" i="9" s="1"/>
  <c r="AK24" i="9"/>
  <c r="AJ24" i="9"/>
  <c r="AI24" i="9"/>
  <c r="AK23" i="9"/>
  <c r="AJ23" i="9"/>
  <c r="AI23" i="9"/>
  <c r="AK22" i="9"/>
  <c r="AJ22" i="9"/>
  <c r="AI22" i="9"/>
  <c r="AH21" i="9"/>
  <c r="AG21" i="9"/>
  <c r="AK21" i="9" s="1"/>
  <c r="AF21" i="9"/>
  <c r="AE21" i="9"/>
  <c r="AD21" i="9"/>
  <c r="AC21" i="9"/>
  <c r="AC15" i="9" s="1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M15" i="9" s="1"/>
  <c r="L21" i="9"/>
  <c r="K21" i="9"/>
  <c r="J21" i="9"/>
  <c r="I21" i="9"/>
  <c r="H21" i="9"/>
  <c r="G21" i="9"/>
  <c r="F21" i="9"/>
  <c r="E21" i="9"/>
  <c r="D21" i="9"/>
  <c r="C21" i="9"/>
  <c r="B21" i="9"/>
  <c r="AJ21" i="9" s="1"/>
  <c r="AK20" i="9"/>
  <c r="AJ20" i="9"/>
  <c r="AI20" i="9"/>
  <c r="AK19" i="9"/>
  <c r="AJ19" i="9"/>
  <c r="AI19" i="9"/>
  <c r="AK18" i="9"/>
  <c r="AJ18" i="9"/>
  <c r="AI18" i="9"/>
  <c r="AK17" i="9"/>
  <c r="AJ17" i="9"/>
  <c r="AI17" i="9"/>
  <c r="AK16" i="9"/>
  <c r="AJ16" i="9"/>
  <c r="AI16" i="9"/>
  <c r="AH16" i="9"/>
  <c r="AH15" i="9" s="1"/>
  <c r="AG16" i="9"/>
  <c r="AF16" i="9"/>
  <c r="AF15" i="9" s="1"/>
  <c r="AE16" i="9"/>
  <c r="AE15" i="9" s="1"/>
  <c r="AD16" i="9"/>
  <c r="AD15" i="9" s="1"/>
  <c r="AC16" i="9"/>
  <c r="AB16" i="9"/>
  <c r="AA16" i="9"/>
  <c r="Z16" i="9"/>
  <c r="Y16" i="9"/>
  <c r="X16" i="9"/>
  <c r="W16" i="9"/>
  <c r="W15" i="9" s="1"/>
  <c r="V16" i="9"/>
  <c r="V15" i="9" s="1"/>
  <c r="U16" i="9"/>
  <c r="U15" i="9" s="1"/>
  <c r="T16" i="9"/>
  <c r="T15" i="9" s="1"/>
  <c r="T14" i="9" s="1"/>
  <c r="T13" i="9" s="1"/>
  <c r="S16" i="9"/>
  <c r="S15" i="9" s="1"/>
  <c r="R16" i="9"/>
  <c r="R15" i="9" s="1"/>
  <c r="Q16" i="9"/>
  <c r="P16" i="9"/>
  <c r="P15" i="9" s="1"/>
  <c r="O16" i="9"/>
  <c r="O15" i="9" s="1"/>
  <c r="N16" i="9"/>
  <c r="N15" i="9" s="1"/>
  <c r="M16" i="9"/>
  <c r="L16" i="9"/>
  <c r="K16" i="9"/>
  <c r="J16" i="9"/>
  <c r="I16" i="9"/>
  <c r="H16" i="9"/>
  <c r="G16" i="9"/>
  <c r="G15" i="9" s="1"/>
  <c r="F16" i="9"/>
  <c r="F15" i="9" s="1"/>
  <c r="E16" i="9"/>
  <c r="E15" i="9" s="1"/>
  <c r="D16" i="9"/>
  <c r="D15" i="9" s="1"/>
  <c r="C16" i="9"/>
  <c r="C15" i="9" s="1"/>
  <c r="B16" i="9"/>
  <c r="B15" i="9" s="1"/>
  <c r="AB15" i="9"/>
  <c r="AA15" i="9"/>
  <c r="AA14" i="9" s="1"/>
  <c r="AA13" i="9" s="1"/>
  <c r="Z15" i="9"/>
  <c r="Y15" i="9"/>
  <c r="X15" i="9"/>
  <c r="L15" i="9"/>
  <c r="K15" i="9"/>
  <c r="K14" i="9" s="1"/>
  <c r="K13" i="9" s="1"/>
  <c r="J15" i="9"/>
  <c r="I15" i="9"/>
  <c r="I14" i="9" s="1"/>
  <c r="H15" i="9"/>
  <c r="AK114" i="8"/>
  <c r="AJ114" i="8"/>
  <c r="AI114" i="8"/>
  <c r="AK113" i="8"/>
  <c r="AJ113" i="8"/>
  <c r="AI113" i="8"/>
  <c r="AJ112" i="8"/>
  <c r="AH112" i="8"/>
  <c r="AG112" i="8"/>
  <c r="AK112" i="8" s="1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I112" i="8" s="1"/>
  <c r="AK111" i="8"/>
  <c r="AJ111" i="8"/>
  <c r="AI111" i="8"/>
  <c r="AK110" i="8"/>
  <c r="AJ110" i="8"/>
  <c r="AI110" i="8"/>
  <c r="AK109" i="8"/>
  <c r="AJ109" i="8"/>
  <c r="AI109" i="8"/>
  <c r="AK108" i="8"/>
  <c r="AJ108" i="8"/>
  <c r="AI108" i="8"/>
  <c r="AK107" i="8"/>
  <c r="AJ107" i="8"/>
  <c r="AI107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Y104" i="8" s="1"/>
  <c r="X106" i="8"/>
  <c r="X104" i="8" s="1"/>
  <c r="W106" i="8"/>
  <c r="W104" i="8" s="1"/>
  <c r="V106" i="8"/>
  <c r="V104" i="8" s="1"/>
  <c r="U106" i="8"/>
  <c r="U104" i="8" s="1"/>
  <c r="T106" i="8"/>
  <c r="T104" i="8" s="1"/>
  <c r="S106" i="8"/>
  <c r="S104" i="8" s="1"/>
  <c r="R106" i="8"/>
  <c r="Q106" i="8"/>
  <c r="P106" i="8"/>
  <c r="O106" i="8"/>
  <c r="N106" i="8"/>
  <c r="M106" i="8"/>
  <c r="L106" i="8"/>
  <c r="K106" i="8"/>
  <c r="J106" i="8"/>
  <c r="I106" i="8"/>
  <c r="I104" i="8" s="1"/>
  <c r="H106" i="8"/>
  <c r="H104" i="8" s="1"/>
  <c r="G106" i="8"/>
  <c r="G104" i="8" s="1"/>
  <c r="F106" i="8"/>
  <c r="F104" i="8" s="1"/>
  <c r="E106" i="8"/>
  <c r="E104" i="8" s="1"/>
  <c r="D106" i="8"/>
  <c r="D104" i="8" s="1"/>
  <c r="C106" i="8"/>
  <c r="C104" i="8" s="1"/>
  <c r="B106" i="8"/>
  <c r="AK105" i="8"/>
  <c r="AJ105" i="8"/>
  <c r="AI105" i="8"/>
  <c r="AH104" i="8"/>
  <c r="AG104" i="8"/>
  <c r="AK104" i="8" s="1"/>
  <c r="AF104" i="8"/>
  <c r="AE104" i="8"/>
  <c r="AD104" i="8"/>
  <c r="AC104" i="8"/>
  <c r="AB104" i="8"/>
  <c r="AA104" i="8"/>
  <c r="Z104" i="8"/>
  <c r="R104" i="8"/>
  <c r="Q104" i="8"/>
  <c r="P104" i="8"/>
  <c r="O104" i="8"/>
  <c r="N104" i="8"/>
  <c r="M104" i="8"/>
  <c r="L104" i="8"/>
  <c r="K104" i="8"/>
  <c r="J104" i="8"/>
  <c r="B104" i="8"/>
  <c r="AJ104" i="8" s="1"/>
  <c r="AK103" i="8"/>
  <c r="AJ103" i="8"/>
  <c r="AI103" i="8"/>
  <c r="AK102" i="8"/>
  <c r="AJ102" i="8"/>
  <c r="AI102" i="8"/>
  <c r="AK101" i="8"/>
  <c r="AJ101" i="8"/>
  <c r="AI101" i="8"/>
  <c r="AK100" i="8"/>
  <c r="AJ100" i="8"/>
  <c r="AI100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V88" i="8" s="1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F88" i="8" s="1"/>
  <c r="E99" i="8"/>
  <c r="D99" i="8"/>
  <c r="C99" i="8"/>
  <c r="B99" i="8"/>
  <c r="AK98" i="8"/>
  <c r="AJ98" i="8"/>
  <c r="AI98" i="8"/>
  <c r="AK97" i="8"/>
  <c r="AJ97" i="8"/>
  <c r="AI97" i="8"/>
  <c r="AK96" i="8"/>
  <c r="AJ96" i="8"/>
  <c r="AI96" i="8"/>
  <c r="AK95" i="8"/>
  <c r="AJ95" i="8"/>
  <c r="AI95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W88" i="8" s="1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G88" i="8" s="1"/>
  <c r="F94" i="8"/>
  <c r="E94" i="8"/>
  <c r="D94" i="8"/>
  <c r="C94" i="8"/>
  <c r="B94" i="8"/>
  <c r="AK93" i="8"/>
  <c r="AJ93" i="8"/>
  <c r="AI93" i="8"/>
  <c r="AK92" i="8"/>
  <c r="AJ92" i="8"/>
  <c r="AI92" i="8"/>
  <c r="AK91" i="8"/>
  <c r="AJ91" i="8"/>
  <c r="AI91" i="8"/>
  <c r="AK90" i="8"/>
  <c r="AJ90" i="8"/>
  <c r="AI90" i="8"/>
  <c r="AH89" i="8"/>
  <c r="AG89" i="8"/>
  <c r="AG88" i="8" s="1"/>
  <c r="AF89" i="8"/>
  <c r="AF88" i="8" s="1"/>
  <c r="AE89" i="8"/>
  <c r="AE88" i="8" s="1"/>
  <c r="AD89" i="8"/>
  <c r="AD88" i="8" s="1"/>
  <c r="AC89" i="8"/>
  <c r="AC88" i="8" s="1"/>
  <c r="AB89" i="8"/>
  <c r="AB88" i="8" s="1"/>
  <c r="AA89" i="8"/>
  <c r="Z89" i="8"/>
  <c r="Z88" i="8" s="1"/>
  <c r="Y89" i="8"/>
  <c r="Y88" i="8" s="1"/>
  <c r="X89" i="8"/>
  <c r="X88" i="8" s="1"/>
  <c r="W89" i="8"/>
  <c r="V89" i="8"/>
  <c r="U89" i="8"/>
  <c r="T89" i="8"/>
  <c r="S89" i="8"/>
  <c r="R89" i="8"/>
  <c r="Q89" i="8"/>
  <c r="Q88" i="8" s="1"/>
  <c r="P89" i="8"/>
  <c r="P88" i="8" s="1"/>
  <c r="O89" i="8"/>
  <c r="O88" i="8" s="1"/>
  <c r="N89" i="8"/>
  <c r="N88" i="8" s="1"/>
  <c r="M89" i="8"/>
  <c r="M88" i="8" s="1"/>
  <c r="L89" i="8"/>
  <c r="L88" i="8" s="1"/>
  <c r="K89" i="8"/>
  <c r="J89" i="8"/>
  <c r="J88" i="8" s="1"/>
  <c r="I89" i="8"/>
  <c r="I88" i="8" s="1"/>
  <c r="H89" i="8"/>
  <c r="H88" i="8" s="1"/>
  <c r="G89" i="8"/>
  <c r="F89" i="8"/>
  <c r="E89" i="8"/>
  <c r="D89" i="8"/>
  <c r="C89" i="8"/>
  <c r="B89" i="8"/>
  <c r="AJ89" i="8" s="1"/>
  <c r="AK88" i="8"/>
  <c r="AH88" i="8"/>
  <c r="U88" i="8"/>
  <c r="T88" i="8"/>
  <c r="S88" i="8"/>
  <c r="R88" i="8"/>
  <c r="E88" i="8"/>
  <c r="D88" i="8"/>
  <c r="C88" i="8"/>
  <c r="B88" i="8"/>
  <c r="AJ88" i="8" s="1"/>
  <c r="AK87" i="8"/>
  <c r="AJ87" i="8"/>
  <c r="AI87" i="8"/>
  <c r="AK86" i="8"/>
  <c r="AJ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I86" i="8" s="1"/>
  <c r="AK85" i="8"/>
  <c r="AJ85" i="8"/>
  <c r="AI85" i="8"/>
  <c r="AK84" i="8"/>
  <c r="AJ84" i="8"/>
  <c r="AI84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K82" i="8"/>
  <c r="AJ82" i="8"/>
  <c r="AI82" i="8"/>
  <c r="AJ81" i="8"/>
  <c r="AH81" i="8"/>
  <c r="AG81" i="8"/>
  <c r="AK81" i="8" s="1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T69" i="8" s="1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D69" i="8" s="1"/>
  <c r="C81" i="8"/>
  <c r="B81" i="8"/>
  <c r="AI81" i="8" s="1"/>
  <c r="AK80" i="8"/>
  <c r="AJ80" i="8"/>
  <c r="AI80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K78" i="8"/>
  <c r="AJ78" i="8"/>
  <c r="AI78" i="8"/>
  <c r="AK77" i="8"/>
  <c r="AJ77" i="8"/>
  <c r="AI77" i="8"/>
  <c r="AK76" i="8"/>
  <c r="AJ76" i="8"/>
  <c r="AI76" i="8"/>
  <c r="AK75" i="8"/>
  <c r="AJ75" i="8"/>
  <c r="AI75" i="8"/>
  <c r="AK74" i="8"/>
  <c r="AJ74" i="8"/>
  <c r="AI74" i="8"/>
  <c r="AK73" i="8"/>
  <c r="AJ73" i="8"/>
  <c r="AI73" i="8"/>
  <c r="AK72" i="8"/>
  <c r="AJ72" i="8"/>
  <c r="AI72" i="8"/>
  <c r="AK71" i="8"/>
  <c r="AJ71" i="8"/>
  <c r="AH71" i="8"/>
  <c r="AG71" i="8"/>
  <c r="AF71" i="8"/>
  <c r="AE71" i="8"/>
  <c r="AD71" i="8"/>
  <c r="AD70" i="8" s="1"/>
  <c r="AD69" i="8" s="1"/>
  <c r="AC71" i="8"/>
  <c r="AC70" i="8" s="1"/>
  <c r="AC69" i="8" s="1"/>
  <c r="AB71" i="8"/>
  <c r="AB70" i="8" s="1"/>
  <c r="AB69" i="8" s="1"/>
  <c r="AA71" i="8"/>
  <c r="AA70" i="8" s="1"/>
  <c r="Z71" i="8"/>
  <c r="Z70" i="8" s="1"/>
  <c r="Z69" i="8" s="1"/>
  <c r="Y71" i="8"/>
  <c r="Y70" i="8" s="1"/>
  <c r="Y69" i="8" s="1"/>
  <c r="X71" i="8"/>
  <c r="X70" i="8" s="1"/>
  <c r="W71" i="8"/>
  <c r="W70" i="8" s="1"/>
  <c r="W69" i="8" s="1"/>
  <c r="V71" i="8"/>
  <c r="V70" i="8" s="1"/>
  <c r="V69" i="8" s="1"/>
  <c r="U71" i="8"/>
  <c r="T71" i="8"/>
  <c r="S71" i="8"/>
  <c r="R71" i="8"/>
  <c r="Q71" i="8"/>
  <c r="P71" i="8"/>
  <c r="O71" i="8"/>
  <c r="N71" i="8"/>
  <c r="N70" i="8" s="1"/>
  <c r="N69" i="8" s="1"/>
  <c r="M71" i="8"/>
  <c r="M70" i="8" s="1"/>
  <c r="M69" i="8" s="1"/>
  <c r="L71" i="8"/>
  <c r="L70" i="8" s="1"/>
  <c r="L69" i="8" s="1"/>
  <c r="K71" i="8"/>
  <c r="K70" i="8" s="1"/>
  <c r="J71" i="8"/>
  <c r="J70" i="8" s="1"/>
  <c r="J69" i="8" s="1"/>
  <c r="I71" i="8"/>
  <c r="I70" i="8" s="1"/>
  <c r="I69" i="8" s="1"/>
  <c r="H71" i="8"/>
  <c r="H70" i="8" s="1"/>
  <c r="G71" i="8"/>
  <c r="G70" i="8" s="1"/>
  <c r="G69" i="8" s="1"/>
  <c r="F71" i="8"/>
  <c r="F70" i="8" s="1"/>
  <c r="F69" i="8" s="1"/>
  <c r="E71" i="8"/>
  <c r="D71" i="8"/>
  <c r="C71" i="8"/>
  <c r="B71" i="8"/>
  <c r="AI71" i="8" s="1"/>
  <c r="AI70" i="8"/>
  <c r="AH70" i="8"/>
  <c r="AH69" i="8" s="1"/>
  <c r="AG70" i="8"/>
  <c r="AG69" i="8" s="1"/>
  <c r="AK69" i="8" s="1"/>
  <c r="AF70" i="8"/>
  <c r="AF69" i="8" s="1"/>
  <c r="AE70" i="8"/>
  <c r="AE69" i="8" s="1"/>
  <c r="U70" i="8"/>
  <c r="T70" i="8"/>
  <c r="S70" i="8"/>
  <c r="S69" i="8" s="1"/>
  <c r="R70" i="8"/>
  <c r="R69" i="8" s="1"/>
  <c r="Q70" i="8"/>
  <c r="Q69" i="8" s="1"/>
  <c r="Q14" i="8" s="1"/>
  <c r="Q13" i="8" s="1"/>
  <c r="P70" i="8"/>
  <c r="P69" i="8" s="1"/>
  <c r="O70" i="8"/>
  <c r="O69" i="8" s="1"/>
  <c r="E70" i="8"/>
  <c r="D70" i="8"/>
  <c r="C70" i="8"/>
  <c r="C69" i="8" s="1"/>
  <c r="B70" i="8"/>
  <c r="B69" i="8" s="1"/>
  <c r="X69" i="8"/>
  <c r="U69" i="8"/>
  <c r="H69" i="8"/>
  <c r="E69" i="8"/>
  <c r="AK68" i="8"/>
  <c r="AJ68" i="8"/>
  <c r="AI68" i="8"/>
  <c r="AK67" i="8"/>
  <c r="AJ67" i="8"/>
  <c r="AI67" i="8"/>
  <c r="AK66" i="8"/>
  <c r="AJ66" i="8"/>
  <c r="AI66" i="8"/>
  <c r="AK65" i="8"/>
  <c r="AJ65" i="8"/>
  <c r="AI65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K63" i="8"/>
  <c r="AJ63" i="8"/>
  <c r="AI63" i="8"/>
  <c r="AK62" i="8"/>
  <c r="AJ62" i="8"/>
  <c r="AI62" i="8"/>
  <c r="AK61" i="8"/>
  <c r="AJ61" i="8"/>
  <c r="AI61" i="8"/>
  <c r="AK60" i="8"/>
  <c r="AJ60" i="8"/>
  <c r="AI60" i="8"/>
  <c r="AH59" i="8"/>
  <c r="AG59" i="8"/>
  <c r="AK59" i="8" s="1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K58" i="8"/>
  <c r="AJ58" i="8"/>
  <c r="AI58" i="8"/>
  <c r="AK57" i="8"/>
  <c r="AJ57" i="8"/>
  <c r="AI57" i="8"/>
  <c r="AK56" i="8"/>
  <c r="AJ56" i="8"/>
  <c r="AI56" i="8"/>
  <c r="AI55" i="8"/>
  <c r="AH55" i="8"/>
  <c r="AG55" i="8"/>
  <c r="AK55" i="8" s="1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S28" i="8" s="1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C28" i="8" s="1"/>
  <c r="B55" i="8"/>
  <c r="AJ55" i="8" s="1"/>
  <c r="AK54" i="8"/>
  <c r="AJ54" i="8"/>
  <c r="AI54" i="8"/>
  <c r="AK53" i="8"/>
  <c r="AJ53" i="8"/>
  <c r="AI53" i="8"/>
  <c r="AK52" i="8"/>
  <c r="AJ52" i="8"/>
  <c r="AI52" i="8"/>
  <c r="AJ51" i="8"/>
  <c r="AH51" i="8"/>
  <c r="AG51" i="8"/>
  <c r="AK51" i="8" s="1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T28" i="8" s="1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D28" i="8" s="1"/>
  <c r="C51" i="8"/>
  <c r="B51" i="8"/>
  <c r="AI51" i="8" s="1"/>
  <c r="AK50" i="8"/>
  <c r="AJ50" i="8"/>
  <c r="AI50" i="8"/>
  <c r="AK49" i="8"/>
  <c r="AJ49" i="8"/>
  <c r="AI49" i="8"/>
  <c r="AK48" i="8"/>
  <c r="AJ48" i="8"/>
  <c r="AI48" i="8"/>
  <c r="AK47" i="8"/>
  <c r="AH47" i="8"/>
  <c r="AH28" i="8" s="1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U28" i="8" s="1"/>
  <c r="T47" i="8"/>
  <c r="S47" i="8"/>
  <c r="R47" i="8"/>
  <c r="R28" i="8" s="1"/>
  <c r="R14" i="8" s="1"/>
  <c r="R13" i="8" s="1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E28" i="8" s="1"/>
  <c r="D47" i="8"/>
  <c r="C47" i="8"/>
  <c r="B47" i="8"/>
  <c r="B28" i="8" s="1"/>
  <c r="AK46" i="8"/>
  <c r="AJ46" i="8"/>
  <c r="AI46" i="8"/>
  <c r="AK45" i="8"/>
  <c r="AJ45" i="8"/>
  <c r="AI45" i="8"/>
  <c r="AK44" i="8"/>
  <c r="AJ44" i="8"/>
  <c r="AI44" i="8"/>
  <c r="AK43" i="8"/>
  <c r="AJ43" i="8"/>
  <c r="AI43" i="8"/>
  <c r="AK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W28" i="8" s="1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G28" i="8" s="1"/>
  <c r="F42" i="8"/>
  <c r="E42" i="8"/>
  <c r="D42" i="8"/>
  <c r="C42" i="8"/>
  <c r="B42" i="8"/>
  <c r="AJ42" i="8" s="1"/>
  <c r="AK41" i="8"/>
  <c r="AJ41" i="8"/>
  <c r="AI41" i="8"/>
  <c r="AK40" i="8"/>
  <c r="AJ40" i="8"/>
  <c r="AI40" i="8"/>
  <c r="AK39" i="8"/>
  <c r="AJ39" i="8"/>
  <c r="AI39" i="8"/>
  <c r="AK38" i="8"/>
  <c r="AJ38" i="8"/>
  <c r="AI38" i="8"/>
  <c r="AH37" i="8"/>
  <c r="AG37" i="8"/>
  <c r="AK37" i="8" s="1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J37" i="8" s="1"/>
  <c r="AK36" i="8"/>
  <c r="AJ36" i="8"/>
  <c r="AI36" i="8"/>
  <c r="AK35" i="8"/>
  <c r="AJ35" i="8"/>
  <c r="AI35" i="8"/>
  <c r="AK34" i="8"/>
  <c r="AJ34" i="8"/>
  <c r="AI34" i="8"/>
  <c r="AH33" i="8"/>
  <c r="AG33" i="8"/>
  <c r="AK33" i="8" s="1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J33" i="8" s="1"/>
  <c r="AK32" i="8"/>
  <c r="AJ32" i="8"/>
  <c r="AI32" i="8"/>
  <c r="AK31" i="8"/>
  <c r="AJ31" i="8"/>
  <c r="AI31" i="8"/>
  <c r="AK30" i="8"/>
  <c r="AJ30" i="8"/>
  <c r="AI30" i="8"/>
  <c r="AH29" i="8"/>
  <c r="AG29" i="8"/>
  <c r="AF29" i="8"/>
  <c r="AF28" i="8" s="1"/>
  <c r="AE29" i="8"/>
  <c r="AE28" i="8" s="1"/>
  <c r="AD29" i="8"/>
  <c r="AD28" i="8" s="1"/>
  <c r="AC29" i="8"/>
  <c r="AC28" i="8" s="1"/>
  <c r="AB29" i="8"/>
  <c r="AB28" i="8" s="1"/>
  <c r="AA29" i="8"/>
  <c r="AA28" i="8" s="1"/>
  <c r="Z29" i="8"/>
  <c r="Y29" i="8"/>
  <c r="Y28" i="8" s="1"/>
  <c r="X29" i="8"/>
  <c r="X28" i="8" s="1"/>
  <c r="W29" i="8"/>
  <c r="V29" i="8"/>
  <c r="U29" i="8"/>
  <c r="T29" i="8"/>
  <c r="S29" i="8"/>
  <c r="R29" i="8"/>
  <c r="Q29" i="8"/>
  <c r="Q28" i="8" s="1"/>
  <c r="P29" i="8"/>
  <c r="P28" i="8" s="1"/>
  <c r="O29" i="8"/>
  <c r="O28" i="8" s="1"/>
  <c r="N29" i="8"/>
  <c r="N28" i="8" s="1"/>
  <c r="M29" i="8"/>
  <c r="M28" i="8" s="1"/>
  <c r="L29" i="8"/>
  <c r="L28" i="8" s="1"/>
  <c r="K29" i="8"/>
  <c r="K28" i="8" s="1"/>
  <c r="J29" i="8"/>
  <c r="I29" i="8"/>
  <c r="I28" i="8" s="1"/>
  <c r="H29" i="8"/>
  <c r="H28" i="8" s="1"/>
  <c r="G29" i="8"/>
  <c r="F29" i="8"/>
  <c r="E29" i="8"/>
  <c r="D29" i="8"/>
  <c r="C29" i="8"/>
  <c r="B29" i="8"/>
  <c r="AJ29" i="8" s="1"/>
  <c r="V28" i="8"/>
  <c r="F28" i="8"/>
  <c r="AK27" i="8"/>
  <c r="AJ27" i="8"/>
  <c r="AI27" i="8"/>
  <c r="AK26" i="8"/>
  <c r="AJ26" i="8"/>
  <c r="AI26" i="8"/>
  <c r="AI25" i="8"/>
  <c r="AH25" i="8"/>
  <c r="AG25" i="8"/>
  <c r="AK25" i="8" s="1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J25" i="8" s="1"/>
  <c r="AK24" i="8"/>
  <c r="AJ24" i="8"/>
  <c r="AI24" i="8"/>
  <c r="AK23" i="8"/>
  <c r="AJ23" i="8"/>
  <c r="AI23" i="8"/>
  <c r="AK22" i="8"/>
  <c r="AJ22" i="8"/>
  <c r="AI22" i="8"/>
  <c r="AJ21" i="8"/>
  <c r="AH21" i="8"/>
  <c r="AG21" i="8"/>
  <c r="AK21" i="8" s="1"/>
  <c r="AF21" i="8"/>
  <c r="AE21" i="8"/>
  <c r="AE15" i="8" s="1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O15" i="8" s="1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I21" i="8" s="1"/>
  <c r="AK20" i="8"/>
  <c r="AJ20" i="8"/>
  <c r="AI20" i="8"/>
  <c r="AK19" i="8"/>
  <c r="AJ19" i="8"/>
  <c r="AI19" i="8"/>
  <c r="AK18" i="8"/>
  <c r="AJ18" i="8"/>
  <c r="AI18" i="8"/>
  <c r="AK17" i="8"/>
  <c r="AJ17" i="8"/>
  <c r="AI17" i="8"/>
  <c r="AK16" i="8"/>
  <c r="AJ16" i="8"/>
  <c r="AH16" i="8"/>
  <c r="AH15" i="8" s="1"/>
  <c r="AG16" i="8"/>
  <c r="AG15" i="8" s="1"/>
  <c r="AF16" i="8"/>
  <c r="AF15" i="8" s="1"/>
  <c r="AF14" i="8" s="1"/>
  <c r="AF13" i="8" s="1"/>
  <c r="AE16" i="8"/>
  <c r="AD16" i="8"/>
  <c r="AC16" i="8"/>
  <c r="AB16" i="8"/>
  <c r="AA16" i="8"/>
  <c r="Z16" i="8"/>
  <c r="Y16" i="8"/>
  <c r="Y15" i="8" s="1"/>
  <c r="Y14" i="8" s="1"/>
  <c r="Y13" i="8" s="1"/>
  <c r="X16" i="8"/>
  <c r="X15" i="8" s="1"/>
  <c r="W16" i="8"/>
  <c r="W15" i="8" s="1"/>
  <c r="W14" i="8" s="1"/>
  <c r="W13" i="8" s="1"/>
  <c r="V16" i="8"/>
  <c r="V15" i="8" s="1"/>
  <c r="U16" i="8"/>
  <c r="U15" i="8" s="1"/>
  <c r="T16" i="8"/>
  <c r="S16" i="8"/>
  <c r="S15" i="8" s="1"/>
  <c r="S14" i="8" s="1"/>
  <c r="S13" i="8" s="1"/>
  <c r="R16" i="8"/>
  <c r="R15" i="8" s="1"/>
  <c r="Q16" i="8"/>
  <c r="Q15" i="8" s="1"/>
  <c r="P16" i="8"/>
  <c r="P15" i="8" s="1"/>
  <c r="P14" i="8" s="1"/>
  <c r="P13" i="8" s="1"/>
  <c r="O16" i="8"/>
  <c r="N16" i="8"/>
  <c r="M16" i="8"/>
  <c r="L16" i="8"/>
  <c r="K16" i="8"/>
  <c r="J16" i="8"/>
  <c r="I16" i="8"/>
  <c r="I15" i="8" s="1"/>
  <c r="I14" i="8" s="1"/>
  <c r="I13" i="8" s="1"/>
  <c r="H16" i="8"/>
  <c r="H15" i="8" s="1"/>
  <c r="G16" i="8"/>
  <c r="G15" i="8" s="1"/>
  <c r="G14" i="8" s="1"/>
  <c r="G13" i="8" s="1"/>
  <c r="F16" i="8"/>
  <c r="F15" i="8" s="1"/>
  <c r="E16" i="8"/>
  <c r="E15" i="8" s="1"/>
  <c r="D16" i="8"/>
  <c r="C16" i="8"/>
  <c r="C15" i="8" s="1"/>
  <c r="C14" i="8" s="1"/>
  <c r="C13" i="8" s="1"/>
  <c r="B16" i="8"/>
  <c r="AI16" i="8" s="1"/>
  <c r="AD15" i="8"/>
  <c r="AD14" i="8" s="1"/>
  <c r="AD13" i="8" s="1"/>
  <c r="AC15" i="8"/>
  <c r="AC14" i="8" s="1"/>
  <c r="AC13" i="8" s="1"/>
  <c r="AB15" i="8"/>
  <c r="AA15" i="8"/>
  <c r="Z15" i="8"/>
  <c r="N15" i="8"/>
  <c r="M15" i="8"/>
  <c r="L15" i="8"/>
  <c r="K15" i="8"/>
  <c r="J15" i="8"/>
  <c r="P14" i="9" l="1"/>
  <c r="P13" i="9" s="1"/>
  <c r="AF14" i="9"/>
  <c r="AF13" i="9" s="1"/>
  <c r="O88" i="9"/>
  <c r="AE88" i="9"/>
  <c r="AE14" i="9" s="1"/>
  <c r="AE13" i="9" s="1"/>
  <c r="AJ99" i="9"/>
  <c r="D14" i="9"/>
  <c r="D13" i="9" s="1"/>
  <c r="V88" i="9"/>
  <c r="V14" i="9" s="1"/>
  <c r="V13" i="9" s="1"/>
  <c r="X88" i="9"/>
  <c r="H14" i="8"/>
  <c r="H13" i="8" s="1"/>
  <c r="X14" i="8"/>
  <c r="X13" i="8" s="1"/>
  <c r="AJ59" i="8"/>
  <c r="AI59" i="8"/>
  <c r="Q15" i="9"/>
  <c r="Q14" i="9" s="1"/>
  <c r="Q13" i="9" s="1"/>
  <c r="AG15" i="9"/>
  <c r="AI47" i="9"/>
  <c r="AJ47" i="9"/>
  <c r="B28" i="9"/>
  <c r="B14" i="9" s="1"/>
  <c r="AH28" i="9"/>
  <c r="AJ69" i="8"/>
  <c r="AI69" i="8"/>
  <c r="L28" i="9"/>
  <c r="AB28" i="9"/>
  <c r="AB14" i="9" s="1"/>
  <c r="AB13" i="9" s="1"/>
  <c r="AI28" i="8"/>
  <c r="AJ28" i="8"/>
  <c r="M14" i="8"/>
  <c r="M13" i="8" s="1"/>
  <c r="N14" i="8"/>
  <c r="N13" i="8" s="1"/>
  <c r="E14" i="9"/>
  <c r="E13" i="9" s="1"/>
  <c r="U14" i="9"/>
  <c r="U13" i="9" s="1"/>
  <c r="M28" i="9"/>
  <c r="AC28" i="9"/>
  <c r="AC14" i="9" s="1"/>
  <c r="AC13" i="9" s="1"/>
  <c r="AI15" i="9"/>
  <c r="AJ15" i="9"/>
  <c r="L14" i="8"/>
  <c r="L13" i="8" s="1"/>
  <c r="F14" i="9"/>
  <c r="F13" i="9" s="1"/>
  <c r="O14" i="8"/>
  <c r="O13" i="8" s="1"/>
  <c r="AE14" i="8"/>
  <c r="AE13" i="8" s="1"/>
  <c r="W14" i="9"/>
  <c r="W13" i="9" s="1"/>
  <c r="AB14" i="8"/>
  <c r="AB13" i="8" s="1"/>
  <c r="J28" i="8"/>
  <c r="J14" i="8" s="1"/>
  <c r="J13" i="8" s="1"/>
  <c r="Z28" i="8"/>
  <c r="Z14" i="8" s="1"/>
  <c r="Z13" i="8" s="1"/>
  <c r="H14" i="9"/>
  <c r="H13" i="9" s="1"/>
  <c r="I13" i="9"/>
  <c r="AK15" i="8"/>
  <c r="J14" i="9"/>
  <c r="J13" i="9" s="1"/>
  <c r="B69" i="9"/>
  <c r="AJ70" i="9"/>
  <c r="AI70" i="9"/>
  <c r="K88" i="8"/>
  <c r="AA69" i="8"/>
  <c r="AA14" i="8" s="1"/>
  <c r="AA13" i="8" s="1"/>
  <c r="L14" i="9"/>
  <c r="L13" i="9" s="1"/>
  <c r="X14" i="9"/>
  <c r="X13" i="9" s="1"/>
  <c r="AK51" i="9"/>
  <c r="AG28" i="9"/>
  <c r="AK28" i="9" s="1"/>
  <c r="AH69" i="9"/>
  <c r="AK70" i="9"/>
  <c r="D15" i="8"/>
  <c r="D14" i="8" s="1"/>
  <c r="D13" i="8" s="1"/>
  <c r="E14" i="8"/>
  <c r="E13" i="8" s="1"/>
  <c r="Y14" i="9"/>
  <c r="Y13" i="9" s="1"/>
  <c r="K69" i="8"/>
  <c r="K14" i="8" s="1"/>
  <c r="K13" i="8" s="1"/>
  <c r="AA88" i="8"/>
  <c r="T15" i="8"/>
  <c r="T14" i="8" s="1"/>
  <c r="T13" i="8" s="1"/>
  <c r="U14" i="8"/>
  <c r="U13" i="8" s="1"/>
  <c r="N14" i="9"/>
  <c r="N13" i="9" s="1"/>
  <c r="AD14" i="9"/>
  <c r="AD13" i="9" s="1"/>
  <c r="AH14" i="8"/>
  <c r="F14" i="8"/>
  <c r="F13" i="8" s="1"/>
  <c r="V14" i="8"/>
  <c r="V13" i="8" s="1"/>
  <c r="AG28" i="8"/>
  <c r="AK28" i="8" s="1"/>
  <c r="AK29" i="8"/>
  <c r="Z14" i="9"/>
  <c r="Z13" i="9" s="1"/>
  <c r="O14" i="9"/>
  <c r="O13" i="9" s="1"/>
  <c r="M14" i="9"/>
  <c r="M13" i="9" s="1"/>
  <c r="G28" i="9"/>
  <c r="G14" i="9" s="1"/>
  <c r="G13" i="9" s="1"/>
  <c r="W28" i="9"/>
  <c r="AI47" i="8"/>
  <c r="AI88" i="8"/>
  <c r="L14" i="10"/>
  <c r="L13" i="10" s="1"/>
  <c r="AE14" i="11"/>
  <c r="AE13" i="11" s="1"/>
  <c r="AJ47" i="8"/>
  <c r="AI104" i="9"/>
  <c r="H15" i="10"/>
  <c r="X15" i="10"/>
  <c r="X14" i="10" s="1"/>
  <c r="X13" i="10" s="1"/>
  <c r="M28" i="10"/>
  <c r="M14" i="10" s="1"/>
  <c r="M13" i="10" s="1"/>
  <c r="AC28" i="10"/>
  <c r="AC14" i="10" s="1"/>
  <c r="AC13" i="10" s="1"/>
  <c r="AE69" i="11"/>
  <c r="AK88" i="11"/>
  <c r="AI29" i="8"/>
  <c r="AK70" i="8"/>
  <c r="AI104" i="8"/>
  <c r="AI21" i="9"/>
  <c r="AI51" i="9"/>
  <c r="AK89" i="9"/>
  <c r="AG88" i="9"/>
  <c r="T14" i="10"/>
  <c r="T13" i="10" s="1"/>
  <c r="P28" i="10"/>
  <c r="P14" i="10" s="1"/>
  <c r="P13" i="10" s="1"/>
  <c r="AF28" i="10"/>
  <c r="AF14" i="10" s="1"/>
  <c r="AF13" i="10" s="1"/>
  <c r="AE69" i="10"/>
  <c r="AE14" i="10" s="1"/>
  <c r="AE13" i="10" s="1"/>
  <c r="AI86" i="10"/>
  <c r="C14" i="11"/>
  <c r="C13" i="11" s="1"/>
  <c r="S14" i="11"/>
  <c r="S13" i="11" s="1"/>
  <c r="AK15" i="11"/>
  <c r="S28" i="10"/>
  <c r="S14" i="10" s="1"/>
  <c r="S13" i="10" s="1"/>
  <c r="AI33" i="8"/>
  <c r="AI89" i="8"/>
  <c r="AI25" i="9"/>
  <c r="AI55" i="9"/>
  <c r="B88" i="9"/>
  <c r="R88" i="9"/>
  <c r="R14" i="9" s="1"/>
  <c r="R13" i="9" s="1"/>
  <c r="AH88" i="9"/>
  <c r="AA14" i="10"/>
  <c r="AA13" i="10" s="1"/>
  <c r="Q28" i="10"/>
  <c r="Q14" i="10" s="1"/>
  <c r="Q13" i="10" s="1"/>
  <c r="AG28" i="10"/>
  <c r="AF69" i="10"/>
  <c r="AK81" i="10"/>
  <c r="D14" i="11"/>
  <c r="D13" i="11" s="1"/>
  <c r="T14" i="11"/>
  <c r="T13" i="11" s="1"/>
  <c r="P28" i="11"/>
  <c r="AF28" i="11"/>
  <c r="AF14" i="11" s="1"/>
  <c r="AF13" i="11" s="1"/>
  <c r="Y69" i="10"/>
  <c r="B15" i="8"/>
  <c r="AI37" i="8"/>
  <c r="C88" i="9"/>
  <c r="C14" i="9" s="1"/>
  <c r="C13" i="9" s="1"/>
  <c r="S88" i="9"/>
  <c r="S14" i="9" s="1"/>
  <c r="S13" i="9" s="1"/>
  <c r="AI89" i="9"/>
  <c r="AK94" i="9"/>
  <c r="AB14" i="10"/>
  <c r="AB13" i="10" s="1"/>
  <c r="AG69" i="10"/>
  <c r="AK71" i="10"/>
  <c r="AJ81" i="10"/>
  <c r="AI81" i="10"/>
  <c r="AG88" i="10"/>
  <c r="AK88" i="10" s="1"/>
  <c r="AK94" i="10"/>
  <c r="E15" i="11"/>
  <c r="E14" i="11" s="1"/>
  <c r="E13" i="11" s="1"/>
  <c r="U15" i="11"/>
  <c r="U14" i="11" s="1"/>
  <c r="U13" i="11" s="1"/>
  <c r="AG28" i="11"/>
  <c r="AK28" i="11" s="1"/>
  <c r="AK37" i="11"/>
  <c r="AJ88" i="11"/>
  <c r="AA14" i="12"/>
  <c r="AA13" i="12" s="1"/>
  <c r="C28" i="10"/>
  <c r="AK89" i="8"/>
  <c r="N14" i="10"/>
  <c r="N13" i="10" s="1"/>
  <c r="AD14" i="10"/>
  <c r="AD13" i="10" s="1"/>
  <c r="B69" i="10"/>
  <c r="R69" i="10"/>
  <c r="R14" i="10" s="1"/>
  <c r="R13" i="10" s="1"/>
  <c r="AH70" i="10"/>
  <c r="F15" i="11"/>
  <c r="V15" i="11"/>
  <c r="AJ37" i="11"/>
  <c r="AI37" i="11"/>
  <c r="N69" i="11"/>
  <c r="AK28" i="12"/>
  <c r="AJ88" i="12"/>
  <c r="AI88" i="12"/>
  <c r="B14" i="11"/>
  <c r="AJ15" i="11"/>
  <c r="AI15" i="11"/>
  <c r="AI88" i="11"/>
  <c r="AC14" i="12"/>
  <c r="AC13" i="12" s="1"/>
  <c r="AC69" i="9"/>
  <c r="AJ86" i="9"/>
  <c r="AI94" i="9"/>
  <c r="O14" i="10"/>
  <c r="O13" i="10" s="1"/>
  <c r="C69" i="10"/>
  <c r="C14" i="10" s="1"/>
  <c r="C13" i="10" s="1"/>
  <c r="S69" i="10"/>
  <c r="O69" i="11"/>
  <c r="G14" i="12"/>
  <c r="G13" i="12" s="1"/>
  <c r="W14" i="12"/>
  <c r="W13" i="12" s="1"/>
  <c r="AJ28" i="12"/>
  <c r="AI28" i="12"/>
  <c r="AJ70" i="8"/>
  <c r="AH14" i="11"/>
  <c r="AK86" i="9"/>
  <c r="AK21" i="10"/>
  <c r="I28" i="10"/>
  <c r="I14" i="10" s="1"/>
  <c r="I13" i="10" s="1"/>
  <c r="Y28" i="10"/>
  <c r="Y14" i="10" s="1"/>
  <c r="Y13" i="10" s="1"/>
  <c r="AJ71" i="10"/>
  <c r="H14" i="11"/>
  <c r="H13" i="11" s="1"/>
  <c r="L28" i="11"/>
  <c r="AB28" i="11"/>
  <c r="F28" i="11"/>
  <c r="V28" i="11"/>
  <c r="AJ21" i="10"/>
  <c r="AI21" i="10"/>
  <c r="F28" i="10"/>
  <c r="V28" i="10"/>
  <c r="V14" i="10" s="1"/>
  <c r="V13" i="10" s="1"/>
  <c r="I14" i="11"/>
  <c r="I13" i="11" s="1"/>
  <c r="M28" i="11"/>
  <c r="AC28" i="11"/>
  <c r="G28" i="11"/>
  <c r="G14" i="11" s="1"/>
  <c r="G13" i="11" s="1"/>
  <c r="W28" i="11"/>
  <c r="W14" i="11" s="1"/>
  <c r="W13" i="11" s="1"/>
  <c r="AI42" i="8"/>
  <c r="G28" i="10"/>
  <c r="G14" i="10" s="1"/>
  <c r="G13" i="10" s="1"/>
  <c r="W28" i="10"/>
  <c r="W14" i="10" s="1"/>
  <c r="W13" i="10" s="1"/>
  <c r="O14" i="11"/>
  <c r="O13" i="11" s="1"/>
  <c r="AC28" i="12"/>
  <c r="B15" i="10"/>
  <c r="H28" i="10"/>
  <c r="X28" i="10"/>
  <c r="AJ51" i="10"/>
  <c r="AI51" i="10"/>
  <c r="I69" i="10"/>
  <c r="P14" i="11"/>
  <c r="P13" i="11" s="1"/>
  <c r="K14" i="11"/>
  <c r="K13" i="11" s="1"/>
  <c r="AA14" i="11"/>
  <c r="AA13" i="11" s="1"/>
  <c r="AI33" i="11"/>
  <c r="L14" i="11"/>
  <c r="L13" i="11" s="1"/>
  <c r="AB14" i="11"/>
  <c r="AB13" i="11" s="1"/>
  <c r="V69" i="11"/>
  <c r="AJ21" i="13"/>
  <c r="AI21" i="13"/>
  <c r="M14" i="11"/>
  <c r="M13" i="11" s="1"/>
  <c r="AC14" i="11"/>
  <c r="AC13" i="11" s="1"/>
  <c r="AK104" i="9"/>
  <c r="F14" i="10"/>
  <c r="F13" i="10" s="1"/>
  <c r="N14" i="11"/>
  <c r="N13" i="11" s="1"/>
  <c r="AJ28" i="11"/>
  <c r="AI28" i="11"/>
  <c r="H14" i="12"/>
  <c r="H13" i="12" s="1"/>
  <c r="AG15" i="10"/>
  <c r="H28" i="12"/>
  <c r="X28" i="12"/>
  <c r="P15" i="13"/>
  <c r="AF15" i="13"/>
  <c r="I28" i="12"/>
  <c r="I14" i="12" s="1"/>
  <c r="I13" i="12" s="1"/>
  <c r="Y28" i="12"/>
  <c r="Y14" i="12" s="1"/>
  <c r="Y13" i="12" s="1"/>
  <c r="AJ104" i="12"/>
  <c r="AI104" i="12"/>
  <c r="B15" i="13"/>
  <c r="AH15" i="13"/>
  <c r="AK21" i="13"/>
  <c r="AH14" i="15"/>
  <c r="AJ104" i="11"/>
  <c r="AI104" i="11"/>
  <c r="L28" i="12"/>
  <c r="AB28" i="12"/>
  <c r="U14" i="13"/>
  <c r="U13" i="13" s="1"/>
  <c r="L28" i="13"/>
  <c r="L14" i="13" s="1"/>
  <c r="L13" i="13" s="1"/>
  <c r="AB28" i="13"/>
  <c r="AG88" i="13"/>
  <c r="AK88" i="13" s="1"/>
  <c r="AK99" i="13"/>
  <c r="AI106" i="11"/>
  <c r="J69" i="12"/>
  <c r="J14" i="12" s="1"/>
  <c r="J13" i="12" s="1"/>
  <c r="F14" i="13"/>
  <c r="F13" i="13" s="1"/>
  <c r="M28" i="14"/>
  <c r="M14" i="14" s="1"/>
  <c r="M13" i="14" s="1"/>
  <c r="AI42" i="10"/>
  <c r="AI64" i="11"/>
  <c r="AJ106" i="11"/>
  <c r="N28" i="12"/>
  <c r="AD28" i="12"/>
  <c r="I14" i="14"/>
  <c r="I13" i="14" s="1"/>
  <c r="AD69" i="14"/>
  <c r="AD14" i="14" s="1"/>
  <c r="AD13" i="14" s="1"/>
  <c r="AI99" i="9"/>
  <c r="AI16" i="10"/>
  <c r="AI81" i="11"/>
  <c r="AI94" i="11"/>
  <c r="AK106" i="11"/>
  <c r="H14" i="13"/>
  <c r="H13" i="13" s="1"/>
  <c r="AI104" i="13"/>
  <c r="AJ104" i="13"/>
  <c r="J15" i="14"/>
  <c r="J14" i="14" s="1"/>
  <c r="J13" i="14" s="1"/>
  <c r="F69" i="12"/>
  <c r="V69" i="12"/>
  <c r="P28" i="13"/>
  <c r="Y28" i="13"/>
  <c r="Y14" i="13" s="1"/>
  <c r="Y13" i="13" s="1"/>
  <c r="O69" i="13"/>
  <c r="AE69" i="13"/>
  <c r="O14" i="14"/>
  <c r="O13" i="14" s="1"/>
  <c r="B28" i="10"/>
  <c r="AH28" i="10"/>
  <c r="AG69" i="11"/>
  <c r="AK69" i="11" s="1"/>
  <c r="AJ70" i="13"/>
  <c r="AI70" i="13"/>
  <c r="B69" i="13"/>
  <c r="AJ15" i="12"/>
  <c r="AK47" i="12"/>
  <c r="H69" i="12"/>
  <c r="X69" i="12"/>
  <c r="Q14" i="13"/>
  <c r="Q13" i="13" s="1"/>
  <c r="AK70" i="13"/>
  <c r="AG69" i="13"/>
  <c r="AK69" i="13" s="1"/>
  <c r="AG88" i="14"/>
  <c r="AK88" i="14" s="1"/>
  <c r="AJ47" i="12"/>
  <c r="AI47" i="12"/>
  <c r="AB14" i="13"/>
  <c r="AB13" i="13" s="1"/>
  <c r="AH69" i="13"/>
  <c r="AJ47" i="15"/>
  <c r="AI47" i="15"/>
  <c r="N15" i="12"/>
  <c r="N14" i="12" s="1"/>
  <c r="N13" i="12" s="1"/>
  <c r="AD15" i="12"/>
  <c r="AD14" i="12" s="1"/>
  <c r="AD13" i="12" s="1"/>
  <c r="AC14" i="13"/>
  <c r="AC13" i="13" s="1"/>
  <c r="AJ25" i="13"/>
  <c r="AI25" i="13"/>
  <c r="AA14" i="14"/>
  <c r="AA13" i="14" s="1"/>
  <c r="AI69" i="14"/>
  <c r="AI25" i="10"/>
  <c r="AK47" i="10"/>
  <c r="AI55" i="10"/>
  <c r="AI83" i="11"/>
  <c r="AI15" i="12"/>
  <c r="O15" i="12"/>
  <c r="O14" i="12" s="1"/>
  <c r="O13" i="12" s="1"/>
  <c r="AE15" i="12"/>
  <c r="AE14" i="12" s="1"/>
  <c r="AE13" i="12" s="1"/>
  <c r="E28" i="12"/>
  <c r="E14" i="12" s="1"/>
  <c r="E13" i="12" s="1"/>
  <c r="U28" i="12"/>
  <c r="U14" i="12" s="1"/>
  <c r="U13" i="12" s="1"/>
  <c r="Z69" i="12"/>
  <c r="Z14" i="12" s="1"/>
  <c r="Z13" i="12" s="1"/>
  <c r="AK99" i="12"/>
  <c r="AG88" i="12"/>
  <c r="AK88" i="12" s="1"/>
  <c r="AI112" i="9"/>
  <c r="AI59" i="10"/>
  <c r="AI47" i="11"/>
  <c r="AI70" i="11"/>
  <c r="P15" i="12"/>
  <c r="P14" i="12" s="1"/>
  <c r="P13" i="12" s="1"/>
  <c r="AF15" i="12"/>
  <c r="AF14" i="12" s="1"/>
  <c r="AF13" i="12" s="1"/>
  <c r="L15" i="12"/>
  <c r="L14" i="12" s="1"/>
  <c r="L13" i="12" s="1"/>
  <c r="AB15" i="12"/>
  <c r="AB14" i="12" s="1"/>
  <c r="AB13" i="12" s="1"/>
  <c r="F28" i="12"/>
  <c r="F14" i="12" s="1"/>
  <c r="F13" i="12" s="1"/>
  <c r="V28" i="12"/>
  <c r="V14" i="12" s="1"/>
  <c r="V13" i="12" s="1"/>
  <c r="AJ70" i="11"/>
  <c r="Q15" i="12"/>
  <c r="Q14" i="12" s="1"/>
  <c r="Q13" i="12" s="1"/>
  <c r="AG15" i="12"/>
  <c r="G28" i="12"/>
  <c r="W28" i="12"/>
  <c r="P14" i="15"/>
  <c r="P13" i="15" s="1"/>
  <c r="AF14" i="15"/>
  <c r="AF13" i="15" s="1"/>
  <c r="H14" i="15"/>
  <c r="H13" i="15" s="1"/>
  <c r="X14" i="15"/>
  <c r="X13" i="15" s="1"/>
  <c r="AJ106" i="12"/>
  <c r="K28" i="13"/>
  <c r="AA28" i="13"/>
  <c r="AJ86" i="13"/>
  <c r="AI86" i="13"/>
  <c r="H28" i="14"/>
  <c r="H14" i="14" s="1"/>
  <c r="H13" i="14" s="1"/>
  <c r="X28" i="14"/>
  <c r="AB69" i="14"/>
  <c r="AB14" i="15"/>
  <c r="AB13" i="15" s="1"/>
  <c r="Q15" i="15"/>
  <c r="Q14" i="15" s="1"/>
  <c r="Q13" i="15" s="1"/>
  <c r="AJ21" i="15"/>
  <c r="AI21" i="15"/>
  <c r="M28" i="15"/>
  <c r="M14" i="15" s="1"/>
  <c r="M13" i="15" s="1"/>
  <c r="AC28" i="15"/>
  <c r="P28" i="15"/>
  <c r="AF28" i="15"/>
  <c r="AH28" i="13"/>
  <c r="AK28" i="13" s="1"/>
  <c r="M28" i="13"/>
  <c r="M14" i="13" s="1"/>
  <c r="M13" i="13" s="1"/>
  <c r="AC28" i="13"/>
  <c r="AC69" i="13"/>
  <c r="B28" i="14"/>
  <c r="J28" i="14"/>
  <c r="Z28" i="14"/>
  <c r="Z14" i="14" s="1"/>
  <c r="Z13" i="14" s="1"/>
  <c r="B28" i="15"/>
  <c r="R28" i="15"/>
  <c r="R14" i="15" s="1"/>
  <c r="R13" i="15" s="1"/>
  <c r="AJ81" i="15"/>
  <c r="AI81" i="15"/>
  <c r="AI21" i="12"/>
  <c r="AI51" i="12"/>
  <c r="B70" i="12"/>
  <c r="AH70" i="12"/>
  <c r="AK70" i="12" s="1"/>
  <c r="AI81" i="12"/>
  <c r="N28" i="13"/>
  <c r="AD28" i="13"/>
  <c r="AD69" i="13"/>
  <c r="J69" i="13"/>
  <c r="Z69" i="13"/>
  <c r="Z14" i="13" s="1"/>
  <c r="Z13" i="13" s="1"/>
  <c r="AI99" i="13"/>
  <c r="AI106" i="13"/>
  <c r="P15" i="14"/>
  <c r="P14" i="14" s="1"/>
  <c r="P13" i="14" s="1"/>
  <c r="AF15" i="14"/>
  <c r="AF14" i="14" s="1"/>
  <c r="AF13" i="14" s="1"/>
  <c r="K28" i="14"/>
  <c r="K14" i="14" s="1"/>
  <c r="K13" i="14" s="1"/>
  <c r="AA28" i="14"/>
  <c r="AE69" i="14"/>
  <c r="AE14" i="14" s="1"/>
  <c r="AE13" i="14" s="1"/>
  <c r="AG69" i="15"/>
  <c r="AK69" i="15" s="1"/>
  <c r="AK70" i="15"/>
  <c r="AI89" i="11"/>
  <c r="AI25" i="12"/>
  <c r="O28" i="13"/>
  <c r="O14" i="13" s="1"/>
  <c r="O13" i="13" s="1"/>
  <c r="AE28" i="13"/>
  <c r="AE14" i="13" s="1"/>
  <c r="AE13" i="13" s="1"/>
  <c r="AJ106" i="13"/>
  <c r="Q15" i="14"/>
  <c r="Q14" i="14" s="1"/>
  <c r="Q13" i="14" s="1"/>
  <c r="AG15" i="14"/>
  <c r="L28" i="14"/>
  <c r="AB28" i="14"/>
  <c r="AB14" i="14" s="1"/>
  <c r="AB13" i="14" s="1"/>
  <c r="N28" i="15"/>
  <c r="AD28" i="15"/>
  <c r="AD14" i="15" s="1"/>
  <c r="AD13" i="15" s="1"/>
  <c r="B69" i="15"/>
  <c r="AJ70" i="15"/>
  <c r="AI70" i="15"/>
  <c r="AH69" i="15"/>
  <c r="AJ88" i="15"/>
  <c r="AI112" i="11"/>
  <c r="AF69" i="13"/>
  <c r="B15" i="14"/>
  <c r="R15" i="14"/>
  <c r="R14" i="14" s="1"/>
  <c r="R13" i="14" s="1"/>
  <c r="AH15" i="14"/>
  <c r="AG28" i="14"/>
  <c r="E28" i="14"/>
  <c r="U28" i="14"/>
  <c r="U14" i="14" s="1"/>
  <c r="U13" i="14" s="1"/>
  <c r="F14" i="15"/>
  <c r="F13" i="15" s="1"/>
  <c r="V14" i="15"/>
  <c r="V13" i="15" s="1"/>
  <c r="O28" i="15"/>
  <c r="AE28" i="15"/>
  <c r="AI29" i="12"/>
  <c r="AI59" i="13"/>
  <c r="C15" i="14"/>
  <c r="C14" i="14" s="1"/>
  <c r="C13" i="14" s="1"/>
  <c r="S15" i="14"/>
  <c r="S14" i="14" s="1"/>
  <c r="S13" i="14" s="1"/>
  <c r="AI16" i="14"/>
  <c r="AH28" i="14"/>
  <c r="AJ47" i="14"/>
  <c r="AI47" i="14"/>
  <c r="L69" i="14"/>
  <c r="L14" i="14" s="1"/>
  <c r="L13" i="14" s="1"/>
  <c r="G14" i="15"/>
  <c r="G13" i="15" s="1"/>
  <c r="W14" i="15"/>
  <c r="W13" i="15" s="1"/>
  <c r="H69" i="15"/>
  <c r="H88" i="15"/>
  <c r="X88" i="15"/>
  <c r="M69" i="13"/>
  <c r="K88" i="13"/>
  <c r="K14" i="13" s="1"/>
  <c r="K13" i="13" s="1"/>
  <c r="AA88" i="13"/>
  <c r="AA14" i="13" s="1"/>
  <c r="AA13" i="13" s="1"/>
  <c r="AK112" i="13"/>
  <c r="D15" i="14"/>
  <c r="D14" i="14" s="1"/>
  <c r="D13" i="14" s="1"/>
  <c r="T15" i="14"/>
  <c r="T14" i="14" s="1"/>
  <c r="T13" i="14" s="1"/>
  <c r="AJ16" i="14"/>
  <c r="M69" i="14"/>
  <c r="G88" i="14"/>
  <c r="G14" i="14" s="1"/>
  <c r="G13" i="14" s="1"/>
  <c r="W88" i="14"/>
  <c r="W14" i="14" s="1"/>
  <c r="W13" i="14" s="1"/>
  <c r="C14" i="15"/>
  <c r="C13" i="15" s="1"/>
  <c r="I69" i="15"/>
  <c r="I14" i="15" s="1"/>
  <c r="I13" i="15" s="1"/>
  <c r="I88" i="15"/>
  <c r="Y88" i="15"/>
  <c r="Y14" i="15" s="1"/>
  <c r="Y13" i="15" s="1"/>
  <c r="J14" i="13"/>
  <c r="J13" i="13" s="1"/>
  <c r="N69" i="14"/>
  <c r="N14" i="14" s="1"/>
  <c r="N13" i="14" s="1"/>
  <c r="D14" i="15"/>
  <c r="D13" i="15" s="1"/>
  <c r="Z14" i="15"/>
  <c r="Z13" i="15" s="1"/>
  <c r="AI71" i="12"/>
  <c r="AI86" i="12"/>
  <c r="AI47" i="13"/>
  <c r="AI112" i="13"/>
  <c r="O69" i="14"/>
  <c r="E14" i="15"/>
  <c r="E13" i="15" s="1"/>
  <c r="X28" i="13"/>
  <c r="X14" i="13" s="1"/>
  <c r="X13" i="13" s="1"/>
  <c r="AJ47" i="13"/>
  <c r="P69" i="13"/>
  <c r="AK71" i="13"/>
  <c r="N88" i="13"/>
  <c r="AD88" i="13"/>
  <c r="AJ21" i="14"/>
  <c r="AJ29" i="14"/>
  <c r="AI29" i="14"/>
  <c r="K14" i="15"/>
  <c r="K13" i="15" s="1"/>
  <c r="AK51" i="15"/>
  <c r="AK15" i="13"/>
  <c r="AK47" i="13"/>
  <c r="Q69" i="13"/>
  <c r="AJ71" i="13"/>
  <c r="AI71" i="13"/>
  <c r="AJ51" i="15"/>
  <c r="AI51" i="15"/>
  <c r="AK79" i="12"/>
  <c r="AI83" i="12"/>
  <c r="AI94" i="12"/>
  <c r="X14" i="14"/>
  <c r="X13" i="14" s="1"/>
  <c r="E69" i="14"/>
  <c r="E14" i="14" s="1"/>
  <c r="E13" i="14" s="1"/>
  <c r="U69" i="14"/>
  <c r="S14" i="15"/>
  <c r="S13" i="15" s="1"/>
  <c r="AC14" i="15"/>
  <c r="AC13" i="15" s="1"/>
  <c r="Q69" i="15"/>
  <c r="Y14" i="14"/>
  <c r="Y13" i="14" s="1"/>
  <c r="AK59" i="14"/>
  <c r="T14" i="15"/>
  <c r="T13" i="15" s="1"/>
  <c r="N14" i="15"/>
  <c r="N13" i="15" s="1"/>
  <c r="AK69" i="14"/>
  <c r="AJ104" i="14"/>
  <c r="AI104" i="14"/>
  <c r="O14" i="15"/>
  <c r="O13" i="15" s="1"/>
  <c r="AE14" i="15"/>
  <c r="AE13" i="15" s="1"/>
  <c r="AK47" i="15"/>
  <c r="AI33" i="14"/>
  <c r="AI89" i="14"/>
  <c r="AI25" i="15"/>
  <c r="AI112" i="14"/>
  <c r="AI59" i="15"/>
  <c r="B104" i="15"/>
  <c r="AI86" i="14"/>
  <c r="AG15" i="15"/>
  <c r="AI89" i="15"/>
  <c r="B15" i="15"/>
  <c r="AI64" i="15"/>
  <c r="AI79" i="15"/>
  <c r="AK64" i="15"/>
  <c r="AK79" i="15"/>
  <c r="AI83" i="15"/>
  <c r="AI94" i="15"/>
  <c r="AI42" i="15"/>
  <c r="B88" i="14"/>
  <c r="AI99" i="14"/>
  <c r="AI16" i="15"/>
  <c r="AJ42" i="15"/>
  <c r="AG28" i="15"/>
  <c r="AK28" i="15" s="1"/>
  <c r="AI106" i="15"/>
  <c r="AH28" i="15"/>
  <c r="B13" i="9" l="1"/>
  <c r="AH13" i="8"/>
  <c r="AL14" i="8" s="1"/>
  <c r="AH69" i="10"/>
  <c r="AJ69" i="10" s="1"/>
  <c r="AF14" i="13"/>
  <c r="AF13" i="13" s="1"/>
  <c r="AI88" i="9"/>
  <c r="AJ88" i="9"/>
  <c r="P14" i="13"/>
  <c r="P13" i="13" s="1"/>
  <c r="AJ15" i="8"/>
  <c r="AI15" i="8"/>
  <c r="B14" i="8"/>
  <c r="AK15" i="9"/>
  <c r="AG14" i="9"/>
  <c r="X14" i="12"/>
  <c r="X13" i="12" s="1"/>
  <c r="B13" i="11"/>
  <c r="AJ14" i="11"/>
  <c r="AI14" i="11"/>
  <c r="AI70" i="10"/>
  <c r="H14" i="10"/>
  <c r="H13" i="10" s="1"/>
  <c r="AH13" i="15"/>
  <c r="AL14" i="15"/>
  <c r="AI28" i="13"/>
  <c r="AJ70" i="10"/>
  <c r="AK88" i="9"/>
  <c r="AG14" i="8"/>
  <c r="AJ88" i="14"/>
  <c r="AI88" i="14"/>
  <c r="AD14" i="13"/>
  <c r="AD13" i="13" s="1"/>
  <c r="AJ28" i="14"/>
  <c r="AI28" i="14"/>
  <c r="AL69" i="15"/>
  <c r="N14" i="13"/>
  <c r="N13" i="13" s="1"/>
  <c r="AJ69" i="13"/>
  <c r="AI69" i="13"/>
  <c r="AJ28" i="13"/>
  <c r="AK69" i="9"/>
  <c r="AI28" i="10"/>
  <c r="AJ28" i="10"/>
  <c r="AH14" i="13"/>
  <c r="B14" i="10"/>
  <c r="AJ15" i="10"/>
  <c r="AI15" i="10"/>
  <c r="AL28" i="15"/>
  <c r="AK15" i="15"/>
  <c r="AG14" i="15"/>
  <c r="AJ15" i="13"/>
  <c r="AI15" i="13"/>
  <c r="B14" i="13"/>
  <c r="B69" i="12"/>
  <c r="AJ70" i="12"/>
  <c r="AI70" i="12"/>
  <c r="AK28" i="14"/>
  <c r="AJ69" i="9"/>
  <c r="AI69" i="9"/>
  <c r="AG14" i="14"/>
  <c r="AK15" i="14"/>
  <c r="AJ104" i="15"/>
  <c r="AI104" i="15"/>
  <c r="AH14" i="14"/>
  <c r="AK70" i="10"/>
  <c r="AJ15" i="15"/>
  <c r="AI15" i="15"/>
  <c r="B14" i="15"/>
  <c r="AH69" i="12"/>
  <c r="AK15" i="10"/>
  <c r="AG14" i="10"/>
  <c r="AG14" i="13"/>
  <c r="AH13" i="11"/>
  <c r="AL14" i="11"/>
  <c r="AG14" i="11"/>
  <c r="AJ28" i="15"/>
  <c r="AI28" i="15"/>
  <c r="AJ69" i="15"/>
  <c r="AI69" i="15"/>
  <c r="AG14" i="12"/>
  <c r="AK15" i="12"/>
  <c r="B14" i="14"/>
  <c r="AJ15" i="14"/>
  <c r="AI15" i="14"/>
  <c r="V14" i="11"/>
  <c r="V13" i="11" s="1"/>
  <c r="AK28" i="10"/>
  <c r="F14" i="11"/>
  <c r="F13" i="11" s="1"/>
  <c r="AJ28" i="9"/>
  <c r="AI28" i="9"/>
  <c r="AG13" i="8" l="1"/>
  <c r="AK13" i="8" s="1"/>
  <c r="AK14" i="8"/>
  <c r="AI69" i="10"/>
  <c r="AK69" i="10"/>
  <c r="AH14" i="10"/>
  <c r="AK14" i="10" s="1"/>
  <c r="AK14" i="13"/>
  <c r="AG13" i="13"/>
  <c r="AK13" i="13" s="1"/>
  <c r="AH13" i="9"/>
  <c r="AL14" i="9" s="1"/>
  <c r="AK69" i="12"/>
  <c r="AH14" i="12"/>
  <c r="AG13" i="10"/>
  <c r="B13" i="15"/>
  <c r="AJ14" i="15"/>
  <c r="AI14" i="15"/>
  <c r="AL102" i="15"/>
  <c r="AL87" i="15"/>
  <c r="AL76" i="15"/>
  <c r="AL72" i="15"/>
  <c r="AL61" i="15"/>
  <c r="AL46" i="15"/>
  <c r="AL98" i="15"/>
  <c r="AL57" i="15"/>
  <c r="AL38" i="15"/>
  <c r="AL27" i="15"/>
  <c r="AL109" i="15"/>
  <c r="AL90" i="15"/>
  <c r="AL53" i="15"/>
  <c r="AL34" i="15"/>
  <c r="AL23" i="15"/>
  <c r="AL105" i="15"/>
  <c r="AL68" i="15"/>
  <c r="AL49" i="15"/>
  <c r="AL30" i="15"/>
  <c r="AL19" i="15"/>
  <c r="AL101" i="15"/>
  <c r="AL86" i="15"/>
  <c r="AL75" i="15"/>
  <c r="AL71" i="15"/>
  <c r="AL60" i="15"/>
  <c r="AL45" i="15"/>
  <c r="AL97" i="15"/>
  <c r="AL56" i="15"/>
  <c r="AL41" i="15"/>
  <c r="AL37" i="15"/>
  <c r="AL26" i="15"/>
  <c r="AL108" i="15"/>
  <c r="AL93" i="15"/>
  <c r="AL89" i="15"/>
  <c r="AL82" i="15"/>
  <c r="AL52" i="15"/>
  <c r="AL33" i="15"/>
  <c r="AL22" i="15"/>
  <c r="AL67" i="15"/>
  <c r="AL48" i="15"/>
  <c r="AL29" i="15"/>
  <c r="AL18" i="15"/>
  <c r="AL100" i="15"/>
  <c r="AL78" i="15"/>
  <c r="AL74" i="15"/>
  <c r="AL63" i="15"/>
  <c r="AL44" i="15"/>
  <c r="AL96" i="15"/>
  <c r="AL85" i="15"/>
  <c r="AL55" i="15"/>
  <c r="AL40" i="15"/>
  <c r="AL25" i="15"/>
  <c r="AL111" i="15"/>
  <c r="AL107" i="15"/>
  <c r="AL92" i="15"/>
  <c r="AL36" i="15"/>
  <c r="AL66" i="15"/>
  <c r="AL32" i="15"/>
  <c r="AL17" i="15"/>
  <c r="AL103" i="15"/>
  <c r="AL99" i="15"/>
  <c r="AL77" i="15"/>
  <c r="AL73" i="15"/>
  <c r="AL62" i="15"/>
  <c r="AL43" i="15"/>
  <c r="AL95" i="15"/>
  <c r="AL84" i="15"/>
  <c r="AL58" i="15"/>
  <c r="AL39" i="15"/>
  <c r="AL50" i="15"/>
  <c r="AL24" i="15"/>
  <c r="AL91" i="15"/>
  <c r="AL106" i="15"/>
  <c r="AL54" i="15"/>
  <c r="AL110" i="15"/>
  <c r="AL65" i="15"/>
  <c r="AL16" i="15"/>
  <c r="AL13" i="15"/>
  <c r="AL20" i="15"/>
  <c r="AL31" i="15"/>
  <c r="AL35" i="15"/>
  <c r="AL80" i="15"/>
  <c r="AL59" i="15"/>
  <c r="AL79" i="15"/>
  <c r="AL94" i="15"/>
  <c r="AL81" i="15"/>
  <c r="AL42" i="15"/>
  <c r="AL83" i="15"/>
  <c r="AL88" i="15"/>
  <c r="AL104" i="15"/>
  <c r="AL51" i="15"/>
  <c r="AL70" i="15"/>
  <c r="AL15" i="15"/>
  <c r="AL47" i="15"/>
  <c r="AL64" i="15"/>
  <c r="AL21" i="15"/>
  <c r="AJ14" i="14"/>
  <c r="AI14" i="14"/>
  <c r="B13" i="14"/>
  <c r="AJ69" i="12"/>
  <c r="AI69" i="12"/>
  <c r="B14" i="12"/>
  <c r="AL14" i="13"/>
  <c r="AH13" i="13"/>
  <c r="AK14" i="12"/>
  <c r="AG13" i="12"/>
  <c r="AI14" i="13"/>
  <c r="B13" i="13"/>
  <c r="AJ14" i="13"/>
  <c r="AL14" i="14"/>
  <c r="AH13" i="14"/>
  <c r="AG13" i="15"/>
  <c r="AK13" i="15" s="1"/>
  <c r="AK14" i="15"/>
  <c r="AJ13" i="11"/>
  <c r="AI13" i="11"/>
  <c r="AL80" i="8"/>
  <c r="AL65" i="8"/>
  <c r="AL50" i="8"/>
  <c r="AL31" i="8"/>
  <c r="AL20" i="8"/>
  <c r="AL16" i="8"/>
  <c r="AL102" i="8"/>
  <c r="AL87" i="8"/>
  <c r="AL76" i="8"/>
  <c r="AL72" i="8"/>
  <c r="AL61" i="8"/>
  <c r="AL46" i="8"/>
  <c r="AL42" i="8"/>
  <c r="AL98" i="8"/>
  <c r="AL94" i="8"/>
  <c r="AL83" i="8"/>
  <c r="AL57" i="8"/>
  <c r="AL38" i="8"/>
  <c r="AL27" i="8"/>
  <c r="AL109" i="8"/>
  <c r="AL90" i="8"/>
  <c r="AL53" i="8"/>
  <c r="AL34" i="8"/>
  <c r="AL23" i="8"/>
  <c r="AL71" i="8"/>
  <c r="AL60" i="8"/>
  <c r="AL45" i="8"/>
  <c r="AL105" i="8"/>
  <c r="AL79" i="8"/>
  <c r="AL68" i="8"/>
  <c r="AL64" i="8"/>
  <c r="AL49" i="8"/>
  <c r="AL30" i="8"/>
  <c r="AL19" i="8"/>
  <c r="AL86" i="8"/>
  <c r="AL75" i="8"/>
  <c r="AL101" i="8"/>
  <c r="AL97" i="8"/>
  <c r="AL56" i="8"/>
  <c r="AL41" i="8"/>
  <c r="AL37" i="8"/>
  <c r="AL26" i="8"/>
  <c r="AL108" i="8"/>
  <c r="AL93" i="8"/>
  <c r="AL82" i="8"/>
  <c r="AL52" i="8"/>
  <c r="AL22" i="8"/>
  <c r="AL67" i="8"/>
  <c r="AL48" i="8"/>
  <c r="AL18" i="8"/>
  <c r="AL17" i="8"/>
  <c r="AL100" i="8"/>
  <c r="AL78" i="8"/>
  <c r="AL74" i="8"/>
  <c r="AL63" i="8"/>
  <c r="AL44" i="8"/>
  <c r="AL96" i="8"/>
  <c r="AL85" i="8"/>
  <c r="AL40" i="8"/>
  <c r="AL66" i="8"/>
  <c r="AL32" i="8"/>
  <c r="AL111" i="8"/>
  <c r="AL107" i="8"/>
  <c r="AL92" i="8"/>
  <c r="AL36" i="8"/>
  <c r="AL95" i="8"/>
  <c r="AL84" i="8"/>
  <c r="AL58" i="8"/>
  <c r="AL39" i="8"/>
  <c r="AL110" i="8"/>
  <c r="AL106" i="8"/>
  <c r="AL91" i="8"/>
  <c r="AL54" i="8"/>
  <c r="AL35" i="8"/>
  <c r="AL24" i="8"/>
  <c r="AL73" i="8"/>
  <c r="AL62" i="8"/>
  <c r="AL77" i="8"/>
  <c r="AL43" i="8"/>
  <c r="AL13" i="8"/>
  <c r="AL99" i="8"/>
  <c r="AL103" i="8"/>
  <c r="AL28" i="8"/>
  <c r="AL104" i="8"/>
  <c r="AL21" i="8"/>
  <c r="AL25" i="8"/>
  <c r="AL33" i="8"/>
  <c r="AL47" i="8"/>
  <c r="AL15" i="8"/>
  <c r="AL59" i="8"/>
  <c r="AL89" i="8"/>
  <c r="AL69" i="8"/>
  <c r="AL29" i="8"/>
  <c r="AL51" i="8"/>
  <c r="AL88" i="8"/>
  <c r="AL70" i="8"/>
  <c r="AL55" i="8"/>
  <c r="AL81" i="8"/>
  <c r="AG13" i="11"/>
  <c r="AK13" i="11" s="1"/>
  <c r="AK14" i="11"/>
  <c r="AK14" i="14"/>
  <c r="AG13" i="14"/>
  <c r="AK13" i="14" s="1"/>
  <c r="B13" i="8"/>
  <c r="AJ14" i="8"/>
  <c r="AI14" i="8"/>
  <c r="AJ14" i="9"/>
  <c r="AG13" i="9"/>
  <c r="AK14" i="9"/>
  <c r="AI14" i="9"/>
  <c r="AL105" i="11"/>
  <c r="AL108" i="11"/>
  <c r="AL93" i="11"/>
  <c r="AL89" i="11"/>
  <c r="AL82" i="11"/>
  <c r="AL100" i="11"/>
  <c r="AL78" i="11"/>
  <c r="AL74" i="11"/>
  <c r="AL96" i="11"/>
  <c r="AL85" i="11"/>
  <c r="AL111" i="11"/>
  <c r="AL107" i="11"/>
  <c r="AL92" i="11"/>
  <c r="AL91" i="11"/>
  <c r="AL87" i="11"/>
  <c r="AL58" i="11"/>
  <c r="AL39" i="11"/>
  <c r="AL54" i="11"/>
  <c r="AL35" i="11"/>
  <c r="AL24" i="11"/>
  <c r="AL13" i="11"/>
  <c r="AL99" i="11"/>
  <c r="AL95" i="11"/>
  <c r="AL65" i="11"/>
  <c r="AL50" i="11"/>
  <c r="AL31" i="11"/>
  <c r="AL20" i="11"/>
  <c r="AL16" i="11"/>
  <c r="AL103" i="11"/>
  <c r="AL61" i="11"/>
  <c r="AL46" i="11"/>
  <c r="AL42" i="11"/>
  <c r="AL90" i="11"/>
  <c r="AL86" i="11"/>
  <c r="AL73" i="11"/>
  <c r="AL57" i="11"/>
  <c r="AL38" i="11"/>
  <c r="AL27" i="11"/>
  <c r="AL77" i="11"/>
  <c r="AL53" i="11"/>
  <c r="AL34" i="11"/>
  <c r="AL23" i="11"/>
  <c r="AL94" i="11"/>
  <c r="AL68" i="11"/>
  <c r="AL49" i="11"/>
  <c r="AL30" i="11"/>
  <c r="AL19" i="11"/>
  <c r="AL102" i="11"/>
  <c r="AL98" i="11"/>
  <c r="AL60" i="11"/>
  <c r="AL45" i="11"/>
  <c r="AL72" i="11"/>
  <c r="AL56" i="11"/>
  <c r="AL41" i="11"/>
  <c r="AL26" i="11"/>
  <c r="AL110" i="11"/>
  <c r="AL76" i="11"/>
  <c r="AL52" i="11"/>
  <c r="AL22" i="11"/>
  <c r="AL80" i="11"/>
  <c r="AL67" i="11"/>
  <c r="AL48" i="11"/>
  <c r="AL18" i="11"/>
  <c r="AL101" i="11"/>
  <c r="AL97" i="11"/>
  <c r="AL84" i="11"/>
  <c r="AL63" i="11"/>
  <c r="AL44" i="11"/>
  <c r="AL79" i="11"/>
  <c r="AL66" i="11"/>
  <c r="AL47" i="11"/>
  <c r="AL32" i="11"/>
  <c r="AL17" i="11"/>
  <c r="AL62" i="11"/>
  <c r="AL43" i="11"/>
  <c r="AL109" i="11"/>
  <c r="AL51" i="11"/>
  <c r="AL71" i="11"/>
  <c r="AL36" i="11"/>
  <c r="AL21" i="11"/>
  <c r="AL75" i="11"/>
  <c r="AL25" i="11"/>
  <c r="AL40" i="11"/>
  <c r="AL55" i="11"/>
  <c r="AL88" i="11"/>
  <c r="AL33" i="11"/>
  <c r="AL104" i="11"/>
  <c r="AL15" i="11"/>
  <c r="AL37" i="11"/>
  <c r="AL28" i="11"/>
  <c r="AL81" i="11"/>
  <c r="AL59" i="11"/>
  <c r="AL83" i="11"/>
  <c r="AL106" i="11"/>
  <c r="AL29" i="11"/>
  <c r="AL64" i="11"/>
  <c r="AL70" i="11"/>
  <c r="AL69" i="11"/>
  <c r="AI14" i="10"/>
  <c r="B13" i="10"/>
  <c r="AI13" i="9" l="1"/>
  <c r="AJ13" i="9"/>
  <c r="AK13" i="9"/>
  <c r="AJ13" i="15"/>
  <c r="AI13" i="15"/>
  <c r="AJ13" i="13"/>
  <c r="AI13" i="13"/>
  <c r="AH13" i="12"/>
  <c r="AK13" i="12" s="1"/>
  <c r="AJ13" i="8"/>
  <c r="AI13" i="8"/>
  <c r="AL111" i="13"/>
  <c r="AL107" i="13"/>
  <c r="AL92" i="13"/>
  <c r="AL36" i="13"/>
  <c r="AL105" i="13"/>
  <c r="AL79" i="13"/>
  <c r="AL68" i="13"/>
  <c r="AL64" i="13"/>
  <c r="AL49" i="13"/>
  <c r="AL30" i="13"/>
  <c r="AL101" i="13"/>
  <c r="AL75" i="13"/>
  <c r="AL60" i="13"/>
  <c r="AL45" i="13"/>
  <c r="AL97" i="13"/>
  <c r="AL56" i="13"/>
  <c r="AL41" i="13"/>
  <c r="AL26" i="13"/>
  <c r="AL108" i="13"/>
  <c r="AL93" i="13"/>
  <c r="AL82" i="13"/>
  <c r="AL52" i="13"/>
  <c r="AL22" i="13"/>
  <c r="AL67" i="13"/>
  <c r="AL48" i="13"/>
  <c r="AL18" i="13"/>
  <c r="AL76" i="13"/>
  <c r="AL65" i="13"/>
  <c r="AL80" i="13"/>
  <c r="AL43" i="13"/>
  <c r="AL39" i="13"/>
  <c r="AL27" i="13"/>
  <c r="AL23" i="13"/>
  <c r="AL19" i="13"/>
  <c r="AL84" i="13"/>
  <c r="AL34" i="13"/>
  <c r="AL100" i="13"/>
  <c r="AL96" i="13"/>
  <c r="AL55" i="13"/>
  <c r="AL91" i="13"/>
  <c r="AL59" i="13"/>
  <c r="AL42" i="13"/>
  <c r="AL38" i="13"/>
  <c r="AL83" i="13"/>
  <c r="AL74" i="13"/>
  <c r="AL63" i="13"/>
  <c r="AL46" i="13"/>
  <c r="AL95" i="13"/>
  <c r="AL78" i="13"/>
  <c r="AL50" i="13"/>
  <c r="AL103" i="13"/>
  <c r="AL54" i="13"/>
  <c r="AL17" i="13"/>
  <c r="AL13" i="13"/>
  <c r="AL110" i="13"/>
  <c r="AL90" i="13"/>
  <c r="AL87" i="13"/>
  <c r="AL58" i="13"/>
  <c r="AL32" i="13"/>
  <c r="AL73" i="13"/>
  <c r="AL62" i="13"/>
  <c r="AL94" i="13"/>
  <c r="AL77" i="13"/>
  <c r="AL109" i="13"/>
  <c r="AL57" i="13"/>
  <c r="AL44" i="13"/>
  <c r="AL40" i="13"/>
  <c r="AL31" i="13"/>
  <c r="AL24" i="13"/>
  <c r="AL20" i="13"/>
  <c r="AL102" i="13"/>
  <c r="AL72" i="13"/>
  <c r="AL35" i="13"/>
  <c r="AL61" i="13"/>
  <c r="AL66" i="13"/>
  <c r="AL85" i="13"/>
  <c r="AL53" i="13"/>
  <c r="AL16" i="13"/>
  <c r="AL98" i="13"/>
  <c r="AL99" i="13"/>
  <c r="AL25" i="13"/>
  <c r="AL86" i="13"/>
  <c r="AL104" i="13"/>
  <c r="AL89" i="13"/>
  <c r="AL106" i="13"/>
  <c r="AL29" i="13"/>
  <c r="AL88" i="13"/>
  <c r="AL70" i="13"/>
  <c r="AL47" i="13"/>
  <c r="AL37" i="13"/>
  <c r="AL33" i="13"/>
  <c r="AL21" i="13"/>
  <c r="AL71" i="13"/>
  <c r="AL51" i="13"/>
  <c r="AL81" i="13"/>
  <c r="AL69" i="13"/>
  <c r="AL28" i="13"/>
  <c r="AL15" i="13"/>
  <c r="AL100" i="9"/>
  <c r="AL110" i="9"/>
  <c r="AL91" i="9"/>
  <c r="AL80" i="9"/>
  <c r="AL65" i="9"/>
  <c r="AL102" i="9"/>
  <c r="AL87" i="9"/>
  <c r="AL76" i="9"/>
  <c r="AL72" i="9"/>
  <c r="AL61" i="9"/>
  <c r="AL98" i="9"/>
  <c r="AL109" i="9"/>
  <c r="AL90" i="9"/>
  <c r="AL108" i="9"/>
  <c r="AL79" i="9"/>
  <c r="AL75" i="9"/>
  <c r="AL53" i="9"/>
  <c r="AL34" i="9"/>
  <c r="AL23" i="9"/>
  <c r="AL49" i="9"/>
  <c r="AL30" i="9"/>
  <c r="AL19" i="9"/>
  <c r="AL95" i="9"/>
  <c r="AL64" i="9"/>
  <c r="AL60" i="9"/>
  <c r="AL45" i="9"/>
  <c r="AL107" i="9"/>
  <c r="AL68" i="9"/>
  <c r="AL56" i="9"/>
  <c r="AL41" i="9"/>
  <c r="AL37" i="9"/>
  <c r="AL26" i="9"/>
  <c r="AL48" i="9"/>
  <c r="AL18" i="9"/>
  <c r="AL99" i="9"/>
  <c r="AL82" i="9"/>
  <c r="AL74" i="9"/>
  <c r="AL52" i="9"/>
  <c r="AL33" i="9"/>
  <c r="AL22" i="9"/>
  <c r="AL29" i="9"/>
  <c r="AL78" i="9"/>
  <c r="AL111" i="9"/>
  <c r="AL103" i="9"/>
  <c r="AL59" i="9"/>
  <c r="AL44" i="9"/>
  <c r="AL89" i="9"/>
  <c r="AL67" i="9"/>
  <c r="AL63" i="9"/>
  <c r="AL40" i="9"/>
  <c r="AL13" i="9"/>
  <c r="AL81" i="9"/>
  <c r="AL73" i="9"/>
  <c r="AL36" i="9"/>
  <c r="AL105" i="9"/>
  <c r="AL93" i="9"/>
  <c r="AL85" i="9"/>
  <c r="AL77" i="9"/>
  <c r="AL32" i="9"/>
  <c r="AL17" i="9"/>
  <c r="AL24" i="9"/>
  <c r="AL84" i="9"/>
  <c r="AL97" i="9"/>
  <c r="AL43" i="9"/>
  <c r="AL54" i="9"/>
  <c r="AL66" i="9"/>
  <c r="AL62" i="9"/>
  <c r="AL58" i="9"/>
  <c r="AL39" i="9"/>
  <c r="AL35" i="9"/>
  <c r="AL92" i="9"/>
  <c r="AL96" i="9"/>
  <c r="AL46" i="9"/>
  <c r="AL42" i="9"/>
  <c r="AL71" i="9"/>
  <c r="AL57" i="9"/>
  <c r="AL38" i="9"/>
  <c r="AL27" i="9"/>
  <c r="AL50" i="9"/>
  <c r="AL101" i="9"/>
  <c r="AL16" i="9"/>
  <c r="AL20" i="9"/>
  <c r="AL31" i="9"/>
  <c r="AL70" i="9"/>
  <c r="AL47" i="9"/>
  <c r="AL15" i="9"/>
  <c r="AL94" i="9"/>
  <c r="AL106" i="9"/>
  <c r="AL83" i="9"/>
  <c r="AL21" i="9"/>
  <c r="AL55" i="9"/>
  <c r="AL86" i="9"/>
  <c r="AL25" i="9"/>
  <c r="AL104" i="9"/>
  <c r="AL51" i="9"/>
  <c r="AL69" i="9"/>
  <c r="AL28" i="9"/>
  <c r="AL88" i="9"/>
  <c r="AJ14" i="12"/>
  <c r="AI14" i="12"/>
  <c r="B13" i="12"/>
  <c r="AH13" i="10"/>
  <c r="AJ14" i="10"/>
  <c r="AJ13" i="14"/>
  <c r="AI13" i="14"/>
  <c r="AL95" i="14"/>
  <c r="AL84" i="14"/>
  <c r="AL58" i="14"/>
  <c r="AL39" i="14"/>
  <c r="AL110" i="14"/>
  <c r="AL91" i="14"/>
  <c r="AL54" i="14"/>
  <c r="AL35" i="14"/>
  <c r="AL80" i="14"/>
  <c r="AL65" i="14"/>
  <c r="AL102" i="14"/>
  <c r="AL98" i="14"/>
  <c r="AL94" i="14"/>
  <c r="AL109" i="14"/>
  <c r="AL90" i="14"/>
  <c r="AL105" i="14"/>
  <c r="AL79" i="14"/>
  <c r="AL101" i="14"/>
  <c r="AL86" i="14"/>
  <c r="AL75" i="14"/>
  <c r="AL71" i="14"/>
  <c r="AL97" i="14"/>
  <c r="AL56" i="14"/>
  <c r="AL41" i="14"/>
  <c r="AL37" i="14"/>
  <c r="AL108" i="14"/>
  <c r="AL93" i="14"/>
  <c r="AL89" i="14"/>
  <c r="AL82" i="14"/>
  <c r="AL52" i="14"/>
  <c r="AL33" i="14"/>
  <c r="AL22" i="14"/>
  <c r="AL67" i="14"/>
  <c r="AL48" i="14"/>
  <c r="AL18" i="14"/>
  <c r="AL100" i="14"/>
  <c r="AL78" i="14"/>
  <c r="AL74" i="14"/>
  <c r="AL63" i="14"/>
  <c r="AL44" i="14"/>
  <c r="AL96" i="14"/>
  <c r="AL85" i="14"/>
  <c r="AL40" i="14"/>
  <c r="AL111" i="14"/>
  <c r="AL107" i="14"/>
  <c r="AL92" i="14"/>
  <c r="AL36" i="14"/>
  <c r="AL30" i="14"/>
  <c r="AL103" i="14"/>
  <c r="AL76" i="14"/>
  <c r="AL53" i="14"/>
  <c r="AL26" i="14"/>
  <c r="AL17" i="14"/>
  <c r="AL62" i="14"/>
  <c r="AL34" i="14"/>
  <c r="AL57" i="14"/>
  <c r="AL43" i="14"/>
  <c r="AL66" i="14"/>
  <c r="AL16" i="14"/>
  <c r="AL47" i="14"/>
  <c r="AL38" i="14"/>
  <c r="AL20" i="14"/>
  <c r="AL13" i="14"/>
  <c r="AL61" i="14"/>
  <c r="AL32" i="14"/>
  <c r="AL24" i="14"/>
  <c r="AL83" i="14"/>
  <c r="AL46" i="14"/>
  <c r="AL19" i="14"/>
  <c r="AL73" i="14"/>
  <c r="AL60" i="14"/>
  <c r="AL50" i="14"/>
  <c r="AL64" i="14"/>
  <c r="AL31" i="14"/>
  <c r="AL23" i="14"/>
  <c r="AL99" i="14"/>
  <c r="AL68" i="14"/>
  <c r="AL87" i="14"/>
  <c r="AL88" i="14"/>
  <c r="AL45" i="14"/>
  <c r="AL49" i="14"/>
  <c r="AL27" i="14"/>
  <c r="AL77" i="14"/>
  <c r="AL72" i="14"/>
  <c r="AL51" i="14"/>
  <c r="AL42" i="14"/>
  <c r="AL21" i="14"/>
  <c r="AL69" i="14"/>
  <c r="AL29" i="14"/>
  <c r="AL106" i="14"/>
  <c r="AL70" i="14"/>
  <c r="AL25" i="14"/>
  <c r="AL59" i="14"/>
  <c r="AL104" i="14"/>
  <c r="AL81" i="14"/>
  <c r="AL55" i="14"/>
  <c r="AL28" i="14"/>
  <c r="AL15" i="14"/>
  <c r="AL111" i="10" l="1"/>
  <c r="AL107" i="10"/>
  <c r="AL92" i="10"/>
  <c r="AL36" i="10"/>
  <c r="AL66" i="10"/>
  <c r="AL32" i="10"/>
  <c r="AL17" i="10"/>
  <c r="AL103" i="10"/>
  <c r="AL99" i="10"/>
  <c r="AL77" i="10"/>
  <c r="AL73" i="10"/>
  <c r="AL62" i="10"/>
  <c r="AL43" i="10"/>
  <c r="AL95" i="10"/>
  <c r="AL84" i="10"/>
  <c r="AL58" i="10"/>
  <c r="AL39" i="10"/>
  <c r="AL110" i="10"/>
  <c r="AL106" i="10"/>
  <c r="AL91" i="10"/>
  <c r="AL80" i="10"/>
  <c r="AL65" i="10"/>
  <c r="AL50" i="10"/>
  <c r="AL31" i="10"/>
  <c r="AL20" i="10"/>
  <c r="AL16" i="10"/>
  <c r="AL102" i="10"/>
  <c r="AL87" i="10"/>
  <c r="AL76" i="10"/>
  <c r="AL72" i="10"/>
  <c r="AL61" i="10"/>
  <c r="AL46" i="10"/>
  <c r="AL42" i="10"/>
  <c r="AL98" i="10"/>
  <c r="AL57" i="10"/>
  <c r="AL38" i="10"/>
  <c r="AL27" i="10"/>
  <c r="AL109" i="10"/>
  <c r="AL90" i="10"/>
  <c r="AL53" i="10"/>
  <c r="AL34" i="10"/>
  <c r="AL23" i="10"/>
  <c r="AL105" i="10"/>
  <c r="AL68" i="10"/>
  <c r="AL49" i="10"/>
  <c r="AL30" i="10"/>
  <c r="AL19" i="10"/>
  <c r="AL101" i="10"/>
  <c r="AL75" i="10"/>
  <c r="AL60" i="10"/>
  <c r="AL45" i="10"/>
  <c r="AL97" i="10"/>
  <c r="AL56" i="10"/>
  <c r="AL41" i="10"/>
  <c r="AL26" i="10"/>
  <c r="AL100" i="10"/>
  <c r="AL96" i="10"/>
  <c r="AL85" i="10"/>
  <c r="AL40" i="10"/>
  <c r="AL104" i="10"/>
  <c r="AL35" i="10"/>
  <c r="AL22" i="10"/>
  <c r="AL13" i="10"/>
  <c r="AL67" i="10"/>
  <c r="AL108" i="10"/>
  <c r="AL82" i="10"/>
  <c r="AL89" i="10"/>
  <c r="AL44" i="10"/>
  <c r="AL29" i="10"/>
  <c r="AL74" i="10"/>
  <c r="AL54" i="10"/>
  <c r="AL33" i="10"/>
  <c r="AL93" i="10"/>
  <c r="AL18" i="10"/>
  <c r="AL48" i="10"/>
  <c r="AL24" i="10"/>
  <c r="AL59" i="10"/>
  <c r="AL78" i="10"/>
  <c r="AL63" i="10"/>
  <c r="AL52" i="10"/>
  <c r="AL21" i="10"/>
  <c r="AL37" i="10"/>
  <c r="AL25" i="10"/>
  <c r="AL15" i="10"/>
  <c r="AL55" i="10"/>
  <c r="AL86" i="10"/>
  <c r="AL81" i="10"/>
  <c r="AL88" i="10"/>
  <c r="AL64" i="10"/>
  <c r="AL51" i="10"/>
  <c r="AL71" i="10"/>
  <c r="AL47" i="10"/>
  <c r="AL79" i="10"/>
  <c r="AL94" i="10"/>
  <c r="AL83" i="10"/>
  <c r="AL70" i="10"/>
  <c r="AL28" i="10"/>
  <c r="AL69" i="10"/>
  <c r="AJ13" i="10"/>
  <c r="AL109" i="12"/>
  <c r="AL90" i="12"/>
  <c r="AL105" i="12"/>
  <c r="AL68" i="12"/>
  <c r="AL64" i="12"/>
  <c r="AL49" i="12"/>
  <c r="AL101" i="12"/>
  <c r="AL75" i="12"/>
  <c r="AL60" i="12"/>
  <c r="AL45" i="12"/>
  <c r="AL97" i="12"/>
  <c r="AL108" i="12"/>
  <c r="AL93" i="12"/>
  <c r="AL89" i="12"/>
  <c r="AL82" i="12"/>
  <c r="AL52" i="12"/>
  <c r="AL33" i="12"/>
  <c r="AL22" i="12"/>
  <c r="AL67" i="12"/>
  <c r="AL48" i="12"/>
  <c r="AL100" i="12"/>
  <c r="AL78" i="12"/>
  <c r="AL74" i="12"/>
  <c r="AL63" i="12"/>
  <c r="AL96" i="12"/>
  <c r="AL85" i="12"/>
  <c r="AL40" i="12"/>
  <c r="AL111" i="12"/>
  <c r="AL107" i="12"/>
  <c r="AL92" i="12"/>
  <c r="AL36" i="12"/>
  <c r="AL66" i="12"/>
  <c r="AL32" i="12"/>
  <c r="AL17" i="12"/>
  <c r="AL103" i="12"/>
  <c r="AL77" i="12"/>
  <c r="AL73" i="12"/>
  <c r="AL62" i="12"/>
  <c r="AL43" i="12"/>
  <c r="AL95" i="12"/>
  <c r="AL84" i="12"/>
  <c r="AL58" i="12"/>
  <c r="AL39" i="12"/>
  <c r="AL110" i="12"/>
  <c r="AL91" i="12"/>
  <c r="AL54" i="12"/>
  <c r="AL35" i="12"/>
  <c r="AL24" i="12"/>
  <c r="AL13" i="12"/>
  <c r="AL102" i="12"/>
  <c r="AL87" i="12"/>
  <c r="AL76" i="12"/>
  <c r="AL72" i="12"/>
  <c r="AL61" i="12"/>
  <c r="AL19" i="12"/>
  <c r="AL34" i="12"/>
  <c r="AL98" i="12"/>
  <c r="AL53" i="12"/>
  <c r="AL38" i="12"/>
  <c r="AL42" i="12"/>
  <c r="AL29" i="12"/>
  <c r="AL23" i="12"/>
  <c r="AL18" i="12"/>
  <c r="AL57" i="12"/>
  <c r="AL46" i="12"/>
  <c r="AL37" i="12"/>
  <c r="AL41" i="12"/>
  <c r="AL27" i="12"/>
  <c r="AL83" i="12"/>
  <c r="AL56" i="12"/>
  <c r="AL50" i="12"/>
  <c r="AL31" i="12"/>
  <c r="AL94" i="12"/>
  <c r="AL80" i="12"/>
  <c r="AL59" i="12"/>
  <c r="AL30" i="12"/>
  <c r="AL65" i="12"/>
  <c r="AL20" i="12"/>
  <c r="AL26" i="12"/>
  <c r="AL44" i="12"/>
  <c r="AL28" i="12"/>
  <c r="AL81" i="12"/>
  <c r="AL88" i="12"/>
  <c r="AL79" i="12"/>
  <c r="AL21" i="12"/>
  <c r="AL86" i="12"/>
  <c r="AL99" i="12"/>
  <c r="AL104" i="12"/>
  <c r="AL106" i="12"/>
  <c r="AL71" i="12"/>
  <c r="AL47" i="12"/>
  <c r="AL15" i="12"/>
  <c r="AL25" i="12"/>
  <c r="AL51" i="12"/>
  <c r="AL55" i="12"/>
  <c r="AL16" i="12"/>
  <c r="AL70" i="12"/>
  <c r="AL69" i="12"/>
  <c r="AL14" i="12"/>
  <c r="AI13" i="10"/>
  <c r="AL14" i="10"/>
  <c r="AK13" i="10"/>
  <c r="AJ13" i="12"/>
  <c r="AI13" i="12"/>
</calcChain>
</file>

<file path=xl/sharedStrings.xml><?xml version="1.0" encoding="utf-8"?>
<sst xmlns="http://schemas.openxmlformats.org/spreadsheetml/2006/main" count="873" uniqueCount="63">
  <si>
    <t>Energy sector greenhouse gas emissions</t>
  </si>
  <si>
    <t>Energy Sector Emissions</t>
  </si>
  <si>
    <t>Combustion Emissions</t>
  </si>
  <si>
    <t>Energy Industries</t>
  </si>
  <si>
    <t>Electricity Generation</t>
  </si>
  <si>
    <t>Gas</t>
  </si>
  <si>
    <t>Coal</t>
  </si>
  <si>
    <t>Liquid Fuels</t>
  </si>
  <si>
    <t>Biomass</t>
  </si>
  <si>
    <t>Petroleum Refining</t>
  </si>
  <si>
    <t>Oil</t>
  </si>
  <si>
    <t>Synthetic Petrol Production</t>
  </si>
  <si>
    <t>Oil &amp; Gas Extraction &amp; Processing</t>
  </si>
  <si>
    <t>Manufacturing and Construction</t>
  </si>
  <si>
    <t>Mining &amp; Construction</t>
  </si>
  <si>
    <t>Chemicals</t>
  </si>
  <si>
    <t>Pulp, Paper &amp; Print</t>
  </si>
  <si>
    <t>Food Processing, Beverage &amp; Tobacco</t>
  </si>
  <si>
    <t>Mechanical and Electrical Equipment</t>
  </si>
  <si>
    <t>Textiles</t>
  </si>
  <si>
    <t>Basic Metals</t>
  </si>
  <si>
    <t>Non-metallic Minerals</t>
  </si>
  <si>
    <t>Other</t>
  </si>
  <si>
    <t>Domestic Transport</t>
  </si>
  <si>
    <t>Road</t>
  </si>
  <si>
    <t>Petrol</t>
  </si>
  <si>
    <t>Premium Petrol</t>
  </si>
  <si>
    <t>Regular Petrol</t>
  </si>
  <si>
    <t>Diesel</t>
  </si>
  <si>
    <t>Natural Gas</t>
  </si>
  <si>
    <t>LPG</t>
  </si>
  <si>
    <t>Rail</t>
  </si>
  <si>
    <t>Aviation</t>
  </si>
  <si>
    <t>Marine</t>
  </si>
  <si>
    <t>Other Sectors</t>
  </si>
  <si>
    <t>Agriculture, Forestry and Fishing</t>
  </si>
  <si>
    <t>Commercial</t>
  </si>
  <si>
    <t>Residential</t>
  </si>
  <si>
    <t>Fugitive Emissions</t>
  </si>
  <si>
    <t>Coal Mining</t>
  </si>
  <si>
    <t>Natural gas</t>
  </si>
  <si>
    <t>Natural gas transmission &amp; distribution</t>
  </si>
  <si>
    <t>Natural gas processing &amp; flaring</t>
  </si>
  <si>
    <t>Natural gas production</t>
  </si>
  <si>
    <t>Oil production, transportation &amp; refining</t>
  </si>
  <si>
    <t>Geothermal</t>
  </si>
  <si>
    <t>International Transport</t>
  </si>
  <si>
    <t>Other Fossil Fuels</t>
  </si>
  <si>
    <t>Pipeline Transport</t>
  </si>
  <si>
    <t>Kilotonnes carbon dioxide equivalent (kt CO₂-e)†</t>
  </si>
  <si>
    <t>* For official emissions data, refer to New Zealand’s Greenhouse Gas Inventory, available here: https://www.mfe.govt.nz/climate-change/state-of-our-atmosphere-and-climate/new-zealands-greenhouse-gas-inventory</t>
  </si>
  <si>
    <t>Δ1990/2022</t>
  </si>
  <si>
    <t>Δ1990/2022 p.a.</t>
  </si>
  <si>
    <t>Δ2021/2022</t>
  </si>
  <si>
    <t>Share of 2022
energy sector emissions</t>
  </si>
  <si>
    <t>Kilotonnes carbon dioxide (kt CO₂)</t>
  </si>
  <si>
    <t>Kilotonnes methane (kt CH₄)</t>
  </si>
  <si>
    <t>Kilotonnes nitrous oxide (kt N₂O)</t>
  </si>
  <si>
    <t>Kilotonnes carbon monoxide (kt CO)</t>
  </si>
  <si>
    <t>Kilotonnes nitrogen oxides (kt NOₓ)</t>
  </si>
  <si>
    <t>Kilotonnes non-methane volatile organise compounds (kt NMVOCs)</t>
  </si>
  <si>
    <t>Kilotonnes sulphur dioxide (kt SO₂)</t>
  </si>
  <si>
    <t>† Calculated using AR5 GWPs. Slight discrepancies due to rounding error may exist.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</si>
</sst>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b/>
      <i/>
      <sz val="11"/>
      <color theme="1"/>
      <name val="Calibri"/>
    </font>
    <font>
      <sz val="11"/>
      <color theme="1"/>
      <name val="Calibri"/>
    </font>
    <font>
      <i/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left" indent="3"/>
    </xf>
    <xf numFmtId="0" fontId="3" fillId="2" borderId="1" xfId="0" applyFont="1" applyFill="1" applyBorder="1" applyAlignment="1">
      <alignment horizontal="left" indent="3"/>
    </xf>
    <xf numFmtId="0" fontId="2" fillId="2" borderId="1" xfId="0" applyFont="1" applyFill="1" applyBorder="1" applyAlignment="1">
      <alignment horizontal="left" indent="4"/>
    </xf>
    <xf numFmtId="0" fontId="1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indent="2"/>
    </xf>
    <xf numFmtId="0" fontId="4" fillId="2" borderId="2" xfId="0" applyFont="1" applyFill="1" applyBorder="1" applyAlignment="1">
      <alignment horizontal="left"/>
    </xf>
    <xf numFmtId="0" fontId="5" fillId="0" borderId="3" xfId="0" applyFont="1" applyBorder="1"/>
    <xf numFmtId="0" fontId="4" fillId="2" borderId="4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1" fillId="2" borderId="5" xfId="0" applyFont="1" applyFill="1" applyBorder="1"/>
    <xf numFmtId="0" fontId="8" fillId="2" borderId="1" xfId="0" applyFont="1" applyFill="1" applyBorder="1"/>
    <xf numFmtId="0" fontId="9" fillId="2" borderId="6" xfId="0" applyFont="1" applyFill="1" applyBorder="1"/>
    <xf numFmtId="0" fontId="4" fillId="2" borderId="1" xfId="0" applyFont="1" applyFill="1" applyBorder="1"/>
    <xf numFmtId="0" fontId="7" fillId="2" borderId="1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indent="2"/>
    </xf>
    <xf numFmtId="0" fontId="10" fillId="3" borderId="0" xfId="0" applyFont="1" applyFill="1"/>
    <xf numFmtId="164" fontId="11" fillId="3" borderId="7" xfId="0" applyNumberFormat="1" applyFont="1" applyFill="1" applyBorder="1"/>
    <xf numFmtId="164" fontId="12" fillId="3" borderId="8" xfId="0" applyNumberFormat="1" applyFont="1" applyFill="1" applyBorder="1"/>
    <xf numFmtId="164" fontId="13" fillId="3" borderId="0" xfId="0" applyNumberFormat="1" applyFont="1" applyFill="1"/>
    <xf numFmtId="164" fontId="14" fillId="3" borderId="0" xfId="0" applyNumberFormat="1" applyFont="1" applyFill="1"/>
    <xf numFmtId="164" fontId="15" fillId="3" borderId="0" xfId="0" applyNumberFormat="1" applyFont="1" applyFill="1"/>
    <xf numFmtId="0" fontId="11" fillId="3" borderId="8" xfId="0" applyFont="1" applyFill="1" applyBorder="1" applyAlignment="1">
      <alignment horizontal="right" wrapText="1"/>
    </xf>
    <xf numFmtId="0" fontId="5" fillId="3" borderId="0" xfId="0" applyFont="1" applyFill="1"/>
    <xf numFmtId="0" fontId="5" fillId="0" borderId="8" xfId="0" applyFont="1" applyBorder="1"/>
    <xf numFmtId="0" fontId="11" fillId="3" borderId="9" xfId="0" applyFont="1" applyFill="1" applyBorder="1" applyAlignment="1">
      <alignment horizontal="right" wrapText="1"/>
    </xf>
    <xf numFmtId="0" fontId="5" fillId="3" borderId="10" xfId="0" applyFont="1" applyFill="1" applyBorder="1"/>
    <xf numFmtId="0" fontId="5" fillId="0" borderId="10" xfId="0" applyFont="1" applyBorder="1"/>
    <xf numFmtId="9" fontId="11" fillId="3" borderId="7" xfId="0" applyNumberFormat="1" applyFont="1" applyFill="1" applyBorder="1"/>
    <xf numFmtId="9" fontId="12" fillId="3" borderId="8" xfId="0" applyNumberFormat="1" applyFont="1" applyFill="1" applyBorder="1"/>
    <xf numFmtId="9" fontId="13" fillId="3" borderId="0" xfId="0" applyNumberFormat="1" applyFont="1" applyFill="1"/>
    <xf numFmtId="9" fontId="14" fillId="3" borderId="0" xfId="0" applyNumberFormat="1" applyFont="1" applyFill="1"/>
    <xf numFmtId="9" fontId="15" fillId="3" borderId="0" xfId="0" applyNumberFormat="1" applyFont="1" applyFill="1"/>
    <xf numFmtId="9" fontId="11" fillId="3" borderId="11" xfId="0" applyNumberFormat="1" applyFont="1" applyFill="1" applyBorder="1"/>
    <xf numFmtId="9" fontId="12" fillId="3" borderId="9" xfId="0" applyNumberFormat="1" applyFont="1" applyFill="1" applyBorder="1"/>
    <xf numFmtId="9" fontId="13" fillId="3" borderId="10" xfId="0" applyNumberFormat="1" applyFont="1" applyFill="1" applyBorder="1"/>
    <xf numFmtId="9" fontId="14" fillId="3" borderId="10" xfId="0" applyNumberFormat="1" applyFont="1" applyFill="1" applyBorder="1"/>
    <xf numFmtId="9" fontId="15" fillId="3" borderId="10" xfId="0" applyNumberFormat="1" applyFont="1" applyFill="1" applyBorder="1"/>
    <xf numFmtId="10" fontId="11" fillId="3" borderId="7" xfId="0" applyNumberFormat="1" applyFont="1" applyFill="1" applyBorder="1"/>
    <xf numFmtId="10" fontId="12" fillId="3" borderId="8" xfId="0" applyNumberFormat="1" applyFont="1" applyFill="1" applyBorder="1"/>
    <xf numFmtId="10" fontId="13" fillId="3" borderId="0" xfId="0" applyNumberFormat="1" applyFont="1" applyFill="1"/>
    <xf numFmtId="10" fontId="14" fillId="3" borderId="0" xfId="0" applyNumberFormat="1" applyFont="1" applyFill="1"/>
    <xf numFmtId="10" fontId="1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file:///F:\ghg\grooming_code\Annual_Emissions_linked\MBIE-logo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122215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122215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122215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122215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122215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122215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122215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1575</xdr:colOff>
      <xdr:row>5</xdr:row>
      <xdr:rowOff>122215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0"/>
          <a:ext cx="3859200" cy="1070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p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pin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M117"/>
  <sheetViews>
    <sheetView tabSelected="1" workbookViewId="0">
      <pane xSplit="1" ySplit="12" topLeftCell="AD13" activePane="bottomRight" state="frozen"/>
      <selection pane="topRight" activeCell="B1" sqref="B1"/>
      <selection pane="bottomLeft" activeCell="A13" sqref="A13"/>
      <selection pane="bottomRight" activeCell="AI5" sqref="AI5"/>
    </sheetView>
  </sheetViews>
  <sheetFormatPr defaultColWidth="11.25" defaultRowHeight="14.25" outlineLevelRow="1" x14ac:dyDescent="0.2"/>
  <cols>
    <col min="1" max="1" width="50.625" customWidth="1"/>
    <col min="2" max="34" width="11.75" customWidth="1"/>
    <col min="35" max="37" width="14.75" customWidth="1"/>
    <col min="38" max="38" width="21.75" customWidth="1"/>
  </cols>
  <sheetData>
    <row r="1" spans="1:39" ht="14.45" customHeight="1" x14ac:dyDescent="0.25">
      <c r="A1" s="1"/>
    </row>
    <row r="2" spans="1:39" ht="14.45" customHeight="1" x14ac:dyDescent="0.25">
      <c r="A2" s="1"/>
    </row>
    <row r="3" spans="1:39" ht="14.45" customHeight="1" x14ac:dyDescent="0.25">
      <c r="A3" s="1"/>
    </row>
    <row r="4" spans="1:39" ht="14.45" customHeight="1" x14ac:dyDescent="0.25">
      <c r="A4" s="1"/>
    </row>
    <row r="5" spans="1:39" ht="14.45" customHeight="1" x14ac:dyDescent="0.25">
      <c r="A5" s="1"/>
    </row>
    <row r="6" spans="1:39" ht="14.45" customHeight="1" x14ac:dyDescent="0.25">
      <c r="A6" s="1"/>
    </row>
    <row r="7" spans="1:39" ht="21" customHeight="1" x14ac:dyDescent="0.35">
      <c r="A7" s="10" t="s">
        <v>0</v>
      </c>
    </row>
    <row r="8" spans="1:39" ht="15.6" customHeight="1" x14ac:dyDescent="0.25">
      <c r="A8" s="11" t="s">
        <v>49</v>
      </c>
    </row>
    <row r="9" spans="1:39" ht="14.45" customHeight="1" x14ac:dyDescent="0.25">
      <c r="A9" s="1"/>
    </row>
    <row r="10" spans="1:39" ht="14.45" customHeight="1" x14ac:dyDescent="0.25">
      <c r="A10" s="12"/>
    </row>
    <row r="11" spans="1:39" ht="33.6" customHeight="1" x14ac:dyDescent="0.25">
      <c r="A11" s="13"/>
      <c r="B11" s="24">
        <v>1990</v>
      </c>
      <c r="C11" s="24">
        <v>1991</v>
      </c>
      <c r="D11" s="24">
        <v>1992</v>
      </c>
      <c r="E11" s="24">
        <v>1993</v>
      </c>
      <c r="F11" s="24">
        <v>1994</v>
      </c>
      <c r="G11" s="24">
        <v>1995</v>
      </c>
      <c r="H11" s="24">
        <v>1996</v>
      </c>
      <c r="I11" s="24">
        <v>1997</v>
      </c>
      <c r="J11" s="24">
        <v>1998</v>
      </c>
      <c r="K11" s="24">
        <v>1999</v>
      </c>
      <c r="L11" s="24">
        <v>2000</v>
      </c>
      <c r="M11" s="24">
        <v>2001</v>
      </c>
      <c r="N11" s="24">
        <v>2002</v>
      </c>
      <c r="O11" s="24">
        <v>2003</v>
      </c>
      <c r="P11" s="24">
        <v>2004</v>
      </c>
      <c r="Q11" s="24">
        <v>2005</v>
      </c>
      <c r="R11" s="24">
        <v>2006</v>
      </c>
      <c r="S11" s="24">
        <v>2007</v>
      </c>
      <c r="T11" s="24">
        <v>2008</v>
      </c>
      <c r="U11" s="24">
        <v>2009</v>
      </c>
      <c r="V11" s="24">
        <v>2010</v>
      </c>
      <c r="W11" s="24">
        <v>2011</v>
      </c>
      <c r="X11" s="24">
        <v>2012</v>
      </c>
      <c r="Y11" s="24">
        <v>2013</v>
      </c>
      <c r="Z11" s="24">
        <v>2014</v>
      </c>
      <c r="AA11" s="24">
        <v>2015</v>
      </c>
      <c r="AB11" s="24">
        <v>2016</v>
      </c>
      <c r="AC11" s="24">
        <v>2017</v>
      </c>
      <c r="AD11" s="24">
        <v>2018</v>
      </c>
      <c r="AE11" s="24">
        <v>2019</v>
      </c>
      <c r="AF11" s="24">
        <v>2020</v>
      </c>
      <c r="AG11" s="24">
        <v>2021</v>
      </c>
      <c r="AH11" s="24">
        <v>2022</v>
      </c>
      <c r="AI11" s="27" t="s">
        <v>51</v>
      </c>
      <c r="AJ11" s="24" t="s">
        <v>52</v>
      </c>
      <c r="AK11" s="24" t="s">
        <v>53</v>
      </c>
      <c r="AL11" s="24" t="s">
        <v>54</v>
      </c>
      <c r="AM11" s="29"/>
    </row>
    <row r="12" spans="1:39" ht="15" customHeight="1" x14ac:dyDescent="0.25">
      <c r="A12" s="1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8"/>
      <c r="AJ12" s="25"/>
      <c r="AK12" s="25"/>
      <c r="AL12" s="25"/>
      <c r="AM12" s="29"/>
    </row>
    <row r="13" spans="1:39" ht="15.6" customHeight="1" x14ac:dyDescent="0.25">
      <c r="A13" s="14" t="s">
        <v>1</v>
      </c>
      <c r="B13" s="19">
        <f t="shared" ref="B13:AH13" si="0">SUBTOTAL(9, B14:B111)</f>
        <v>23998.102916255692</v>
      </c>
      <c r="C13" s="19">
        <f t="shared" si="0"/>
        <v>24458.042666135741</v>
      </c>
      <c r="D13" s="19">
        <f t="shared" si="0"/>
        <v>26297.281215165465</v>
      </c>
      <c r="E13" s="19">
        <f t="shared" si="0"/>
        <v>25822.630593673039</v>
      </c>
      <c r="F13" s="19">
        <f t="shared" si="0"/>
        <v>26139.242928579526</v>
      </c>
      <c r="G13" s="19">
        <f t="shared" si="0"/>
        <v>25898.231904076092</v>
      </c>
      <c r="H13" s="19">
        <f t="shared" si="0"/>
        <v>27501.930616021022</v>
      </c>
      <c r="I13" s="19">
        <f t="shared" si="0"/>
        <v>29513.883075925576</v>
      </c>
      <c r="J13" s="19">
        <f t="shared" si="0"/>
        <v>27928.256810293053</v>
      </c>
      <c r="K13" s="19">
        <f t="shared" si="0"/>
        <v>29266.36891862558</v>
      </c>
      <c r="L13" s="19">
        <f t="shared" si="0"/>
        <v>29973.219617470546</v>
      </c>
      <c r="M13" s="19">
        <f t="shared" si="0"/>
        <v>31984.527731176553</v>
      </c>
      <c r="N13" s="19">
        <f t="shared" si="0"/>
        <v>31918.58470136271</v>
      </c>
      <c r="O13" s="19">
        <f t="shared" si="0"/>
        <v>33382.302589377185</v>
      </c>
      <c r="P13" s="19">
        <f t="shared" si="0"/>
        <v>33015.170445473901</v>
      </c>
      <c r="Q13" s="19">
        <f t="shared" si="0"/>
        <v>34628.191773798295</v>
      </c>
      <c r="R13" s="19">
        <f t="shared" si="0"/>
        <v>35054.296413673423</v>
      </c>
      <c r="S13" s="19">
        <f t="shared" si="0"/>
        <v>33600.151183606002</v>
      </c>
      <c r="T13" s="19">
        <f t="shared" si="0"/>
        <v>34712.837777799083</v>
      </c>
      <c r="U13" s="19">
        <f t="shared" si="0"/>
        <v>32072.3893674354</v>
      </c>
      <c r="V13" s="19">
        <f t="shared" si="0"/>
        <v>32268.000489093833</v>
      </c>
      <c r="W13" s="19">
        <f t="shared" si="0"/>
        <v>31578.389426249581</v>
      </c>
      <c r="X13" s="19">
        <f t="shared" si="0"/>
        <v>32914.195044701846</v>
      </c>
      <c r="Y13" s="19">
        <f t="shared" si="0"/>
        <v>32019.793445597879</v>
      </c>
      <c r="Z13" s="19">
        <f t="shared" si="0"/>
        <v>32074.689984377208</v>
      </c>
      <c r="AA13" s="19">
        <f t="shared" si="0"/>
        <v>32310.355010238283</v>
      </c>
      <c r="AB13" s="19">
        <f t="shared" si="0"/>
        <v>30901.428665479485</v>
      </c>
      <c r="AC13" s="19">
        <f t="shared" si="0"/>
        <v>32323.320864286165</v>
      </c>
      <c r="AD13" s="19">
        <f t="shared" si="0"/>
        <v>32412.823712288067</v>
      </c>
      <c r="AE13" s="19">
        <f t="shared" si="0"/>
        <v>33378.26537878449</v>
      </c>
      <c r="AF13" s="19">
        <f t="shared" si="0"/>
        <v>30924.880560606965</v>
      </c>
      <c r="AG13" s="19">
        <f t="shared" si="0"/>
        <v>31231.733106311556</v>
      </c>
      <c r="AH13" s="19">
        <f t="shared" si="0"/>
        <v>28716.108289523305</v>
      </c>
      <c r="AI13" s="35">
        <f t="shared" ref="AI13:AI44" si="1">IF(B13=0, "", AH13 / B13 - 1)</f>
        <v>0.19659909742581183</v>
      </c>
      <c r="AJ13" s="30">
        <f>IF(B13=0, "", POWER(AH13/B13, 1/(AH11 - B11)) - 1)</f>
        <v>5.6246168326521406E-3</v>
      </c>
      <c r="AK13" s="30">
        <f t="shared" ref="AK13:AK44" si="2">IF(AG13=0, "", AH13 / AG13 - 1)</f>
        <v>-8.0547077173884873E-2</v>
      </c>
      <c r="AL13" s="40">
        <f>AH13 / AH13</f>
        <v>1</v>
      </c>
      <c r="AM13" s="29"/>
    </row>
    <row r="14" spans="1:39" ht="14.45" customHeight="1" x14ac:dyDescent="0.25">
      <c r="A14" s="15" t="s">
        <v>2</v>
      </c>
      <c r="B14" s="20">
        <f t="shared" ref="B14:AH14" si="3">SUBTOTAL(9, B15:B103)</f>
        <v>22448.711166987025</v>
      </c>
      <c r="C14" s="20">
        <f t="shared" si="3"/>
        <v>22846.194517426498</v>
      </c>
      <c r="D14" s="20">
        <f t="shared" si="3"/>
        <v>24733.763493735878</v>
      </c>
      <c r="E14" s="20">
        <f t="shared" si="3"/>
        <v>24206.831294879048</v>
      </c>
      <c r="F14" s="20">
        <f t="shared" si="3"/>
        <v>24429.402332873771</v>
      </c>
      <c r="G14" s="20">
        <f t="shared" si="3"/>
        <v>24412.433581673729</v>
      </c>
      <c r="H14" s="20">
        <f t="shared" si="3"/>
        <v>25575.168877858061</v>
      </c>
      <c r="I14" s="20">
        <f t="shared" si="3"/>
        <v>27561.39623657049</v>
      </c>
      <c r="J14" s="20">
        <f t="shared" si="3"/>
        <v>25997.414829051784</v>
      </c>
      <c r="K14" s="20">
        <f t="shared" si="3"/>
        <v>27446.333021611386</v>
      </c>
      <c r="L14" s="20">
        <f t="shared" si="3"/>
        <v>28242.64120499514</v>
      </c>
      <c r="M14" s="20">
        <f t="shared" si="3"/>
        <v>30195.896404404109</v>
      </c>
      <c r="N14" s="20">
        <f t="shared" si="3"/>
        <v>30270.924666680305</v>
      </c>
      <c r="O14" s="20">
        <f t="shared" si="3"/>
        <v>31857.34236167973</v>
      </c>
      <c r="P14" s="20">
        <f t="shared" si="3"/>
        <v>31204.563102177872</v>
      </c>
      <c r="Q14" s="20">
        <f t="shared" si="3"/>
        <v>32623.250219949638</v>
      </c>
      <c r="R14" s="20">
        <f t="shared" si="3"/>
        <v>32637.221758675809</v>
      </c>
      <c r="S14" s="20">
        <f t="shared" si="3"/>
        <v>31376.359777308695</v>
      </c>
      <c r="T14" s="20">
        <f t="shared" si="3"/>
        <v>32519.159397000738</v>
      </c>
      <c r="U14" s="20">
        <f t="shared" si="3"/>
        <v>29594.954986201963</v>
      </c>
      <c r="V14" s="20">
        <f t="shared" si="3"/>
        <v>29347.585837417948</v>
      </c>
      <c r="W14" s="20">
        <f t="shared" si="3"/>
        <v>28813.87212397085</v>
      </c>
      <c r="X14" s="20">
        <f t="shared" si="3"/>
        <v>30687.063848547434</v>
      </c>
      <c r="Y14" s="20">
        <f t="shared" si="3"/>
        <v>30191.038645428256</v>
      </c>
      <c r="Z14" s="20">
        <f t="shared" si="3"/>
        <v>30121.375005181791</v>
      </c>
      <c r="AA14" s="20">
        <f t="shared" si="3"/>
        <v>30209.238387451456</v>
      </c>
      <c r="AB14" s="20">
        <f t="shared" si="3"/>
        <v>29079.432914684436</v>
      </c>
      <c r="AC14" s="20">
        <f t="shared" si="3"/>
        <v>30702.753092983181</v>
      </c>
      <c r="AD14" s="20">
        <f t="shared" si="3"/>
        <v>30889.750015430149</v>
      </c>
      <c r="AE14" s="20">
        <f t="shared" si="3"/>
        <v>32000.360145806244</v>
      </c>
      <c r="AF14" s="20">
        <f t="shared" si="3"/>
        <v>29688.715375832104</v>
      </c>
      <c r="AG14" s="20">
        <f t="shared" si="3"/>
        <v>30083.263572191892</v>
      </c>
      <c r="AH14" s="20">
        <f t="shared" si="3"/>
        <v>27424.610812492956</v>
      </c>
      <c r="AI14" s="36">
        <f t="shared" si="1"/>
        <v>0.22165636185045079</v>
      </c>
      <c r="AJ14" s="31">
        <f>IF(B14=0, "", POWER(AH14/B14, 1/(AH11 - B11)) - 1)</f>
        <v>6.2761005631697397E-3</v>
      </c>
      <c r="AK14" s="31">
        <f t="shared" si="2"/>
        <v>-8.837647395931203E-2</v>
      </c>
      <c r="AL14" s="41">
        <f>AH14 / AH13</f>
        <v>0.95502533059113948</v>
      </c>
      <c r="AM14" s="29"/>
    </row>
    <row r="15" spans="1:39" ht="14.45" customHeight="1" x14ac:dyDescent="0.25">
      <c r="A15" s="16" t="s">
        <v>3</v>
      </c>
      <c r="B15" s="21">
        <f t="shared" ref="B15:AH15" si="4">SUBTOTAL(9, B16:B27)</f>
        <v>5986.5885643569691</v>
      </c>
      <c r="C15" s="21">
        <f t="shared" si="4"/>
        <v>6096.6729233162587</v>
      </c>
      <c r="D15" s="21">
        <f t="shared" si="4"/>
        <v>7587.8543451876112</v>
      </c>
      <c r="E15" s="21">
        <f t="shared" si="4"/>
        <v>6647.5069637915421</v>
      </c>
      <c r="F15" s="21">
        <f t="shared" si="4"/>
        <v>5519.4884675542853</v>
      </c>
      <c r="G15" s="21">
        <f t="shared" si="4"/>
        <v>4782.3206418917071</v>
      </c>
      <c r="H15" s="21">
        <f t="shared" si="4"/>
        <v>5532.1034330120719</v>
      </c>
      <c r="I15" s="21">
        <f t="shared" si="4"/>
        <v>7136.4137639767459</v>
      </c>
      <c r="J15" s="21">
        <f t="shared" si="4"/>
        <v>5522.3830008683562</v>
      </c>
      <c r="K15" s="21">
        <f t="shared" si="4"/>
        <v>6754.3296401057305</v>
      </c>
      <c r="L15" s="21">
        <f t="shared" si="4"/>
        <v>6394.5127708863829</v>
      </c>
      <c r="M15" s="21">
        <f t="shared" si="4"/>
        <v>7883.5635378897314</v>
      </c>
      <c r="N15" s="21">
        <f t="shared" si="4"/>
        <v>7100.2790936779293</v>
      </c>
      <c r="O15" s="21">
        <f t="shared" si="4"/>
        <v>8427.0238636706563</v>
      </c>
      <c r="P15" s="21">
        <f t="shared" si="4"/>
        <v>8037.1654323313578</v>
      </c>
      <c r="Q15" s="21">
        <f t="shared" si="4"/>
        <v>10084.58147120029</v>
      </c>
      <c r="R15" s="21">
        <f t="shared" si="4"/>
        <v>9968.5015841419608</v>
      </c>
      <c r="S15" s="21">
        <f t="shared" si="4"/>
        <v>8311.8801981689248</v>
      </c>
      <c r="T15" s="21">
        <f t="shared" si="4"/>
        <v>9588.3592031573717</v>
      </c>
      <c r="U15" s="21">
        <f t="shared" si="4"/>
        <v>7358.5586673631551</v>
      </c>
      <c r="V15" s="21">
        <f t="shared" si="4"/>
        <v>6704.0701472425017</v>
      </c>
      <c r="W15" s="21">
        <f t="shared" si="4"/>
        <v>6282.5949702694625</v>
      </c>
      <c r="X15" s="21">
        <f t="shared" si="4"/>
        <v>7742.0753624147728</v>
      </c>
      <c r="Y15" s="21">
        <f t="shared" si="4"/>
        <v>6423.7546161166647</v>
      </c>
      <c r="Z15" s="21">
        <f t="shared" si="4"/>
        <v>5483.7715643959673</v>
      </c>
      <c r="AA15" s="21">
        <f t="shared" si="4"/>
        <v>5298.7633169896981</v>
      </c>
      <c r="AB15" s="21">
        <f t="shared" si="4"/>
        <v>4198.705212996213</v>
      </c>
      <c r="AC15" s="21">
        <f t="shared" si="4"/>
        <v>4786.5127880640575</v>
      </c>
      <c r="AD15" s="21">
        <f t="shared" si="4"/>
        <v>4652.0196260813664</v>
      </c>
      <c r="AE15" s="21">
        <f t="shared" si="4"/>
        <v>5303.0028530804129</v>
      </c>
      <c r="AF15" s="21">
        <f t="shared" si="4"/>
        <v>5356.5164446207436</v>
      </c>
      <c r="AG15" s="21">
        <f t="shared" si="4"/>
        <v>5398.3853528097861</v>
      </c>
      <c r="AH15" s="21">
        <f t="shared" si="4"/>
        <v>3124.3883491287856</v>
      </c>
      <c r="AI15" s="37">
        <f t="shared" si="1"/>
        <v>-0.47810204166512948</v>
      </c>
      <c r="AJ15" s="32">
        <f>IF(B15=0, "", POWER(AH15/B15, 1/(AH11 - B11)) - 1)</f>
        <v>-2.0116262696824649E-2</v>
      </c>
      <c r="AK15" s="32">
        <f t="shared" si="2"/>
        <v>-0.42123650963475889</v>
      </c>
      <c r="AL15" s="42">
        <f>AH15 / AH13</f>
        <v>0.10880263849223182</v>
      </c>
      <c r="AM15" s="29"/>
    </row>
    <row r="16" spans="1:39" ht="14.45" customHeight="1" collapsed="1" x14ac:dyDescent="0.25">
      <c r="A16" s="17" t="s">
        <v>4</v>
      </c>
      <c r="B16" s="22">
        <f t="shared" ref="B16:AH16" si="5">SUBTOTAL(9, B17:B20)</f>
        <v>3489.8623106243731</v>
      </c>
      <c r="C16" s="22">
        <f t="shared" si="5"/>
        <v>3917.0974741237274</v>
      </c>
      <c r="D16" s="22">
        <f t="shared" si="5"/>
        <v>5034.2919616168974</v>
      </c>
      <c r="E16" s="22">
        <f t="shared" si="5"/>
        <v>4135.8635634488801</v>
      </c>
      <c r="F16" s="22">
        <f t="shared" si="5"/>
        <v>3304.5992029813206</v>
      </c>
      <c r="G16" s="22">
        <f t="shared" si="5"/>
        <v>3031.6965687737911</v>
      </c>
      <c r="H16" s="22">
        <f t="shared" si="5"/>
        <v>4008.1933167724765</v>
      </c>
      <c r="I16" s="22">
        <f t="shared" si="5"/>
        <v>5935.4048485295125</v>
      </c>
      <c r="J16" s="22">
        <f t="shared" si="5"/>
        <v>4406.9268783288644</v>
      </c>
      <c r="K16" s="22">
        <f t="shared" si="5"/>
        <v>5676.7109728854484</v>
      </c>
      <c r="L16" s="22">
        <f t="shared" si="5"/>
        <v>5350.7244322520728</v>
      </c>
      <c r="M16" s="22">
        <f t="shared" si="5"/>
        <v>6829.5648249532123</v>
      </c>
      <c r="N16" s="22">
        <f t="shared" si="5"/>
        <v>6026.755072736365</v>
      </c>
      <c r="O16" s="22">
        <f t="shared" si="5"/>
        <v>7378.3148676321925</v>
      </c>
      <c r="P16" s="22">
        <f t="shared" si="5"/>
        <v>6982.7980265240722</v>
      </c>
      <c r="Q16" s="22">
        <f t="shared" si="5"/>
        <v>9007.6273013329337</v>
      </c>
      <c r="R16" s="22">
        <f t="shared" si="5"/>
        <v>8843.5877910026738</v>
      </c>
      <c r="S16" s="22">
        <f t="shared" si="5"/>
        <v>7253.1183580316447</v>
      </c>
      <c r="T16" s="22">
        <f t="shared" si="5"/>
        <v>8540.3179536511725</v>
      </c>
      <c r="U16" s="22">
        <f t="shared" si="5"/>
        <v>6259.6452456752913</v>
      </c>
      <c r="V16" s="22">
        <f t="shared" si="5"/>
        <v>5564.9941767821447</v>
      </c>
      <c r="W16" s="22">
        <f t="shared" si="5"/>
        <v>5046.1309842054416</v>
      </c>
      <c r="X16" s="22">
        <f t="shared" si="5"/>
        <v>6452.8130474869995</v>
      </c>
      <c r="Y16" s="22">
        <f t="shared" si="5"/>
        <v>5206.3232099958504</v>
      </c>
      <c r="Z16" s="22">
        <f t="shared" si="5"/>
        <v>4244.4703815597923</v>
      </c>
      <c r="AA16" s="22">
        <f t="shared" si="5"/>
        <v>4039.1883834179016</v>
      </c>
      <c r="AB16" s="22">
        <f t="shared" si="5"/>
        <v>3060.235112284784</v>
      </c>
      <c r="AC16" s="22">
        <f t="shared" si="5"/>
        <v>3625.6318760022746</v>
      </c>
      <c r="AD16" s="22">
        <f t="shared" si="5"/>
        <v>3481.0046276386934</v>
      </c>
      <c r="AE16" s="22">
        <f t="shared" si="5"/>
        <v>4069.8365375796225</v>
      </c>
      <c r="AF16" s="22">
        <f t="shared" si="5"/>
        <v>4399.4560048785725</v>
      </c>
      <c r="AG16" s="22">
        <f t="shared" si="5"/>
        <v>4415.4969754183467</v>
      </c>
      <c r="AH16" s="22">
        <f t="shared" si="5"/>
        <v>2704.6789336095935</v>
      </c>
      <c r="AI16" s="38">
        <f t="shared" si="1"/>
        <v>-0.22498978673869285</v>
      </c>
      <c r="AJ16" s="33">
        <f>IF(B16=0, "", POWER(AH16/B16, 1/(AH11 - B11)) - 1)</f>
        <v>-7.933334647091228E-3</v>
      </c>
      <c r="AK16" s="33">
        <f t="shared" si="2"/>
        <v>-0.38745764097067725</v>
      </c>
      <c r="AL16" s="43">
        <f>AH16 / AH13</f>
        <v>9.4186820384583939E-2</v>
      </c>
      <c r="AM16" s="29"/>
    </row>
    <row r="17" spans="1:39" ht="14.45" hidden="1" customHeight="1" outlineLevel="1" x14ac:dyDescent="0.2">
      <c r="A17" s="2" t="s">
        <v>5</v>
      </c>
      <c r="B17" s="23">
        <v>3002.3833760851198</v>
      </c>
      <c r="C17" s="23">
        <v>3672.2152470118799</v>
      </c>
      <c r="D17" s="23">
        <v>3962.3904798168001</v>
      </c>
      <c r="E17" s="23">
        <v>3646.4566436394698</v>
      </c>
      <c r="F17" s="23">
        <v>2907.4522897450402</v>
      </c>
      <c r="G17" s="23">
        <v>2431.62138884264</v>
      </c>
      <c r="H17" s="23">
        <v>3382.3972702436799</v>
      </c>
      <c r="I17" s="23">
        <v>4749.4681619713001</v>
      </c>
      <c r="J17" s="23">
        <v>3644.66417205466</v>
      </c>
      <c r="K17" s="23">
        <v>4571.5897948914499</v>
      </c>
      <c r="L17" s="23">
        <v>4459.0077198941599</v>
      </c>
      <c r="M17" s="23">
        <v>5463.6583185027803</v>
      </c>
      <c r="N17" s="23">
        <v>4656.8112269559597</v>
      </c>
      <c r="O17" s="23">
        <v>4361.9818290520097</v>
      </c>
      <c r="P17" s="23">
        <v>3034.1035028305</v>
      </c>
      <c r="Q17" s="23">
        <v>4026.9254877097201</v>
      </c>
      <c r="R17" s="23">
        <v>4116.5670175516898</v>
      </c>
      <c r="S17" s="23">
        <v>4831.9502211097197</v>
      </c>
      <c r="T17" s="23">
        <v>4433.98579408153</v>
      </c>
      <c r="U17" s="23">
        <v>3688.5567407088902</v>
      </c>
      <c r="V17" s="23">
        <v>4282.0249060496999</v>
      </c>
      <c r="W17" s="23">
        <v>3519.3696500261299</v>
      </c>
      <c r="X17" s="23">
        <v>3740.2999527158199</v>
      </c>
      <c r="Y17" s="23">
        <v>3580.4584580221399</v>
      </c>
      <c r="Z17" s="23">
        <v>3020.4077680864998</v>
      </c>
      <c r="AA17" s="23">
        <v>2929.8284837421202</v>
      </c>
      <c r="AB17" s="23">
        <v>2609.8560135373</v>
      </c>
      <c r="AC17" s="23">
        <v>3096.3604412855698</v>
      </c>
      <c r="AD17" s="23">
        <v>2526.6599310717702</v>
      </c>
      <c r="AE17" s="23">
        <v>2570.5822665197502</v>
      </c>
      <c r="AF17" s="23">
        <v>2699.9074436771298</v>
      </c>
      <c r="AG17" s="23">
        <v>2037.5349457798</v>
      </c>
      <c r="AH17" s="23">
        <v>1979.3822701577601</v>
      </c>
      <c r="AI17" s="39">
        <f t="shared" si="1"/>
        <v>-0.34072967299108736</v>
      </c>
      <c r="AJ17" s="34">
        <f>IF(B17=0, "", POWER(AH17/B17, 1/(AH11 - B11)) - 1)</f>
        <v>-1.2935039540933668E-2</v>
      </c>
      <c r="AK17" s="34">
        <f t="shared" si="2"/>
        <v>-2.8540700979135303E-2</v>
      </c>
      <c r="AL17" s="44">
        <f>AH17 / AH13</f>
        <v>6.8929335765177888E-2</v>
      </c>
      <c r="AM17" s="29"/>
    </row>
    <row r="18" spans="1:39" ht="14.45" hidden="1" customHeight="1" outlineLevel="1" x14ac:dyDescent="0.2">
      <c r="A18" s="2" t="s">
        <v>6</v>
      </c>
      <c r="B18" s="23">
        <v>476.86131595686101</v>
      </c>
      <c r="C18" s="23">
        <v>222.141507886856</v>
      </c>
      <c r="D18" s="23">
        <v>887.601462656423</v>
      </c>
      <c r="E18" s="23">
        <v>433.46223161061698</v>
      </c>
      <c r="F18" s="23">
        <v>378.17882504146303</v>
      </c>
      <c r="G18" s="23">
        <v>554.734096878331</v>
      </c>
      <c r="H18" s="23">
        <v>608.11689280436303</v>
      </c>
      <c r="I18" s="23">
        <v>1185.8063764537101</v>
      </c>
      <c r="J18" s="23">
        <v>759.36040508477799</v>
      </c>
      <c r="K18" s="23">
        <v>1105.0304207905499</v>
      </c>
      <c r="L18" s="23">
        <v>891.65737334478797</v>
      </c>
      <c r="M18" s="23">
        <v>1365.8640949539499</v>
      </c>
      <c r="N18" s="23">
        <v>1369.8920053869199</v>
      </c>
      <c r="O18" s="23">
        <v>2998.5717092267901</v>
      </c>
      <c r="P18" s="23">
        <v>3927.1780251947598</v>
      </c>
      <c r="Q18" s="23">
        <v>4977.3451062809099</v>
      </c>
      <c r="R18" s="23">
        <v>4706.7731418213898</v>
      </c>
      <c r="S18" s="23">
        <v>2419.9142334663202</v>
      </c>
      <c r="T18" s="23">
        <v>3995.5772324087302</v>
      </c>
      <c r="U18" s="23">
        <v>2563.1158451824999</v>
      </c>
      <c r="V18" s="23">
        <v>1281.0996190805599</v>
      </c>
      <c r="W18" s="23">
        <v>1525.26505572169</v>
      </c>
      <c r="X18" s="23">
        <v>2709.6048194896598</v>
      </c>
      <c r="Y18" s="23">
        <v>1623.0036362923499</v>
      </c>
      <c r="Z18" s="23">
        <v>1221.3472145954299</v>
      </c>
      <c r="AA18" s="23">
        <v>1108.3483733574701</v>
      </c>
      <c r="AB18" s="23">
        <v>447.66271200003098</v>
      </c>
      <c r="AC18" s="23">
        <v>524.953831483812</v>
      </c>
      <c r="AD18" s="23">
        <v>945.69553306987405</v>
      </c>
      <c r="AE18" s="23">
        <v>1496.46703503904</v>
      </c>
      <c r="AF18" s="23">
        <v>1599.98966610292</v>
      </c>
      <c r="AG18" s="23">
        <v>2356.58981138437</v>
      </c>
      <c r="AH18" s="23">
        <v>719.13451101944099</v>
      </c>
      <c r="AI18" s="39">
        <f t="shared" si="1"/>
        <v>0.50805797609403291</v>
      </c>
      <c r="AJ18" s="34">
        <f>IF(B18=0, "", POWER(AH18/B18, 1/(AH11 - B11)) - 1)</f>
        <v>1.2920973444592088E-2</v>
      </c>
      <c r="AK18" s="34">
        <f t="shared" si="2"/>
        <v>-0.69484103362180449</v>
      </c>
      <c r="AL18" s="44">
        <f>AH18 / AH13</f>
        <v>2.5042895916429168E-2</v>
      </c>
      <c r="AM18" s="29"/>
    </row>
    <row r="19" spans="1:39" ht="14.45" hidden="1" customHeight="1" outlineLevel="1" x14ac:dyDescent="0.2">
      <c r="A19" s="2" t="s">
        <v>7</v>
      </c>
      <c r="B19" s="23">
        <v>10.6019743007123</v>
      </c>
      <c r="C19" s="23">
        <v>22.712038041911502</v>
      </c>
      <c r="D19" s="23">
        <v>184.26873058031401</v>
      </c>
      <c r="E19" s="23">
        <v>55.913399635432803</v>
      </c>
      <c r="F19" s="23">
        <v>18.936799631457699</v>
      </c>
      <c r="G19" s="23">
        <v>45.3048385775217</v>
      </c>
      <c r="H19" s="23">
        <v>17.636776237259902</v>
      </c>
      <c r="I19" s="23">
        <v>8.0625654524747001E-2</v>
      </c>
      <c r="J19" s="23">
        <v>2.8609691735723102</v>
      </c>
      <c r="K19" s="23">
        <v>4.5216850630812197E-2</v>
      </c>
      <c r="L19" s="23">
        <v>1.43176171548231E-2</v>
      </c>
      <c r="M19" s="23">
        <v>0</v>
      </c>
      <c r="N19" s="23">
        <v>3.8066784814391299E-3</v>
      </c>
      <c r="O19" s="23">
        <v>17.6974138577446</v>
      </c>
      <c r="P19" s="23">
        <v>21.440703864892701</v>
      </c>
      <c r="Q19" s="23">
        <v>3.2773943711551499</v>
      </c>
      <c r="R19" s="23">
        <v>20.155830589178599</v>
      </c>
      <c r="S19" s="23">
        <v>1.1631502520480199</v>
      </c>
      <c r="T19" s="23">
        <v>110.66747318627</v>
      </c>
      <c r="U19" s="23">
        <v>7.8807101977777796</v>
      </c>
      <c r="V19" s="23">
        <v>1.7747582489337701</v>
      </c>
      <c r="W19" s="23">
        <v>1.39712343442149</v>
      </c>
      <c r="X19" s="23">
        <v>2.8125896667786798</v>
      </c>
      <c r="Y19" s="23">
        <v>2.7722461262285698</v>
      </c>
      <c r="Z19" s="23">
        <v>2.6125916682814299</v>
      </c>
      <c r="AA19" s="23">
        <v>0.901257290384193</v>
      </c>
      <c r="AB19" s="23">
        <v>2.5999822372938599</v>
      </c>
      <c r="AC19" s="23">
        <v>4.1951959798790499</v>
      </c>
      <c r="AD19" s="23">
        <v>8.52625818482848</v>
      </c>
      <c r="AE19" s="23">
        <v>2.66068107617799</v>
      </c>
      <c r="AF19" s="23">
        <v>99.427766123627407</v>
      </c>
      <c r="AG19" s="23">
        <v>21.245070358083499</v>
      </c>
      <c r="AH19" s="23">
        <v>6.0340785880026901</v>
      </c>
      <c r="AI19" s="39">
        <f t="shared" si="1"/>
        <v>-0.43085330931265442</v>
      </c>
      <c r="AJ19" s="34">
        <f>IF(B19=0, "", POWER(AH19/B19, 1/(AH11 - B11)) - 1)</f>
        <v>-1.7458830731690744E-2</v>
      </c>
      <c r="AK19" s="34">
        <f t="shared" si="2"/>
        <v>-0.71597747212417229</v>
      </c>
      <c r="AL19" s="44">
        <f>AH19 / AH13</f>
        <v>2.1012870292748355E-4</v>
      </c>
      <c r="AM19" s="29"/>
    </row>
    <row r="20" spans="1:39" ht="14.45" hidden="1" customHeight="1" outlineLevel="1" x14ac:dyDescent="0.2">
      <c r="A20" s="2" t="s">
        <v>8</v>
      </c>
      <c r="B20" s="23">
        <v>1.564428168E-2</v>
      </c>
      <c r="C20" s="23">
        <v>2.8681183079999999E-2</v>
      </c>
      <c r="D20" s="23">
        <v>3.128856336E-2</v>
      </c>
      <c r="E20" s="23">
        <v>3.128856336E-2</v>
      </c>
      <c r="F20" s="23">
        <v>3.128856336E-2</v>
      </c>
      <c r="G20" s="23">
        <v>3.6244475297999998E-2</v>
      </c>
      <c r="H20" s="23">
        <v>4.2377487174E-2</v>
      </c>
      <c r="I20" s="23">
        <v>4.9684449977999999E-2</v>
      </c>
      <c r="J20" s="23">
        <v>4.1332015854000002E-2</v>
      </c>
      <c r="K20" s="23">
        <v>4.5540352818E-2</v>
      </c>
      <c r="L20" s="23">
        <v>4.5021395970000003E-2</v>
      </c>
      <c r="M20" s="23">
        <v>4.2411496482000002E-2</v>
      </c>
      <c r="N20" s="23">
        <v>4.8033715003523998E-2</v>
      </c>
      <c r="O20" s="23">
        <v>6.3915495647525994E-2</v>
      </c>
      <c r="P20" s="23">
        <v>7.5794633920332005E-2</v>
      </c>
      <c r="Q20" s="23">
        <v>7.9312971149568007E-2</v>
      </c>
      <c r="R20" s="23">
        <v>9.1801040413896001E-2</v>
      </c>
      <c r="S20" s="23">
        <v>9.0753203557583997E-2</v>
      </c>
      <c r="T20" s="23">
        <v>8.7453974642800497E-2</v>
      </c>
      <c r="U20" s="23">
        <v>9.1949586122326496E-2</v>
      </c>
      <c r="V20" s="23">
        <v>9.4893402951044606E-2</v>
      </c>
      <c r="W20" s="23">
        <v>9.9155023200113906E-2</v>
      </c>
      <c r="X20" s="23">
        <v>9.5685614740516498E-2</v>
      </c>
      <c r="Y20" s="23">
        <v>8.8869555132372394E-2</v>
      </c>
      <c r="Z20" s="23">
        <v>0.102807209581154</v>
      </c>
      <c r="AA20" s="23">
        <v>0.11026902792713</v>
      </c>
      <c r="AB20" s="23">
        <v>0.11640451015914</v>
      </c>
      <c r="AC20" s="23">
        <v>0.122407253014105</v>
      </c>
      <c r="AD20" s="23">
        <v>0.12290531222109</v>
      </c>
      <c r="AE20" s="23">
        <v>0.12655494465438599</v>
      </c>
      <c r="AF20" s="23">
        <v>0.131128974895247</v>
      </c>
      <c r="AG20" s="23">
        <v>0.12714789609305699</v>
      </c>
      <c r="AH20" s="23">
        <v>0.128073844389685</v>
      </c>
      <c r="AI20" s="39">
        <f t="shared" si="1"/>
        <v>7.1866235222175447</v>
      </c>
      <c r="AJ20" s="34">
        <f>IF(B20=0, "", POWER(AH20/B20, 1/(AH11 - B11)) - 1)</f>
        <v>6.7909685972276979E-2</v>
      </c>
      <c r="AK20" s="34">
        <f t="shared" si="2"/>
        <v>7.2824507921886994E-3</v>
      </c>
      <c r="AL20" s="44">
        <f>AH20 / AH13</f>
        <v>4.4600000493942652E-6</v>
      </c>
      <c r="AM20" s="29"/>
    </row>
    <row r="21" spans="1:39" ht="14.45" customHeight="1" collapsed="1" x14ac:dyDescent="0.25">
      <c r="A21" s="17" t="s">
        <v>9</v>
      </c>
      <c r="B21" s="22">
        <f t="shared" ref="B21:AH21" si="6">SUBTOTAL(9, B22:B23)</f>
        <v>780.01388414001201</v>
      </c>
      <c r="C21" s="22">
        <f t="shared" si="6"/>
        <v>775.04945643181998</v>
      </c>
      <c r="D21" s="22">
        <f t="shared" si="6"/>
        <v>776.29822378367498</v>
      </c>
      <c r="E21" s="22">
        <f t="shared" si="6"/>
        <v>841.44245136222128</v>
      </c>
      <c r="F21" s="22">
        <f t="shared" si="6"/>
        <v>840.16427703706643</v>
      </c>
      <c r="G21" s="22">
        <f t="shared" si="6"/>
        <v>806.30723397414522</v>
      </c>
      <c r="H21" s="22">
        <f t="shared" si="6"/>
        <v>812.81308426813177</v>
      </c>
      <c r="I21" s="22">
        <f t="shared" si="6"/>
        <v>844.76086079282777</v>
      </c>
      <c r="J21" s="22">
        <f t="shared" si="6"/>
        <v>868.8573947844684</v>
      </c>
      <c r="K21" s="22">
        <f t="shared" si="6"/>
        <v>834.28393961390429</v>
      </c>
      <c r="L21" s="22">
        <f t="shared" si="6"/>
        <v>831.65218952578789</v>
      </c>
      <c r="M21" s="22">
        <f t="shared" si="6"/>
        <v>828.43071945150052</v>
      </c>
      <c r="N21" s="22">
        <f t="shared" si="6"/>
        <v>865.76400048467906</v>
      </c>
      <c r="O21" s="22">
        <f t="shared" si="6"/>
        <v>868.15747008591995</v>
      </c>
      <c r="P21" s="22">
        <f t="shared" si="6"/>
        <v>829.58334082903684</v>
      </c>
      <c r="Q21" s="22">
        <f t="shared" si="6"/>
        <v>855.21771699337762</v>
      </c>
      <c r="R21" s="22">
        <f t="shared" si="6"/>
        <v>926.85099182406395</v>
      </c>
      <c r="S21" s="22">
        <f t="shared" si="6"/>
        <v>899.03259082552972</v>
      </c>
      <c r="T21" s="22">
        <f t="shared" si="6"/>
        <v>915.86448658738391</v>
      </c>
      <c r="U21" s="22">
        <f t="shared" si="6"/>
        <v>898.52142297916396</v>
      </c>
      <c r="V21" s="22">
        <f t="shared" si="6"/>
        <v>903.69560951954691</v>
      </c>
      <c r="W21" s="22">
        <f t="shared" si="6"/>
        <v>911.68937691188603</v>
      </c>
      <c r="X21" s="22">
        <f t="shared" si="6"/>
        <v>916.86679948626897</v>
      </c>
      <c r="Y21" s="22">
        <f t="shared" si="6"/>
        <v>886.92102951403297</v>
      </c>
      <c r="Z21" s="22">
        <f t="shared" si="6"/>
        <v>879.34122343756997</v>
      </c>
      <c r="AA21" s="22">
        <f t="shared" si="6"/>
        <v>937.16522575520298</v>
      </c>
      <c r="AB21" s="22">
        <f t="shared" si="6"/>
        <v>848.33836729685504</v>
      </c>
      <c r="AC21" s="22">
        <f t="shared" si="6"/>
        <v>845.31510776856101</v>
      </c>
      <c r="AD21" s="22">
        <f t="shared" si="6"/>
        <v>787.01905025329995</v>
      </c>
      <c r="AE21" s="22">
        <f t="shared" si="6"/>
        <v>882.71698787223102</v>
      </c>
      <c r="AF21" s="22">
        <f t="shared" si="6"/>
        <v>693.00385992789097</v>
      </c>
      <c r="AG21" s="22">
        <f t="shared" si="6"/>
        <v>730.07704283231396</v>
      </c>
      <c r="AH21" s="22">
        <f t="shared" si="6"/>
        <v>175.9201038183285</v>
      </c>
      <c r="AI21" s="38">
        <f t="shared" si="1"/>
        <v>-0.77446541991712681</v>
      </c>
      <c r="AJ21" s="33">
        <f>IF(B21=0, "", POWER(AH21/B21, 1/(AH11 - B11)) - 1)</f>
        <v>-4.5473674443170742E-2</v>
      </c>
      <c r="AK21" s="33">
        <f t="shared" si="2"/>
        <v>-0.75903898698711125</v>
      </c>
      <c r="AL21" s="43">
        <f>AH21 / AH13</f>
        <v>6.1261819340091648E-3</v>
      </c>
      <c r="AM21" s="29"/>
    </row>
    <row r="22" spans="1:39" ht="14.45" hidden="1" customHeight="1" outlineLevel="1" x14ac:dyDescent="0.2">
      <c r="A22" s="2" t="s">
        <v>5</v>
      </c>
      <c r="B22" s="23">
        <v>0</v>
      </c>
      <c r="C22" s="23">
        <v>0</v>
      </c>
      <c r="D22" s="23">
        <v>0</v>
      </c>
      <c r="E22" s="23">
        <v>8.4378322915922102</v>
      </c>
      <c r="F22" s="23">
        <v>72.864633472587499</v>
      </c>
      <c r="G22" s="23">
        <v>51.057391760741197</v>
      </c>
      <c r="H22" s="23">
        <v>49.919235135801699</v>
      </c>
      <c r="I22" s="23">
        <v>18.583799520593701</v>
      </c>
      <c r="J22" s="23">
        <v>5.0562432152583696</v>
      </c>
      <c r="K22" s="23">
        <v>3.2440611441662699</v>
      </c>
      <c r="L22" s="23">
        <v>54.0795967919709</v>
      </c>
      <c r="M22" s="23">
        <v>11.467794430164499</v>
      </c>
      <c r="N22" s="23">
        <v>25.556871940627001</v>
      </c>
      <c r="O22" s="23">
        <v>3.9076771138619701</v>
      </c>
      <c r="P22" s="23">
        <v>4.2752182663088201</v>
      </c>
      <c r="Q22" s="23">
        <v>57.409682712744598</v>
      </c>
      <c r="R22" s="23">
        <v>61.147017807518999</v>
      </c>
      <c r="S22" s="23">
        <v>81.541837927477701</v>
      </c>
      <c r="T22" s="23">
        <v>122.09709114378001</v>
      </c>
      <c r="U22" s="23">
        <v>131.41297858354699</v>
      </c>
      <c r="V22" s="23">
        <v>93.15743688709</v>
      </c>
      <c r="W22" s="23">
        <v>127.96047317201599</v>
      </c>
      <c r="X22" s="23">
        <v>136.80998689099599</v>
      </c>
      <c r="Y22" s="23">
        <v>107.59767237881501</v>
      </c>
      <c r="Z22" s="23">
        <v>110.90299038172201</v>
      </c>
      <c r="AA22" s="23">
        <v>107.97287063860399</v>
      </c>
      <c r="AB22" s="23">
        <v>157.20671299142799</v>
      </c>
      <c r="AC22" s="23">
        <v>170.05376940537701</v>
      </c>
      <c r="AD22" s="23">
        <v>206.685904377724</v>
      </c>
      <c r="AE22" s="23">
        <v>218.09543415854799</v>
      </c>
      <c r="AF22" s="23">
        <v>148.357518774619</v>
      </c>
      <c r="AG22" s="23">
        <v>111.84911408215901</v>
      </c>
      <c r="AH22" s="23">
        <v>13.605721817149499</v>
      </c>
      <c r="AI22" s="39" t="str">
        <f t="shared" si="1"/>
        <v/>
      </c>
      <c r="AJ22" s="34" t="str">
        <f>IF(B22=0, "", POWER(AH22/B22, 1/(AH11 - B11)) - 1)</f>
        <v/>
      </c>
      <c r="AK22" s="34">
        <f t="shared" si="2"/>
        <v>-0.87835646326929884</v>
      </c>
      <c r="AL22" s="44">
        <f>AH22 / AH13</f>
        <v>4.7380103459609003E-4</v>
      </c>
      <c r="AM22" s="29"/>
    </row>
    <row r="23" spans="1:39" ht="14.45" hidden="1" customHeight="1" outlineLevel="1" x14ac:dyDescent="0.2">
      <c r="A23" s="2" t="s">
        <v>10</v>
      </c>
      <c r="B23" s="23">
        <v>780.01388414001201</v>
      </c>
      <c r="C23" s="23">
        <v>775.04945643181998</v>
      </c>
      <c r="D23" s="23">
        <v>776.29822378367498</v>
      </c>
      <c r="E23" s="23">
        <v>833.00461907062902</v>
      </c>
      <c r="F23" s="23">
        <v>767.29964356447897</v>
      </c>
      <c r="G23" s="23">
        <v>755.24984221340401</v>
      </c>
      <c r="H23" s="23">
        <v>762.89384913233005</v>
      </c>
      <c r="I23" s="23">
        <v>826.17706127223403</v>
      </c>
      <c r="J23" s="23">
        <v>863.80115156920999</v>
      </c>
      <c r="K23" s="23">
        <v>831.03987846973803</v>
      </c>
      <c r="L23" s="23">
        <v>777.57259273381703</v>
      </c>
      <c r="M23" s="23">
        <v>816.96292502133599</v>
      </c>
      <c r="N23" s="23">
        <v>840.20712854405201</v>
      </c>
      <c r="O23" s="23">
        <v>864.249792972058</v>
      </c>
      <c r="P23" s="23">
        <v>825.30812256272804</v>
      </c>
      <c r="Q23" s="23">
        <v>797.80803428063302</v>
      </c>
      <c r="R23" s="23">
        <v>865.70397401654498</v>
      </c>
      <c r="S23" s="23">
        <v>817.49075289805205</v>
      </c>
      <c r="T23" s="23">
        <v>793.76739544360396</v>
      </c>
      <c r="U23" s="23">
        <v>767.10844439561697</v>
      </c>
      <c r="V23" s="23">
        <v>810.53817263245696</v>
      </c>
      <c r="W23" s="23">
        <v>783.72890373987002</v>
      </c>
      <c r="X23" s="23">
        <v>780.05681259527296</v>
      </c>
      <c r="Y23" s="23">
        <v>779.32335713521798</v>
      </c>
      <c r="Z23" s="23">
        <v>768.43823305584795</v>
      </c>
      <c r="AA23" s="23">
        <v>829.19235511659895</v>
      </c>
      <c r="AB23" s="23">
        <v>691.13165430542699</v>
      </c>
      <c r="AC23" s="23">
        <v>675.261338363184</v>
      </c>
      <c r="AD23" s="23">
        <v>580.33314587557595</v>
      </c>
      <c r="AE23" s="23">
        <v>664.62155371368306</v>
      </c>
      <c r="AF23" s="23">
        <v>544.64634115327203</v>
      </c>
      <c r="AG23" s="23">
        <v>618.227928750155</v>
      </c>
      <c r="AH23" s="23">
        <v>162.31438200117901</v>
      </c>
      <c r="AI23" s="39">
        <f t="shared" si="1"/>
        <v>-0.79190834252888287</v>
      </c>
      <c r="AJ23" s="34">
        <f>IF(B23=0, "", POWER(AH23/B23, 1/(AH11 - B11)) - 1)</f>
        <v>-4.7871733794168536E-2</v>
      </c>
      <c r="AK23" s="34">
        <f t="shared" si="2"/>
        <v>-0.73745220095552289</v>
      </c>
      <c r="AL23" s="44">
        <f>AH23 / AH13</f>
        <v>5.6523808994130755E-3</v>
      </c>
      <c r="AM23" s="29"/>
    </row>
    <row r="24" spans="1:39" ht="14.45" hidden="1" customHeight="1" outlineLevel="1" x14ac:dyDescent="0.25">
      <c r="A24" s="17" t="s">
        <v>11</v>
      </c>
      <c r="B24" s="23">
        <v>1496.2544960002101</v>
      </c>
      <c r="C24" s="23">
        <v>1196.99645446458</v>
      </c>
      <c r="D24" s="23">
        <v>1496.23875780548</v>
      </c>
      <c r="E24" s="23">
        <v>1381.1430423470599</v>
      </c>
      <c r="F24" s="23">
        <v>1076.3077320779901</v>
      </c>
      <c r="G24" s="23">
        <v>666.63460943192604</v>
      </c>
      <c r="H24" s="23">
        <v>405.310933407638</v>
      </c>
      <c r="I24" s="23">
        <v>32.7638988017681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39">
        <f t="shared" si="1"/>
        <v>-1</v>
      </c>
      <c r="AJ24" s="34">
        <f>IF(B24=0, "", POWER(AH24/B24, 1/(AH11 - B11)) - 1)</f>
        <v>-1</v>
      </c>
      <c r="AK24" s="34" t="str">
        <f t="shared" si="2"/>
        <v/>
      </c>
      <c r="AL24" s="44">
        <f>AH24 / AH13</f>
        <v>0</v>
      </c>
      <c r="AM24" s="29"/>
    </row>
    <row r="25" spans="1:39" ht="14.45" customHeight="1" collapsed="1" x14ac:dyDescent="0.25">
      <c r="A25" s="17" t="s">
        <v>12</v>
      </c>
      <c r="B25" s="22">
        <f t="shared" ref="B25:AH25" si="7">SUBTOTAL(9, B26:B27)</f>
        <v>220.45787359237301</v>
      </c>
      <c r="C25" s="22">
        <f t="shared" si="7"/>
        <v>207.52953829613099</v>
      </c>
      <c r="D25" s="22">
        <f t="shared" si="7"/>
        <v>281.02540198155901</v>
      </c>
      <c r="E25" s="22">
        <f t="shared" si="7"/>
        <v>289.05790663338098</v>
      </c>
      <c r="F25" s="22">
        <f t="shared" si="7"/>
        <v>298.41725545790803</v>
      </c>
      <c r="G25" s="22">
        <f t="shared" si="7"/>
        <v>277.68222971184503</v>
      </c>
      <c r="H25" s="22">
        <f t="shared" si="7"/>
        <v>305.78609856382599</v>
      </c>
      <c r="I25" s="22">
        <f t="shared" si="7"/>
        <v>323.48415585263803</v>
      </c>
      <c r="J25" s="22">
        <f t="shared" si="7"/>
        <v>246.59872775502399</v>
      </c>
      <c r="K25" s="22">
        <f t="shared" si="7"/>
        <v>243.33472760637801</v>
      </c>
      <c r="L25" s="22">
        <f t="shared" si="7"/>
        <v>212.13614910852201</v>
      </c>
      <c r="M25" s="22">
        <f t="shared" si="7"/>
        <v>225.567993485019</v>
      </c>
      <c r="N25" s="22">
        <f t="shared" si="7"/>
        <v>207.76002045688401</v>
      </c>
      <c r="O25" s="22">
        <f t="shared" si="7"/>
        <v>180.55152595254299</v>
      </c>
      <c r="P25" s="22">
        <f t="shared" si="7"/>
        <v>224.78406497824801</v>
      </c>
      <c r="Q25" s="22">
        <f t="shared" si="7"/>
        <v>221.73645287397801</v>
      </c>
      <c r="R25" s="22">
        <f t="shared" si="7"/>
        <v>198.06280131522101</v>
      </c>
      <c r="S25" s="22">
        <f t="shared" si="7"/>
        <v>159.72924931175001</v>
      </c>
      <c r="T25" s="22">
        <f t="shared" si="7"/>
        <v>132.17676291881699</v>
      </c>
      <c r="U25" s="22">
        <f t="shared" si="7"/>
        <v>200.3919987087005</v>
      </c>
      <c r="V25" s="22">
        <f t="shared" si="7"/>
        <v>235.38036094081033</v>
      </c>
      <c r="W25" s="22">
        <f t="shared" si="7"/>
        <v>324.77460915213589</v>
      </c>
      <c r="X25" s="22">
        <f t="shared" si="7"/>
        <v>372.39551544150453</v>
      </c>
      <c r="Y25" s="22">
        <f t="shared" si="7"/>
        <v>330.51037660678094</v>
      </c>
      <c r="Z25" s="22">
        <f t="shared" si="7"/>
        <v>359.95995939860461</v>
      </c>
      <c r="AA25" s="22">
        <f t="shared" si="7"/>
        <v>322.4097078165924</v>
      </c>
      <c r="AB25" s="22">
        <f t="shared" si="7"/>
        <v>290.13173341457434</v>
      </c>
      <c r="AC25" s="22">
        <f t="shared" si="7"/>
        <v>315.56580429322105</v>
      </c>
      <c r="AD25" s="22">
        <f t="shared" si="7"/>
        <v>383.99594818937231</v>
      </c>
      <c r="AE25" s="22">
        <f t="shared" si="7"/>
        <v>350.44932762855933</v>
      </c>
      <c r="AF25" s="22">
        <f t="shared" si="7"/>
        <v>264.0565798142793</v>
      </c>
      <c r="AG25" s="22">
        <f t="shared" si="7"/>
        <v>252.8113345591257</v>
      </c>
      <c r="AH25" s="22">
        <f t="shared" si="7"/>
        <v>243.78931170086332</v>
      </c>
      <c r="AI25" s="38">
        <f t="shared" si="1"/>
        <v>0.10583172979174327</v>
      </c>
      <c r="AJ25" s="33">
        <f>IF(B25=0, "", POWER(AH25/B25, 1/(AH11 - B11)) - 1)</f>
        <v>3.1486261829229978E-3</v>
      </c>
      <c r="AK25" s="33">
        <f t="shared" si="2"/>
        <v>-3.5686781504459697E-2</v>
      </c>
      <c r="AL25" s="43">
        <f>AH25 / AH13</f>
        <v>8.4896361736387042E-3</v>
      </c>
      <c r="AM25" s="29"/>
    </row>
    <row r="26" spans="1:39" ht="14.45" hidden="1" customHeight="1" outlineLevel="1" x14ac:dyDescent="0.2">
      <c r="A26" s="2" t="s">
        <v>10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12.6233804774095</v>
      </c>
      <c r="V26" s="23">
        <v>6.9338336533333296</v>
      </c>
      <c r="W26" s="23">
        <v>1.3288644680919</v>
      </c>
      <c r="X26" s="23">
        <v>2.7586140701525399</v>
      </c>
      <c r="Y26" s="23">
        <v>7.8619568929689398</v>
      </c>
      <c r="Z26" s="23">
        <v>9.3661803648526192</v>
      </c>
      <c r="AA26" s="23">
        <v>0.90867877591842205</v>
      </c>
      <c r="AB26" s="23">
        <v>1.98508947333333</v>
      </c>
      <c r="AC26" s="23">
        <v>0.46132361</v>
      </c>
      <c r="AD26" s="23">
        <v>7.2693417333333302E-2</v>
      </c>
      <c r="AE26" s="23">
        <v>7.2693417333333302E-2</v>
      </c>
      <c r="AF26" s="23">
        <v>7.2693417333333302E-2</v>
      </c>
      <c r="AG26" s="23">
        <v>12.218854786016699</v>
      </c>
      <c r="AH26" s="23">
        <v>47.965842759683298</v>
      </c>
      <c r="AI26" s="39" t="str">
        <f t="shared" si="1"/>
        <v/>
      </c>
      <c r="AJ26" s="34" t="str">
        <f>IF(B26=0, "", POWER(AH26/B26, 1/(AH11 - B11)) - 1)</f>
        <v/>
      </c>
      <c r="AK26" s="34">
        <f t="shared" si="2"/>
        <v>2.925559604372709</v>
      </c>
      <c r="AL26" s="44">
        <f>AH26 / AH13</f>
        <v>1.6703462139116881E-3</v>
      </c>
      <c r="AM26" s="29"/>
    </row>
    <row r="27" spans="1:39" ht="14.45" hidden="1" customHeight="1" outlineLevel="1" x14ac:dyDescent="0.2">
      <c r="A27" s="2" t="s">
        <v>5</v>
      </c>
      <c r="B27" s="23">
        <v>220.45787359237301</v>
      </c>
      <c r="C27" s="23">
        <v>207.52953829613099</v>
      </c>
      <c r="D27" s="23">
        <v>281.02540198155901</v>
      </c>
      <c r="E27" s="23">
        <v>289.05790663338098</v>
      </c>
      <c r="F27" s="23">
        <v>298.41725545790803</v>
      </c>
      <c r="G27" s="23">
        <v>277.68222971184503</v>
      </c>
      <c r="H27" s="23">
        <v>305.78609856382599</v>
      </c>
      <c r="I27" s="23">
        <v>323.48415585263803</v>
      </c>
      <c r="J27" s="23">
        <v>246.59872775502399</v>
      </c>
      <c r="K27" s="23">
        <v>243.33472760637801</v>
      </c>
      <c r="L27" s="23">
        <v>212.13614910852201</v>
      </c>
      <c r="M27" s="23">
        <v>225.567993485019</v>
      </c>
      <c r="N27" s="23">
        <v>207.76002045688401</v>
      </c>
      <c r="O27" s="23">
        <v>180.55152595254299</v>
      </c>
      <c r="P27" s="23">
        <v>224.78406497824801</v>
      </c>
      <c r="Q27" s="23">
        <v>221.73645287397801</v>
      </c>
      <c r="R27" s="23">
        <v>198.06280131522101</v>
      </c>
      <c r="S27" s="23">
        <v>159.72924931175001</v>
      </c>
      <c r="T27" s="23">
        <v>132.17676291881699</v>
      </c>
      <c r="U27" s="23">
        <v>187.76861823129099</v>
      </c>
      <c r="V27" s="23">
        <v>228.44652728747701</v>
      </c>
      <c r="W27" s="23">
        <v>323.44574468404397</v>
      </c>
      <c r="X27" s="23">
        <v>369.636901371352</v>
      </c>
      <c r="Y27" s="23">
        <v>322.64841971381202</v>
      </c>
      <c r="Z27" s="23">
        <v>350.59377903375201</v>
      </c>
      <c r="AA27" s="23">
        <v>321.50102904067398</v>
      </c>
      <c r="AB27" s="23">
        <v>288.146643941241</v>
      </c>
      <c r="AC27" s="23">
        <v>315.10448068322103</v>
      </c>
      <c r="AD27" s="23">
        <v>383.923254772039</v>
      </c>
      <c r="AE27" s="23">
        <v>350.37663421122602</v>
      </c>
      <c r="AF27" s="23">
        <v>263.98388639694599</v>
      </c>
      <c r="AG27" s="23">
        <v>240.59247977310901</v>
      </c>
      <c r="AH27" s="23">
        <v>195.82346894118001</v>
      </c>
      <c r="AI27" s="39">
        <f t="shared" si="1"/>
        <v>-0.11174200426491476</v>
      </c>
      <c r="AJ27" s="34">
        <f>IF(B27=0, "", POWER(AH27/B27, 1/(AH11 - B11)) - 1)</f>
        <v>-3.6960602685464083E-3</v>
      </c>
      <c r="AK27" s="34">
        <f t="shared" si="2"/>
        <v>-0.18607818030783196</v>
      </c>
      <c r="AL27" s="44">
        <f>AH27 / AH13</f>
        <v>6.8192899597270158E-3</v>
      </c>
      <c r="AM27" s="29"/>
    </row>
    <row r="28" spans="1:39" ht="14.45" customHeight="1" x14ac:dyDescent="0.25">
      <c r="A28" s="16" t="s">
        <v>13</v>
      </c>
      <c r="B28" s="21">
        <f t="shared" ref="B28:AH28" si="8">SUBTOTAL(9, B29:B68)</f>
        <v>4755.7996886893716</v>
      </c>
      <c r="C28" s="21">
        <f t="shared" si="8"/>
        <v>5239.968151429538</v>
      </c>
      <c r="D28" s="21">
        <f t="shared" si="8"/>
        <v>5096.5022831976494</v>
      </c>
      <c r="E28" s="21">
        <f t="shared" si="8"/>
        <v>5367.9686433658426</v>
      </c>
      <c r="F28" s="21">
        <f t="shared" si="8"/>
        <v>5687.0943203055067</v>
      </c>
      <c r="G28" s="21">
        <f t="shared" si="8"/>
        <v>5781.4919773984657</v>
      </c>
      <c r="H28" s="21">
        <f t="shared" si="8"/>
        <v>6131.4280852310822</v>
      </c>
      <c r="I28" s="21">
        <f t="shared" si="8"/>
        <v>6212.3831282644187</v>
      </c>
      <c r="J28" s="21">
        <f t="shared" si="8"/>
        <v>5946.0449214737755</v>
      </c>
      <c r="K28" s="21">
        <f t="shared" si="8"/>
        <v>5808.4796447877998</v>
      </c>
      <c r="L28" s="21">
        <f t="shared" si="8"/>
        <v>6332.1551376407151</v>
      </c>
      <c r="M28" s="21">
        <f t="shared" si="8"/>
        <v>6710.9348614391911</v>
      </c>
      <c r="N28" s="21">
        <f t="shared" si="8"/>
        <v>6974.9074527240018</v>
      </c>
      <c r="O28" s="21">
        <f t="shared" si="8"/>
        <v>6422.3608825746032</v>
      </c>
      <c r="P28" s="21">
        <f t="shared" si="8"/>
        <v>5896.0919042914238</v>
      </c>
      <c r="Q28" s="21">
        <f t="shared" si="8"/>
        <v>5083.4642753364324</v>
      </c>
      <c r="R28" s="21">
        <f t="shared" si="8"/>
        <v>5134.9094751287157</v>
      </c>
      <c r="S28" s="21">
        <f t="shared" si="8"/>
        <v>5575.5218812622907</v>
      </c>
      <c r="T28" s="21">
        <f t="shared" si="8"/>
        <v>5563.8734875869495</v>
      </c>
      <c r="U28" s="21">
        <f t="shared" si="8"/>
        <v>5250.1236061215095</v>
      </c>
      <c r="V28" s="21">
        <f t="shared" si="8"/>
        <v>5509.885947433866</v>
      </c>
      <c r="W28" s="21">
        <f t="shared" si="8"/>
        <v>5298.3291716964195</v>
      </c>
      <c r="X28" s="21">
        <f t="shared" si="8"/>
        <v>5694.3711253975989</v>
      </c>
      <c r="Y28" s="21">
        <f t="shared" si="8"/>
        <v>6359.590692413547</v>
      </c>
      <c r="Z28" s="21">
        <f t="shared" si="8"/>
        <v>7060.7546829571484</v>
      </c>
      <c r="AA28" s="21">
        <f t="shared" si="8"/>
        <v>6854.009405210445</v>
      </c>
      <c r="AB28" s="21">
        <f t="shared" si="8"/>
        <v>6823.763014935852</v>
      </c>
      <c r="AC28" s="21">
        <f t="shared" si="8"/>
        <v>6865.7786201711624</v>
      </c>
      <c r="AD28" s="21">
        <f t="shared" si="8"/>
        <v>6912.3278418773934</v>
      </c>
      <c r="AE28" s="21">
        <f t="shared" si="8"/>
        <v>7321.9745303545278</v>
      </c>
      <c r="AF28" s="21">
        <f t="shared" si="8"/>
        <v>6492.8800542648796</v>
      </c>
      <c r="AG28" s="21">
        <f t="shared" si="8"/>
        <v>6298.1899609575166</v>
      </c>
      <c r="AH28" s="21">
        <f t="shared" si="8"/>
        <v>6098.8604481123512</v>
      </c>
      <c r="AI28" s="37">
        <f t="shared" si="1"/>
        <v>0.28240482092152774</v>
      </c>
      <c r="AJ28" s="32">
        <f>IF(B28=0, "", POWER(AH28/B28, 1/(AH11 - B11)) - 1)</f>
        <v>7.8033222541689096E-3</v>
      </c>
      <c r="AK28" s="32">
        <f t="shared" si="2"/>
        <v>-3.1648698130861241E-2</v>
      </c>
      <c r="AL28" s="42">
        <f>AH28 / AH13</f>
        <v>0.21238464441706539</v>
      </c>
      <c r="AM28" s="29"/>
    </row>
    <row r="29" spans="1:39" ht="14.45" customHeight="1" collapsed="1" x14ac:dyDescent="0.25">
      <c r="A29" s="17" t="s">
        <v>14</v>
      </c>
      <c r="B29" s="22">
        <f t="shared" ref="B29:AH29" si="9">SUBTOTAL(9, B30:B32)</f>
        <v>367.84582200634134</v>
      </c>
      <c r="C29" s="22">
        <f t="shared" si="9"/>
        <v>348.37081792225177</v>
      </c>
      <c r="D29" s="22">
        <f t="shared" si="9"/>
        <v>411.16277714818739</v>
      </c>
      <c r="E29" s="22">
        <f t="shared" si="9"/>
        <v>449.29395631567945</v>
      </c>
      <c r="F29" s="22">
        <f t="shared" si="9"/>
        <v>461.82958397430764</v>
      </c>
      <c r="G29" s="22">
        <f t="shared" si="9"/>
        <v>508.17383571270153</v>
      </c>
      <c r="H29" s="22">
        <f t="shared" si="9"/>
        <v>495.35927471200478</v>
      </c>
      <c r="I29" s="22">
        <f t="shared" si="9"/>
        <v>474.95608499364499</v>
      </c>
      <c r="J29" s="22">
        <f t="shared" si="9"/>
        <v>433.51113496854367</v>
      </c>
      <c r="K29" s="22">
        <f t="shared" si="9"/>
        <v>434.15680600340914</v>
      </c>
      <c r="L29" s="22">
        <f t="shared" si="9"/>
        <v>438.81478010680593</v>
      </c>
      <c r="M29" s="22">
        <f t="shared" si="9"/>
        <v>457.7201161580191</v>
      </c>
      <c r="N29" s="22">
        <f t="shared" si="9"/>
        <v>499.41164737117236</v>
      </c>
      <c r="O29" s="22">
        <f t="shared" si="9"/>
        <v>541.90575922577898</v>
      </c>
      <c r="P29" s="22">
        <f t="shared" si="9"/>
        <v>567.99899408819567</v>
      </c>
      <c r="Q29" s="22">
        <f t="shared" si="9"/>
        <v>585.63166984395627</v>
      </c>
      <c r="R29" s="22">
        <f t="shared" si="9"/>
        <v>583.25717937018123</v>
      </c>
      <c r="S29" s="22">
        <f t="shared" si="9"/>
        <v>570.52872960742991</v>
      </c>
      <c r="T29" s="22">
        <f t="shared" si="9"/>
        <v>623.5022852611072</v>
      </c>
      <c r="U29" s="22">
        <f t="shared" si="9"/>
        <v>653.67536985964011</v>
      </c>
      <c r="V29" s="22">
        <f t="shared" si="9"/>
        <v>575.47465099896988</v>
      </c>
      <c r="W29" s="22">
        <f t="shared" si="9"/>
        <v>600.44402396408282</v>
      </c>
      <c r="X29" s="22">
        <f t="shared" si="9"/>
        <v>619.65354831374736</v>
      </c>
      <c r="Y29" s="22">
        <f t="shared" si="9"/>
        <v>666.39739329433905</v>
      </c>
      <c r="Z29" s="22">
        <f t="shared" si="9"/>
        <v>577.39449844442527</v>
      </c>
      <c r="AA29" s="22">
        <f t="shared" si="9"/>
        <v>608.18467847134491</v>
      </c>
      <c r="AB29" s="22">
        <f t="shared" si="9"/>
        <v>662.98944375371161</v>
      </c>
      <c r="AC29" s="22">
        <f t="shared" si="9"/>
        <v>804.05493011082308</v>
      </c>
      <c r="AD29" s="22">
        <f t="shared" si="9"/>
        <v>841.06296767419917</v>
      </c>
      <c r="AE29" s="22">
        <f t="shared" si="9"/>
        <v>992.92690452903389</v>
      </c>
      <c r="AF29" s="22">
        <f t="shared" si="9"/>
        <v>854.06048624551886</v>
      </c>
      <c r="AG29" s="22">
        <f t="shared" si="9"/>
        <v>931.27941495417815</v>
      </c>
      <c r="AH29" s="22">
        <f t="shared" si="9"/>
        <v>962.29233238082077</v>
      </c>
      <c r="AI29" s="38">
        <f t="shared" si="1"/>
        <v>1.6160208294121436</v>
      </c>
      <c r="AJ29" s="33">
        <f>IF(B29=0, "", POWER(AH29/B29, 1/(AH11 - B11)) - 1)</f>
        <v>3.0507809697309707E-2</v>
      </c>
      <c r="AK29" s="33">
        <f t="shared" si="2"/>
        <v>3.3301409790281511E-2</v>
      </c>
      <c r="AL29" s="43">
        <f>AH29 / AH13</f>
        <v>3.351054128500764E-2</v>
      </c>
      <c r="AM29" s="29"/>
    </row>
    <row r="30" spans="1:39" ht="14.45" hidden="1" customHeight="1" outlineLevel="1" x14ac:dyDescent="0.2">
      <c r="A30" s="2" t="s">
        <v>5</v>
      </c>
      <c r="B30" s="23">
        <v>10.7108476403571</v>
      </c>
      <c r="C30" s="23">
        <v>10.426386245746899</v>
      </c>
      <c r="D30" s="23">
        <v>10.8861193833768</v>
      </c>
      <c r="E30" s="23">
        <v>11.1664637329851</v>
      </c>
      <c r="F30" s="23">
        <v>9.4742465402656304</v>
      </c>
      <c r="G30" s="23">
        <v>10.2544243906107</v>
      </c>
      <c r="H30" s="23">
        <v>9.8756911256412501</v>
      </c>
      <c r="I30" s="23">
        <v>12.3054996202598</v>
      </c>
      <c r="J30" s="23">
        <v>11.060448062650799</v>
      </c>
      <c r="K30" s="23">
        <v>10.7824496615925</v>
      </c>
      <c r="L30" s="23">
        <v>10.486425779177599</v>
      </c>
      <c r="M30" s="23">
        <v>11.593786783748</v>
      </c>
      <c r="N30" s="23">
        <v>12.705394696975601</v>
      </c>
      <c r="O30" s="23">
        <v>14.3663971815505</v>
      </c>
      <c r="P30" s="23">
        <v>18.1135726013785</v>
      </c>
      <c r="Q30" s="23">
        <v>13.701371265729399</v>
      </c>
      <c r="R30" s="23">
        <v>15.3866793534396</v>
      </c>
      <c r="S30" s="23">
        <v>18.6587814838845</v>
      </c>
      <c r="T30" s="23">
        <v>11.8282015932501</v>
      </c>
      <c r="U30" s="23">
        <v>3.3688765040195499</v>
      </c>
      <c r="V30" s="23">
        <v>2.1314300314766701</v>
      </c>
      <c r="W30" s="23">
        <v>2.2711827876823101</v>
      </c>
      <c r="X30" s="23">
        <v>3.0323966073337401</v>
      </c>
      <c r="Y30" s="23">
        <v>14.4564902649347</v>
      </c>
      <c r="Z30" s="23">
        <v>27.0183921998511</v>
      </c>
      <c r="AA30" s="23">
        <v>27.7110846338309</v>
      </c>
      <c r="AB30" s="23">
        <v>33.025452206520598</v>
      </c>
      <c r="AC30" s="23">
        <v>35.329890514258103</v>
      </c>
      <c r="AD30" s="23">
        <v>34.849746069327097</v>
      </c>
      <c r="AE30" s="23">
        <v>35.093443645080903</v>
      </c>
      <c r="AF30" s="23">
        <v>29.359060451579801</v>
      </c>
      <c r="AG30" s="23">
        <v>27.471183795594101</v>
      </c>
      <c r="AH30" s="23">
        <v>26.224098868286799</v>
      </c>
      <c r="AI30" s="39">
        <f t="shared" si="1"/>
        <v>1.4483682103251807</v>
      </c>
      <c r="AJ30" s="34">
        <f>IF(B30=0, "", POWER(AH30/B30, 1/(AH11 - B11)) - 1)</f>
        <v>2.8377101673853211E-2</v>
      </c>
      <c r="AK30" s="34">
        <f t="shared" si="2"/>
        <v>-4.5396111670561234E-2</v>
      </c>
      <c r="AL30" s="44">
        <f>AH30 / AH13</f>
        <v>9.1321911046889027E-4</v>
      </c>
      <c r="AM30" s="29"/>
    </row>
    <row r="31" spans="1:39" ht="14.45" hidden="1" customHeight="1" outlineLevel="1" x14ac:dyDescent="0.2">
      <c r="A31" s="2" t="s">
        <v>6</v>
      </c>
      <c r="B31" s="23">
        <v>19.9073352910262</v>
      </c>
      <c r="C31" s="23">
        <v>19.917036721479899</v>
      </c>
      <c r="D31" s="23">
        <v>19.926738151933598</v>
      </c>
      <c r="E31" s="23">
        <v>19.936439582387301</v>
      </c>
      <c r="F31" s="23">
        <v>19.946141012841</v>
      </c>
      <c r="G31" s="23">
        <v>19.955842443294799</v>
      </c>
      <c r="H31" s="23">
        <v>19.965543873748501</v>
      </c>
      <c r="I31" s="23">
        <v>19.9752453042022</v>
      </c>
      <c r="J31" s="23">
        <v>19.9849467346559</v>
      </c>
      <c r="K31" s="23">
        <v>19.994648165109599</v>
      </c>
      <c r="L31" s="23">
        <v>20.004349595563301</v>
      </c>
      <c r="M31" s="23">
        <v>20.0140510260171</v>
      </c>
      <c r="N31" s="23">
        <v>20.023752456470799</v>
      </c>
      <c r="O31" s="23">
        <v>20.033453886924502</v>
      </c>
      <c r="P31" s="23">
        <v>20.043155317378201</v>
      </c>
      <c r="Q31" s="23">
        <v>20.0528567478319</v>
      </c>
      <c r="R31" s="23">
        <v>20.062558178285599</v>
      </c>
      <c r="S31" s="23">
        <v>20.072259608739401</v>
      </c>
      <c r="T31" s="23">
        <v>20.0819610391931</v>
      </c>
      <c r="U31" s="23">
        <v>13.177027109499599</v>
      </c>
      <c r="V31" s="23">
        <v>8.8469900436691997</v>
      </c>
      <c r="W31" s="23">
        <v>1.96134735928746</v>
      </c>
      <c r="X31" s="23">
        <v>3.39598610246864</v>
      </c>
      <c r="Y31" s="23">
        <v>1.42402876963207E-2</v>
      </c>
      <c r="Z31" s="23">
        <v>1.42117548632109E-2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71.711839754086</v>
      </c>
      <c r="AI31" s="39">
        <f t="shared" si="1"/>
        <v>2.602282209332766</v>
      </c>
      <c r="AJ31" s="34">
        <f>IF(B31=0, "", POWER(AH31/B31, 1/(AH11 - B11)) - 1)</f>
        <v>4.0861761887120762E-2</v>
      </c>
      <c r="AK31" s="34" t="str">
        <f t="shared" si="2"/>
        <v/>
      </c>
      <c r="AL31" s="44">
        <f>AH31 / AH13</f>
        <v>2.4972687465539723E-3</v>
      </c>
      <c r="AM31" s="29"/>
    </row>
    <row r="32" spans="1:39" ht="14.45" hidden="1" customHeight="1" outlineLevel="1" x14ac:dyDescent="0.2">
      <c r="A32" s="2" t="s">
        <v>7</v>
      </c>
      <c r="B32" s="23">
        <v>337.22763907495801</v>
      </c>
      <c r="C32" s="23">
        <v>318.02739495502499</v>
      </c>
      <c r="D32" s="23">
        <v>380.34991961287699</v>
      </c>
      <c r="E32" s="23">
        <v>418.19105300030702</v>
      </c>
      <c r="F32" s="23">
        <v>432.40919642120099</v>
      </c>
      <c r="G32" s="23">
        <v>477.96356887879602</v>
      </c>
      <c r="H32" s="23">
        <v>465.51803971261501</v>
      </c>
      <c r="I32" s="23">
        <v>442.67534006918299</v>
      </c>
      <c r="J32" s="23">
        <v>402.46574017123697</v>
      </c>
      <c r="K32" s="23">
        <v>403.37970817670703</v>
      </c>
      <c r="L32" s="23">
        <v>408.32400473206502</v>
      </c>
      <c r="M32" s="23">
        <v>426.11227834825399</v>
      </c>
      <c r="N32" s="23">
        <v>466.68250021772599</v>
      </c>
      <c r="O32" s="23">
        <v>507.50590815730402</v>
      </c>
      <c r="P32" s="23">
        <v>529.84226616943897</v>
      </c>
      <c r="Q32" s="23">
        <v>551.87744183039501</v>
      </c>
      <c r="R32" s="23">
        <v>547.80794183845603</v>
      </c>
      <c r="S32" s="23">
        <v>531.79768851480605</v>
      </c>
      <c r="T32" s="23">
        <v>591.59212262866401</v>
      </c>
      <c r="U32" s="23">
        <v>637.12946624612096</v>
      </c>
      <c r="V32" s="23">
        <v>564.49623092382399</v>
      </c>
      <c r="W32" s="23">
        <v>596.21149381711302</v>
      </c>
      <c r="X32" s="23">
        <v>613.22516560394502</v>
      </c>
      <c r="Y32" s="23">
        <v>651.92666274170801</v>
      </c>
      <c r="Z32" s="23">
        <v>550.36189448971095</v>
      </c>
      <c r="AA32" s="23">
        <v>580.47359383751404</v>
      </c>
      <c r="AB32" s="23">
        <v>629.96399154719097</v>
      </c>
      <c r="AC32" s="23">
        <v>768.72503959656501</v>
      </c>
      <c r="AD32" s="23">
        <v>806.21322160487205</v>
      </c>
      <c r="AE32" s="23">
        <v>957.83346088395297</v>
      </c>
      <c r="AF32" s="23">
        <v>824.70142579393905</v>
      </c>
      <c r="AG32" s="23">
        <v>903.80823115858402</v>
      </c>
      <c r="AH32" s="23">
        <v>864.35639375844801</v>
      </c>
      <c r="AI32" s="39">
        <f t="shared" si="1"/>
        <v>1.5631244109452171</v>
      </c>
      <c r="AJ32" s="34">
        <f>IF(B32=0, "", POWER(AH32/B32, 1/(AH11 - B11)) - 1)</f>
        <v>2.9850188242372067E-2</v>
      </c>
      <c r="AK32" s="34">
        <f t="shared" si="2"/>
        <v>-4.3650672830853776E-2</v>
      </c>
      <c r="AL32" s="44">
        <f>AH32 / AH13</f>
        <v>3.0100053427984778E-2</v>
      </c>
      <c r="AM32" s="29"/>
    </row>
    <row r="33" spans="1:39" ht="14.45" customHeight="1" collapsed="1" x14ac:dyDescent="0.25">
      <c r="A33" s="17" t="s">
        <v>15</v>
      </c>
      <c r="B33" s="22">
        <f t="shared" ref="B33:AH33" si="10">SUBTOTAL(9, B34:B36)</f>
        <v>536.00602872220315</v>
      </c>
      <c r="C33" s="22">
        <f t="shared" si="10"/>
        <v>922.86097893120939</v>
      </c>
      <c r="D33" s="22">
        <f t="shared" si="10"/>
        <v>732.11018673474507</v>
      </c>
      <c r="E33" s="22">
        <f t="shared" si="10"/>
        <v>828.25512134974201</v>
      </c>
      <c r="F33" s="22">
        <f t="shared" si="10"/>
        <v>1129.4258313479127</v>
      </c>
      <c r="G33" s="22">
        <f t="shared" si="10"/>
        <v>1369.7325106977723</v>
      </c>
      <c r="H33" s="22">
        <f t="shared" si="10"/>
        <v>1686.4085517550727</v>
      </c>
      <c r="I33" s="22">
        <f t="shared" si="10"/>
        <v>1846.6959518730462</v>
      </c>
      <c r="J33" s="22">
        <f t="shared" si="10"/>
        <v>1735.7444764900572</v>
      </c>
      <c r="K33" s="22">
        <f t="shared" si="10"/>
        <v>1884.0522279665552</v>
      </c>
      <c r="L33" s="22">
        <f t="shared" si="10"/>
        <v>2138.7216784938523</v>
      </c>
      <c r="M33" s="22">
        <f t="shared" si="10"/>
        <v>1992.3873994435953</v>
      </c>
      <c r="N33" s="22">
        <f t="shared" si="10"/>
        <v>2229.2339219562873</v>
      </c>
      <c r="O33" s="22">
        <f t="shared" si="10"/>
        <v>1220.2592037397123</v>
      </c>
      <c r="P33" s="22">
        <f t="shared" si="10"/>
        <v>1054.5927846827358</v>
      </c>
      <c r="Q33" s="22">
        <f t="shared" si="10"/>
        <v>452.03863864439688</v>
      </c>
      <c r="R33" s="22">
        <f t="shared" si="10"/>
        <v>507.26158293640992</v>
      </c>
      <c r="S33" s="22">
        <f t="shared" si="10"/>
        <v>507.14810007081894</v>
      </c>
      <c r="T33" s="22">
        <f t="shared" si="10"/>
        <v>625.64315834422325</v>
      </c>
      <c r="U33" s="22">
        <f t="shared" si="10"/>
        <v>912.19134899969902</v>
      </c>
      <c r="V33" s="22">
        <f t="shared" si="10"/>
        <v>904.62467514359662</v>
      </c>
      <c r="W33" s="22">
        <f t="shared" si="10"/>
        <v>871.49341748890481</v>
      </c>
      <c r="X33" s="22">
        <f t="shared" si="10"/>
        <v>1059.1314343199369</v>
      </c>
      <c r="Y33" s="22">
        <f t="shared" si="10"/>
        <v>1385.7969709806464</v>
      </c>
      <c r="Z33" s="22">
        <f t="shared" si="10"/>
        <v>2034.818244892746</v>
      </c>
      <c r="AA33" s="22">
        <f t="shared" si="10"/>
        <v>1751.517930076667</v>
      </c>
      <c r="AB33" s="22">
        <f t="shared" si="10"/>
        <v>1991.4533907060788</v>
      </c>
      <c r="AC33" s="22">
        <f t="shared" si="10"/>
        <v>1754.3128519298591</v>
      </c>
      <c r="AD33" s="22">
        <f t="shared" si="10"/>
        <v>1517.9381929221697</v>
      </c>
      <c r="AE33" s="22">
        <f t="shared" si="10"/>
        <v>1650.1556782695386</v>
      </c>
      <c r="AF33" s="22">
        <f t="shared" si="10"/>
        <v>1551.4689468747185</v>
      </c>
      <c r="AG33" s="22">
        <f t="shared" si="10"/>
        <v>1278.9089456249951</v>
      </c>
      <c r="AH33" s="22">
        <f t="shared" si="10"/>
        <v>1264.6645813001742</v>
      </c>
      <c r="AI33" s="38">
        <f t="shared" si="1"/>
        <v>1.3594223078330603</v>
      </c>
      <c r="AJ33" s="33">
        <f>IF(B33=0, "", POWER(AH33/B33, 1/(AH11 - B11)) - 1)</f>
        <v>2.7188568539141089E-2</v>
      </c>
      <c r="AK33" s="33">
        <f t="shared" si="2"/>
        <v>-1.1137903424281559E-2</v>
      </c>
      <c r="AL33" s="43">
        <f>AH33 / AH13</f>
        <v>4.4040249763286007E-2</v>
      </c>
      <c r="AM33" s="29"/>
    </row>
    <row r="34" spans="1:39" ht="14.45" hidden="1" customHeight="1" outlineLevel="1" x14ac:dyDescent="0.2">
      <c r="A34" s="2" t="s">
        <v>5</v>
      </c>
      <c r="B34" s="23">
        <v>525.24416864808904</v>
      </c>
      <c r="C34" s="23">
        <v>913.03652951592505</v>
      </c>
      <c r="D34" s="23">
        <v>720.13384420471402</v>
      </c>
      <c r="E34" s="23">
        <v>820.28597956027397</v>
      </c>
      <c r="F34" s="23">
        <v>1120.96746496024</v>
      </c>
      <c r="G34" s="23">
        <v>1361.18208813451</v>
      </c>
      <c r="H34" s="23">
        <v>1677.3189677062501</v>
      </c>
      <c r="I34" s="23">
        <v>1836.4933739906401</v>
      </c>
      <c r="J34" s="23">
        <v>1726.1663409724099</v>
      </c>
      <c r="K34" s="23">
        <v>1876.9985841508501</v>
      </c>
      <c r="L34" s="23">
        <v>2127.0407394133399</v>
      </c>
      <c r="M34" s="23">
        <v>1981.19816908963</v>
      </c>
      <c r="N34" s="23">
        <v>2218.7935014518998</v>
      </c>
      <c r="O34" s="23">
        <v>1211.1379900903901</v>
      </c>
      <c r="P34" s="23">
        <v>1041.5993149931501</v>
      </c>
      <c r="Q34" s="23">
        <v>438.61470302397299</v>
      </c>
      <c r="R34" s="23">
        <v>493.83311980827</v>
      </c>
      <c r="S34" s="23">
        <v>491.12756089448402</v>
      </c>
      <c r="T34" s="23">
        <v>613.21928798613203</v>
      </c>
      <c r="U34" s="23">
        <v>903.898087077931</v>
      </c>
      <c r="V34" s="23">
        <v>897.80520148154403</v>
      </c>
      <c r="W34" s="23">
        <v>863.673590387231</v>
      </c>
      <c r="X34" s="23">
        <v>1050.7486389934199</v>
      </c>
      <c r="Y34" s="23">
        <v>1373.86581308366</v>
      </c>
      <c r="Z34" s="23">
        <v>2020.3515608003099</v>
      </c>
      <c r="AA34" s="23">
        <v>1737.13849350645</v>
      </c>
      <c r="AB34" s="23">
        <v>1975.51629687741</v>
      </c>
      <c r="AC34" s="23">
        <v>1741.444753175</v>
      </c>
      <c r="AD34" s="23">
        <v>1505.2444484743801</v>
      </c>
      <c r="AE34" s="23">
        <v>1637.4400041737399</v>
      </c>
      <c r="AF34" s="23">
        <v>1541.4842717369299</v>
      </c>
      <c r="AG34" s="23">
        <v>1268.2984086894901</v>
      </c>
      <c r="AH34" s="23">
        <v>1256.5377884407001</v>
      </c>
      <c r="AI34" s="39">
        <f t="shared" si="1"/>
        <v>1.392292696318489</v>
      </c>
      <c r="AJ34" s="34">
        <f>IF(B34=0, "", POWER(AH34/B34, 1/(AH11 - B11)) - 1)</f>
        <v>2.7632775605327176E-2</v>
      </c>
      <c r="AK34" s="34">
        <f t="shared" si="2"/>
        <v>-9.272754872366451E-3</v>
      </c>
      <c r="AL34" s="44">
        <f>AH34 / AH13</f>
        <v>4.375724508947932E-2</v>
      </c>
      <c r="AM34" s="29"/>
    </row>
    <row r="35" spans="1:39" ht="14.45" hidden="1" customHeight="1" outlineLevel="1" x14ac:dyDescent="0.2">
      <c r="A35" s="2" t="s">
        <v>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0.34841064339778099</v>
      </c>
      <c r="Z35" s="23">
        <v>0.23397072532402799</v>
      </c>
      <c r="AA35" s="23">
        <v>0.19509519526312299</v>
      </c>
      <c r="AB35" s="23">
        <v>0.14063809117628001</v>
      </c>
      <c r="AC35" s="23">
        <v>0.11277698762935701</v>
      </c>
      <c r="AD35" s="23">
        <v>2.57847804750969</v>
      </c>
      <c r="AE35" s="23">
        <v>1.3458741850637701</v>
      </c>
      <c r="AF35" s="23">
        <v>1.7146400804265001</v>
      </c>
      <c r="AG35" s="23">
        <v>0.71646845120638802</v>
      </c>
      <c r="AH35" s="23">
        <v>0.427193077512312</v>
      </c>
      <c r="AI35" s="39" t="str">
        <f t="shared" si="1"/>
        <v/>
      </c>
      <c r="AJ35" s="34" t="str">
        <f>IF(B35=0, "", POWER(AH35/B35, 1/(AH11 - B11)) - 1)</f>
        <v/>
      </c>
      <c r="AK35" s="34">
        <f t="shared" si="2"/>
        <v>-0.40375172585337815</v>
      </c>
      <c r="AL35" s="44">
        <f>AH35 / AH13</f>
        <v>1.4876426610640961E-5</v>
      </c>
      <c r="AM35" s="29"/>
    </row>
    <row r="36" spans="1:39" ht="14.45" hidden="1" customHeight="1" outlineLevel="1" x14ac:dyDescent="0.2">
      <c r="A36" s="2" t="s">
        <v>7</v>
      </c>
      <c r="B36" s="23">
        <v>10.7618600741141</v>
      </c>
      <c r="C36" s="23">
        <v>9.8244494152843895</v>
      </c>
      <c r="D36" s="23">
        <v>11.976342530030999</v>
      </c>
      <c r="E36" s="23">
        <v>7.9691417894680896</v>
      </c>
      <c r="F36" s="23">
        <v>8.4583663876726192</v>
      </c>
      <c r="G36" s="23">
        <v>8.5504225632623001</v>
      </c>
      <c r="H36" s="23">
        <v>9.0895840488225996</v>
      </c>
      <c r="I36" s="23">
        <v>10.202577882406</v>
      </c>
      <c r="J36" s="23">
        <v>9.5781355176472207</v>
      </c>
      <c r="K36" s="23">
        <v>7.0536438157051302</v>
      </c>
      <c r="L36" s="23">
        <v>11.680939080512299</v>
      </c>
      <c r="M36" s="23">
        <v>11.189230353965399</v>
      </c>
      <c r="N36" s="23">
        <v>10.440420504387699</v>
      </c>
      <c r="O36" s="23">
        <v>9.1212136493223301</v>
      </c>
      <c r="P36" s="23">
        <v>12.9934696895857</v>
      </c>
      <c r="Q36" s="23">
        <v>13.423935620423901</v>
      </c>
      <c r="R36" s="23">
        <v>13.428463128139899</v>
      </c>
      <c r="S36" s="23">
        <v>16.0205391763349</v>
      </c>
      <c r="T36" s="23">
        <v>12.4238703580912</v>
      </c>
      <c r="U36" s="23">
        <v>8.2932619217680692</v>
      </c>
      <c r="V36" s="23">
        <v>6.8194736620526397</v>
      </c>
      <c r="W36" s="23">
        <v>7.8198271016738596</v>
      </c>
      <c r="X36" s="23">
        <v>8.3827953265170301</v>
      </c>
      <c r="Y36" s="23">
        <v>11.5827472535887</v>
      </c>
      <c r="Z36" s="23">
        <v>14.2327133671119</v>
      </c>
      <c r="AA36" s="23">
        <v>14.184341374953799</v>
      </c>
      <c r="AB36" s="23">
        <v>15.7964557374926</v>
      </c>
      <c r="AC36" s="23">
        <v>12.7553217672299</v>
      </c>
      <c r="AD36" s="23">
        <v>10.115266400280101</v>
      </c>
      <c r="AE36" s="23">
        <v>11.3697999107348</v>
      </c>
      <c r="AF36" s="23">
        <v>8.2700350573620103</v>
      </c>
      <c r="AG36" s="23">
        <v>9.8940684842986997</v>
      </c>
      <c r="AH36" s="23">
        <v>7.6995997819618003</v>
      </c>
      <c r="AI36" s="39">
        <f t="shared" si="1"/>
        <v>-0.28454749188925688</v>
      </c>
      <c r="AJ36" s="34">
        <f>IF(B36=0, "", POWER(AH36/B36, 1/(AH11 - B11)) - 1)</f>
        <v>-1.040919720908795E-2</v>
      </c>
      <c r="AK36" s="34">
        <f t="shared" si="2"/>
        <v>-0.22179639304290155</v>
      </c>
      <c r="AL36" s="44">
        <f>AH36 / AH13</f>
        <v>2.6812824719604843E-4</v>
      </c>
      <c r="AM36" s="29"/>
    </row>
    <row r="37" spans="1:39" ht="14.45" customHeight="1" collapsed="1" x14ac:dyDescent="0.25">
      <c r="A37" s="17" t="s">
        <v>16</v>
      </c>
      <c r="B37" s="22">
        <f t="shared" ref="B37:AH37" si="11">SUBTOTAL(9, B38:B41)</f>
        <v>561.83042286435841</v>
      </c>
      <c r="C37" s="22">
        <f t="shared" si="11"/>
        <v>547.84201094996854</v>
      </c>
      <c r="D37" s="22">
        <f t="shared" si="11"/>
        <v>540.18958382587186</v>
      </c>
      <c r="E37" s="22">
        <f t="shared" si="11"/>
        <v>523.29945668541438</v>
      </c>
      <c r="F37" s="22">
        <f t="shared" si="11"/>
        <v>556.38406639123798</v>
      </c>
      <c r="G37" s="22">
        <f t="shared" si="11"/>
        <v>581.63139814373812</v>
      </c>
      <c r="H37" s="22">
        <f t="shared" si="11"/>
        <v>583.62490410644943</v>
      </c>
      <c r="I37" s="22">
        <f t="shared" si="11"/>
        <v>580.59604889768252</v>
      </c>
      <c r="J37" s="22">
        <f t="shared" si="11"/>
        <v>558.70060087081208</v>
      </c>
      <c r="K37" s="22">
        <f t="shared" si="11"/>
        <v>603.66959024959988</v>
      </c>
      <c r="L37" s="22">
        <f t="shared" si="11"/>
        <v>649.24090264600807</v>
      </c>
      <c r="M37" s="22">
        <f t="shared" si="11"/>
        <v>633.57117027673667</v>
      </c>
      <c r="N37" s="22">
        <f t="shared" si="11"/>
        <v>566.93146634916479</v>
      </c>
      <c r="O37" s="22">
        <f t="shared" si="11"/>
        <v>507.94120892540917</v>
      </c>
      <c r="P37" s="22">
        <f t="shared" si="11"/>
        <v>620.98768688452174</v>
      </c>
      <c r="Q37" s="22">
        <f t="shared" si="11"/>
        <v>602.73616429443507</v>
      </c>
      <c r="R37" s="22">
        <f t="shared" si="11"/>
        <v>608.22728352136107</v>
      </c>
      <c r="S37" s="22">
        <f t="shared" si="11"/>
        <v>609.23827418618339</v>
      </c>
      <c r="T37" s="22">
        <f t="shared" si="11"/>
        <v>557.16949238962184</v>
      </c>
      <c r="U37" s="22">
        <f t="shared" si="11"/>
        <v>495.38991160896273</v>
      </c>
      <c r="V37" s="22">
        <f t="shared" si="11"/>
        <v>493.04372611337988</v>
      </c>
      <c r="W37" s="22">
        <f t="shared" si="11"/>
        <v>504.19350149603832</v>
      </c>
      <c r="X37" s="22">
        <f t="shared" si="11"/>
        <v>539.36269149191276</v>
      </c>
      <c r="Y37" s="22">
        <f t="shared" si="11"/>
        <v>473.39187929995671</v>
      </c>
      <c r="Z37" s="22">
        <f t="shared" si="11"/>
        <v>471.03596848153296</v>
      </c>
      <c r="AA37" s="22">
        <f t="shared" si="11"/>
        <v>460.22782948671278</v>
      </c>
      <c r="AB37" s="22">
        <f t="shared" si="11"/>
        <v>470.88861984413859</v>
      </c>
      <c r="AC37" s="22">
        <f t="shared" si="11"/>
        <v>534.38685291271884</v>
      </c>
      <c r="AD37" s="22">
        <f t="shared" si="11"/>
        <v>508.93389231021035</v>
      </c>
      <c r="AE37" s="22">
        <f t="shared" si="11"/>
        <v>499.8682447710317</v>
      </c>
      <c r="AF37" s="22">
        <f t="shared" si="11"/>
        <v>449.1950720319943</v>
      </c>
      <c r="AG37" s="22">
        <f t="shared" si="11"/>
        <v>355.3915598606394</v>
      </c>
      <c r="AH37" s="22">
        <f t="shared" si="11"/>
        <v>291.57491859417922</v>
      </c>
      <c r="AI37" s="38">
        <f t="shared" si="1"/>
        <v>-0.48102682459299007</v>
      </c>
      <c r="AJ37" s="33">
        <f>IF(B37=0, "", POWER(AH37/B37, 1/(AH11 - B11)) - 1)</f>
        <v>-2.028833629875948E-2</v>
      </c>
      <c r="AK37" s="33">
        <f t="shared" si="2"/>
        <v>-0.17956712672491371</v>
      </c>
      <c r="AL37" s="43">
        <f>AH37 / AH13</f>
        <v>1.0153705914967472E-2</v>
      </c>
      <c r="AM37" s="29"/>
    </row>
    <row r="38" spans="1:39" ht="14.45" hidden="1" customHeight="1" outlineLevel="1" x14ac:dyDescent="0.2">
      <c r="A38" s="2" t="s">
        <v>5</v>
      </c>
      <c r="B38" s="23">
        <v>347.96127897905598</v>
      </c>
      <c r="C38" s="23">
        <v>348.79838920534701</v>
      </c>
      <c r="D38" s="23">
        <v>338.35723004800002</v>
      </c>
      <c r="E38" s="23">
        <v>356.77738452584401</v>
      </c>
      <c r="F38" s="23">
        <v>396.48433318513702</v>
      </c>
      <c r="G38" s="23">
        <v>430.47430077031902</v>
      </c>
      <c r="H38" s="23">
        <v>429.00937285259897</v>
      </c>
      <c r="I38" s="23">
        <v>430.03032994113602</v>
      </c>
      <c r="J38" s="23">
        <v>457.88206717881297</v>
      </c>
      <c r="K38" s="23">
        <v>486.57638769212099</v>
      </c>
      <c r="L38" s="23">
        <v>508.04195822471797</v>
      </c>
      <c r="M38" s="23">
        <v>494.91001980160701</v>
      </c>
      <c r="N38" s="23">
        <v>425.443321330895</v>
      </c>
      <c r="O38" s="23">
        <v>370.58607269915899</v>
      </c>
      <c r="P38" s="23">
        <v>448.146666333685</v>
      </c>
      <c r="Q38" s="23">
        <v>411.93105709987202</v>
      </c>
      <c r="R38" s="23">
        <v>373.28205536603201</v>
      </c>
      <c r="S38" s="23">
        <v>348.70210428252398</v>
      </c>
      <c r="T38" s="23">
        <v>321.79645600948197</v>
      </c>
      <c r="U38" s="23">
        <v>308.53891851082301</v>
      </c>
      <c r="V38" s="23">
        <v>314.852467510991</v>
      </c>
      <c r="W38" s="23">
        <v>310.175769114091</v>
      </c>
      <c r="X38" s="23">
        <v>347.889563931635</v>
      </c>
      <c r="Y38" s="23">
        <v>270.04912113746798</v>
      </c>
      <c r="Z38" s="23">
        <v>272.93507280608998</v>
      </c>
      <c r="AA38" s="23">
        <v>270.56030445545298</v>
      </c>
      <c r="AB38" s="23">
        <v>249.99833059178201</v>
      </c>
      <c r="AC38" s="23">
        <v>328.33764380956802</v>
      </c>
      <c r="AD38" s="23">
        <v>320.27083163661598</v>
      </c>
      <c r="AE38" s="23">
        <v>315.81018609714499</v>
      </c>
      <c r="AF38" s="23">
        <v>306.98432912880099</v>
      </c>
      <c r="AG38" s="23">
        <v>195.041331829375</v>
      </c>
      <c r="AH38" s="23">
        <v>135.69867832525401</v>
      </c>
      <c r="AI38" s="39">
        <f t="shared" si="1"/>
        <v>-0.61001787692181175</v>
      </c>
      <c r="AJ38" s="34">
        <f>IF(B38=0, "", POWER(AH38/B38, 1/(AH11 - B11)) - 1)</f>
        <v>-2.8997949885000041E-2</v>
      </c>
      <c r="AK38" s="34">
        <f t="shared" si="2"/>
        <v>-0.30425681032589957</v>
      </c>
      <c r="AL38" s="44">
        <f>AH38 / AH13</f>
        <v>4.7255246761540417E-3</v>
      </c>
      <c r="AM38" s="29"/>
    </row>
    <row r="39" spans="1:39" ht="14.45" hidden="1" customHeight="1" outlineLevel="1" x14ac:dyDescent="0.2">
      <c r="A39" s="2" t="s">
        <v>6</v>
      </c>
      <c r="B39" s="23">
        <v>110.228089484112</v>
      </c>
      <c r="C39" s="23">
        <v>97.675660260660095</v>
      </c>
      <c r="D39" s="23">
        <v>85.111036713058496</v>
      </c>
      <c r="E39" s="23">
        <v>72.534218841307094</v>
      </c>
      <c r="F39" s="23">
        <v>59.945206645406003</v>
      </c>
      <c r="G39" s="23">
        <v>48.105310680134899</v>
      </c>
      <c r="H39" s="23">
        <v>47.779735661281798</v>
      </c>
      <c r="I39" s="23">
        <v>48.332752116222601</v>
      </c>
      <c r="J39" s="23">
        <v>7.9876822524364801</v>
      </c>
      <c r="K39" s="23">
        <v>25.198428639802401</v>
      </c>
      <c r="L39" s="23">
        <v>24.699850528622399</v>
      </c>
      <c r="M39" s="23">
        <v>26.022337254549701</v>
      </c>
      <c r="N39" s="23">
        <v>26.606655406638801</v>
      </c>
      <c r="O39" s="23">
        <v>28.204718271706401</v>
      </c>
      <c r="P39" s="23">
        <v>41.607052533994803</v>
      </c>
      <c r="Q39" s="23">
        <v>59.512627683344498</v>
      </c>
      <c r="R39" s="23">
        <v>95.433206799001994</v>
      </c>
      <c r="S39" s="23">
        <v>107.455792523729</v>
      </c>
      <c r="T39" s="23">
        <v>105.064318544614</v>
      </c>
      <c r="U39" s="23">
        <v>73.569876872575904</v>
      </c>
      <c r="V39" s="23">
        <v>62.422987902983401</v>
      </c>
      <c r="W39" s="23">
        <v>74.746476520662895</v>
      </c>
      <c r="X39" s="23">
        <v>69.699712846798505</v>
      </c>
      <c r="Y39" s="23">
        <v>68.720647947692498</v>
      </c>
      <c r="Z39" s="23">
        <v>50.714480901750797</v>
      </c>
      <c r="AA39" s="23">
        <v>39.386415023550903</v>
      </c>
      <c r="AB39" s="23">
        <v>53.256542739235201</v>
      </c>
      <c r="AC39" s="23">
        <v>53.057611089860899</v>
      </c>
      <c r="AD39" s="23">
        <v>41.433807417542901</v>
      </c>
      <c r="AE39" s="23">
        <v>41.391254353596302</v>
      </c>
      <c r="AF39" s="23">
        <v>20.655081766433799</v>
      </c>
      <c r="AG39" s="23">
        <v>24.985381099460501</v>
      </c>
      <c r="AH39" s="23">
        <v>18.0552492274042</v>
      </c>
      <c r="AI39" s="39">
        <f t="shared" si="1"/>
        <v>-0.83620101453353557</v>
      </c>
      <c r="AJ39" s="34">
        <f>IF(B39=0, "", POWER(AH39/B39, 1/(AH11 - B11)) - 1)</f>
        <v>-5.4966453490030043E-2</v>
      </c>
      <c r="AK39" s="34">
        <f t="shared" si="2"/>
        <v>-0.27736746717887528</v>
      </c>
      <c r="AL39" s="44">
        <f>AH39 / AH13</f>
        <v>6.2874986559343141E-4</v>
      </c>
      <c r="AM39" s="29"/>
    </row>
    <row r="40" spans="1:39" ht="14.45" hidden="1" customHeight="1" outlineLevel="1" x14ac:dyDescent="0.2">
      <c r="A40" s="2" t="s">
        <v>7</v>
      </c>
      <c r="B40" s="23">
        <v>50.497404198559998</v>
      </c>
      <c r="C40" s="23">
        <v>48.536108077335001</v>
      </c>
      <c r="D40" s="23">
        <v>64.301473400683605</v>
      </c>
      <c r="E40" s="23">
        <v>37.110382202577</v>
      </c>
      <c r="F40" s="23">
        <v>40.587705913840203</v>
      </c>
      <c r="G40" s="23">
        <v>41.7215807612276</v>
      </c>
      <c r="H40" s="23">
        <v>46.946921702378198</v>
      </c>
      <c r="I40" s="23">
        <v>49.231694827306299</v>
      </c>
      <c r="J40" s="23">
        <v>42.605239420137998</v>
      </c>
      <c r="K40" s="23">
        <v>34.768812907566598</v>
      </c>
      <c r="L40" s="23">
        <v>55.9963980434188</v>
      </c>
      <c r="M40" s="23">
        <v>52.230245657447703</v>
      </c>
      <c r="N40" s="23">
        <v>50.761143372171702</v>
      </c>
      <c r="O40" s="23">
        <v>46.276148482506699</v>
      </c>
      <c r="P40" s="23">
        <v>63.613330890035201</v>
      </c>
      <c r="Q40" s="23">
        <v>64.175790675465294</v>
      </c>
      <c r="R40" s="23">
        <v>72.068057991267906</v>
      </c>
      <c r="S40" s="23">
        <v>85.708552719286999</v>
      </c>
      <c r="T40" s="23">
        <v>68.380252833164107</v>
      </c>
      <c r="U40" s="23">
        <v>55.926471189589897</v>
      </c>
      <c r="V40" s="23">
        <v>52.2335172680936</v>
      </c>
      <c r="W40" s="23">
        <v>56.118252109010299</v>
      </c>
      <c r="X40" s="23">
        <v>57.676368909337697</v>
      </c>
      <c r="Y40" s="23">
        <v>72.886946777354893</v>
      </c>
      <c r="Z40" s="23">
        <v>86.187760293944805</v>
      </c>
      <c r="AA40" s="23">
        <v>87.274005720027105</v>
      </c>
      <c r="AB40" s="23">
        <v>104.12715503962499</v>
      </c>
      <c r="AC40" s="23">
        <v>91.5613788528741</v>
      </c>
      <c r="AD40" s="23">
        <v>87.008887500694101</v>
      </c>
      <c r="AE40" s="23">
        <v>84.603015505178206</v>
      </c>
      <c r="AF40" s="23">
        <v>69.294196477192102</v>
      </c>
      <c r="AG40" s="23">
        <v>79.960172608098006</v>
      </c>
      <c r="AH40" s="23">
        <v>87.551320772271794</v>
      </c>
      <c r="AI40" s="39">
        <f t="shared" si="1"/>
        <v>0.7337786399477626</v>
      </c>
      <c r="AJ40" s="34">
        <f>IF(B40=0, "", POWER(AH40/B40, 1/(AH11 - B11)) - 1)</f>
        <v>1.7345694626941688E-2</v>
      </c>
      <c r="AK40" s="34">
        <f t="shared" si="2"/>
        <v>9.4936615524576773E-2</v>
      </c>
      <c r="AL40" s="44">
        <f>AH40 / AH13</f>
        <v>3.0488574527424298E-3</v>
      </c>
      <c r="AM40" s="29"/>
    </row>
    <row r="41" spans="1:39" ht="14.45" hidden="1" customHeight="1" outlineLevel="1" x14ac:dyDescent="0.2">
      <c r="A41" s="2" t="s">
        <v>8</v>
      </c>
      <c r="B41" s="23">
        <v>53.143650202630504</v>
      </c>
      <c r="C41" s="23">
        <v>52.8318534066265</v>
      </c>
      <c r="D41" s="23">
        <v>52.419843664129701</v>
      </c>
      <c r="E41" s="23">
        <v>56.877471115686298</v>
      </c>
      <c r="F41" s="23">
        <v>59.366820646854798</v>
      </c>
      <c r="G41" s="23">
        <v>61.3302059320566</v>
      </c>
      <c r="H41" s="23">
        <v>59.888873890190403</v>
      </c>
      <c r="I41" s="23">
        <v>53.001272013017598</v>
      </c>
      <c r="J41" s="23">
        <v>50.225612019424702</v>
      </c>
      <c r="K41" s="23">
        <v>57.125961010109897</v>
      </c>
      <c r="L41" s="23">
        <v>60.502695849248902</v>
      </c>
      <c r="M41" s="23">
        <v>60.408567563132301</v>
      </c>
      <c r="N41" s="23">
        <v>64.120346239459195</v>
      </c>
      <c r="O41" s="23">
        <v>62.874269472037099</v>
      </c>
      <c r="P41" s="23">
        <v>67.620637126806699</v>
      </c>
      <c r="Q41" s="23">
        <v>67.116688835753294</v>
      </c>
      <c r="R41" s="23">
        <v>67.443963365059204</v>
      </c>
      <c r="S41" s="23">
        <v>67.371824660643398</v>
      </c>
      <c r="T41" s="23">
        <v>61.928465002361698</v>
      </c>
      <c r="U41" s="23">
        <v>57.354645035973903</v>
      </c>
      <c r="V41" s="23">
        <v>63.534753431311898</v>
      </c>
      <c r="W41" s="23">
        <v>63.153003752274103</v>
      </c>
      <c r="X41" s="23">
        <v>64.097045804141501</v>
      </c>
      <c r="Y41" s="23">
        <v>61.735163437441301</v>
      </c>
      <c r="Z41" s="23">
        <v>61.198654479747397</v>
      </c>
      <c r="AA41" s="23">
        <v>63.007104287681798</v>
      </c>
      <c r="AB41" s="23">
        <v>63.5065914734964</v>
      </c>
      <c r="AC41" s="23">
        <v>61.430219160415803</v>
      </c>
      <c r="AD41" s="23">
        <v>60.220365755357399</v>
      </c>
      <c r="AE41" s="23">
        <v>58.063788815112197</v>
      </c>
      <c r="AF41" s="23">
        <v>52.261464659567402</v>
      </c>
      <c r="AG41" s="23">
        <v>55.404674323705898</v>
      </c>
      <c r="AH41" s="23">
        <v>50.269670269249197</v>
      </c>
      <c r="AI41" s="39">
        <f t="shared" si="1"/>
        <v>-5.4079460526763934E-2</v>
      </c>
      <c r="AJ41" s="34">
        <f>IF(B41=0, "", POWER(AH41/B41, 1/(AH11 - B11)) - 1)</f>
        <v>-1.7358887800410505E-3</v>
      </c>
      <c r="AK41" s="34">
        <f t="shared" si="2"/>
        <v>-9.2681783931353179E-2</v>
      </c>
      <c r="AL41" s="44">
        <f>AH41 / AH13</f>
        <v>1.7505739204775679E-3</v>
      </c>
      <c r="AM41" s="29"/>
    </row>
    <row r="42" spans="1:39" ht="14.45" customHeight="1" collapsed="1" x14ac:dyDescent="0.25">
      <c r="A42" s="17" t="s">
        <v>17</v>
      </c>
      <c r="B42" s="22">
        <f t="shared" ref="B42:AH42" si="12">SUBTOTAL(9, B43:B46)</f>
        <v>1671.723234102288</v>
      </c>
      <c r="C42" s="22">
        <f t="shared" si="12"/>
        <v>1693.5198509090412</v>
      </c>
      <c r="D42" s="22">
        <f t="shared" si="12"/>
        <v>1814.7974530980903</v>
      </c>
      <c r="E42" s="22">
        <f t="shared" si="12"/>
        <v>1659.3606802093402</v>
      </c>
      <c r="F42" s="22">
        <f t="shared" si="12"/>
        <v>1746.1075104117958</v>
      </c>
      <c r="G42" s="22">
        <f t="shared" si="12"/>
        <v>1774.6648711778917</v>
      </c>
      <c r="H42" s="22">
        <f t="shared" si="12"/>
        <v>1792.6902084872631</v>
      </c>
      <c r="I42" s="22">
        <f t="shared" si="12"/>
        <v>1829.88810199305</v>
      </c>
      <c r="J42" s="22">
        <f t="shared" si="12"/>
        <v>1815.5973036591433</v>
      </c>
      <c r="K42" s="22">
        <f t="shared" si="12"/>
        <v>1608.3198320185302</v>
      </c>
      <c r="L42" s="22">
        <f t="shared" si="12"/>
        <v>1673.5783217940036</v>
      </c>
      <c r="M42" s="22">
        <f t="shared" si="12"/>
        <v>1704.2571637741109</v>
      </c>
      <c r="N42" s="22">
        <f t="shared" si="12"/>
        <v>1794.3635739299834</v>
      </c>
      <c r="O42" s="22">
        <f t="shared" si="12"/>
        <v>1833.4316891184999</v>
      </c>
      <c r="P42" s="22">
        <f t="shared" si="12"/>
        <v>1960.15523467195</v>
      </c>
      <c r="Q42" s="22">
        <f t="shared" si="12"/>
        <v>1970.3688319466546</v>
      </c>
      <c r="R42" s="22">
        <f t="shared" si="12"/>
        <v>1932.0895863476906</v>
      </c>
      <c r="S42" s="22">
        <f t="shared" si="12"/>
        <v>2161.3101601491603</v>
      </c>
      <c r="T42" s="22">
        <f t="shared" si="12"/>
        <v>2051.9505709734358</v>
      </c>
      <c r="U42" s="22">
        <f t="shared" si="12"/>
        <v>1932.1072367482177</v>
      </c>
      <c r="V42" s="22">
        <f t="shared" si="12"/>
        <v>2369.7628792179453</v>
      </c>
      <c r="W42" s="22">
        <f t="shared" si="12"/>
        <v>2320.2423415455687</v>
      </c>
      <c r="X42" s="22">
        <f t="shared" si="12"/>
        <v>2526.0449992398403</v>
      </c>
      <c r="Y42" s="22">
        <f t="shared" si="12"/>
        <v>2393.7854039070949</v>
      </c>
      <c r="Z42" s="22">
        <f t="shared" si="12"/>
        <v>2692.8042540492197</v>
      </c>
      <c r="AA42" s="22">
        <f t="shared" si="12"/>
        <v>2987.580879299031</v>
      </c>
      <c r="AB42" s="22">
        <f t="shared" si="12"/>
        <v>2733.4465762298091</v>
      </c>
      <c r="AC42" s="22">
        <f t="shared" si="12"/>
        <v>2761.3288821458227</v>
      </c>
      <c r="AD42" s="22">
        <f t="shared" si="12"/>
        <v>3037.4790788631444</v>
      </c>
      <c r="AE42" s="22">
        <f t="shared" si="12"/>
        <v>3107.7764282480075</v>
      </c>
      <c r="AF42" s="22">
        <f t="shared" si="12"/>
        <v>2885.5723746091403</v>
      </c>
      <c r="AG42" s="22">
        <f t="shared" si="12"/>
        <v>2805.4999528558569</v>
      </c>
      <c r="AH42" s="22">
        <f t="shared" si="12"/>
        <v>2684.8985271120087</v>
      </c>
      <c r="AI42" s="38">
        <f t="shared" si="1"/>
        <v>0.60606640641313669</v>
      </c>
      <c r="AJ42" s="33">
        <f>IF(B42=0, "", POWER(AH42/B42, 1/(AH11 - B11)) - 1)</f>
        <v>1.4916023763982489E-2</v>
      </c>
      <c r="AK42" s="33">
        <f t="shared" si="2"/>
        <v>-4.2987498759742282E-2</v>
      </c>
      <c r="AL42" s="43">
        <f>AH42 / AH13</f>
        <v>9.3497994228262424E-2</v>
      </c>
      <c r="AM42" s="29"/>
    </row>
    <row r="43" spans="1:39" ht="14.45" hidden="1" customHeight="1" outlineLevel="1" x14ac:dyDescent="0.2">
      <c r="A43" s="2" t="s">
        <v>5</v>
      </c>
      <c r="B43" s="23">
        <v>443.87083226103601</v>
      </c>
      <c r="C43" s="23">
        <v>456.901151199038</v>
      </c>
      <c r="D43" s="23">
        <v>460.417593894042</v>
      </c>
      <c r="E43" s="23">
        <v>477.728137618208</v>
      </c>
      <c r="F43" s="23">
        <v>503.148154828695</v>
      </c>
      <c r="G43" s="23">
        <v>532.34975320848298</v>
      </c>
      <c r="H43" s="23">
        <v>547.14692648038499</v>
      </c>
      <c r="I43" s="23">
        <v>579.11592459993005</v>
      </c>
      <c r="J43" s="23">
        <v>578.19178255229997</v>
      </c>
      <c r="K43" s="23">
        <v>565.96312837877201</v>
      </c>
      <c r="L43" s="23">
        <v>602.90812964839199</v>
      </c>
      <c r="M43" s="23">
        <v>628.75171478649997</v>
      </c>
      <c r="N43" s="23">
        <v>620.89915846192503</v>
      </c>
      <c r="O43" s="23">
        <v>601.00087834959004</v>
      </c>
      <c r="P43" s="23">
        <v>620.92072348618603</v>
      </c>
      <c r="Q43" s="23">
        <v>602.48764319747704</v>
      </c>
      <c r="R43" s="23">
        <v>521.68366088647099</v>
      </c>
      <c r="S43" s="23">
        <v>637.60061390943099</v>
      </c>
      <c r="T43" s="23">
        <v>514.07724081814297</v>
      </c>
      <c r="U43" s="23">
        <v>590.50174190762198</v>
      </c>
      <c r="V43" s="23">
        <v>836.42578790586197</v>
      </c>
      <c r="W43" s="23">
        <v>837.75114175019098</v>
      </c>
      <c r="X43" s="23">
        <v>911.98042171034297</v>
      </c>
      <c r="Y43" s="23">
        <v>835.14154978068598</v>
      </c>
      <c r="Z43" s="23">
        <v>880.40017221484402</v>
      </c>
      <c r="AA43" s="23">
        <v>946.24227452224898</v>
      </c>
      <c r="AB43" s="23">
        <v>791.278491568552</v>
      </c>
      <c r="AC43" s="23">
        <v>955.24201507104999</v>
      </c>
      <c r="AD43" s="23">
        <v>1010.2304586011001</v>
      </c>
      <c r="AE43" s="23">
        <v>1197.96048148461</v>
      </c>
      <c r="AF43" s="23">
        <v>1087.68909357032</v>
      </c>
      <c r="AG43" s="23">
        <v>1060.3475454858001</v>
      </c>
      <c r="AH43" s="23">
        <v>948.48053809752605</v>
      </c>
      <c r="AI43" s="39">
        <f t="shared" si="1"/>
        <v>1.136839073804548</v>
      </c>
      <c r="AJ43" s="34">
        <f>IF(B43=0, "", POWER(AH43/B43, 1/(AH11 - B11)) - 1)</f>
        <v>2.4012762224271178E-2</v>
      </c>
      <c r="AK43" s="34">
        <f t="shared" si="2"/>
        <v>-0.10550032191287051</v>
      </c>
      <c r="AL43" s="44">
        <f>AH43 / AH13</f>
        <v>3.302956405285485E-2</v>
      </c>
      <c r="AM43" s="29"/>
    </row>
    <row r="44" spans="1:39" ht="14.45" hidden="1" customHeight="1" outlineLevel="1" x14ac:dyDescent="0.2">
      <c r="A44" s="2" t="s">
        <v>6</v>
      </c>
      <c r="B44" s="23">
        <v>945.12868059414404</v>
      </c>
      <c r="C44" s="23">
        <v>955.14120630215803</v>
      </c>
      <c r="D44" s="23">
        <v>949.21434939164601</v>
      </c>
      <c r="E44" s="23">
        <v>963.50029892632995</v>
      </c>
      <c r="F44" s="23">
        <v>999.79229205315903</v>
      </c>
      <c r="G44" s="23">
        <v>997.21744682985798</v>
      </c>
      <c r="H44" s="23">
        <v>958.74062592079997</v>
      </c>
      <c r="I44" s="23">
        <v>959.58635811303395</v>
      </c>
      <c r="J44" s="23">
        <v>984.41144076122498</v>
      </c>
      <c r="K44" s="23">
        <v>851.393360128582</v>
      </c>
      <c r="L44" s="23">
        <v>756.96794802932504</v>
      </c>
      <c r="M44" s="23">
        <v>791.11230692699098</v>
      </c>
      <c r="N44" s="23">
        <v>877.01724689410503</v>
      </c>
      <c r="O44" s="23">
        <v>946.68505012786295</v>
      </c>
      <c r="P44" s="23">
        <v>989.55343507563896</v>
      </c>
      <c r="Q44" s="23">
        <v>1003.21745900094</v>
      </c>
      <c r="R44" s="23">
        <v>1031.9243486006601</v>
      </c>
      <c r="S44" s="23">
        <v>1071.04944511535</v>
      </c>
      <c r="T44" s="23">
        <v>1135.0668691415799</v>
      </c>
      <c r="U44" s="23">
        <v>1074.5624665339899</v>
      </c>
      <c r="V44" s="23">
        <v>1316.6662865947401</v>
      </c>
      <c r="W44" s="23">
        <v>1229.03777047733</v>
      </c>
      <c r="X44" s="23">
        <v>1344.6505559765999</v>
      </c>
      <c r="Y44" s="23">
        <v>1216.29323168155</v>
      </c>
      <c r="Z44" s="23">
        <v>1395.3319846806401</v>
      </c>
      <c r="AA44" s="23">
        <v>1617.21841944728</v>
      </c>
      <c r="AB44" s="23">
        <v>1501.9891950005499</v>
      </c>
      <c r="AC44" s="23">
        <v>1424.9809147804699</v>
      </c>
      <c r="AD44" s="23">
        <v>1731.7384421829599</v>
      </c>
      <c r="AE44" s="23">
        <v>1579.3425687180199</v>
      </c>
      <c r="AF44" s="23">
        <v>1541.3829767075099</v>
      </c>
      <c r="AG44" s="23">
        <v>1456.59937455102</v>
      </c>
      <c r="AH44" s="23">
        <v>1374.7713419040099</v>
      </c>
      <c r="AI44" s="39">
        <f t="shared" si="1"/>
        <v>0.45458641784077058</v>
      </c>
      <c r="AJ44" s="34">
        <f>IF(B44=0, "", POWER(AH44/B44, 1/(AH11 - B11)) - 1)</f>
        <v>1.1778881402388475E-2</v>
      </c>
      <c r="AK44" s="34">
        <f t="shared" si="2"/>
        <v>-5.6177445958489947E-2</v>
      </c>
      <c r="AL44" s="44">
        <f>AH44 / AH13</f>
        <v>4.7874570190473101E-2</v>
      </c>
      <c r="AM44" s="29"/>
    </row>
    <row r="45" spans="1:39" ht="14.45" hidden="1" customHeight="1" outlineLevel="1" x14ac:dyDescent="0.2">
      <c r="A45" s="2" t="s">
        <v>7</v>
      </c>
      <c r="B45" s="23">
        <v>282.71415913397698</v>
      </c>
      <c r="C45" s="23">
        <v>281.46779868825598</v>
      </c>
      <c r="D45" s="23">
        <v>405.15477902081801</v>
      </c>
      <c r="E45" s="23">
        <v>218.12027368329001</v>
      </c>
      <c r="F45" s="23">
        <v>243.153852657323</v>
      </c>
      <c r="G45" s="23">
        <v>245.08361744999101</v>
      </c>
      <c r="H45" s="23">
        <v>286.78814104135301</v>
      </c>
      <c r="I45" s="23">
        <v>291.17033377163699</v>
      </c>
      <c r="J45" s="23">
        <v>252.97951109223899</v>
      </c>
      <c r="K45" s="23">
        <v>190.94528386990299</v>
      </c>
      <c r="L45" s="23">
        <v>313.683439917057</v>
      </c>
      <c r="M45" s="23">
        <v>284.37218573593702</v>
      </c>
      <c r="N45" s="23">
        <v>296.42183261643999</v>
      </c>
      <c r="O45" s="23">
        <v>285.71983756805099</v>
      </c>
      <c r="P45" s="23">
        <v>349.65366769383297</v>
      </c>
      <c r="Q45" s="23">
        <v>364.63702141615198</v>
      </c>
      <c r="R45" s="23">
        <v>378.45523592999501</v>
      </c>
      <c r="S45" s="23">
        <v>452.63419345124697</v>
      </c>
      <c r="T45" s="23">
        <v>402.78335883928099</v>
      </c>
      <c r="U45" s="23">
        <v>267.022831683405</v>
      </c>
      <c r="V45" s="23">
        <v>216.64750026874799</v>
      </c>
      <c r="W45" s="23">
        <v>253.43041013088299</v>
      </c>
      <c r="X45" s="23">
        <v>269.39070409855702</v>
      </c>
      <c r="Y45" s="23">
        <v>342.32849160909001</v>
      </c>
      <c r="Z45" s="23">
        <v>417.04986457480499</v>
      </c>
      <c r="AA45" s="23">
        <v>424.09686015293897</v>
      </c>
      <c r="AB45" s="23">
        <v>440.15494996253199</v>
      </c>
      <c r="AC45" s="23">
        <v>381.08245253941902</v>
      </c>
      <c r="AD45" s="23">
        <v>295.48741098173502</v>
      </c>
      <c r="AE45" s="23">
        <v>330.451178192425</v>
      </c>
      <c r="AF45" s="23">
        <v>256.48144441194</v>
      </c>
      <c r="AG45" s="23">
        <v>288.53218075019299</v>
      </c>
      <c r="AH45" s="23">
        <v>361.622663007602</v>
      </c>
      <c r="AI45" s="39">
        <f t="shared" ref="AI45:AI76" si="13">IF(B45=0, "", AH45 / B45 - 1)</f>
        <v>0.27911054796597812</v>
      </c>
      <c r="AJ45" s="34">
        <f>IF(B45=0, "", POWER(AH45/B45, 1/(AH11 - B11)) - 1)</f>
        <v>7.7223192355353465E-3</v>
      </c>
      <c r="AK45" s="34">
        <f t="shared" ref="AK45:AK76" si="14">IF(AG45=0, "", AH45 / AG45 - 1)</f>
        <v>0.25331830254556498</v>
      </c>
      <c r="AL45" s="44">
        <f>AH45 / AH13</f>
        <v>1.2593024770683681E-2</v>
      </c>
      <c r="AM45" s="29"/>
    </row>
    <row r="46" spans="1:39" ht="14.45" hidden="1" customHeight="1" outlineLevel="1" x14ac:dyDescent="0.2">
      <c r="A46" s="2" t="s">
        <v>8</v>
      </c>
      <c r="B46" s="23">
        <v>9.5621131310601199E-3</v>
      </c>
      <c r="C46" s="23">
        <v>9.6947195893629101E-3</v>
      </c>
      <c r="D46" s="23">
        <v>1.0730791584048899E-2</v>
      </c>
      <c r="E46" s="23">
        <v>1.1969981512240199E-2</v>
      </c>
      <c r="F46" s="23">
        <v>1.3210872618842099E-2</v>
      </c>
      <c r="G46" s="23">
        <v>1.4053689559627E-2</v>
      </c>
      <c r="H46" s="23">
        <v>1.45150447251674E-2</v>
      </c>
      <c r="I46" s="23">
        <v>1.54855084490784E-2</v>
      </c>
      <c r="J46" s="23">
        <v>1.45692533795034E-2</v>
      </c>
      <c r="K46" s="23">
        <v>1.8059641273121398E-2</v>
      </c>
      <c r="L46" s="23">
        <v>1.8804199229464399E-2</v>
      </c>
      <c r="M46" s="23">
        <v>2.0956324682850701E-2</v>
      </c>
      <c r="N46" s="23">
        <v>2.5335957513420399E-2</v>
      </c>
      <c r="O46" s="23">
        <v>2.5923072995957201E-2</v>
      </c>
      <c r="P46" s="23">
        <v>2.7408416292064801E-2</v>
      </c>
      <c r="Q46" s="23">
        <v>2.6708332085594599E-2</v>
      </c>
      <c r="R46" s="23">
        <v>2.63409305644259E-2</v>
      </c>
      <c r="S46" s="23">
        <v>2.5907673132247101E-2</v>
      </c>
      <c r="T46" s="23">
        <v>2.3102174431997101E-2</v>
      </c>
      <c r="U46" s="23">
        <v>2.0196623200983199E-2</v>
      </c>
      <c r="V46" s="23">
        <v>2.3304448595162099E-2</v>
      </c>
      <c r="W46" s="23">
        <v>2.3019187164853998E-2</v>
      </c>
      <c r="X46" s="23">
        <v>2.3317454340326099E-2</v>
      </c>
      <c r="Y46" s="23">
        <v>2.21308357685936E-2</v>
      </c>
      <c r="Z46" s="23">
        <v>2.22325789308793E-2</v>
      </c>
      <c r="AA46" s="23">
        <v>2.3325176563066499E-2</v>
      </c>
      <c r="AB46" s="23">
        <v>2.39396981751922E-2</v>
      </c>
      <c r="AC46" s="23">
        <v>2.34997548837565E-2</v>
      </c>
      <c r="AD46" s="23">
        <v>2.2767097349625801E-2</v>
      </c>
      <c r="AE46" s="23">
        <v>2.2199852952348699E-2</v>
      </c>
      <c r="AF46" s="23">
        <v>1.88599193703748E-2</v>
      </c>
      <c r="AG46" s="23">
        <v>2.08520688432208E-2</v>
      </c>
      <c r="AH46" s="23">
        <v>2.3984102870510501E-2</v>
      </c>
      <c r="AI46" s="39">
        <f t="shared" si="13"/>
        <v>1.5082429523453529</v>
      </c>
      <c r="AJ46" s="34">
        <f>IF(B46=0, "", POWER(AH46/B46, 1/(AH11 - B11)) - 1)</f>
        <v>2.9153842811406205E-2</v>
      </c>
      <c r="AK46" s="34">
        <f t="shared" si="14"/>
        <v>0.15020255547966666</v>
      </c>
      <c r="AL46" s="44">
        <f>AH46 / AH13</f>
        <v>8.3521425078553506E-7</v>
      </c>
      <c r="AM46" s="29"/>
    </row>
    <row r="47" spans="1:39" ht="14.45" customHeight="1" collapsed="1" x14ac:dyDescent="0.25">
      <c r="A47" s="17" t="s">
        <v>18</v>
      </c>
      <c r="B47" s="22">
        <f t="shared" ref="B47:AH47" si="15">SUBTOTAL(9, B48:B50)</f>
        <v>63.615694635428696</v>
      </c>
      <c r="C47" s="22">
        <f t="shared" si="15"/>
        <v>55.469293349102294</v>
      </c>
      <c r="D47" s="22">
        <f t="shared" si="15"/>
        <v>74.284300082817182</v>
      </c>
      <c r="E47" s="22">
        <f t="shared" si="15"/>
        <v>54.288034606057863</v>
      </c>
      <c r="F47" s="22">
        <f t="shared" si="15"/>
        <v>55.606761709172261</v>
      </c>
      <c r="G47" s="22">
        <f t="shared" si="15"/>
        <v>57.412231146607482</v>
      </c>
      <c r="H47" s="22">
        <f t="shared" si="15"/>
        <v>65.090088449472432</v>
      </c>
      <c r="I47" s="22">
        <f t="shared" si="15"/>
        <v>58.074293149169918</v>
      </c>
      <c r="J47" s="22">
        <f t="shared" si="15"/>
        <v>55.629427667099336</v>
      </c>
      <c r="K47" s="22">
        <f t="shared" si="15"/>
        <v>53.918511273724967</v>
      </c>
      <c r="L47" s="22">
        <f t="shared" si="15"/>
        <v>60.906638061020189</v>
      </c>
      <c r="M47" s="22">
        <f t="shared" si="15"/>
        <v>63.452868113232682</v>
      </c>
      <c r="N47" s="22">
        <f t="shared" si="15"/>
        <v>63.542595039819737</v>
      </c>
      <c r="O47" s="22">
        <f t="shared" si="15"/>
        <v>44.245781990888283</v>
      </c>
      <c r="P47" s="22">
        <f t="shared" si="15"/>
        <v>48.836155674032639</v>
      </c>
      <c r="Q47" s="22">
        <f t="shared" si="15"/>
        <v>52.77378567326533</v>
      </c>
      <c r="R47" s="22">
        <f t="shared" si="15"/>
        <v>66.759477840096721</v>
      </c>
      <c r="S47" s="22">
        <f t="shared" si="15"/>
        <v>60.009516265309315</v>
      </c>
      <c r="T47" s="22">
        <f t="shared" si="15"/>
        <v>50.829166572865091</v>
      </c>
      <c r="U47" s="22">
        <f t="shared" si="15"/>
        <v>35.910954617673141</v>
      </c>
      <c r="V47" s="22">
        <f t="shared" si="15"/>
        <v>82.475485165013083</v>
      </c>
      <c r="W47" s="22">
        <f t="shared" si="15"/>
        <v>95.87786112083279</v>
      </c>
      <c r="X47" s="22">
        <f t="shared" si="15"/>
        <v>96.009479293846368</v>
      </c>
      <c r="Y47" s="22">
        <f t="shared" si="15"/>
        <v>103.9313158899551</v>
      </c>
      <c r="Z47" s="22">
        <f t="shared" si="15"/>
        <v>52.932672102477873</v>
      </c>
      <c r="AA47" s="22">
        <f t="shared" si="15"/>
        <v>33.705028707480565</v>
      </c>
      <c r="AB47" s="22">
        <f t="shared" si="15"/>
        <v>35.13358712997114</v>
      </c>
      <c r="AC47" s="22">
        <f t="shared" si="15"/>
        <v>28.814145518504041</v>
      </c>
      <c r="AD47" s="22">
        <f t="shared" si="15"/>
        <v>23.310755209898296</v>
      </c>
      <c r="AE47" s="22">
        <f t="shared" si="15"/>
        <v>23.798167965721497</v>
      </c>
      <c r="AF47" s="22">
        <f t="shared" si="15"/>
        <v>23.675208839780062</v>
      </c>
      <c r="AG47" s="22">
        <f t="shared" si="15"/>
        <v>23.384131937732899</v>
      </c>
      <c r="AH47" s="22">
        <f t="shared" si="15"/>
        <v>26.696780265824501</v>
      </c>
      <c r="AI47" s="38">
        <f t="shared" si="13"/>
        <v>-0.58034286320664341</v>
      </c>
      <c r="AJ47" s="33">
        <f>IF(B47=0, "", POWER(AH47/B47, 1/(AH11 - B11)) - 1)</f>
        <v>-2.6770069495507642E-2</v>
      </c>
      <c r="AK47" s="33">
        <f t="shared" si="14"/>
        <v>0.14166223218858409</v>
      </c>
      <c r="AL47" s="43">
        <f>AH47 / AH13</f>
        <v>9.2967960688337666E-4</v>
      </c>
      <c r="AM47" s="29"/>
    </row>
    <row r="48" spans="1:39" ht="14.45" hidden="1" customHeight="1" outlineLevel="1" x14ac:dyDescent="0.2">
      <c r="A48" s="2" t="s">
        <v>5</v>
      </c>
      <c r="B48" s="23">
        <v>41.7979962128178</v>
      </c>
      <c r="C48" s="23">
        <v>37.407073971839502</v>
      </c>
      <c r="D48" s="23">
        <v>38.0290521907339</v>
      </c>
      <c r="E48" s="23">
        <v>39.849976154001197</v>
      </c>
      <c r="F48" s="23">
        <v>43.2145573245406</v>
      </c>
      <c r="G48" s="23">
        <v>45.678255405946601</v>
      </c>
      <c r="H48" s="23">
        <v>47.5202426014379</v>
      </c>
      <c r="I48" s="23">
        <v>45.376315249159703</v>
      </c>
      <c r="J48" s="23">
        <v>44.827787187554698</v>
      </c>
      <c r="K48" s="23">
        <v>45.226007578197198</v>
      </c>
      <c r="L48" s="23">
        <v>48.468237730768699</v>
      </c>
      <c r="M48" s="23">
        <v>51.500311285343997</v>
      </c>
      <c r="N48" s="23">
        <v>52.200198383197097</v>
      </c>
      <c r="O48" s="23">
        <v>33.198595246515403</v>
      </c>
      <c r="P48" s="23">
        <v>29.475919401736299</v>
      </c>
      <c r="Q48" s="23">
        <v>31.027667266528798</v>
      </c>
      <c r="R48" s="23">
        <v>44.9806302141846</v>
      </c>
      <c r="S48" s="23">
        <v>36.405981555552103</v>
      </c>
      <c r="T48" s="23">
        <v>32.445090430892797</v>
      </c>
      <c r="U48" s="23">
        <v>23.4942021283921</v>
      </c>
      <c r="V48" s="23">
        <v>73.973704127233106</v>
      </c>
      <c r="W48" s="23">
        <v>82.387808568239095</v>
      </c>
      <c r="X48" s="23">
        <v>85.939847707710697</v>
      </c>
      <c r="Y48" s="23">
        <v>88.415379077948899</v>
      </c>
      <c r="Z48" s="23">
        <v>39.808444942232597</v>
      </c>
      <c r="AA48" s="23">
        <v>14.3079273873656</v>
      </c>
      <c r="AB48" s="23">
        <v>14.424559579642199</v>
      </c>
      <c r="AC48" s="23">
        <v>14.0396823031443</v>
      </c>
      <c r="AD48" s="23">
        <v>13.9944673922645</v>
      </c>
      <c r="AE48" s="23">
        <v>13.487463743283699</v>
      </c>
      <c r="AF48" s="23">
        <v>14.6564695706672</v>
      </c>
      <c r="AG48" s="23">
        <v>11.704383171901499</v>
      </c>
      <c r="AH48" s="23">
        <v>13.6240250897166</v>
      </c>
      <c r="AI48" s="39">
        <f t="shared" si="13"/>
        <v>-0.6740507602242749</v>
      </c>
      <c r="AJ48" s="34">
        <f>IF(B48=0, "", POWER(AH48/B48, 1/(AH11 - B11)) - 1)</f>
        <v>-3.4425169290828284E-2</v>
      </c>
      <c r="AK48" s="34">
        <f t="shared" si="14"/>
        <v>0.16401051551555068</v>
      </c>
      <c r="AL48" s="44">
        <f>AH48 / AH13</f>
        <v>4.7443842154220971E-4</v>
      </c>
      <c r="AM48" s="29"/>
    </row>
    <row r="49" spans="1:39" ht="14.45" hidden="1" customHeight="1" outlineLevel="1" x14ac:dyDescent="0.2">
      <c r="A49" s="2" t="s">
        <v>6</v>
      </c>
      <c r="B49" s="23">
        <v>1.8368724999999999</v>
      </c>
      <c r="C49" s="23">
        <v>1.83776138888889</v>
      </c>
      <c r="D49" s="23">
        <v>1.83865027777778</v>
      </c>
      <c r="E49" s="23">
        <v>1.8395391666666701</v>
      </c>
      <c r="F49" s="23">
        <v>1.8404280555555601</v>
      </c>
      <c r="G49" s="23">
        <v>1.8413169444444399</v>
      </c>
      <c r="H49" s="23">
        <v>1.84220583333333</v>
      </c>
      <c r="I49" s="23">
        <v>1.84309472222222</v>
      </c>
      <c r="J49" s="23">
        <v>1.8439836111111101</v>
      </c>
      <c r="K49" s="23">
        <v>1.8448724999999999</v>
      </c>
      <c r="L49" s="23">
        <v>1.84576138888889</v>
      </c>
      <c r="M49" s="23">
        <v>1.84665027777778</v>
      </c>
      <c r="N49" s="23">
        <v>1.8475391666666701</v>
      </c>
      <c r="O49" s="23">
        <v>1.8484280555555599</v>
      </c>
      <c r="P49" s="23">
        <v>1.8493169444444399</v>
      </c>
      <c r="Q49" s="23">
        <v>1.85020583333333</v>
      </c>
      <c r="R49" s="23">
        <v>1.85109472222222</v>
      </c>
      <c r="S49" s="23">
        <v>1.8519836111111101</v>
      </c>
      <c r="T49" s="23">
        <v>1.8528724999999999</v>
      </c>
      <c r="U49" s="23">
        <v>1.15079703665304</v>
      </c>
      <c r="V49" s="23">
        <v>1.9162466563565099</v>
      </c>
      <c r="W49" s="23">
        <v>2.4499177117367901</v>
      </c>
      <c r="X49" s="23">
        <v>2.5222165119752802</v>
      </c>
      <c r="Y49" s="23">
        <v>4.9215726915448101</v>
      </c>
      <c r="Z49" s="23">
        <v>0.151487467253278</v>
      </c>
      <c r="AA49" s="23">
        <v>0.18058450548336899</v>
      </c>
      <c r="AB49" s="23">
        <v>0.13178712452243699</v>
      </c>
      <c r="AC49" s="23">
        <v>1.7575953705334399</v>
      </c>
      <c r="AD49" s="23">
        <v>1.0650192304108E-2</v>
      </c>
      <c r="AE49" s="23">
        <v>0</v>
      </c>
      <c r="AF49" s="23">
        <v>0</v>
      </c>
      <c r="AG49" s="23">
        <v>0</v>
      </c>
      <c r="AH49" s="23">
        <v>0</v>
      </c>
      <c r="AI49" s="39">
        <f t="shared" si="13"/>
        <v>-1</v>
      </c>
      <c r="AJ49" s="34">
        <f>IF(B49=0, "", POWER(AH49/B49, 1/(AH11 - B11)) - 1)</f>
        <v>-1</v>
      </c>
      <c r="AK49" s="34" t="str">
        <f t="shared" si="14"/>
        <v/>
      </c>
      <c r="AL49" s="44">
        <f>AH49 / AH13</f>
        <v>0</v>
      </c>
      <c r="AM49" s="29"/>
    </row>
    <row r="50" spans="1:39" ht="14.45" hidden="1" customHeight="1" outlineLevel="1" x14ac:dyDescent="0.2">
      <c r="A50" s="2" t="s">
        <v>7</v>
      </c>
      <c r="B50" s="23">
        <v>19.980825922610901</v>
      </c>
      <c r="C50" s="23">
        <v>16.224457988373899</v>
      </c>
      <c r="D50" s="23">
        <v>34.416597614305502</v>
      </c>
      <c r="E50" s="23">
        <v>12.598519285389999</v>
      </c>
      <c r="F50" s="23">
        <v>10.5517763290761</v>
      </c>
      <c r="G50" s="23">
        <v>9.8926587962164394</v>
      </c>
      <c r="H50" s="23">
        <v>15.727640014701199</v>
      </c>
      <c r="I50" s="23">
        <v>10.854883177788</v>
      </c>
      <c r="J50" s="23">
        <v>8.9576568684335207</v>
      </c>
      <c r="K50" s="23">
        <v>6.8476311955277698</v>
      </c>
      <c r="L50" s="23">
        <v>10.592638941362599</v>
      </c>
      <c r="M50" s="23">
        <v>10.1059065501109</v>
      </c>
      <c r="N50" s="23">
        <v>9.4948574899559706</v>
      </c>
      <c r="O50" s="23">
        <v>9.1987586888173194</v>
      </c>
      <c r="P50" s="23">
        <v>17.510919327851902</v>
      </c>
      <c r="Q50" s="23">
        <v>19.895912573403201</v>
      </c>
      <c r="R50" s="23">
        <v>19.9277529036899</v>
      </c>
      <c r="S50" s="23">
        <v>21.7515510986461</v>
      </c>
      <c r="T50" s="23">
        <v>16.531203641972301</v>
      </c>
      <c r="U50" s="23">
        <v>11.265955452628001</v>
      </c>
      <c r="V50" s="23">
        <v>6.5855343814234697</v>
      </c>
      <c r="W50" s="23">
        <v>11.040134840856901</v>
      </c>
      <c r="X50" s="23">
        <v>7.5474150741603996</v>
      </c>
      <c r="Y50" s="23">
        <v>10.5943641204614</v>
      </c>
      <c r="Z50" s="23">
        <v>12.972739692992</v>
      </c>
      <c r="AA50" s="23">
        <v>19.2165168146316</v>
      </c>
      <c r="AB50" s="23">
        <v>20.577240425806501</v>
      </c>
      <c r="AC50" s="23">
        <v>13.016867844826301</v>
      </c>
      <c r="AD50" s="23">
        <v>9.3056376253296893</v>
      </c>
      <c r="AE50" s="23">
        <v>10.310704222437799</v>
      </c>
      <c r="AF50" s="23">
        <v>9.0187392691128601</v>
      </c>
      <c r="AG50" s="23">
        <v>11.6797487658314</v>
      </c>
      <c r="AH50" s="23">
        <v>13.072755176107901</v>
      </c>
      <c r="AI50" s="39">
        <f t="shared" si="13"/>
        <v>-0.34573499480247316</v>
      </c>
      <c r="AJ50" s="34">
        <f>IF(B50=0, "", POWER(AH50/B50, 1/(AH11 - B11)) - 1)</f>
        <v>-1.3170092858645233E-2</v>
      </c>
      <c r="AK50" s="34">
        <f t="shared" si="14"/>
        <v>0.11926681285745455</v>
      </c>
      <c r="AL50" s="44">
        <f>AH50 / AH13</f>
        <v>4.55241185341167E-4</v>
      </c>
      <c r="AM50" s="29"/>
    </row>
    <row r="51" spans="1:39" ht="14.45" customHeight="1" collapsed="1" x14ac:dyDescent="0.25">
      <c r="A51" s="17" t="s">
        <v>19</v>
      </c>
      <c r="B51" s="22">
        <f t="shared" ref="B51:AH51" si="16">SUBTOTAL(9, B52:B54)</f>
        <v>101.56020051883679</v>
      </c>
      <c r="C51" s="22">
        <f t="shared" si="16"/>
        <v>107.073012560094</v>
      </c>
      <c r="D51" s="22">
        <f t="shared" si="16"/>
        <v>122.68295826284421</v>
      </c>
      <c r="E51" s="22">
        <f t="shared" si="16"/>
        <v>102.9670118736428</v>
      </c>
      <c r="F51" s="22">
        <f t="shared" si="16"/>
        <v>109.28663729489</v>
      </c>
      <c r="G51" s="22">
        <f t="shared" si="16"/>
        <v>103.715038131315</v>
      </c>
      <c r="H51" s="22">
        <f t="shared" si="16"/>
        <v>113.468172986014</v>
      </c>
      <c r="I51" s="22">
        <f t="shared" si="16"/>
        <v>106.9488765868945</v>
      </c>
      <c r="J51" s="22">
        <f t="shared" si="16"/>
        <v>95.623428255634892</v>
      </c>
      <c r="K51" s="22">
        <f t="shared" si="16"/>
        <v>96.995524639364902</v>
      </c>
      <c r="L51" s="22">
        <f t="shared" si="16"/>
        <v>97.498850645192192</v>
      </c>
      <c r="M51" s="22">
        <f t="shared" si="16"/>
        <v>90.265922299421902</v>
      </c>
      <c r="N51" s="22">
        <f t="shared" si="16"/>
        <v>91.72758842634579</v>
      </c>
      <c r="O51" s="22">
        <f t="shared" si="16"/>
        <v>89.403264100668963</v>
      </c>
      <c r="P51" s="22">
        <f t="shared" si="16"/>
        <v>96.73527428573216</v>
      </c>
      <c r="Q51" s="22">
        <f t="shared" si="16"/>
        <v>88.579778177054123</v>
      </c>
      <c r="R51" s="22">
        <f t="shared" si="16"/>
        <v>71.965827412711121</v>
      </c>
      <c r="S51" s="22">
        <f t="shared" si="16"/>
        <v>68.569610479308707</v>
      </c>
      <c r="T51" s="22">
        <f t="shared" si="16"/>
        <v>69.137039481084017</v>
      </c>
      <c r="U51" s="22">
        <f t="shared" si="16"/>
        <v>36.545688699064137</v>
      </c>
      <c r="V51" s="22">
        <f t="shared" si="16"/>
        <v>38.295895302802236</v>
      </c>
      <c r="W51" s="22">
        <f t="shared" si="16"/>
        <v>32.947325630448688</v>
      </c>
      <c r="X51" s="22">
        <f t="shared" si="16"/>
        <v>32.033617817773901</v>
      </c>
      <c r="Y51" s="22">
        <f t="shared" si="16"/>
        <v>35.603882249684773</v>
      </c>
      <c r="Z51" s="22">
        <f t="shared" si="16"/>
        <v>40.378004910002737</v>
      </c>
      <c r="AA51" s="22">
        <f t="shared" si="16"/>
        <v>42.088785547543395</v>
      </c>
      <c r="AB51" s="22">
        <f t="shared" si="16"/>
        <v>36.64406702119615</v>
      </c>
      <c r="AC51" s="22">
        <f t="shared" si="16"/>
        <v>32.369432566043592</v>
      </c>
      <c r="AD51" s="22">
        <f t="shared" si="16"/>
        <v>45.581263571684481</v>
      </c>
      <c r="AE51" s="22">
        <f t="shared" si="16"/>
        <v>59.641113789910897</v>
      </c>
      <c r="AF51" s="22">
        <f t="shared" si="16"/>
        <v>37.751256707743885</v>
      </c>
      <c r="AG51" s="22">
        <f t="shared" si="16"/>
        <v>39.124651357480495</v>
      </c>
      <c r="AH51" s="22">
        <f t="shared" si="16"/>
        <v>40.91729101368211</v>
      </c>
      <c r="AI51" s="38">
        <f t="shared" si="13"/>
        <v>-0.59711293592716952</v>
      </c>
      <c r="AJ51" s="33">
        <f>IF(B51=0, "", POWER(AH51/B51, 1/(AH11 - B11)) - 1)</f>
        <v>-2.8009592670716899E-2</v>
      </c>
      <c r="AK51" s="33">
        <f t="shared" si="14"/>
        <v>4.5818674262994241E-2</v>
      </c>
      <c r="AL51" s="43">
        <f>AH51 / AH13</f>
        <v>1.4248898423540994E-3</v>
      </c>
      <c r="AM51" s="29"/>
    </row>
    <row r="52" spans="1:39" ht="14.45" hidden="1" customHeight="1" outlineLevel="1" x14ac:dyDescent="0.2">
      <c r="A52" s="2" t="s">
        <v>5</v>
      </c>
      <c r="B52" s="23">
        <v>58.996183686730298</v>
      </c>
      <c r="C52" s="23">
        <v>62.993682412318599</v>
      </c>
      <c r="D52" s="23">
        <v>60.985461146398002</v>
      </c>
      <c r="E52" s="23">
        <v>63.784149591003498</v>
      </c>
      <c r="F52" s="23">
        <v>66.247389367455497</v>
      </c>
      <c r="G52" s="23">
        <v>63.158403166198603</v>
      </c>
      <c r="H52" s="23">
        <v>67.618690121080604</v>
      </c>
      <c r="I52" s="23">
        <v>64.961106455637506</v>
      </c>
      <c r="J52" s="23">
        <v>59.938964485185402</v>
      </c>
      <c r="K52" s="23">
        <v>63.624550373996001</v>
      </c>
      <c r="L52" s="23">
        <v>59.044289152136898</v>
      </c>
      <c r="M52" s="23">
        <v>54.489969614287901</v>
      </c>
      <c r="N52" s="23">
        <v>54.9163160499347</v>
      </c>
      <c r="O52" s="23">
        <v>53.031385490547301</v>
      </c>
      <c r="P52" s="23">
        <v>53.600257375834097</v>
      </c>
      <c r="Q52" s="23">
        <v>47.092890470120501</v>
      </c>
      <c r="R52" s="23">
        <v>42.409584461868498</v>
      </c>
      <c r="S52" s="23">
        <v>40.468754848990699</v>
      </c>
      <c r="T52" s="23">
        <v>37.152364048868797</v>
      </c>
      <c r="U52" s="23">
        <v>21.586680609170902</v>
      </c>
      <c r="V52" s="23">
        <v>20.319627021432201</v>
      </c>
      <c r="W52" s="23">
        <v>19.299535483339</v>
      </c>
      <c r="X52" s="23">
        <v>20.384815282566699</v>
      </c>
      <c r="Y52" s="23">
        <v>23.046252265991999</v>
      </c>
      <c r="Z52" s="23">
        <v>29.943083518720499</v>
      </c>
      <c r="AA52" s="23">
        <v>27.0552943494224</v>
      </c>
      <c r="AB52" s="23">
        <v>26.8913105649522</v>
      </c>
      <c r="AC52" s="23">
        <v>25.850692586192199</v>
      </c>
      <c r="AD52" s="23">
        <v>27.511253397070501</v>
      </c>
      <c r="AE52" s="23">
        <v>37.060910198631099</v>
      </c>
      <c r="AF52" s="23">
        <v>22.0865880719061</v>
      </c>
      <c r="AG52" s="23">
        <v>20.9585259028194</v>
      </c>
      <c r="AH52" s="23">
        <v>20.426707698499701</v>
      </c>
      <c r="AI52" s="39">
        <f t="shared" si="13"/>
        <v>-0.65376221948583135</v>
      </c>
      <c r="AJ52" s="34">
        <f>IF(B52=0, "", POWER(AH52/B52, 1/(AH11 - B11)) - 1)</f>
        <v>-3.2601406297867674E-2</v>
      </c>
      <c r="AK52" s="34">
        <f t="shared" si="14"/>
        <v>-2.5374790516548562E-2</v>
      </c>
      <c r="AL52" s="44">
        <f>AH52 / AH13</f>
        <v>7.1133272978888011E-4</v>
      </c>
      <c r="AM52" s="29"/>
    </row>
    <row r="53" spans="1:39" ht="14.45" hidden="1" customHeight="1" outlineLevel="1" x14ac:dyDescent="0.2">
      <c r="A53" s="2" t="s">
        <v>6</v>
      </c>
      <c r="B53" s="23">
        <v>23.112049310989601</v>
      </c>
      <c r="C53" s="23">
        <v>23.123233562390901</v>
      </c>
      <c r="D53" s="23">
        <v>23.134417813792101</v>
      </c>
      <c r="E53" s="23">
        <v>23.4971585803282</v>
      </c>
      <c r="F53" s="23">
        <v>23.508512708340799</v>
      </c>
      <c r="G53" s="23">
        <v>23.871763104711</v>
      </c>
      <c r="H53" s="23">
        <v>23.883287109335001</v>
      </c>
      <c r="I53" s="23">
        <v>23.894811113959001</v>
      </c>
      <c r="J53" s="23">
        <v>23.906335118582899</v>
      </c>
      <c r="K53" s="23">
        <v>23.917859123206899</v>
      </c>
      <c r="L53" s="23">
        <v>24.0261456693345</v>
      </c>
      <c r="M53" s="23">
        <v>25.330141462752302</v>
      </c>
      <c r="N53" s="23">
        <v>26.9275122056738</v>
      </c>
      <c r="O53" s="23">
        <v>29.751717819710201</v>
      </c>
      <c r="P53" s="23">
        <v>38.402285254542299</v>
      </c>
      <c r="Q53" s="23">
        <v>36.575441631737903</v>
      </c>
      <c r="R53" s="23">
        <v>24.381502545917002</v>
      </c>
      <c r="S53" s="23">
        <v>22.6846570272733</v>
      </c>
      <c r="T53" s="23">
        <v>23.534887661224499</v>
      </c>
      <c r="U53" s="23">
        <v>10.6914048170445</v>
      </c>
      <c r="V53" s="23">
        <v>14.1350065875409</v>
      </c>
      <c r="W53" s="23">
        <v>9.2226632005535496</v>
      </c>
      <c r="X53" s="23">
        <v>7.8746338947965002</v>
      </c>
      <c r="Y53" s="23">
        <v>8.7345957693871306</v>
      </c>
      <c r="Z53" s="23">
        <v>5.6994931797174502</v>
      </c>
      <c r="AA53" s="23">
        <v>9.54796427998353</v>
      </c>
      <c r="AB53" s="23">
        <v>5.2636170928662898</v>
      </c>
      <c r="AC53" s="23">
        <v>1.59188156986664</v>
      </c>
      <c r="AD53" s="23">
        <v>14.7035906808948</v>
      </c>
      <c r="AE53" s="23">
        <v>18.873966181491401</v>
      </c>
      <c r="AF53" s="23">
        <v>13.5126909800041</v>
      </c>
      <c r="AG53" s="23">
        <v>17.003079290787099</v>
      </c>
      <c r="AH53" s="23">
        <v>17.7157126236919</v>
      </c>
      <c r="AI53" s="39">
        <f t="shared" si="13"/>
        <v>-0.23348585902902974</v>
      </c>
      <c r="AJ53" s="34">
        <f>IF(B53=0, "", POWER(AH53/B53, 1/(AH11 - B11)) - 1)</f>
        <v>-8.2750136426833487E-3</v>
      </c>
      <c r="AK53" s="34">
        <f t="shared" si="14"/>
        <v>4.1912016095280613E-2</v>
      </c>
      <c r="AL53" s="44">
        <f>AH53 / AH13</f>
        <v>6.1692595824884967E-4</v>
      </c>
      <c r="AM53" s="29"/>
    </row>
    <row r="54" spans="1:39" ht="14.45" hidden="1" customHeight="1" outlineLevel="1" x14ac:dyDescent="0.2">
      <c r="A54" s="2" t="s">
        <v>7</v>
      </c>
      <c r="B54" s="23">
        <v>19.451967521116899</v>
      </c>
      <c r="C54" s="23">
        <v>20.9560965853845</v>
      </c>
      <c r="D54" s="23">
        <v>38.563079302654103</v>
      </c>
      <c r="E54" s="23">
        <v>15.6857037023111</v>
      </c>
      <c r="F54" s="23">
        <v>19.5307352190937</v>
      </c>
      <c r="G54" s="23">
        <v>16.684871860405401</v>
      </c>
      <c r="H54" s="23">
        <v>21.966195755598399</v>
      </c>
      <c r="I54" s="23">
        <v>18.092959017298</v>
      </c>
      <c r="J54" s="23">
        <v>11.7781286518666</v>
      </c>
      <c r="K54" s="23">
        <v>9.4531151421620105</v>
      </c>
      <c r="L54" s="23">
        <v>14.428415823720799</v>
      </c>
      <c r="M54" s="23">
        <v>10.4458112223817</v>
      </c>
      <c r="N54" s="23">
        <v>9.8837601707372897</v>
      </c>
      <c r="O54" s="23">
        <v>6.6201607904114601</v>
      </c>
      <c r="P54" s="23">
        <v>4.7327316553557601</v>
      </c>
      <c r="Q54" s="23">
        <v>4.9114460751957196</v>
      </c>
      <c r="R54" s="23">
        <v>5.17474040492562</v>
      </c>
      <c r="S54" s="23">
        <v>5.4161986030447</v>
      </c>
      <c r="T54" s="23">
        <v>8.4497877709907208</v>
      </c>
      <c r="U54" s="23">
        <v>4.2676032728487403</v>
      </c>
      <c r="V54" s="23">
        <v>3.8412616938291402</v>
      </c>
      <c r="W54" s="23">
        <v>4.4251269465561398</v>
      </c>
      <c r="X54" s="23">
        <v>3.7741686404107</v>
      </c>
      <c r="Y54" s="23">
        <v>3.8230342143056402</v>
      </c>
      <c r="Z54" s="23">
        <v>4.7354282115647903</v>
      </c>
      <c r="AA54" s="23">
        <v>5.4855269181374702</v>
      </c>
      <c r="AB54" s="23">
        <v>4.4891393633776602</v>
      </c>
      <c r="AC54" s="23">
        <v>4.9268584099847503</v>
      </c>
      <c r="AD54" s="23">
        <v>3.3664194937191798</v>
      </c>
      <c r="AE54" s="23">
        <v>3.7062374097883901</v>
      </c>
      <c r="AF54" s="23">
        <v>2.1519776558336798</v>
      </c>
      <c r="AG54" s="23">
        <v>1.16304616387399</v>
      </c>
      <c r="AH54" s="23">
        <v>2.7748706914905101</v>
      </c>
      <c r="AI54" s="39">
        <f t="shared" si="13"/>
        <v>-0.85734755682281838</v>
      </c>
      <c r="AJ54" s="34">
        <f>IF(B54=0, "", POWER(AH54/B54, 1/(AH11 - B11)) - 1)</f>
        <v>-5.9039862670966614E-2</v>
      </c>
      <c r="AK54" s="34">
        <f t="shared" si="14"/>
        <v>1.3858646180025174</v>
      </c>
      <c r="AL54" s="44">
        <f>AH54 / AH13</f>
        <v>9.6631154316369718E-5</v>
      </c>
      <c r="AM54" s="29"/>
    </row>
    <row r="55" spans="1:39" ht="14.45" customHeight="1" collapsed="1" x14ac:dyDescent="0.25">
      <c r="A55" s="17" t="s">
        <v>20</v>
      </c>
      <c r="B55" s="22">
        <f t="shared" ref="B55:AH55" si="17">SUBTOTAL(9, B56:B58)</f>
        <v>154.2888755912027</v>
      </c>
      <c r="C55" s="22">
        <f t="shared" si="17"/>
        <v>181.88275108706262</v>
      </c>
      <c r="D55" s="22">
        <f t="shared" si="17"/>
        <v>171.68673939185132</v>
      </c>
      <c r="E55" s="22">
        <f t="shared" si="17"/>
        <v>164.4468356128034</v>
      </c>
      <c r="F55" s="22">
        <f t="shared" si="17"/>
        <v>172.27534709044932</v>
      </c>
      <c r="G55" s="22">
        <f t="shared" si="17"/>
        <v>154.5415840202694</v>
      </c>
      <c r="H55" s="22">
        <f t="shared" si="17"/>
        <v>187.35730343887229</v>
      </c>
      <c r="I55" s="22">
        <f t="shared" si="17"/>
        <v>173.6511250934646</v>
      </c>
      <c r="J55" s="22">
        <f t="shared" si="17"/>
        <v>173.72518529127939</v>
      </c>
      <c r="K55" s="22">
        <f t="shared" si="17"/>
        <v>175.32853418693151</v>
      </c>
      <c r="L55" s="22">
        <f t="shared" si="17"/>
        <v>162.38675413291588</v>
      </c>
      <c r="M55" s="22">
        <f t="shared" si="17"/>
        <v>196.06023851119852</v>
      </c>
      <c r="N55" s="22">
        <f t="shared" si="17"/>
        <v>175.84269723904202</v>
      </c>
      <c r="O55" s="22">
        <f t="shared" si="17"/>
        <v>197.80658885851571</v>
      </c>
      <c r="P55" s="22">
        <f t="shared" si="17"/>
        <v>217.81138973641731</v>
      </c>
      <c r="Q55" s="22">
        <f t="shared" si="17"/>
        <v>198.09050548715959</v>
      </c>
      <c r="R55" s="22">
        <f t="shared" si="17"/>
        <v>193.08857558828339</v>
      </c>
      <c r="S55" s="22">
        <f t="shared" si="17"/>
        <v>190.14966177556369</v>
      </c>
      <c r="T55" s="22">
        <f t="shared" si="17"/>
        <v>185.9302217350843</v>
      </c>
      <c r="U55" s="22">
        <f t="shared" si="17"/>
        <v>161.75875392805659</v>
      </c>
      <c r="V55" s="22">
        <f t="shared" si="17"/>
        <v>166.98394814361788</v>
      </c>
      <c r="W55" s="22">
        <f t="shared" si="17"/>
        <v>165.34560806489671</v>
      </c>
      <c r="X55" s="22">
        <f t="shared" si="17"/>
        <v>174.07037589125758</v>
      </c>
      <c r="Y55" s="22">
        <f t="shared" si="17"/>
        <v>254.00722177439522</v>
      </c>
      <c r="Z55" s="22">
        <f t="shared" si="17"/>
        <v>210.34945239450892</v>
      </c>
      <c r="AA55" s="22">
        <f t="shared" si="17"/>
        <v>160.12673443510744</v>
      </c>
      <c r="AB55" s="22">
        <f t="shared" si="17"/>
        <v>155.70218923736454</v>
      </c>
      <c r="AC55" s="22">
        <f t="shared" si="17"/>
        <v>174.5403176864956</v>
      </c>
      <c r="AD55" s="22">
        <f t="shared" si="17"/>
        <v>152.43944881931765</v>
      </c>
      <c r="AE55" s="22">
        <f t="shared" si="17"/>
        <v>177.09028140487908</v>
      </c>
      <c r="AF55" s="22">
        <f t="shared" si="17"/>
        <v>156.4823321629413</v>
      </c>
      <c r="AG55" s="22">
        <f t="shared" si="17"/>
        <v>138.43685414553661</v>
      </c>
      <c r="AH55" s="22">
        <f t="shared" si="17"/>
        <v>178.12137837753181</v>
      </c>
      <c r="AI55" s="38">
        <f t="shared" si="13"/>
        <v>0.15446676045183394</v>
      </c>
      <c r="AJ55" s="33">
        <f>IF(B55=0, "", POWER(AH55/B55, 1/(AH11 - B11)) - 1)</f>
        <v>4.4987942671457226E-3</v>
      </c>
      <c r="AK55" s="33">
        <f t="shared" si="14"/>
        <v>0.28666155755226463</v>
      </c>
      <c r="AL55" s="43">
        <f>AH55 / AH13</f>
        <v>6.2028383714696133E-3</v>
      </c>
      <c r="AM55" s="29"/>
    </row>
    <row r="56" spans="1:39" ht="14.45" hidden="1" customHeight="1" outlineLevel="1" x14ac:dyDescent="0.2">
      <c r="A56" s="2" t="s">
        <v>5</v>
      </c>
      <c r="B56" s="23">
        <v>135.20438371234599</v>
      </c>
      <c r="C56" s="23">
        <v>165.47100534479301</v>
      </c>
      <c r="D56" s="23">
        <v>148.86408934539401</v>
      </c>
      <c r="E56" s="23">
        <v>150.83298442935001</v>
      </c>
      <c r="F56" s="23">
        <v>158.81554921189701</v>
      </c>
      <c r="G56" s="23">
        <v>140.27016637213501</v>
      </c>
      <c r="H56" s="23">
        <v>171.61899051229901</v>
      </c>
      <c r="I56" s="23">
        <v>156.56110900077101</v>
      </c>
      <c r="J56" s="23">
        <v>157.55236577033699</v>
      </c>
      <c r="K56" s="23">
        <v>162.16388267136699</v>
      </c>
      <c r="L56" s="23">
        <v>141.65820176481199</v>
      </c>
      <c r="M56" s="23">
        <v>175.96254188209201</v>
      </c>
      <c r="N56" s="23">
        <v>155.35732357566701</v>
      </c>
      <c r="O56" s="23">
        <v>176.62561021132501</v>
      </c>
      <c r="P56" s="23">
        <v>187.0294102734</v>
      </c>
      <c r="Q56" s="23">
        <v>166.47528483290199</v>
      </c>
      <c r="R56" s="23">
        <v>161.31457652472599</v>
      </c>
      <c r="S56" s="23">
        <v>154.11343147623899</v>
      </c>
      <c r="T56" s="23">
        <v>160.662414074911</v>
      </c>
      <c r="U56" s="23">
        <v>145.69234210560501</v>
      </c>
      <c r="V56" s="23">
        <v>155.12024448841399</v>
      </c>
      <c r="W56" s="23">
        <v>151.419281270347</v>
      </c>
      <c r="X56" s="23">
        <v>157.751561116338</v>
      </c>
      <c r="Y56" s="23">
        <v>233.12108273309499</v>
      </c>
      <c r="Z56" s="23">
        <v>186.29233536592201</v>
      </c>
      <c r="AA56" s="23">
        <v>127.83938409442899</v>
      </c>
      <c r="AB56" s="23">
        <v>126.98419735506801</v>
      </c>
      <c r="AC56" s="23">
        <v>135.07549304723699</v>
      </c>
      <c r="AD56" s="23">
        <v>135.70803334905901</v>
      </c>
      <c r="AE56" s="23">
        <v>158.33810604502699</v>
      </c>
      <c r="AF56" s="23">
        <v>142.23337502116101</v>
      </c>
      <c r="AG56" s="23">
        <v>119.723175177854</v>
      </c>
      <c r="AH56" s="23">
        <v>133.787917096098</v>
      </c>
      <c r="AI56" s="39">
        <f t="shared" si="13"/>
        <v>-1.0476484396109487E-2</v>
      </c>
      <c r="AJ56" s="34">
        <f>IF(B56=0, "", POWER(AH56/B56, 1/(AH11 - B11)) - 1)</f>
        <v>-3.2906300576596159E-4</v>
      </c>
      <c r="AK56" s="34">
        <f t="shared" si="14"/>
        <v>0.11747718766521364</v>
      </c>
      <c r="AL56" s="44">
        <f>AH56 / AH13</f>
        <v>4.6589849762096337E-3</v>
      </c>
      <c r="AM56" s="29"/>
    </row>
    <row r="57" spans="1:39" ht="14.45" hidden="1" customHeight="1" outlineLevel="1" x14ac:dyDescent="0.2">
      <c r="A57" s="2" t="s">
        <v>6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0.62243109286799403</v>
      </c>
      <c r="V57" s="23">
        <v>0</v>
      </c>
      <c r="W57" s="23">
        <v>0</v>
      </c>
      <c r="X57" s="23">
        <v>2.3466650930730002</v>
      </c>
      <c r="Y57" s="23">
        <v>2.25344721068813</v>
      </c>
      <c r="Z57" s="23">
        <v>0</v>
      </c>
      <c r="AA57" s="23">
        <v>6.5605755508573402</v>
      </c>
      <c r="AB57" s="23">
        <v>1.02085847204694</v>
      </c>
      <c r="AC57" s="23">
        <v>18.528557877373</v>
      </c>
      <c r="AD57" s="23">
        <v>0.13081269959634001</v>
      </c>
      <c r="AE57" s="23">
        <v>0</v>
      </c>
      <c r="AF57" s="23">
        <v>0</v>
      </c>
      <c r="AG57" s="23">
        <v>0</v>
      </c>
      <c r="AH57" s="23">
        <v>22.136835160604502</v>
      </c>
      <c r="AI57" s="39" t="str">
        <f t="shared" si="13"/>
        <v/>
      </c>
      <c r="AJ57" s="34" t="str">
        <f>IF(B57=0, "", POWER(AH57/B57, 1/(AH11 - B11)) - 1)</f>
        <v/>
      </c>
      <c r="AK57" s="34" t="str">
        <f t="shared" si="14"/>
        <v/>
      </c>
      <c r="AL57" s="44">
        <f>AH57 / AH13</f>
        <v>7.7088562758627138E-4</v>
      </c>
      <c r="AM57" s="29"/>
    </row>
    <row r="58" spans="1:39" ht="14.45" hidden="1" customHeight="1" outlineLevel="1" x14ac:dyDescent="0.2">
      <c r="A58" s="2" t="s">
        <v>7</v>
      </c>
      <c r="B58" s="23">
        <v>19.084491878856699</v>
      </c>
      <c r="C58" s="23">
        <v>16.411745742269598</v>
      </c>
      <c r="D58" s="23">
        <v>22.822650046457301</v>
      </c>
      <c r="E58" s="23">
        <v>13.6138511834534</v>
      </c>
      <c r="F58" s="23">
        <v>13.459797878552299</v>
      </c>
      <c r="G58" s="23">
        <v>14.271417648134401</v>
      </c>
      <c r="H58" s="23">
        <v>15.7383129265733</v>
      </c>
      <c r="I58" s="23">
        <v>17.090016092693599</v>
      </c>
      <c r="J58" s="23">
        <v>16.172819520942401</v>
      </c>
      <c r="K58" s="23">
        <v>13.164651515564501</v>
      </c>
      <c r="L58" s="23">
        <v>20.728552368103902</v>
      </c>
      <c r="M58" s="23">
        <v>20.097696629106501</v>
      </c>
      <c r="N58" s="23">
        <v>20.485373663375</v>
      </c>
      <c r="O58" s="23">
        <v>21.180978647190699</v>
      </c>
      <c r="P58" s="23">
        <v>30.781979463017301</v>
      </c>
      <c r="Q58" s="23">
        <v>31.615220654257602</v>
      </c>
      <c r="R58" s="23">
        <v>31.773999063557401</v>
      </c>
      <c r="S58" s="23">
        <v>36.0362302993247</v>
      </c>
      <c r="T58" s="23">
        <v>25.2678076601733</v>
      </c>
      <c r="U58" s="23">
        <v>15.4439807295836</v>
      </c>
      <c r="V58" s="23">
        <v>11.863703655203899</v>
      </c>
      <c r="W58" s="23">
        <v>13.9263267945497</v>
      </c>
      <c r="X58" s="23">
        <v>13.9721496818466</v>
      </c>
      <c r="Y58" s="23">
        <v>18.632691830612099</v>
      </c>
      <c r="Z58" s="23">
        <v>24.057117028586902</v>
      </c>
      <c r="AA58" s="23">
        <v>25.7267747898211</v>
      </c>
      <c r="AB58" s="23">
        <v>27.697133410249599</v>
      </c>
      <c r="AC58" s="23">
        <v>20.936266761885602</v>
      </c>
      <c r="AD58" s="23">
        <v>16.600602770662299</v>
      </c>
      <c r="AE58" s="23">
        <v>18.752175359852099</v>
      </c>
      <c r="AF58" s="23">
        <v>14.2489571417803</v>
      </c>
      <c r="AG58" s="23">
        <v>18.713678967682601</v>
      </c>
      <c r="AH58" s="23">
        <v>22.196626120829301</v>
      </c>
      <c r="AI58" s="39">
        <f t="shared" si="13"/>
        <v>0.16307137028995089</v>
      </c>
      <c r="AJ58" s="34">
        <f>IF(B58=0, "", POWER(AH58/B58, 1/(AH11 - B11)) - 1)</f>
        <v>4.7319178009010976E-3</v>
      </c>
      <c r="AK58" s="34">
        <f t="shared" si="14"/>
        <v>0.18611771416841871</v>
      </c>
      <c r="AL58" s="44">
        <f>AH58 / AH13</f>
        <v>7.729677676737084E-4</v>
      </c>
      <c r="AM58" s="29"/>
    </row>
    <row r="59" spans="1:39" ht="14.45" customHeight="1" collapsed="1" x14ac:dyDescent="0.25">
      <c r="A59" s="17" t="s">
        <v>21</v>
      </c>
      <c r="B59" s="22">
        <f t="shared" ref="B59:AH59" si="18">SUBTOTAL(9, B60:B63)</f>
        <v>496.09344175482522</v>
      </c>
      <c r="C59" s="22">
        <f t="shared" si="18"/>
        <v>394.76041003056378</v>
      </c>
      <c r="D59" s="22">
        <f t="shared" si="18"/>
        <v>280.34928229296651</v>
      </c>
      <c r="E59" s="22">
        <f t="shared" si="18"/>
        <v>453.63819478182728</v>
      </c>
      <c r="F59" s="22">
        <f t="shared" si="18"/>
        <v>509.72927700972821</v>
      </c>
      <c r="G59" s="22">
        <f t="shared" si="18"/>
        <v>601.11823004552639</v>
      </c>
      <c r="H59" s="22">
        <f t="shared" si="18"/>
        <v>550.85193396201248</v>
      </c>
      <c r="I59" s="22">
        <f t="shared" si="18"/>
        <v>587.06894903487068</v>
      </c>
      <c r="J59" s="22">
        <f t="shared" si="18"/>
        <v>552.17074147359403</v>
      </c>
      <c r="K59" s="22">
        <f t="shared" si="18"/>
        <v>567.77341932023637</v>
      </c>
      <c r="L59" s="22">
        <f t="shared" si="18"/>
        <v>575.79960926655826</v>
      </c>
      <c r="M59" s="22">
        <f t="shared" si="18"/>
        <v>565.29356861833298</v>
      </c>
      <c r="N59" s="22">
        <f t="shared" si="18"/>
        <v>576.91458618264016</v>
      </c>
      <c r="O59" s="22">
        <f t="shared" si="18"/>
        <v>589.07079884771383</v>
      </c>
      <c r="P59" s="22">
        <f t="shared" si="18"/>
        <v>601.06013044040799</v>
      </c>
      <c r="Q59" s="22">
        <f t="shared" si="18"/>
        <v>644.58080971261086</v>
      </c>
      <c r="R59" s="22">
        <f t="shared" si="18"/>
        <v>605.15578289106782</v>
      </c>
      <c r="S59" s="22">
        <f t="shared" si="18"/>
        <v>732.00974319524653</v>
      </c>
      <c r="T59" s="22">
        <f t="shared" si="18"/>
        <v>653.25627048677882</v>
      </c>
      <c r="U59" s="22">
        <f t="shared" si="18"/>
        <v>468.48353566651116</v>
      </c>
      <c r="V59" s="22">
        <f t="shared" si="18"/>
        <v>480.63025989820181</v>
      </c>
      <c r="W59" s="22">
        <f t="shared" si="18"/>
        <v>449.88144693424425</v>
      </c>
      <c r="X59" s="22">
        <f t="shared" si="18"/>
        <v>451.92726098878438</v>
      </c>
      <c r="Y59" s="22">
        <f t="shared" si="18"/>
        <v>716.43710060923831</v>
      </c>
      <c r="Z59" s="22">
        <f t="shared" si="18"/>
        <v>628.89524489078929</v>
      </c>
      <c r="AA59" s="22">
        <f t="shared" si="18"/>
        <v>588.57223376428146</v>
      </c>
      <c r="AB59" s="22">
        <f t="shared" si="18"/>
        <v>439.33054737944718</v>
      </c>
      <c r="AC59" s="22">
        <f t="shared" si="18"/>
        <v>443.22981780673967</v>
      </c>
      <c r="AD59" s="22">
        <f t="shared" si="18"/>
        <v>457.05680608790988</v>
      </c>
      <c r="AE59" s="22">
        <f t="shared" si="18"/>
        <v>572.30844231000469</v>
      </c>
      <c r="AF59" s="22">
        <f t="shared" si="18"/>
        <v>277.71708736615011</v>
      </c>
      <c r="AG59" s="22">
        <f t="shared" si="18"/>
        <v>394.69950758578136</v>
      </c>
      <c r="AH59" s="22">
        <f t="shared" si="18"/>
        <v>389.84325189745198</v>
      </c>
      <c r="AI59" s="38">
        <f t="shared" si="13"/>
        <v>-0.21417374412678336</v>
      </c>
      <c r="AJ59" s="33">
        <f>IF(B59=0, "", POWER(AH59/B59, 1/(AH11 - B11)) - 1)</f>
        <v>-7.5035678459169919E-3</v>
      </c>
      <c r="AK59" s="33">
        <f t="shared" si="14"/>
        <v>-1.2303678101939219E-2</v>
      </c>
      <c r="AL59" s="43">
        <f>AH59 / AH13</f>
        <v>1.3575768971441063E-2</v>
      </c>
      <c r="AM59" s="29"/>
    </row>
    <row r="60" spans="1:39" ht="14.45" hidden="1" customHeight="1" outlineLevel="1" x14ac:dyDescent="0.2">
      <c r="A60" s="2" t="s">
        <v>5</v>
      </c>
      <c r="B60" s="23">
        <v>64.165178353028296</v>
      </c>
      <c r="C60" s="23">
        <v>57.170897103001103</v>
      </c>
      <c r="D60" s="23">
        <v>61.3274348809393</v>
      </c>
      <c r="E60" s="23">
        <v>66.753366590673593</v>
      </c>
      <c r="F60" s="23">
        <v>70.836440702415402</v>
      </c>
      <c r="G60" s="23">
        <v>77.778882881497196</v>
      </c>
      <c r="H60" s="23">
        <v>78.516425066875399</v>
      </c>
      <c r="I60" s="23">
        <v>79.037318772541497</v>
      </c>
      <c r="J60" s="23">
        <v>75.898924808080693</v>
      </c>
      <c r="K60" s="23">
        <v>77.831749161007394</v>
      </c>
      <c r="L60" s="23">
        <v>82.2412535294702</v>
      </c>
      <c r="M60" s="23">
        <v>80.444272803351495</v>
      </c>
      <c r="N60" s="23">
        <v>86.132871598618195</v>
      </c>
      <c r="O60" s="23">
        <v>95.214366374474807</v>
      </c>
      <c r="P60" s="23">
        <v>103.93981856523</v>
      </c>
      <c r="Q60" s="23">
        <v>92.495732333773802</v>
      </c>
      <c r="R60" s="23">
        <v>90.584224286219793</v>
      </c>
      <c r="S60" s="23">
        <v>93.857021715166496</v>
      </c>
      <c r="T60" s="23">
        <v>85.945519468272806</v>
      </c>
      <c r="U60" s="23">
        <v>83.843047735323296</v>
      </c>
      <c r="V60" s="23">
        <v>44.135945980891002</v>
      </c>
      <c r="W60" s="23">
        <v>39.705456047883203</v>
      </c>
      <c r="X60" s="23">
        <v>37.123113951968101</v>
      </c>
      <c r="Y60" s="23">
        <v>37.442528866040597</v>
      </c>
      <c r="Z60" s="23">
        <v>89.478914598472997</v>
      </c>
      <c r="AA60" s="23">
        <v>89.990816673987496</v>
      </c>
      <c r="AB60" s="23">
        <v>82.228934072096607</v>
      </c>
      <c r="AC60" s="23">
        <v>117.15477073292099</v>
      </c>
      <c r="AD60" s="23">
        <v>118.74945679731201</v>
      </c>
      <c r="AE60" s="23">
        <v>115.223678668647</v>
      </c>
      <c r="AF60" s="23">
        <v>46.926621755094999</v>
      </c>
      <c r="AG60" s="23">
        <v>113.72035481944199</v>
      </c>
      <c r="AH60" s="23">
        <v>123.812697618521</v>
      </c>
      <c r="AI60" s="39">
        <f t="shared" si="13"/>
        <v>0.92959329026282722</v>
      </c>
      <c r="AJ60" s="34">
        <f>IF(B60=0, "", POWER(AH60/B60, 1/(AH11 - B11)) - 1)</f>
        <v>2.0753330563230143E-2</v>
      </c>
      <c r="AK60" s="34">
        <f t="shared" si="14"/>
        <v>8.8747021719225216E-2</v>
      </c>
      <c r="AL60" s="44">
        <f>AH60 / AH13</f>
        <v>4.3116113217783218E-3</v>
      </c>
      <c r="AM60" s="29"/>
    </row>
    <row r="61" spans="1:39" ht="14.45" hidden="1" customHeight="1" outlineLevel="1" x14ac:dyDescent="0.2">
      <c r="A61" s="2" t="s">
        <v>6</v>
      </c>
      <c r="B61" s="23">
        <v>385.69036455289302</v>
      </c>
      <c r="C61" s="23">
        <v>296.253766866864</v>
      </c>
      <c r="D61" s="23">
        <v>159.80547762402699</v>
      </c>
      <c r="E61" s="23">
        <v>352.57856941255</v>
      </c>
      <c r="F61" s="23">
        <v>396.36548462169497</v>
      </c>
      <c r="G61" s="23">
        <v>472.43921737594701</v>
      </c>
      <c r="H61" s="23">
        <v>408.08344863702001</v>
      </c>
      <c r="I61" s="23">
        <v>436.57870708450298</v>
      </c>
      <c r="J61" s="23">
        <v>400.73428115487098</v>
      </c>
      <c r="K61" s="23">
        <v>417.03261916596603</v>
      </c>
      <c r="L61" s="23">
        <v>397.49136034858299</v>
      </c>
      <c r="M61" s="23">
        <v>393.86235219837499</v>
      </c>
      <c r="N61" s="23">
        <v>395.59731712500002</v>
      </c>
      <c r="O61" s="23">
        <v>393.62855140138799</v>
      </c>
      <c r="P61" s="23">
        <v>384.94022941910998</v>
      </c>
      <c r="Q61" s="23">
        <v>434.27169608171698</v>
      </c>
      <c r="R61" s="23">
        <v>396.60030743927001</v>
      </c>
      <c r="S61" s="23">
        <v>499.15829886240499</v>
      </c>
      <c r="T61" s="23">
        <v>445.41904386023901</v>
      </c>
      <c r="U61" s="23">
        <v>306.08552016840798</v>
      </c>
      <c r="V61" s="23">
        <v>375.09041757743699</v>
      </c>
      <c r="W61" s="23">
        <v>347.51481164463303</v>
      </c>
      <c r="X61" s="23">
        <v>360.39138513543202</v>
      </c>
      <c r="Y61" s="23">
        <v>608.75429604106898</v>
      </c>
      <c r="Z61" s="23">
        <v>448.02361145272801</v>
      </c>
      <c r="AA61" s="23">
        <v>408.01080149118798</v>
      </c>
      <c r="AB61" s="23">
        <v>264.39141844696599</v>
      </c>
      <c r="AC61" s="23">
        <v>246.17093037588899</v>
      </c>
      <c r="AD61" s="23">
        <v>272.70680482184298</v>
      </c>
      <c r="AE61" s="23">
        <v>375.70011861870501</v>
      </c>
      <c r="AF61" s="23">
        <v>170.18289191028299</v>
      </c>
      <c r="AG61" s="23">
        <v>189.03697610620401</v>
      </c>
      <c r="AH61" s="23">
        <v>188.52721679148101</v>
      </c>
      <c r="AI61" s="39">
        <f t="shared" si="13"/>
        <v>-0.5111954196469779</v>
      </c>
      <c r="AJ61" s="34">
        <f>IF(B61=0, "", POWER(AH61/B61, 1/(AH11 - B11)) - 1)</f>
        <v>-2.212019536135823E-2</v>
      </c>
      <c r="AK61" s="34">
        <f t="shared" si="14"/>
        <v>-2.6966116641465865E-3</v>
      </c>
      <c r="AL61" s="44">
        <f>AH61 / AH13</f>
        <v>6.5652077534567137E-3</v>
      </c>
      <c r="AM61" s="29"/>
    </row>
    <row r="62" spans="1:39" ht="14.45" hidden="1" customHeight="1" outlineLevel="1" x14ac:dyDescent="0.2">
      <c r="A62" s="2" t="s">
        <v>7</v>
      </c>
      <c r="B62" s="23">
        <v>46.237898848903903</v>
      </c>
      <c r="C62" s="23">
        <v>41.335746060698703</v>
      </c>
      <c r="D62" s="23">
        <v>59.2163697880002</v>
      </c>
      <c r="E62" s="23">
        <v>34.306258778603699</v>
      </c>
      <c r="F62" s="23">
        <v>42.527351685617802</v>
      </c>
      <c r="G62" s="23">
        <v>50.900129788082197</v>
      </c>
      <c r="H62" s="23">
        <v>64.252060258117098</v>
      </c>
      <c r="I62" s="23">
        <v>71.452923177826193</v>
      </c>
      <c r="J62" s="23">
        <v>75.5375355106423</v>
      </c>
      <c r="K62" s="23">
        <v>72.909050993262994</v>
      </c>
      <c r="L62" s="23">
        <v>96.066995388505106</v>
      </c>
      <c r="M62" s="23">
        <v>90.986943616606496</v>
      </c>
      <c r="N62" s="23">
        <v>95.184397459021994</v>
      </c>
      <c r="O62" s="23">
        <v>100.227881071851</v>
      </c>
      <c r="P62" s="23">
        <v>112.18008245606801</v>
      </c>
      <c r="Q62" s="23">
        <v>117.81338129712</v>
      </c>
      <c r="R62" s="23">
        <v>117.971251165578</v>
      </c>
      <c r="S62" s="23">
        <v>138.99442261767501</v>
      </c>
      <c r="T62" s="23">
        <v>121.891707158267</v>
      </c>
      <c r="U62" s="23">
        <v>78.554967762779896</v>
      </c>
      <c r="V62" s="23">
        <v>61.403896339873803</v>
      </c>
      <c r="W62" s="23">
        <v>62.661179241728</v>
      </c>
      <c r="X62" s="23">
        <v>54.4127619013843</v>
      </c>
      <c r="Y62" s="23">
        <v>70.240275702128798</v>
      </c>
      <c r="Z62" s="23">
        <v>91.392718839588298</v>
      </c>
      <c r="AA62" s="23">
        <v>90.570615599105906</v>
      </c>
      <c r="AB62" s="23">
        <v>92.710194860384604</v>
      </c>
      <c r="AC62" s="23">
        <v>79.904116697929695</v>
      </c>
      <c r="AD62" s="23">
        <v>65.600544468754904</v>
      </c>
      <c r="AE62" s="23">
        <v>81.384645022652705</v>
      </c>
      <c r="AF62" s="23">
        <v>60.6075737007721</v>
      </c>
      <c r="AG62" s="23">
        <v>58.245514110135403</v>
      </c>
      <c r="AH62" s="23">
        <v>77.503337487449997</v>
      </c>
      <c r="AI62" s="39">
        <f t="shared" si="13"/>
        <v>0.67618640589000845</v>
      </c>
      <c r="AJ62" s="34">
        <f>IF(B62=0, "", POWER(AH62/B62, 1/(AH11 - B11)) - 1)</f>
        <v>1.6272262356619605E-2</v>
      </c>
      <c r="AK62" s="34">
        <f t="shared" si="14"/>
        <v>0.33063187219706425</v>
      </c>
      <c r="AL62" s="44">
        <f>AH62 / AH13</f>
        <v>2.6989498962060286E-3</v>
      </c>
      <c r="AM62" s="29"/>
    </row>
    <row r="63" spans="1:39" ht="14.45" hidden="1" customHeight="1" outlineLevel="1" x14ac:dyDescent="0.2">
      <c r="A63" s="2" t="s">
        <v>47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33.696662549999999</v>
      </c>
      <c r="AH63" s="23">
        <v>0</v>
      </c>
      <c r="AI63" s="39" t="str">
        <f t="shared" si="13"/>
        <v/>
      </c>
      <c r="AJ63" s="34" t="str">
        <f>IF(B63=0, "", POWER(AH63/B63, 1/(AH11 - B11)) - 1)</f>
        <v/>
      </c>
      <c r="AK63" s="34">
        <f t="shared" si="14"/>
        <v>-1</v>
      </c>
      <c r="AL63" s="44">
        <f>AH63 / AH13</f>
        <v>0</v>
      </c>
      <c r="AM63" s="29"/>
    </row>
    <row r="64" spans="1:39" ht="14.45" customHeight="1" collapsed="1" x14ac:dyDescent="0.25">
      <c r="A64" s="17" t="s">
        <v>22</v>
      </c>
      <c r="B64" s="22">
        <f t="shared" ref="B64:AH64" si="19">SUBTOTAL(9, B65:B68)</f>
        <v>802.83596849388812</v>
      </c>
      <c r="C64" s="22">
        <f t="shared" si="19"/>
        <v>988.18902569024476</v>
      </c>
      <c r="D64" s="22">
        <f t="shared" si="19"/>
        <v>949.23900236027566</v>
      </c>
      <c r="E64" s="22">
        <f t="shared" si="19"/>
        <v>1132.4193519313349</v>
      </c>
      <c r="F64" s="22">
        <f t="shared" si="19"/>
        <v>946.44930507601282</v>
      </c>
      <c r="G64" s="22">
        <f t="shared" si="19"/>
        <v>630.50227832264341</v>
      </c>
      <c r="H64" s="22">
        <f t="shared" si="19"/>
        <v>656.57764733392139</v>
      </c>
      <c r="I64" s="22">
        <f t="shared" si="19"/>
        <v>554.50369664259449</v>
      </c>
      <c r="J64" s="22">
        <f t="shared" si="19"/>
        <v>525.34262279761219</v>
      </c>
      <c r="K64" s="22">
        <f t="shared" si="19"/>
        <v>384.26519912944991</v>
      </c>
      <c r="L64" s="22">
        <f t="shared" si="19"/>
        <v>535.20760249436046</v>
      </c>
      <c r="M64" s="22">
        <f t="shared" si="19"/>
        <v>1007.9264142445427</v>
      </c>
      <c r="N64" s="22">
        <f t="shared" si="19"/>
        <v>976.93937622954479</v>
      </c>
      <c r="O64" s="22">
        <f t="shared" si="19"/>
        <v>1398.2965877674167</v>
      </c>
      <c r="P64" s="22">
        <f t="shared" si="19"/>
        <v>727.91425382743137</v>
      </c>
      <c r="Q64" s="22">
        <f t="shared" si="19"/>
        <v>488.664091556899</v>
      </c>
      <c r="R64" s="22">
        <f t="shared" si="19"/>
        <v>567.10417922091426</v>
      </c>
      <c r="S64" s="22">
        <f t="shared" si="19"/>
        <v>676.55808553327063</v>
      </c>
      <c r="T64" s="22">
        <f t="shared" si="19"/>
        <v>746.45528234274798</v>
      </c>
      <c r="U64" s="22">
        <f t="shared" si="19"/>
        <v>554.06080599368408</v>
      </c>
      <c r="V64" s="22">
        <f t="shared" si="19"/>
        <v>398.59442745034107</v>
      </c>
      <c r="W64" s="22">
        <f t="shared" si="19"/>
        <v>257.90364545140233</v>
      </c>
      <c r="X64" s="22">
        <f t="shared" si="19"/>
        <v>196.13771804050091</v>
      </c>
      <c r="Y64" s="22">
        <f t="shared" si="19"/>
        <v>330.23952440823592</v>
      </c>
      <c r="Z64" s="22">
        <f t="shared" si="19"/>
        <v>352.1463427914473</v>
      </c>
      <c r="AA64" s="22">
        <f t="shared" si="19"/>
        <v>222.00530542227582</v>
      </c>
      <c r="AB64" s="22">
        <f t="shared" si="19"/>
        <v>298.17459363413269</v>
      </c>
      <c r="AC64" s="22">
        <f t="shared" si="19"/>
        <v>332.74138949415664</v>
      </c>
      <c r="AD64" s="22">
        <f t="shared" si="19"/>
        <v>328.52543641885819</v>
      </c>
      <c r="AE64" s="22">
        <f t="shared" si="19"/>
        <v>238.40926906639879</v>
      </c>
      <c r="AF64" s="22">
        <f t="shared" si="19"/>
        <v>256.95728942689317</v>
      </c>
      <c r="AG64" s="22">
        <f t="shared" si="19"/>
        <v>331.46494263531844</v>
      </c>
      <c r="AH64" s="22">
        <f t="shared" si="19"/>
        <v>259.85138717067804</v>
      </c>
      <c r="AI64" s="38">
        <f t="shared" si="13"/>
        <v>-0.676333152265018</v>
      </c>
      <c r="AJ64" s="33">
        <f>IF(B64=0, "", POWER(AH64/B64, 1/(AH11 - B11)) - 1)</f>
        <v>-3.4637177916552742E-2</v>
      </c>
      <c r="AK64" s="33">
        <f t="shared" si="14"/>
        <v>-0.21605167320343277</v>
      </c>
      <c r="AL64" s="43">
        <f>AH64 / AH13</f>
        <v>9.0489764333937066E-3</v>
      </c>
      <c r="AM64" s="29"/>
    </row>
    <row r="65" spans="1:39" ht="14.45" hidden="1" customHeight="1" outlineLevel="1" x14ac:dyDescent="0.2">
      <c r="A65" s="2" t="s">
        <v>5</v>
      </c>
      <c r="B65" s="23">
        <v>14.193953939399901</v>
      </c>
      <c r="C65" s="23">
        <v>13.982331193249101</v>
      </c>
      <c r="D65" s="23">
        <v>13.4441913101032</v>
      </c>
      <c r="E65" s="23">
        <v>14.2646927658951</v>
      </c>
      <c r="F65" s="23">
        <v>14.765774811806599</v>
      </c>
      <c r="G65" s="23">
        <v>15.2478619982965</v>
      </c>
      <c r="H65" s="23">
        <v>14.7720157852812</v>
      </c>
      <c r="I65" s="23">
        <v>14.4098761972711</v>
      </c>
      <c r="J65" s="23">
        <v>15.4967231712988</v>
      </c>
      <c r="K65" s="23">
        <v>14.8220924236205</v>
      </c>
      <c r="L65" s="23">
        <v>14.941740329174101</v>
      </c>
      <c r="M65" s="23">
        <v>14.308426103542001</v>
      </c>
      <c r="N65" s="23">
        <v>15.637944033114101</v>
      </c>
      <c r="O65" s="23">
        <v>24.619295034453401</v>
      </c>
      <c r="P65" s="23">
        <v>21.8656839273118</v>
      </c>
      <c r="Q65" s="23">
        <v>16.267299197081901</v>
      </c>
      <c r="R65" s="23">
        <v>17.148915713392299</v>
      </c>
      <c r="S65" s="23">
        <v>21.898817384917901</v>
      </c>
      <c r="T65" s="23">
        <v>24.163551094442798</v>
      </c>
      <c r="U65" s="23">
        <v>25.4914728593448</v>
      </c>
      <c r="V65" s="23">
        <v>76.613944661922602</v>
      </c>
      <c r="W65" s="23">
        <v>10.4732264500655</v>
      </c>
      <c r="X65" s="23">
        <v>5.7538474992696003</v>
      </c>
      <c r="Y65" s="23">
        <v>4.2423018445660601</v>
      </c>
      <c r="Z65" s="23">
        <v>8.47270602989685</v>
      </c>
      <c r="AA65" s="23">
        <v>8.5179723489168993</v>
      </c>
      <c r="AB65" s="23">
        <v>6.5203170637202703</v>
      </c>
      <c r="AC65" s="23">
        <v>6.5836424153056896</v>
      </c>
      <c r="AD65" s="23">
        <v>5.70501086331591</v>
      </c>
      <c r="AE65" s="23">
        <v>6.1106248883942902</v>
      </c>
      <c r="AF65" s="23">
        <v>8.9043196825920603</v>
      </c>
      <c r="AG65" s="23">
        <v>5.0402983499551697</v>
      </c>
      <c r="AH65" s="23">
        <v>4.81488938426663</v>
      </c>
      <c r="AI65" s="39">
        <f t="shared" si="13"/>
        <v>-0.6607788495845861</v>
      </c>
      <c r="AJ65" s="34">
        <f>IF(B65=0, "", POWER(AH65/B65, 1/(AH11 - B11)) - 1)</f>
        <v>-3.3220147246442067E-2</v>
      </c>
      <c r="AK65" s="34">
        <f t="shared" si="14"/>
        <v>-4.4721353784651363E-2</v>
      </c>
      <c r="AL65" s="44">
        <f>AH65 / AH13</f>
        <v>1.6767207226416818E-4</v>
      </c>
      <c r="AM65" s="29"/>
    </row>
    <row r="66" spans="1:39" ht="14.45" hidden="1" customHeight="1" outlineLevel="1" x14ac:dyDescent="0.2">
      <c r="A66" s="2" t="s">
        <v>6</v>
      </c>
      <c r="B66" s="23">
        <v>736.23786436300804</v>
      </c>
      <c r="C66" s="23">
        <v>911.54080869197105</v>
      </c>
      <c r="D66" s="23">
        <v>871.81807149137296</v>
      </c>
      <c r="E66" s="23">
        <v>1052.1294913940501</v>
      </c>
      <c r="F66" s="23">
        <v>859.01472651118297</v>
      </c>
      <c r="G66" s="23">
        <v>549.77848098946401</v>
      </c>
      <c r="H66" s="23">
        <v>577.15020014888398</v>
      </c>
      <c r="I66" s="23">
        <v>487.48415433209198</v>
      </c>
      <c r="J66" s="23">
        <v>455.87605032472601</v>
      </c>
      <c r="K66" s="23">
        <v>310.25171329027501</v>
      </c>
      <c r="L66" s="23">
        <v>438.77719164301999</v>
      </c>
      <c r="M66" s="23">
        <v>875.85611049159695</v>
      </c>
      <c r="N66" s="23">
        <v>827.30270916426105</v>
      </c>
      <c r="O66" s="23">
        <v>1226.1431151725201</v>
      </c>
      <c r="P66" s="23">
        <v>537.87989535666895</v>
      </c>
      <c r="Q66" s="23">
        <v>297.00035736585897</v>
      </c>
      <c r="R66" s="23">
        <v>366.0102239986</v>
      </c>
      <c r="S66" s="23">
        <v>451.25978795110899</v>
      </c>
      <c r="T66" s="23">
        <v>527.69908027334395</v>
      </c>
      <c r="U66" s="23">
        <v>336.157760668489</v>
      </c>
      <c r="V66" s="23">
        <v>161.570806912406</v>
      </c>
      <c r="W66" s="23">
        <v>94.314721884000207</v>
      </c>
      <c r="X66" s="23">
        <v>15.8026604175746</v>
      </c>
      <c r="Y66" s="23">
        <v>141.43668921127099</v>
      </c>
      <c r="Z66" s="23">
        <v>150.195431383227</v>
      </c>
      <c r="AA66" s="23">
        <v>15.671483815689999</v>
      </c>
      <c r="AB66" s="23">
        <v>89.747753094179799</v>
      </c>
      <c r="AC66" s="23">
        <v>119.006382905967</v>
      </c>
      <c r="AD66" s="23">
        <v>106.13243790731499</v>
      </c>
      <c r="AE66" s="23">
        <v>8.2145838526991302</v>
      </c>
      <c r="AF66" s="23">
        <v>35.577996260685197</v>
      </c>
      <c r="AG66" s="23">
        <v>105.194109562888</v>
      </c>
      <c r="AH66" s="23">
        <v>32.991275715401699</v>
      </c>
      <c r="AI66" s="39">
        <f t="shared" si="13"/>
        <v>-0.95518937925863712</v>
      </c>
      <c r="AJ66" s="34">
        <f>IF(B66=0, "", POWER(AH66/B66, 1/(AH11 - B11)) - 1)</f>
        <v>-9.2481148946440883E-2</v>
      </c>
      <c r="AK66" s="34">
        <f t="shared" si="14"/>
        <v>-0.68637715692931844</v>
      </c>
      <c r="AL66" s="44">
        <f>AH66 / AH13</f>
        <v>1.148876978132797E-3</v>
      </c>
      <c r="AM66" s="29"/>
    </row>
    <row r="67" spans="1:39" ht="14.45" hidden="1" customHeight="1" outlineLevel="1" x14ac:dyDescent="0.2">
      <c r="A67" s="2" t="s">
        <v>7</v>
      </c>
      <c r="B67" s="23">
        <v>52.403453576148699</v>
      </c>
      <c r="C67" s="23">
        <v>62.665176173131997</v>
      </c>
      <c r="D67" s="23">
        <v>63.975928226774101</v>
      </c>
      <c r="E67" s="23">
        <v>66.024234801311493</v>
      </c>
      <c r="F67" s="23">
        <v>72.667748977905305</v>
      </c>
      <c r="G67" s="23">
        <v>65.474797829418804</v>
      </c>
      <c r="H67" s="23">
        <v>64.654248607978204</v>
      </c>
      <c r="I67" s="23">
        <v>52.608388061384403</v>
      </c>
      <c r="J67" s="23">
        <v>53.968661188724099</v>
      </c>
      <c r="K67" s="23">
        <v>59.1898626885543</v>
      </c>
      <c r="L67" s="23">
        <v>81.487066709856194</v>
      </c>
      <c r="M67" s="23">
        <v>117.760062585901</v>
      </c>
      <c r="N67" s="23">
        <v>133.996478066843</v>
      </c>
      <c r="O67" s="23">
        <v>147.531874964254</v>
      </c>
      <c r="P67" s="23">
        <v>168.16622614695899</v>
      </c>
      <c r="Q67" s="23">
        <v>175.394055317263</v>
      </c>
      <c r="R67" s="23">
        <v>183.942695896114</v>
      </c>
      <c r="S67" s="23">
        <v>203.397179112695</v>
      </c>
      <c r="T67" s="23">
        <v>194.59062527628501</v>
      </c>
      <c r="U67" s="23">
        <v>192.40983197413601</v>
      </c>
      <c r="V67" s="23">
        <v>160.40763032224001</v>
      </c>
      <c r="W67" s="23">
        <v>153.11367956463499</v>
      </c>
      <c r="X67" s="23">
        <v>174.579163293249</v>
      </c>
      <c r="Y67" s="23">
        <v>184.558602999675</v>
      </c>
      <c r="Z67" s="23">
        <v>193.47626503855901</v>
      </c>
      <c r="AA67" s="23">
        <v>197.813801669253</v>
      </c>
      <c r="AB67" s="23">
        <v>201.90441556678701</v>
      </c>
      <c r="AC67" s="23">
        <v>207.149299447977</v>
      </c>
      <c r="AD67" s="23">
        <v>216.68599484049301</v>
      </c>
      <c r="AE67" s="23">
        <v>224.08212319790101</v>
      </c>
      <c r="AF67" s="23">
        <v>212.473364201854</v>
      </c>
      <c r="AG67" s="23">
        <v>221.22872989265599</v>
      </c>
      <c r="AH67" s="23">
        <v>222.04310980282901</v>
      </c>
      <c r="AI67" s="39">
        <f t="shared" si="13"/>
        <v>3.237184663414844</v>
      </c>
      <c r="AJ67" s="34">
        <f>IF(B67=0, "", POWER(AH67/B67, 1/(AH11 - B11)) - 1)</f>
        <v>4.615532140341938E-2</v>
      </c>
      <c r="AK67" s="34">
        <f t="shared" si="14"/>
        <v>3.6811670462881807E-3</v>
      </c>
      <c r="AL67" s="44">
        <f>AH67 / AH13</f>
        <v>7.7323538260871691E-3</v>
      </c>
      <c r="AM67" s="29"/>
    </row>
    <row r="68" spans="1:39" ht="14.45" hidden="1" customHeight="1" outlineLevel="1" x14ac:dyDescent="0.2">
      <c r="A68" s="2" t="s">
        <v>8</v>
      </c>
      <c r="B68" s="23">
        <v>6.9661533157201999E-4</v>
      </c>
      <c r="C68" s="23">
        <v>7.0963189266424402E-4</v>
      </c>
      <c r="D68" s="23">
        <v>8.1133202542834899E-4</v>
      </c>
      <c r="E68" s="23">
        <v>9.3297007844336604E-4</v>
      </c>
      <c r="F68" s="23">
        <v>1.0547751179912699E-3</v>
      </c>
      <c r="G68" s="23">
        <v>1.1375054641576501E-3</v>
      </c>
      <c r="H68" s="23">
        <v>1.1827917780697301E-3</v>
      </c>
      <c r="I68" s="23">
        <v>1.2780518469362901E-3</v>
      </c>
      <c r="J68" s="23">
        <v>1.1881128632561101E-3</v>
      </c>
      <c r="K68" s="23">
        <v>1.5307270001112801E-3</v>
      </c>
      <c r="L68" s="23">
        <v>1.6038123102046201E-3</v>
      </c>
      <c r="M68" s="23">
        <v>1.8150635026477999E-3</v>
      </c>
      <c r="N68" s="23">
        <v>2.2449653266633802E-3</v>
      </c>
      <c r="O68" s="23">
        <v>2.30259618902439E-3</v>
      </c>
      <c r="P68" s="23">
        <v>2.4483964916956302E-3</v>
      </c>
      <c r="Q68" s="23">
        <v>2.37967669508956E-3</v>
      </c>
      <c r="R68" s="23">
        <v>2.3436128079540801E-3</v>
      </c>
      <c r="S68" s="23">
        <v>2.3010845487215002E-3</v>
      </c>
      <c r="T68" s="23">
        <v>2.0256986761679101E-3</v>
      </c>
      <c r="U68" s="23">
        <v>1.7404917142361E-3</v>
      </c>
      <c r="V68" s="23">
        <v>2.0455537724875998E-3</v>
      </c>
      <c r="W68" s="23">
        <v>2.0175527016318999E-3</v>
      </c>
      <c r="X68" s="23">
        <v>2.0468304077182302E-3</v>
      </c>
      <c r="Y68" s="23">
        <v>1.93035272382704E-3</v>
      </c>
      <c r="Z68" s="23">
        <v>1.9403397644625999E-3</v>
      </c>
      <c r="AA68" s="23">
        <v>2.0475884159280402E-3</v>
      </c>
      <c r="AB68" s="23">
        <v>2.1079094456056499E-3</v>
      </c>
      <c r="AC68" s="23">
        <v>2.06472490690837E-3</v>
      </c>
      <c r="AD68" s="23">
        <v>1.9928077342853501E-3</v>
      </c>
      <c r="AE68" s="23">
        <v>1.93712740433852E-3</v>
      </c>
      <c r="AF68" s="23">
        <v>1.6092817619003401E-3</v>
      </c>
      <c r="AG68" s="23">
        <v>1.80482981928778E-3</v>
      </c>
      <c r="AH68" s="23">
        <v>2.1122681807441098E-3</v>
      </c>
      <c r="AI68" s="39">
        <f t="shared" si="13"/>
        <v>2.032187327800338</v>
      </c>
      <c r="AJ68" s="34">
        <f>IF(B68=0, "", POWER(AH68/B68, 1/(AH11 - B11)) - 1)</f>
        <v>3.527297178118638E-2</v>
      </c>
      <c r="AK68" s="34">
        <f t="shared" si="14"/>
        <v>0.17034202237286333</v>
      </c>
      <c r="AL68" s="44">
        <f>AH68 / AH13</f>
        <v>7.3556909573110329E-8</v>
      </c>
      <c r="AM68" s="29"/>
    </row>
    <row r="69" spans="1:39" ht="14.45" customHeight="1" x14ac:dyDescent="0.25">
      <c r="A69" s="16" t="s">
        <v>23</v>
      </c>
      <c r="B69" s="21">
        <f t="shared" ref="B69:AH69" si="20">SUBTOTAL(9, B70:B87)</f>
        <v>8122.6380802318008</v>
      </c>
      <c r="C69" s="21">
        <f t="shared" si="20"/>
        <v>8099.8394019289308</v>
      </c>
      <c r="D69" s="21">
        <f t="shared" si="20"/>
        <v>8463.0677759252394</v>
      </c>
      <c r="E69" s="21">
        <f t="shared" si="20"/>
        <v>8914.0069512964401</v>
      </c>
      <c r="F69" s="21">
        <f t="shared" si="20"/>
        <v>9574.7294350332995</v>
      </c>
      <c r="G69" s="21">
        <f t="shared" si="20"/>
        <v>10238.96136215458</v>
      </c>
      <c r="H69" s="21">
        <f t="shared" si="20"/>
        <v>10368.542283322357</v>
      </c>
      <c r="I69" s="21">
        <f t="shared" si="20"/>
        <v>10594.078417962546</v>
      </c>
      <c r="J69" s="21">
        <f t="shared" si="20"/>
        <v>10798.938371686896</v>
      </c>
      <c r="K69" s="21">
        <f t="shared" si="20"/>
        <v>11084.797396965007</v>
      </c>
      <c r="L69" s="21">
        <f t="shared" si="20"/>
        <v>11635.135832074948</v>
      </c>
      <c r="M69" s="21">
        <f t="shared" si="20"/>
        <v>11692.676454303644</v>
      </c>
      <c r="N69" s="21">
        <f t="shared" si="20"/>
        <v>12147.998252496385</v>
      </c>
      <c r="O69" s="21">
        <f t="shared" si="20"/>
        <v>12682.441159323169</v>
      </c>
      <c r="P69" s="21">
        <f t="shared" si="20"/>
        <v>12975.899101381614</v>
      </c>
      <c r="Q69" s="21">
        <f t="shared" si="20"/>
        <v>13046.835291075886</v>
      </c>
      <c r="R69" s="21">
        <f t="shared" si="20"/>
        <v>13165.724305599841</v>
      </c>
      <c r="S69" s="21">
        <f t="shared" si="20"/>
        <v>13268.734628951803</v>
      </c>
      <c r="T69" s="21">
        <f t="shared" si="20"/>
        <v>13278.557863918657</v>
      </c>
      <c r="U69" s="21">
        <f t="shared" si="20"/>
        <v>13085.963244271283</v>
      </c>
      <c r="V69" s="21">
        <f t="shared" si="20"/>
        <v>13334.773136553758</v>
      </c>
      <c r="W69" s="21">
        <f t="shared" si="20"/>
        <v>13318.209571838643</v>
      </c>
      <c r="X69" s="21">
        <f t="shared" si="20"/>
        <v>12993.508897522965</v>
      </c>
      <c r="Y69" s="21">
        <f t="shared" si="20"/>
        <v>13068.243665343618</v>
      </c>
      <c r="Z69" s="21">
        <f t="shared" si="20"/>
        <v>13326.977385849337</v>
      </c>
      <c r="AA69" s="21">
        <f t="shared" si="20"/>
        <v>13801.80308017851</v>
      </c>
      <c r="AB69" s="21">
        <f t="shared" si="20"/>
        <v>13894.37541022629</v>
      </c>
      <c r="AC69" s="21">
        <f t="shared" si="20"/>
        <v>14792.889409506222</v>
      </c>
      <c r="AD69" s="21">
        <f t="shared" si="20"/>
        <v>15115.515657028887</v>
      </c>
      <c r="AE69" s="21">
        <f t="shared" si="20"/>
        <v>14644.249083683697</v>
      </c>
      <c r="AF69" s="21">
        <f t="shared" si="20"/>
        <v>13192.241771053992</v>
      </c>
      <c r="AG69" s="21">
        <f t="shared" si="20"/>
        <v>13846.170045214722</v>
      </c>
      <c r="AH69" s="21">
        <f t="shared" si="20"/>
        <v>13684.428618948967</v>
      </c>
      <c r="AI69" s="37">
        <f t="shared" si="13"/>
        <v>0.68472711498164474</v>
      </c>
      <c r="AJ69" s="32">
        <f>IF(B69=0, "", POWER(AH69/B69, 1/(AH11 - B11)) - 1)</f>
        <v>1.6433684126543113E-2</v>
      </c>
      <c r="AK69" s="32">
        <f t="shared" si="14"/>
        <v>-1.1681311563962238E-2</v>
      </c>
      <c r="AL69" s="42">
        <f>AH69 / AH13</f>
        <v>0.47654189352467202</v>
      </c>
      <c r="AM69" s="29"/>
    </row>
    <row r="70" spans="1:39" ht="14.45" customHeight="1" collapsed="1" x14ac:dyDescent="0.25">
      <c r="A70" s="17" t="s">
        <v>24</v>
      </c>
      <c r="B70" s="22">
        <f t="shared" ref="B70:AH70" si="21">SUBTOTAL(9, B71:B78)</f>
        <v>6827.6012890752254</v>
      </c>
      <c r="C70" s="22">
        <f t="shared" si="21"/>
        <v>6896.7173129896164</v>
      </c>
      <c r="D70" s="22">
        <f t="shared" si="21"/>
        <v>7193.9755952219193</v>
      </c>
      <c r="E70" s="22">
        <f t="shared" si="21"/>
        <v>7521.5079064610882</v>
      </c>
      <c r="F70" s="22">
        <f t="shared" si="21"/>
        <v>7950.5162336992325</v>
      </c>
      <c r="G70" s="22">
        <f t="shared" si="21"/>
        <v>8601.2302674294879</v>
      </c>
      <c r="H70" s="22">
        <f t="shared" si="21"/>
        <v>8799.3739273885221</v>
      </c>
      <c r="I70" s="22">
        <f t="shared" si="21"/>
        <v>9134.5146025363902</v>
      </c>
      <c r="J70" s="22">
        <f t="shared" si="21"/>
        <v>9350.9717763350236</v>
      </c>
      <c r="K70" s="22">
        <f t="shared" si="21"/>
        <v>9555.2418505318001</v>
      </c>
      <c r="L70" s="22">
        <f t="shared" si="21"/>
        <v>9765.6410983241331</v>
      </c>
      <c r="M70" s="22">
        <f t="shared" si="21"/>
        <v>9891.7562342343826</v>
      </c>
      <c r="N70" s="22">
        <f t="shared" si="21"/>
        <v>10418.613451810472</v>
      </c>
      <c r="O70" s="22">
        <f t="shared" si="21"/>
        <v>10802.61484538357</v>
      </c>
      <c r="P70" s="22">
        <f t="shared" si="21"/>
        <v>11095.981124846017</v>
      </c>
      <c r="Q70" s="22">
        <f t="shared" si="21"/>
        <v>11217.198818876021</v>
      </c>
      <c r="R70" s="22">
        <f t="shared" si="21"/>
        <v>11402.125464687448</v>
      </c>
      <c r="S70" s="22">
        <f t="shared" si="21"/>
        <v>11690.533372822123</v>
      </c>
      <c r="T70" s="22">
        <f t="shared" si="21"/>
        <v>11680.892045456056</v>
      </c>
      <c r="U70" s="22">
        <f t="shared" si="21"/>
        <v>11531.425759816262</v>
      </c>
      <c r="V70" s="22">
        <f t="shared" si="21"/>
        <v>11888.3432235483</v>
      </c>
      <c r="W70" s="22">
        <f t="shared" si="21"/>
        <v>11822.590812881763</v>
      </c>
      <c r="X70" s="22">
        <f t="shared" si="21"/>
        <v>11662.758846328812</v>
      </c>
      <c r="Y70" s="22">
        <f t="shared" si="21"/>
        <v>11604.387314442323</v>
      </c>
      <c r="Z70" s="22">
        <f t="shared" si="21"/>
        <v>11936.804444395349</v>
      </c>
      <c r="AA70" s="22">
        <f t="shared" si="21"/>
        <v>12328.594037406134</v>
      </c>
      <c r="AB70" s="22">
        <f t="shared" si="21"/>
        <v>12525.395645132618</v>
      </c>
      <c r="AC70" s="22">
        <f t="shared" si="21"/>
        <v>13368.392467682694</v>
      </c>
      <c r="AD70" s="22">
        <f t="shared" si="21"/>
        <v>13604.952838784822</v>
      </c>
      <c r="AE70" s="22">
        <f t="shared" si="21"/>
        <v>13108.122117052269</v>
      </c>
      <c r="AF70" s="22">
        <f t="shared" si="21"/>
        <v>12041.255820410499</v>
      </c>
      <c r="AG70" s="22">
        <f t="shared" si="21"/>
        <v>12647.429570350621</v>
      </c>
      <c r="AH70" s="22">
        <f t="shared" si="21"/>
        <v>12441.474649271255</v>
      </c>
      <c r="AI70" s="38">
        <f t="shared" si="13"/>
        <v>0.82223216068265881</v>
      </c>
      <c r="AJ70" s="33">
        <f>IF(B70=0, "", POWER(AH70/B70, 1/(AH11 - B11)) - 1)</f>
        <v>1.8928865959650709E-2</v>
      </c>
      <c r="AK70" s="33">
        <f t="shared" si="14"/>
        <v>-1.6284330340307851E-2</v>
      </c>
      <c r="AL70" s="43">
        <f>AH70 / AH13</f>
        <v>0.43325768672527132</v>
      </c>
      <c r="AM70" s="29"/>
    </row>
    <row r="71" spans="1:39" ht="14.45" hidden="1" customHeight="1" outlineLevel="1" x14ac:dyDescent="0.25">
      <c r="A71" s="3" t="s">
        <v>25</v>
      </c>
      <c r="B71" s="23">
        <f t="shared" ref="B71:AH71" si="22">SUBTOTAL(9, B72:B73)</f>
        <v>5393.4666505041605</v>
      </c>
      <c r="C71" s="23">
        <f t="shared" si="22"/>
        <v>5391.5792366976702</v>
      </c>
      <c r="D71" s="23">
        <f t="shared" si="22"/>
        <v>5472.8011738168698</v>
      </c>
      <c r="E71" s="23">
        <f t="shared" si="22"/>
        <v>5533.52662752368</v>
      </c>
      <c r="F71" s="23">
        <f t="shared" si="22"/>
        <v>5707.7223352613701</v>
      </c>
      <c r="G71" s="23">
        <f t="shared" si="22"/>
        <v>5897.6858275679897</v>
      </c>
      <c r="H71" s="23">
        <f t="shared" si="22"/>
        <v>5930.9556039805602</v>
      </c>
      <c r="I71" s="23">
        <f t="shared" si="22"/>
        <v>6093.5945085365702</v>
      </c>
      <c r="J71" s="23">
        <f t="shared" si="22"/>
        <v>6183.69337393362</v>
      </c>
      <c r="K71" s="23">
        <f t="shared" si="22"/>
        <v>6272.9947202181093</v>
      </c>
      <c r="L71" s="23">
        <f t="shared" si="22"/>
        <v>6190.7010991392108</v>
      </c>
      <c r="M71" s="23">
        <f t="shared" si="22"/>
        <v>6210.3169494365593</v>
      </c>
      <c r="N71" s="23">
        <f t="shared" si="22"/>
        <v>6422.8724103521108</v>
      </c>
      <c r="O71" s="23">
        <f t="shared" si="22"/>
        <v>6661.5182319018404</v>
      </c>
      <c r="P71" s="23">
        <f t="shared" si="22"/>
        <v>6905.4104611873208</v>
      </c>
      <c r="Q71" s="23">
        <f t="shared" si="22"/>
        <v>6712.5765404866197</v>
      </c>
      <c r="R71" s="23">
        <f t="shared" si="22"/>
        <v>6746.6445295480698</v>
      </c>
      <c r="S71" s="23">
        <f t="shared" si="22"/>
        <v>6850.8479155146997</v>
      </c>
      <c r="T71" s="23">
        <f t="shared" si="22"/>
        <v>6736.0939876439807</v>
      </c>
      <c r="U71" s="23">
        <f t="shared" si="22"/>
        <v>6626.8369414990593</v>
      </c>
      <c r="V71" s="23">
        <f t="shared" si="22"/>
        <v>6650.4116994715696</v>
      </c>
      <c r="W71" s="23">
        <f t="shared" si="22"/>
        <v>6482.2500697513697</v>
      </c>
      <c r="X71" s="23">
        <f t="shared" si="22"/>
        <v>6293.4165983299899</v>
      </c>
      <c r="Y71" s="23">
        <f t="shared" si="22"/>
        <v>6195.6576106598395</v>
      </c>
      <c r="Z71" s="23">
        <f t="shared" si="22"/>
        <v>6266.1354785324302</v>
      </c>
      <c r="AA71" s="23">
        <f t="shared" si="22"/>
        <v>6443.4054151352902</v>
      </c>
      <c r="AB71" s="23">
        <f t="shared" si="22"/>
        <v>6568.2453199418705</v>
      </c>
      <c r="AC71" s="23">
        <f t="shared" si="22"/>
        <v>6721.4713711975492</v>
      </c>
      <c r="AD71" s="23">
        <f t="shared" si="22"/>
        <v>6637.5131958598595</v>
      </c>
      <c r="AE71" s="23">
        <f t="shared" si="22"/>
        <v>6583.8329006275999</v>
      </c>
      <c r="AF71" s="23">
        <f t="shared" si="22"/>
        <v>5676.3959798084898</v>
      </c>
      <c r="AG71" s="23">
        <f t="shared" si="22"/>
        <v>5764.1725224410402</v>
      </c>
      <c r="AH71" s="23">
        <f t="shared" si="22"/>
        <v>5473.6674697828803</v>
      </c>
      <c r="AI71" s="39">
        <f t="shared" si="13"/>
        <v>1.4869994472149539E-2</v>
      </c>
      <c r="AJ71" s="34">
        <f>IF(B71=0, "", POWER(AH71/B71, 1/(AH11 - B11)) - 1)</f>
        <v>4.6137265046009013E-4</v>
      </c>
      <c r="AK71" s="34">
        <f t="shared" si="14"/>
        <v>-5.0398396565537795E-2</v>
      </c>
      <c r="AL71" s="44">
        <f>AH71 / AH13</f>
        <v>0.19061313652239834</v>
      </c>
      <c r="AM71" s="29"/>
    </row>
    <row r="72" spans="1:39" ht="14.45" hidden="1" customHeight="1" outlineLevel="1" x14ac:dyDescent="0.2">
      <c r="A72" s="4" t="s">
        <v>26</v>
      </c>
      <c r="B72" s="23">
        <v>4627.5933740228102</v>
      </c>
      <c r="C72" s="23">
        <v>3960.4091743799299</v>
      </c>
      <c r="D72" s="23">
        <v>3716.2240155750701</v>
      </c>
      <c r="E72" s="23">
        <v>3507.4831014373199</v>
      </c>
      <c r="F72" s="23">
        <v>3383.4641356796401</v>
      </c>
      <c r="G72" s="23">
        <v>3219.5050393511901</v>
      </c>
      <c r="H72" s="23">
        <v>2086.1176025128502</v>
      </c>
      <c r="I72" s="23">
        <v>1802.3384173755901</v>
      </c>
      <c r="J72" s="23">
        <v>1745.7766815576199</v>
      </c>
      <c r="K72" s="23">
        <v>1718.0660665882399</v>
      </c>
      <c r="L72" s="23">
        <v>1554.51359990846</v>
      </c>
      <c r="M72" s="23">
        <v>1497.49696387834</v>
      </c>
      <c r="N72" s="23">
        <v>1553.5941219139499</v>
      </c>
      <c r="O72" s="23">
        <v>1604.3488533827599</v>
      </c>
      <c r="P72" s="23">
        <v>1755.92492557591</v>
      </c>
      <c r="Q72" s="23">
        <v>1549.5568697981901</v>
      </c>
      <c r="R72" s="23">
        <v>1491.7501095893299</v>
      </c>
      <c r="S72" s="23">
        <v>1536.63468695336</v>
      </c>
      <c r="T72" s="23">
        <v>1460.5765289582</v>
      </c>
      <c r="U72" s="23">
        <v>1536.60946115707</v>
      </c>
      <c r="V72" s="23">
        <v>1511.79023860287</v>
      </c>
      <c r="W72" s="23">
        <v>1397.12838012159</v>
      </c>
      <c r="X72" s="23">
        <v>1379.3122028446201</v>
      </c>
      <c r="Y72" s="23">
        <v>1427.6163150894099</v>
      </c>
      <c r="Z72" s="23">
        <v>1478.8076063645301</v>
      </c>
      <c r="AA72" s="23">
        <v>1582.69152435552</v>
      </c>
      <c r="AB72" s="23">
        <v>1685.98244852315</v>
      </c>
      <c r="AC72" s="23">
        <v>1759.07278591985</v>
      </c>
      <c r="AD72" s="23">
        <v>1724.63221480737</v>
      </c>
      <c r="AE72" s="23">
        <v>1722.3435853805499</v>
      </c>
      <c r="AF72" s="23">
        <v>1600.35713824243</v>
      </c>
      <c r="AG72" s="23">
        <v>1674.0751186452701</v>
      </c>
      <c r="AH72" s="23">
        <v>1555.48929470182</v>
      </c>
      <c r="AI72" s="39">
        <f t="shared" si="13"/>
        <v>-0.66386647032696855</v>
      </c>
      <c r="AJ72" s="34">
        <f>IF(B72=0, "", POWER(AH72/B72, 1/(AH11 - B11)) - 1)</f>
        <v>-3.3496358026148476E-2</v>
      </c>
      <c r="AK72" s="34">
        <f t="shared" si="14"/>
        <v>-7.0836620545089213E-2</v>
      </c>
      <c r="AL72" s="44">
        <f>AH72 / AH13</f>
        <v>5.416783078747895E-2</v>
      </c>
      <c r="AM72" s="29"/>
    </row>
    <row r="73" spans="1:39" ht="14.45" hidden="1" customHeight="1" outlineLevel="1" x14ac:dyDescent="0.2">
      <c r="A73" s="4" t="s">
        <v>27</v>
      </c>
      <c r="B73" s="23">
        <v>765.87327648134999</v>
      </c>
      <c r="C73" s="23">
        <v>1431.1700623177401</v>
      </c>
      <c r="D73" s="23">
        <v>1756.5771582417999</v>
      </c>
      <c r="E73" s="23">
        <v>2026.0435260863601</v>
      </c>
      <c r="F73" s="23">
        <v>2324.25819958173</v>
      </c>
      <c r="G73" s="23">
        <v>2678.1807882168</v>
      </c>
      <c r="H73" s="23">
        <v>3844.83800146771</v>
      </c>
      <c r="I73" s="23">
        <v>4291.2560911609798</v>
      </c>
      <c r="J73" s="23">
        <v>4437.9166923760004</v>
      </c>
      <c r="K73" s="23">
        <v>4554.9286536298696</v>
      </c>
      <c r="L73" s="23">
        <v>4636.1874992307503</v>
      </c>
      <c r="M73" s="23">
        <v>4712.8199855582197</v>
      </c>
      <c r="N73" s="23">
        <v>4869.2782884381604</v>
      </c>
      <c r="O73" s="23">
        <v>5057.1693785190801</v>
      </c>
      <c r="P73" s="23">
        <v>5149.4855356114103</v>
      </c>
      <c r="Q73" s="23">
        <v>5163.0196706884299</v>
      </c>
      <c r="R73" s="23">
        <v>5254.8944199587404</v>
      </c>
      <c r="S73" s="23">
        <v>5314.2132285613397</v>
      </c>
      <c r="T73" s="23">
        <v>5275.5174586857802</v>
      </c>
      <c r="U73" s="23">
        <v>5090.2274803419896</v>
      </c>
      <c r="V73" s="23">
        <v>5138.6214608686996</v>
      </c>
      <c r="W73" s="23">
        <v>5085.1216896297801</v>
      </c>
      <c r="X73" s="23">
        <v>4914.1043954853703</v>
      </c>
      <c r="Y73" s="23">
        <v>4768.0412955704296</v>
      </c>
      <c r="Z73" s="23">
        <v>4787.3278721678998</v>
      </c>
      <c r="AA73" s="23">
        <v>4860.7138907797698</v>
      </c>
      <c r="AB73" s="23">
        <v>4882.2628714187204</v>
      </c>
      <c r="AC73" s="23">
        <v>4962.3985852776996</v>
      </c>
      <c r="AD73" s="23">
        <v>4912.8809810524899</v>
      </c>
      <c r="AE73" s="23">
        <v>4861.4893152470504</v>
      </c>
      <c r="AF73" s="23">
        <v>4076.03884156606</v>
      </c>
      <c r="AG73" s="23">
        <v>4090.0974037957699</v>
      </c>
      <c r="AH73" s="23">
        <v>3918.1781750810601</v>
      </c>
      <c r="AI73" s="39">
        <f t="shared" si="13"/>
        <v>4.1159614722194489</v>
      </c>
      <c r="AJ73" s="34">
        <f>IF(B73=0, "", POWER(AH73/B73, 1/(AH11 - B11)) - 1)</f>
        <v>5.2334908013219383E-2</v>
      </c>
      <c r="AK73" s="34">
        <f t="shared" si="14"/>
        <v>-4.2033040229106033E-2</v>
      </c>
      <c r="AL73" s="44">
        <f>AH73 / AH13</f>
        <v>0.13644530573491939</v>
      </c>
      <c r="AM73" s="29"/>
    </row>
    <row r="74" spans="1:39" ht="14.45" hidden="1" customHeight="1" outlineLevel="1" x14ac:dyDescent="0.25">
      <c r="A74" s="3" t="s">
        <v>28</v>
      </c>
      <c r="B74" s="23">
        <v>1183.6496122547701</v>
      </c>
      <c r="C74" s="23">
        <v>1248.4763061930601</v>
      </c>
      <c r="D74" s="23">
        <v>1485.91128442493</v>
      </c>
      <c r="E74" s="23">
        <v>1769.4719155442999</v>
      </c>
      <c r="F74" s="23">
        <v>2048.6705369046499</v>
      </c>
      <c r="G74" s="23">
        <v>2548.41918578266</v>
      </c>
      <c r="H74" s="23">
        <v>2742.85373424004</v>
      </c>
      <c r="I74" s="23">
        <v>2950.0922148377499</v>
      </c>
      <c r="J74" s="23">
        <v>3085.4845006846799</v>
      </c>
      <c r="K74" s="23">
        <v>3221.1974884081801</v>
      </c>
      <c r="L74" s="23">
        <v>3516.69204299287</v>
      </c>
      <c r="M74" s="23">
        <v>3611.0719923146398</v>
      </c>
      <c r="N74" s="23">
        <v>3916.2234121482302</v>
      </c>
      <c r="O74" s="23">
        <v>4073.62376836775</v>
      </c>
      <c r="P74" s="23">
        <v>4119.3475813302903</v>
      </c>
      <c r="Q74" s="23">
        <v>4436.5873440730202</v>
      </c>
      <c r="R74" s="23">
        <v>4589.6813276420198</v>
      </c>
      <c r="S74" s="23">
        <v>4775.9020240196396</v>
      </c>
      <c r="T74" s="23">
        <v>4887.5967370481803</v>
      </c>
      <c r="U74" s="23">
        <v>4855.40355478539</v>
      </c>
      <c r="V74" s="23">
        <v>5195.6531199814099</v>
      </c>
      <c r="W74" s="23">
        <v>5309.0877092274604</v>
      </c>
      <c r="X74" s="23">
        <v>5342.6982702344503</v>
      </c>
      <c r="Y74" s="23">
        <v>5388.8646146279898</v>
      </c>
      <c r="Z74" s="23">
        <v>5646.3534201662296</v>
      </c>
      <c r="AA74" s="23">
        <v>5861.8068967245199</v>
      </c>
      <c r="AB74" s="23">
        <v>5937.9200406755599</v>
      </c>
      <c r="AC74" s="23">
        <v>6632.1508973853097</v>
      </c>
      <c r="AD74" s="23">
        <v>6959.1969767910296</v>
      </c>
      <c r="AE74" s="23">
        <v>6515.6137445345503</v>
      </c>
      <c r="AF74" s="23">
        <v>6356.41161615295</v>
      </c>
      <c r="AG74" s="23">
        <v>6874.6800534295999</v>
      </c>
      <c r="AH74" s="23">
        <v>6959.3861426887097</v>
      </c>
      <c r="AI74" s="39">
        <f t="shared" si="13"/>
        <v>4.8795999007101125</v>
      </c>
      <c r="AJ74" s="34">
        <f>IF(B74=0, "", POWER(AH74/B74, 1/(AH11 - B11)) - 1)</f>
        <v>5.6920004480337738E-2</v>
      </c>
      <c r="AK74" s="34">
        <f t="shared" si="14"/>
        <v>1.2321459122574208E-2</v>
      </c>
      <c r="AL74" s="44">
        <f>AH74 / AH13</f>
        <v>0.24235129887804993</v>
      </c>
      <c r="AM74" s="29"/>
    </row>
    <row r="75" spans="1:39" ht="14.45" hidden="1" customHeight="1" outlineLevel="1" x14ac:dyDescent="0.25">
      <c r="A75" s="3" t="s">
        <v>30</v>
      </c>
      <c r="B75" s="23">
        <v>102.96480140900699</v>
      </c>
      <c r="C75" s="23">
        <v>110.924778729224</v>
      </c>
      <c r="D75" s="23">
        <v>99.992902692289306</v>
      </c>
      <c r="E75" s="23">
        <v>94.9573544138768</v>
      </c>
      <c r="F75" s="23">
        <v>94.6412586528605</v>
      </c>
      <c r="G75" s="23">
        <v>77.145378794012899</v>
      </c>
      <c r="H75" s="23">
        <v>68.634566166447897</v>
      </c>
      <c r="I75" s="23">
        <v>50.683834514048897</v>
      </c>
      <c r="J75" s="23">
        <v>54.973108022221901</v>
      </c>
      <c r="K75" s="23">
        <v>51.225887017802897</v>
      </c>
      <c r="L75" s="23">
        <v>57.062988949050798</v>
      </c>
      <c r="M75" s="23">
        <v>69.187726033166498</v>
      </c>
      <c r="N75" s="23">
        <v>78.080064937949203</v>
      </c>
      <c r="O75" s="23">
        <v>66.118119023046603</v>
      </c>
      <c r="P75" s="23">
        <v>69.927017566486796</v>
      </c>
      <c r="Q75" s="23">
        <v>66.888424809898098</v>
      </c>
      <c r="R75" s="23">
        <v>64.591660789264296</v>
      </c>
      <c r="S75" s="23">
        <v>62.023525037714101</v>
      </c>
      <c r="T75" s="23">
        <v>55.178457094763601</v>
      </c>
      <c r="U75" s="23">
        <v>46.880856542828496</v>
      </c>
      <c r="V75" s="23">
        <v>39.933052749420398</v>
      </c>
      <c r="W75" s="23">
        <v>27.8843526536631</v>
      </c>
      <c r="X75" s="23">
        <v>24.156283296655499</v>
      </c>
      <c r="Y75" s="23">
        <v>19.265172762229799</v>
      </c>
      <c r="Z75" s="23">
        <v>24.1081658478825</v>
      </c>
      <c r="AA75" s="23">
        <v>23.172699529275501</v>
      </c>
      <c r="AB75" s="23">
        <v>19.0598159296609</v>
      </c>
      <c r="AC75" s="23">
        <v>14.6463543145614</v>
      </c>
      <c r="AD75" s="23">
        <v>8.1138569136061207</v>
      </c>
      <c r="AE75" s="23">
        <v>8.3818260980842894</v>
      </c>
      <c r="AF75" s="23">
        <v>7.9348071528661697</v>
      </c>
      <c r="AG75" s="23">
        <v>8.2545681147980794</v>
      </c>
      <c r="AH75" s="23">
        <v>8.2793940227421103</v>
      </c>
      <c r="AI75" s="39">
        <f t="shared" si="13"/>
        <v>-0.91959005495621871</v>
      </c>
      <c r="AJ75" s="34">
        <f>IF(B75=0, "", POWER(AH75/B75, 1/(AH11 - B11)) - 1)</f>
        <v>-7.574686963445787E-2</v>
      </c>
      <c r="AK75" s="34">
        <f t="shared" si="14"/>
        <v>3.0075356576833023E-3</v>
      </c>
      <c r="AL75" s="44">
        <f>AH75 / AH13</f>
        <v>2.8831880487659043E-4</v>
      </c>
      <c r="AM75" s="29"/>
    </row>
    <row r="76" spans="1:39" ht="14.45" hidden="1" customHeight="1" outlineLevel="1" x14ac:dyDescent="0.25">
      <c r="A76" s="3" t="s">
        <v>29</v>
      </c>
      <c r="B76" s="23">
        <v>147.520224907287</v>
      </c>
      <c r="C76" s="23">
        <v>145.73699136966201</v>
      </c>
      <c r="D76" s="23">
        <v>135.27023428782999</v>
      </c>
      <c r="E76" s="23">
        <v>123.552008979232</v>
      </c>
      <c r="F76" s="23">
        <v>99.482102880352798</v>
      </c>
      <c r="G76" s="23">
        <v>77.979875284822995</v>
      </c>
      <c r="H76" s="23">
        <v>56.930023001473899</v>
      </c>
      <c r="I76" s="23">
        <v>40.1440446480212</v>
      </c>
      <c r="J76" s="23">
        <v>26.8207936945009</v>
      </c>
      <c r="K76" s="23">
        <v>9.8237548877084002</v>
      </c>
      <c r="L76" s="23">
        <v>1.1849672430012801</v>
      </c>
      <c r="M76" s="23">
        <v>1.17956645001615</v>
      </c>
      <c r="N76" s="23">
        <v>1.43756437218189</v>
      </c>
      <c r="O76" s="23">
        <v>1.3547260909334999</v>
      </c>
      <c r="P76" s="23">
        <v>1.2960647619207</v>
      </c>
      <c r="Q76" s="23">
        <v>1.1465095064828501</v>
      </c>
      <c r="R76" s="23">
        <v>1.2079467080937301</v>
      </c>
      <c r="S76" s="23">
        <v>1.57615125008492</v>
      </c>
      <c r="T76" s="23">
        <v>1.76648453956411</v>
      </c>
      <c r="U76" s="23">
        <v>2.0418567652314001</v>
      </c>
      <c r="V76" s="23">
        <v>1.87144660834034</v>
      </c>
      <c r="W76" s="23">
        <v>2.8073166039601198</v>
      </c>
      <c r="X76" s="23">
        <v>1.8871509842162799</v>
      </c>
      <c r="Y76" s="23">
        <v>0.42283498635707301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9">
        <f t="shared" si="13"/>
        <v>-1</v>
      </c>
      <c r="AJ76" s="34">
        <f>IF(B76=0, "", POWER(AH76/B76, 1/(AH11 - B11)) - 1)</f>
        <v>-1</v>
      </c>
      <c r="AK76" s="34" t="str">
        <f t="shared" si="14"/>
        <v/>
      </c>
      <c r="AL76" s="44">
        <f>AH76 / AH13</f>
        <v>0</v>
      </c>
      <c r="AM76" s="29"/>
    </row>
    <row r="77" spans="1:39" ht="14.45" hidden="1" customHeight="1" outlineLevel="1" x14ac:dyDescent="0.25">
      <c r="A77" s="3" t="s">
        <v>8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3.03996019471676E-2</v>
      </c>
      <c r="T77" s="23">
        <v>0.13882923969675601</v>
      </c>
      <c r="U77" s="23">
        <v>0.13768731065499601</v>
      </c>
      <c r="V77" s="23">
        <v>0.26822126569307803</v>
      </c>
      <c r="W77" s="23">
        <v>0.28457838886238501</v>
      </c>
      <c r="X77" s="23">
        <v>0.39779987826639002</v>
      </c>
      <c r="Y77" s="23">
        <v>0.14352618778648199</v>
      </c>
      <c r="Z77" s="23">
        <v>0.15361691394992899</v>
      </c>
      <c r="AA77" s="23">
        <v>0.14079355739669899</v>
      </c>
      <c r="AB77" s="23">
        <v>0.10976671743403001</v>
      </c>
      <c r="AC77" s="23">
        <v>6.6490494322907795E-2</v>
      </c>
      <c r="AD77" s="23">
        <v>8.0608747990217403E-2</v>
      </c>
      <c r="AE77" s="23">
        <v>9.8404634401857496E-2</v>
      </c>
      <c r="AF77" s="23">
        <v>0.17670494601904899</v>
      </c>
      <c r="AG77" s="23">
        <v>0.12804452209141301</v>
      </c>
      <c r="AH77" s="23">
        <v>0.10020522656115401</v>
      </c>
      <c r="AI77" s="39" t="str">
        <f t="shared" ref="AI77:AI108" si="23">IF(B77=0, "", AH77 / B77 - 1)</f>
        <v/>
      </c>
      <c r="AJ77" s="34" t="str">
        <f>IF(B77=0, "", POWER(AH77/B77, 1/(AH11 - B11)) - 1)</f>
        <v/>
      </c>
      <c r="AK77" s="34">
        <f t="shared" ref="AK77:AK108" si="24">IF(AG77=0, "", AH77 / AG77 - 1)</f>
        <v>-0.2174188717763661</v>
      </c>
      <c r="AL77" s="44">
        <f>AH77 / AH13</f>
        <v>3.4895127693090839E-6</v>
      </c>
      <c r="AM77" s="29"/>
    </row>
    <row r="78" spans="1:39" ht="14.45" hidden="1" customHeight="1" outlineLevel="1" x14ac:dyDescent="0.25">
      <c r="A78" s="3" t="s">
        <v>47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0.15335739803797399</v>
      </c>
      <c r="T78" s="23">
        <v>0.117549889868798</v>
      </c>
      <c r="U78" s="23">
        <v>0.12486291309856699</v>
      </c>
      <c r="V78" s="23">
        <v>0.20568347186824501</v>
      </c>
      <c r="W78" s="23">
        <v>0.27678625644666499</v>
      </c>
      <c r="X78" s="23">
        <v>0.20274360523434301</v>
      </c>
      <c r="Y78" s="23">
        <v>3.35552181187991E-2</v>
      </c>
      <c r="Z78" s="23">
        <v>5.3762934856409698E-2</v>
      </c>
      <c r="AA78" s="23">
        <v>6.8232459650191105E-2</v>
      </c>
      <c r="AB78" s="23">
        <v>6.0701868093325298E-2</v>
      </c>
      <c r="AC78" s="23">
        <v>5.7354290951452898E-2</v>
      </c>
      <c r="AD78" s="23">
        <v>4.82004723375054E-2</v>
      </c>
      <c r="AE78" s="23">
        <v>0.19524115763262201</v>
      </c>
      <c r="AF78" s="23">
        <v>0.336712350173627</v>
      </c>
      <c r="AG78" s="23">
        <v>0.19438184309180201</v>
      </c>
      <c r="AH78" s="23">
        <v>4.1437550361227399E-2</v>
      </c>
      <c r="AI78" s="39" t="str">
        <f t="shared" si="23"/>
        <v/>
      </c>
      <c r="AJ78" s="34" t="str">
        <f>IF(B78=0, "", POWER(AH78/B78, 1/(AH11 - B11)) - 1)</f>
        <v/>
      </c>
      <c r="AK78" s="34">
        <f t="shared" si="24"/>
        <v>-0.78682396615790184</v>
      </c>
      <c r="AL78" s="44">
        <f>AH78 / AH13</f>
        <v>1.4430071771370687E-6</v>
      </c>
      <c r="AM78" s="29"/>
    </row>
    <row r="79" spans="1:39" ht="14.45" customHeight="1" collapsed="1" x14ac:dyDescent="0.25">
      <c r="A79" s="17" t="s">
        <v>31</v>
      </c>
      <c r="B79" s="22">
        <f t="shared" ref="B79:AH79" si="25">SUBTOTAL(9, B80)</f>
        <v>86.680367987782105</v>
      </c>
      <c r="C79" s="22">
        <f t="shared" si="25"/>
        <v>113.274662277638</v>
      </c>
      <c r="D79" s="22">
        <f t="shared" si="25"/>
        <v>141.25995150704301</v>
      </c>
      <c r="E79" s="22">
        <f t="shared" si="25"/>
        <v>150.78921509158599</v>
      </c>
      <c r="F79" s="22">
        <f t="shared" si="25"/>
        <v>157.95406732375801</v>
      </c>
      <c r="G79" s="22">
        <f t="shared" si="25"/>
        <v>170.717171656039</v>
      </c>
      <c r="H79" s="22">
        <f t="shared" si="25"/>
        <v>168.30532295789101</v>
      </c>
      <c r="I79" s="22">
        <f t="shared" si="25"/>
        <v>176.432411796781</v>
      </c>
      <c r="J79" s="22">
        <f t="shared" si="25"/>
        <v>169.87025941277599</v>
      </c>
      <c r="K79" s="22">
        <f t="shared" si="25"/>
        <v>196.29520975184201</v>
      </c>
      <c r="L79" s="22">
        <f t="shared" si="25"/>
        <v>270.28329620554899</v>
      </c>
      <c r="M79" s="22">
        <f t="shared" si="25"/>
        <v>213.193401502283</v>
      </c>
      <c r="N79" s="22">
        <f t="shared" si="25"/>
        <v>178.185712713181</v>
      </c>
      <c r="O79" s="22">
        <f t="shared" si="25"/>
        <v>186.311514950304</v>
      </c>
      <c r="P79" s="22">
        <f t="shared" si="25"/>
        <v>192.24857962292</v>
      </c>
      <c r="Q79" s="22">
        <f t="shared" si="25"/>
        <v>170.57502557859399</v>
      </c>
      <c r="R79" s="22">
        <f t="shared" si="25"/>
        <v>172.81141695028001</v>
      </c>
      <c r="S79" s="22">
        <f t="shared" si="25"/>
        <v>176.110703715927</v>
      </c>
      <c r="T79" s="22">
        <f t="shared" si="25"/>
        <v>170.43989313996099</v>
      </c>
      <c r="U79" s="22">
        <f t="shared" si="25"/>
        <v>180.24955759999</v>
      </c>
      <c r="V79" s="22">
        <f t="shared" si="25"/>
        <v>157.34763422511301</v>
      </c>
      <c r="W79" s="22">
        <f t="shared" si="25"/>
        <v>168.06655740212</v>
      </c>
      <c r="X79" s="22">
        <f t="shared" si="25"/>
        <v>169.170536801796</v>
      </c>
      <c r="Y79" s="22">
        <f t="shared" si="25"/>
        <v>162.68203098011199</v>
      </c>
      <c r="Z79" s="22">
        <f t="shared" si="25"/>
        <v>157.28216249268101</v>
      </c>
      <c r="AA79" s="22">
        <f t="shared" si="25"/>
        <v>153.30692443419201</v>
      </c>
      <c r="AB79" s="22">
        <f t="shared" si="25"/>
        <v>142.83208796787301</v>
      </c>
      <c r="AC79" s="22">
        <f t="shared" si="25"/>
        <v>122.99786617904201</v>
      </c>
      <c r="AD79" s="22">
        <f t="shared" si="25"/>
        <v>133.66299909903901</v>
      </c>
      <c r="AE79" s="22">
        <f t="shared" si="25"/>
        <v>140.051946141717</v>
      </c>
      <c r="AF79" s="22">
        <f t="shared" si="25"/>
        <v>124.765277989794</v>
      </c>
      <c r="AG79" s="22">
        <f t="shared" si="25"/>
        <v>129.96001508527399</v>
      </c>
      <c r="AH79" s="22">
        <f t="shared" si="25"/>
        <v>127.383275267158</v>
      </c>
      <c r="AI79" s="38">
        <f t="shared" si="23"/>
        <v>0.46957469406582475</v>
      </c>
      <c r="AJ79" s="33">
        <f>IF(B79=0, "", POWER(AH79/B79, 1/(AH11 - B11)) - 1)</f>
        <v>1.210306376913195E-2</v>
      </c>
      <c r="AK79" s="33">
        <f t="shared" si="24"/>
        <v>-1.9827173892102534E-2</v>
      </c>
      <c r="AL79" s="43">
        <f>AH79 / AH13</f>
        <v>4.4359519048628223E-3</v>
      </c>
      <c r="AM79" s="29"/>
    </row>
    <row r="80" spans="1:39" ht="14.45" hidden="1" customHeight="1" outlineLevel="1" x14ac:dyDescent="0.2">
      <c r="A80" s="2" t="s">
        <v>28</v>
      </c>
      <c r="B80" s="23">
        <v>86.680367987782105</v>
      </c>
      <c r="C80" s="23">
        <v>113.274662277638</v>
      </c>
      <c r="D80" s="23">
        <v>141.25995150704301</v>
      </c>
      <c r="E80" s="23">
        <v>150.78921509158599</v>
      </c>
      <c r="F80" s="23">
        <v>157.95406732375801</v>
      </c>
      <c r="G80" s="23">
        <v>170.717171656039</v>
      </c>
      <c r="H80" s="23">
        <v>168.30532295789101</v>
      </c>
      <c r="I80" s="23">
        <v>176.432411796781</v>
      </c>
      <c r="J80" s="23">
        <v>169.87025941277599</v>
      </c>
      <c r="K80" s="23">
        <v>196.29520975184201</v>
      </c>
      <c r="L80" s="23">
        <v>270.28329620554899</v>
      </c>
      <c r="M80" s="23">
        <v>213.193401502283</v>
      </c>
      <c r="N80" s="23">
        <v>178.185712713181</v>
      </c>
      <c r="O80" s="23">
        <v>186.311514950304</v>
      </c>
      <c r="P80" s="23">
        <v>192.24857962292</v>
      </c>
      <c r="Q80" s="23">
        <v>170.57502557859399</v>
      </c>
      <c r="R80" s="23">
        <v>172.81141695028001</v>
      </c>
      <c r="S80" s="23">
        <v>176.110703715927</v>
      </c>
      <c r="T80" s="23">
        <v>170.43989313996099</v>
      </c>
      <c r="U80" s="23">
        <v>180.24955759999</v>
      </c>
      <c r="V80" s="23">
        <v>157.34763422511301</v>
      </c>
      <c r="W80" s="23">
        <v>168.06655740212</v>
      </c>
      <c r="X80" s="23">
        <v>169.170536801796</v>
      </c>
      <c r="Y80" s="23">
        <v>162.68203098011199</v>
      </c>
      <c r="Z80" s="23">
        <v>157.28216249268101</v>
      </c>
      <c r="AA80" s="23">
        <v>153.30692443419201</v>
      </c>
      <c r="AB80" s="23">
        <v>142.83208796787301</v>
      </c>
      <c r="AC80" s="23">
        <v>122.99786617904201</v>
      </c>
      <c r="AD80" s="23">
        <v>133.66299909903901</v>
      </c>
      <c r="AE80" s="23">
        <v>140.051946141717</v>
      </c>
      <c r="AF80" s="23">
        <v>124.765277989794</v>
      </c>
      <c r="AG80" s="23">
        <v>129.96001508527399</v>
      </c>
      <c r="AH80" s="23">
        <v>127.383275267158</v>
      </c>
      <c r="AI80" s="39">
        <f t="shared" si="23"/>
        <v>0.46957469406582475</v>
      </c>
      <c r="AJ80" s="34">
        <f>IF(B80=0, "", POWER(AH80/B80, 1/(AH11 - B11)) - 1)</f>
        <v>1.210306376913195E-2</v>
      </c>
      <c r="AK80" s="34">
        <f t="shared" si="24"/>
        <v>-1.9827173892102534E-2</v>
      </c>
      <c r="AL80" s="44">
        <f>AH80 / AH13</f>
        <v>4.4359519048628223E-3</v>
      </c>
      <c r="AM80" s="29"/>
    </row>
    <row r="81" spans="1:39" ht="14.45" customHeight="1" collapsed="1" x14ac:dyDescent="0.25">
      <c r="A81" s="17" t="s">
        <v>32</v>
      </c>
      <c r="B81" s="22">
        <f t="shared" ref="B81:AH81" si="26">SUBTOTAL(9, B82)</f>
        <v>947.47813954347703</v>
      </c>
      <c r="C81" s="22">
        <f t="shared" si="26"/>
        <v>821.20723264420303</v>
      </c>
      <c r="D81" s="22">
        <f t="shared" si="26"/>
        <v>813.38816977338195</v>
      </c>
      <c r="E81" s="22">
        <f t="shared" si="26"/>
        <v>941.19883320534905</v>
      </c>
      <c r="F81" s="22">
        <f t="shared" si="26"/>
        <v>1086.63479930167</v>
      </c>
      <c r="G81" s="22">
        <f t="shared" si="26"/>
        <v>1119.2504037643</v>
      </c>
      <c r="H81" s="22">
        <f t="shared" si="26"/>
        <v>1099.0651426629399</v>
      </c>
      <c r="I81" s="22">
        <f t="shared" si="26"/>
        <v>1047.5068882133801</v>
      </c>
      <c r="J81" s="22">
        <f t="shared" si="26"/>
        <v>1102.6201047606301</v>
      </c>
      <c r="K81" s="22">
        <f t="shared" si="26"/>
        <v>1085.17163596974</v>
      </c>
      <c r="L81" s="22">
        <f t="shared" si="26"/>
        <v>1181.67896003698</v>
      </c>
      <c r="M81" s="22">
        <f t="shared" si="26"/>
        <v>1209.9624984714101</v>
      </c>
      <c r="N81" s="22">
        <f t="shared" si="26"/>
        <v>1120.7430430095999</v>
      </c>
      <c r="O81" s="22">
        <f t="shared" si="26"/>
        <v>1250.3216883801001</v>
      </c>
      <c r="P81" s="22">
        <f t="shared" si="26"/>
        <v>1287.0431698242601</v>
      </c>
      <c r="Q81" s="22">
        <f t="shared" si="26"/>
        <v>1195.22469693433</v>
      </c>
      <c r="R81" s="22">
        <f t="shared" si="26"/>
        <v>1218.9475386071199</v>
      </c>
      <c r="S81" s="22">
        <f t="shared" si="26"/>
        <v>1003.41722561962</v>
      </c>
      <c r="T81" s="22">
        <f t="shared" si="26"/>
        <v>1087.5200868337899</v>
      </c>
      <c r="U81" s="22">
        <f t="shared" si="26"/>
        <v>1036.4681110709</v>
      </c>
      <c r="V81" s="22">
        <f t="shared" si="26"/>
        <v>963.88411066490903</v>
      </c>
      <c r="W81" s="22">
        <f t="shared" si="26"/>
        <v>988.32040891665599</v>
      </c>
      <c r="X81" s="22">
        <f t="shared" si="26"/>
        <v>819.78496580547801</v>
      </c>
      <c r="Y81" s="22">
        <f t="shared" si="26"/>
        <v>862.82467250827096</v>
      </c>
      <c r="Z81" s="22">
        <f t="shared" si="26"/>
        <v>817.38415400675501</v>
      </c>
      <c r="AA81" s="22">
        <f t="shared" si="26"/>
        <v>855.63061889544201</v>
      </c>
      <c r="AB81" s="22">
        <f t="shared" si="26"/>
        <v>925.49837075790799</v>
      </c>
      <c r="AC81" s="22">
        <f t="shared" si="26"/>
        <v>995.86406511407995</v>
      </c>
      <c r="AD81" s="22">
        <f t="shared" si="26"/>
        <v>1078.02067840976</v>
      </c>
      <c r="AE81" s="22">
        <f t="shared" si="26"/>
        <v>1024.14886504734</v>
      </c>
      <c r="AF81" s="22">
        <f t="shared" si="26"/>
        <v>709.12593875709797</v>
      </c>
      <c r="AG81" s="22">
        <f t="shared" si="26"/>
        <v>823.836086424776</v>
      </c>
      <c r="AH81" s="22">
        <f t="shared" si="26"/>
        <v>1023.52560066253</v>
      </c>
      <c r="AI81" s="38">
        <f t="shared" si="23"/>
        <v>8.0263024491198154E-2</v>
      </c>
      <c r="AJ81" s="33">
        <f>IF(B81=0, "", POWER(AH81/B81, 1/(AH11 - B11)) - 1)</f>
        <v>2.4155550346394161E-3</v>
      </c>
      <c r="AK81" s="33">
        <f t="shared" si="24"/>
        <v>0.24238986071167634</v>
      </c>
      <c r="AL81" s="43">
        <f>AH81 / AH13</f>
        <v>3.5642907818255784E-2</v>
      </c>
      <c r="AM81" s="29"/>
    </row>
    <row r="82" spans="1:39" ht="14.45" hidden="1" customHeight="1" outlineLevel="1" x14ac:dyDescent="0.2">
      <c r="A82" s="2" t="s">
        <v>7</v>
      </c>
      <c r="B82" s="23">
        <v>947.47813954347703</v>
      </c>
      <c r="C82" s="23">
        <v>821.20723264420303</v>
      </c>
      <c r="D82" s="23">
        <v>813.38816977338195</v>
      </c>
      <c r="E82" s="23">
        <v>941.19883320534905</v>
      </c>
      <c r="F82" s="23">
        <v>1086.63479930167</v>
      </c>
      <c r="G82" s="23">
        <v>1119.2504037643</v>
      </c>
      <c r="H82" s="23">
        <v>1099.0651426629399</v>
      </c>
      <c r="I82" s="23">
        <v>1047.5068882133801</v>
      </c>
      <c r="J82" s="23">
        <v>1102.6201047606301</v>
      </c>
      <c r="K82" s="23">
        <v>1085.17163596974</v>
      </c>
      <c r="L82" s="23">
        <v>1181.67896003698</v>
      </c>
      <c r="M82" s="23">
        <v>1209.9624984714101</v>
      </c>
      <c r="N82" s="23">
        <v>1120.7430430095999</v>
      </c>
      <c r="O82" s="23">
        <v>1250.3216883801001</v>
      </c>
      <c r="P82" s="23">
        <v>1287.0431698242601</v>
      </c>
      <c r="Q82" s="23">
        <v>1195.22469693433</v>
      </c>
      <c r="R82" s="23">
        <v>1218.9475386071199</v>
      </c>
      <c r="S82" s="23">
        <v>1003.41722561962</v>
      </c>
      <c r="T82" s="23">
        <v>1087.5200868337899</v>
      </c>
      <c r="U82" s="23">
        <v>1036.4681110709</v>
      </c>
      <c r="V82" s="23">
        <v>963.88411066490903</v>
      </c>
      <c r="W82" s="23">
        <v>988.32040891665599</v>
      </c>
      <c r="X82" s="23">
        <v>819.78496580547801</v>
      </c>
      <c r="Y82" s="23">
        <v>862.82467250827096</v>
      </c>
      <c r="Z82" s="23">
        <v>817.38415400675501</v>
      </c>
      <c r="AA82" s="23">
        <v>855.63061889544201</v>
      </c>
      <c r="AB82" s="23">
        <v>925.49837075790799</v>
      </c>
      <c r="AC82" s="23">
        <v>995.86406511407995</v>
      </c>
      <c r="AD82" s="23">
        <v>1078.02067840976</v>
      </c>
      <c r="AE82" s="23">
        <v>1024.14886504734</v>
      </c>
      <c r="AF82" s="23">
        <v>709.12593875709797</v>
      </c>
      <c r="AG82" s="23">
        <v>823.836086424776</v>
      </c>
      <c r="AH82" s="23">
        <v>1023.52560066253</v>
      </c>
      <c r="AI82" s="39">
        <f t="shared" si="23"/>
        <v>8.0263024491198154E-2</v>
      </c>
      <c r="AJ82" s="34">
        <f>IF(B82=0, "", POWER(AH82/B82, 1/(AH11 - B11)) - 1)</f>
        <v>2.4155550346394161E-3</v>
      </c>
      <c r="AK82" s="34">
        <f t="shared" si="24"/>
        <v>0.24238986071167634</v>
      </c>
      <c r="AL82" s="44">
        <f>AH82 / AH13</f>
        <v>3.5642907818255784E-2</v>
      </c>
      <c r="AM82" s="29"/>
    </row>
    <row r="83" spans="1:39" ht="14.45" customHeight="1" collapsed="1" x14ac:dyDescent="0.25">
      <c r="A83" s="17" t="s">
        <v>33</v>
      </c>
      <c r="B83" s="22">
        <f t="shared" ref="B83:AH83" si="27">SUBTOTAL(9, B84:B85)</f>
        <v>255.37318907277799</v>
      </c>
      <c r="C83" s="22">
        <f t="shared" si="27"/>
        <v>263.04301622318258</v>
      </c>
      <c r="D83" s="22">
        <f t="shared" si="27"/>
        <v>306.18240998147712</v>
      </c>
      <c r="E83" s="22">
        <f t="shared" si="27"/>
        <v>295.23608971932964</v>
      </c>
      <c r="F83" s="22">
        <f t="shared" si="27"/>
        <v>372.0242418242762</v>
      </c>
      <c r="G83" s="22">
        <f t="shared" si="27"/>
        <v>337.51892549969182</v>
      </c>
      <c r="H83" s="22">
        <f t="shared" si="27"/>
        <v>290.45129608561433</v>
      </c>
      <c r="I83" s="22">
        <f t="shared" si="27"/>
        <v>217.65273852354687</v>
      </c>
      <c r="J83" s="22">
        <f t="shared" si="27"/>
        <v>151.40873325296243</v>
      </c>
      <c r="K83" s="22">
        <f t="shared" si="27"/>
        <v>224.34637368634699</v>
      </c>
      <c r="L83" s="22">
        <f t="shared" si="27"/>
        <v>381.86904882758159</v>
      </c>
      <c r="M83" s="22">
        <f t="shared" si="27"/>
        <v>349.29274675610611</v>
      </c>
      <c r="N83" s="22">
        <f t="shared" si="27"/>
        <v>397.87072032807066</v>
      </c>
      <c r="O83" s="22">
        <f t="shared" si="27"/>
        <v>406.19364936851719</v>
      </c>
      <c r="P83" s="22">
        <f t="shared" si="27"/>
        <v>366.59960331511678</v>
      </c>
      <c r="Q83" s="22">
        <f t="shared" si="27"/>
        <v>428.19361578083033</v>
      </c>
      <c r="R83" s="22">
        <f t="shared" si="27"/>
        <v>338.11655331685591</v>
      </c>
      <c r="S83" s="22">
        <f t="shared" si="27"/>
        <v>362.21191562507846</v>
      </c>
      <c r="T83" s="22">
        <f t="shared" si="27"/>
        <v>291.83504036299297</v>
      </c>
      <c r="U83" s="22">
        <f t="shared" si="27"/>
        <v>297.31598117400921</v>
      </c>
      <c r="V83" s="22">
        <f t="shared" si="27"/>
        <v>278.28702759623758</v>
      </c>
      <c r="W83" s="22">
        <f t="shared" si="27"/>
        <v>296.19919255975714</v>
      </c>
      <c r="X83" s="22">
        <f t="shared" si="27"/>
        <v>296.79895376760163</v>
      </c>
      <c r="Y83" s="22">
        <f t="shared" si="27"/>
        <v>391.40324952554511</v>
      </c>
      <c r="Z83" s="22">
        <f t="shared" si="27"/>
        <v>371.68162131662552</v>
      </c>
      <c r="AA83" s="22">
        <f t="shared" si="27"/>
        <v>423.55242804320034</v>
      </c>
      <c r="AB83" s="22">
        <f t="shared" si="27"/>
        <v>269.02667010278418</v>
      </c>
      <c r="AC83" s="22">
        <f t="shared" si="27"/>
        <v>270.71633799407499</v>
      </c>
      <c r="AD83" s="22">
        <f t="shared" si="27"/>
        <v>264.20761977518498</v>
      </c>
      <c r="AE83" s="22">
        <f t="shared" si="27"/>
        <v>332.10405029121</v>
      </c>
      <c r="AF83" s="22">
        <f t="shared" si="27"/>
        <v>274.325895129304</v>
      </c>
      <c r="AG83" s="22">
        <f t="shared" si="27"/>
        <v>203.26026891255933</v>
      </c>
      <c r="AH83" s="22">
        <f t="shared" si="27"/>
        <v>53.995554546171</v>
      </c>
      <c r="AI83" s="38">
        <f t="shared" si="23"/>
        <v>-0.7885621637015976</v>
      </c>
      <c r="AJ83" s="33">
        <f>IF(B83=0, "", POWER(AH83/B83, 1/(AH11 - B11)) - 1)</f>
        <v>-4.739696781629732E-2</v>
      </c>
      <c r="AK83" s="33">
        <f t="shared" si="24"/>
        <v>-0.73435263647417792</v>
      </c>
      <c r="AL83" s="43">
        <f>AH83 / AH13</f>
        <v>1.8803228488266485E-3</v>
      </c>
      <c r="AM83" s="29"/>
    </row>
    <row r="84" spans="1:39" ht="14.45" hidden="1" customHeight="1" outlineLevel="1" x14ac:dyDescent="0.2">
      <c r="A84" s="2" t="s">
        <v>7</v>
      </c>
      <c r="B84" s="23">
        <v>248.02835365677799</v>
      </c>
      <c r="C84" s="23">
        <v>255.694625251627</v>
      </c>
      <c r="D84" s="23">
        <v>298.830463454366</v>
      </c>
      <c r="E84" s="23">
        <v>287.88058763666299</v>
      </c>
      <c r="F84" s="23">
        <v>364.66518418605398</v>
      </c>
      <c r="G84" s="23">
        <v>330.15631230591401</v>
      </c>
      <c r="H84" s="23">
        <v>283.085127336281</v>
      </c>
      <c r="I84" s="23">
        <v>210.283014218658</v>
      </c>
      <c r="J84" s="23">
        <v>144.03545339251801</v>
      </c>
      <c r="K84" s="23">
        <v>216.96953827034699</v>
      </c>
      <c r="L84" s="23">
        <v>374.48865785602601</v>
      </c>
      <c r="M84" s="23">
        <v>341.90880022899501</v>
      </c>
      <c r="N84" s="23">
        <v>390.48321824540398</v>
      </c>
      <c r="O84" s="23">
        <v>398.80259173029498</v>
      </c>
      <c r="P84" s="23">
        <v>359.20499012133899</v>
      </c>
      <c r="Q84" s="23">
        <v>420.79544703149702</v>
      </c>
      <c r="R84" s="23">
        <v>330.71482901196703</v>
      </c>
      <c r="S84" s="23">
        <v>354.806635764634</v>
      </c>
      <c r="T84" s="23">
        <v>284.42620494699298</v>
      </c>
      <c r="U84" s="23">
        <v>295.57648177544201</v>
      </c>
      <c r="V84" s="23">
        <v>273.977721052047</v>
      </c>
      <c r="W84" s="23">
        <v>292.62659528303197</v>
      </c>
      <c r="X84" s="23">
        <v>294.88639040469099</v>
      </c>
      <c r="Y84" s="23">
        <v>390.33526929090999</v>
      </c>
      <c r="Z84" s="23">
        <v>370.34515595065801</v>
      </c>
      <c r="AA84" s="23">
        <v>422.513512892412</v>
      </c>
      <c r="AB84" s="23">
        <v>268.84807842853701</v>
      </c>
      <c r="AC84" s="23">
        <v>270.71633799407499</v>
      </c>
      <c r="AD84" s="23">
        <v>264.20761977518498</v>
      </c>
      <c r="AE84" s="23">
        <v>332.10405029121</v>
      </c>
      <c r="AF84" s="23">
        <v>274.325895129304</v>
      </c>
      <c r="AG84" s="23">
        <v>203.21616800568501</v>
      </c>
      <c r="AH84" s="23">
        <v>53.995554546171</v>
      </c>
      <c r="AI84" s="39">
        <f t="shared" si="23"/>
        <v>-0.78230087911283674</v>
      </c>
      <c r="AJ84" s="34">
        <f>IF(B84=0, "", POWER(AH84/B84, 1/(AH11 - B11)) - 1)</f>
        <v>-4.6527830554496163E-2</v>
      </c>
      <c r="AK84" s="34">
        <f t="shared" si="24"/>
        <v>-0.73429498707671503</v>
      </c>
      <c r="AL84" s="44">
        <f>AH84 / AH13</f>
        <v>1.8803228488266485E-3</v>
      </c>
      <c r="AM84" s="29"/>
    </row>
    <row r="85" spans="1:39" ht="14.45" hidden="1" customHeight="1" outlineLevel="1" x14ac:dyDescent="0.2">
      <c r="A85" s="2" t="s">
        <v>6</v>
      </c>
      <c r="B85" s="23">
        <v>7.3448354159999996</v>
      </c>
      <c r="C85" s="23">
        <v>7.3483909715555598</v>
      </c>
      <c r="D85" s="23">
        <v>7.3519465271111102</v>
      </c>
      <c r="E85" s="23">
        <v>7.3555020826666704</v>
      </c>
      <c r="F85" s="23">
        <v>7.3590576382222199</v>
      </c>
      <c r="G85" s="23">
        <v>7.3626131937777801</v>
      </c>
      <c r="H85" s="23">
        <v>7.3661687493333297</v>
      </c>
      <c r="I85" s="23">
        <v>7.3697243048888899</v>
      </c>
      <c r="J85" s="23">
        <v>7.3732798604444403</v>
      </c>
      <c r="K85" s="23">
        <v>7.3768354159999996</v>
      </c>
      <c r="L85" s="23">
        <v>7.3803909715555598</v>
      </c>
      <c r="M85" s="23">
        <v>7.3839465271111102</v>
      </c>
      <c r="N85" s="23">
        <v>7.3875020826666704</v>
      </c>
      <c r="O85" s="23">
        <v>7.3910576382222199</v>
      </c>
      <c r="P85" s="23">
        <v>7.3946131937777801</v>
      </c>
      <c r="Q85" s="23">
        <v>7.3981687493333297</v>
      </c>
      <c r="R85" s="23">
        <v>7.4017243048888899</v>
      </c>
      <c r="S85" s="23">
        <v>7.4052798604444403</v>
      </c>
      <c r="T85" s="23">
        <v>7.4088354159999996</v>
      </c>
      <c r="U85" s="23">
        <v>1.73949939856722</v>
      </c>
      <c r="V85" s="23">
        <v>4.3093065441906004</v>
      </c>
      <c r="W85" s="23">
        <v>3.5725972767251801</v>
      </c>
      <c r="X85" s="23">
        <v>1.91256336291065</v>
      </c>
      <c r="Y85" s="23">
        <v>1.0679802346351199</v>
      </c>
      <c r="Z85" s="23">
        <v>1.3364653659675001</v>
      </c>
      <c r="AA85" s="23">
        <v>1.0389151507883201</v>
      </c>
      <c r="AB85" s="23">
        <v>0.17859167424719799</v>
      </c>
      <c r="AC85" s="23">
        <v>0</v>
      </c>
      <c r="AD85" s="23">
        <v>0</v>
      </c>
      <c r="AE85" s="23">
        <v>0</v>
      </c>
      <c r="AF85" s="23">
        <v>0</v>
      </c>
      <c r="AG85" s="23">
        <v>4.4100906874306803E-2</v>
      </c>
      <c r="AH85" s="23">
        <v>0</v>
      </c>
      <c r="AI85" s="39">
        <f t="shared" si="23"/>
        <v>-1</v>
      </c>
      <c r="AJ85" s="34">
        <f>IF(B85=0, "", POWER(AH85/B85, 1/(AH11 - B11)) - 1)</f>
        <v>-1</v>
      </c>
      <c r="AK85" s="34">
        <f t="shared" si="24"/>
        <v>-1</v>
      </c>
      <c r="AL85" s="44">
        <f>AH85 / AH13</f>
        <v>0</v>
      </c>
      <c r="AM85" s="29"/>
    </row>
    <row r="86" spans="1:39" ht="14.45" customHeight="1" collapsed="1" x14ac:dyDescent="0.25">
      <c r="A86" s="17" t="s">
        <v>48</v>
      </c>
      <c r="B86" s="22">
        <f t="shared" ref="B86:AH86" si="28">SUBTOTAL(9, B87)</f>
        <v>5.50509455253881</v>
      </c>
      <c r="C86" s="22">
        <f t="shared" si="28"/>
        <v>5.5971777942901504</v>
      </c>
      <c r="D86" s="22">
        <f t="shared" si="28"/>
        <v>8.2616494414170294</v>
      </c>
      <c r="E86" s="22">
        <f t="shared" si="28"/>
        <v>5.2749068190881596</v>
      </c>
      <c r="F86" s="22">
        <f t="shared" si="28"/>
        <v>7.6000928843596602</v>
      </c>
      <c r="G86" s="22">
        <f t="shared" si="28"/>
        <v>10.2445938050615</v>
      </c>
      <c r="H86" s="22">
        <f t="shared" si="28"/>
        <v>11.346594227391099</v>
      </c>
      <c r="I86" s="22">
        <f t="shared" si="28"/>
        <v>17.971776892449299</v>
      </c>
      <c r="J86" s="22">
        <f t="shared" si="28"/>
        <v>24.067497925503702</v>
      </c>
      <c r="K86" s="22">
        <f t="shared" si="28"/>
        <v>23.742327025275799</v>
      </c>
      <c r="L86" s="22">
        <f t="shared" si="28"/>
        <v>35.663428680705401</v>
      </c>
      <c r="M86" s="22">
        <f t="shared" si="28"/>
        <v>28.471573339463198</v>
      </c>
      <c r="N86" s="22">
        <f t="shared" si="28"/>
        <v>32.585324635062101</v>
      </c>
      <c r="O86" s="22">
        <f t="shared" si="28"/>
        <v>36.999461240677903</v>
      </c>
      <c r="P86" s="22">
        <f t="shared" si="28"/>
        <v>34.026623773299697</v>
      </c>
      <c r="Q86" s="22">
        <f t="shared" si="28"/>
        <v>35.643133906111501</v>
      </c>
      <c r="R86" s="22">
        <f t="shared" si="28"/>
        <v>33.723332038134103</v>
      </c>
      <c r="S86" s="22">
        <f t="shared" si="28"/>
        <v>36.461411169053797</v>
      </c>
      <c r="T86" s="22">
        <f t="shared" si="28"/>
        <v>47.8707981258571</v>
      </c>
      <c r="U86" s="22">
        <f t="shared" si="28"/>
        <v>40.503834610121302</v>
      </c>
      <c r="V86" s="22">
        <f t="shared" si="28"/>
        <v>46.911140519200501</v>
      </c>
      <c r="W86" s="22">
        <f t="shared" si="28"/>
        <v>43.032600078346803</v>
      </c>
      <c r="X86" s="22">
        <f t="shared" si="28"/>
        <v>44.995594819278999</v>
      </c>
      <c r="Y86" s="22">
        <f t="shared" si="28"/>
        <v>46.9463978873668</v>
      </c>
      <c r="Z86" s="22">
        <f t="shared" si="28"/>
        <v>43.8250036379251</v>
      </c>
      <c r="AA86" s="22">
        <f t="shared" si="28"/>
        <v>40.719071399541697</v>
      </c>
      <c r="AB86" s="22">
        <f t="shared" si="28"/>
        <v>31.6226362651085</v>
      </c>
      <c r="AC86" s="22">
        <f t="shared" si="28"/>
        <v>34.9186725363299</v>
      </c>
      <c r="AD86" s="22">
        <f t="shared" si="28"/>
        <v>34.671520960083299</v>
      </c>
      <c r="AE86" s="22">
        <f t="shared" si="28"/>
        <v>39.822105151161601</v>
      </c>
      <c r="AF86" s="22">
        <f t="shared" si="28"/>
        <v>42.768838767297296</v>
      </c>
      <c r="AG86" s="22">
        <f t="shared" si="28"/>
        <v>41.684104441490803</v>
      </c>
      <c r="AH86" s="22">
        <f t="shared" si="28"/>
        <v>38.049539201853797</v>
      </c>
      <c r="AI86" s="38">
        <f t="shared" si="23"/>
        <v>5.9116958553066654</v>
      </c>
      <c r="AJ86" s="33">
        <f>IF(B86=0, "", POWER(AH86/B86, 1/(AH11 - B11)) - 1)</f>
        <v>6.2275143347075623E-2</v>
      </c>
      <c r="AK86" s="33">
        <f t="shared" si="24"/>
        <v>-8.719307487434691E-2</v>
      </c>
      <c r="AL86" s="43">
        <f>AH86 / AH13</f>
        <v>1.3250242274554895E-3</v>
      </c>
      <c r="AM86" s="29"/>
    </row>
    <row r="87" spans="1:39" ht="14.45" hidden="1" customHeight="1" outlineLevel="1" x14ac:dyDescent="0.2">
      <c r="A87" s="2" t="s">
        <v>29</v>
      </c>
      <c r="B87" s="23">
        <v>5.50509455253881</v>
      </c>
      <c r="C87" s="23">
        <v>5.5971777942901504</v>
      </c>
      <c r="D87" s="23">
        <v>8.2616494414170294</v>
      </c>
      <c r="E87" s="23">
        <v>5.2749068190881596</v>
      </c>
      <c r="F87" s="23">
        <v>7.6000928843596602</v>
      </c>
      <c r="G87" s="23">
        <v>10.2445938050615</v>
      </c>
      <c r="H87" s="23">
        <v>11.346594227391099</v>
      </c>
      <c r="I87" s="23">
        <v>17.971776892449299</v>
      </c>
      <c r="J87" s="23">
        <v>24.067497925503702</v>
      </c>
      <c r="K87" s="23">
        <v>23.742327025275799</v>
      </c>
      <c r="L87" s="23">
        <v>35.663428680705401</v>
      </c>
      <c r="M87" s="23">
        <v>28.471573339463198</v>
      </c>
      <c r="N87" s="23">
        <v>32.585324635062101</v>
      </c>
      <c r="O87" s="23">
        <v>36.999461240677903</v>
      </c>
      <c r="P87" s="23">
        <v>34.026623773299697</v>
      </c>
      <c r="Q87" s="23">
        <v>35.643133906111501</v>
      </c>
      <c r="R87" s="23">
        <v>33.723332038134103</v>
      </c>
      <c r="S87" s="23">
        <v>36.461411169053797</v>
      </c>
      <c r="T87" s="23">
        <v>47.8707981258571</v>
      </c>
      <c r="U87" s="23">
        <v>40.503834610121302</v>
      </c>
      <c r="V87" s="23">
        <v>46.911140519200501</v>
      </c>
      <c r="W87" s="23">
        <v>43.032600078346803</v>
      </c>
      <c r="X87" s="23">
        <v>44.995594819278999</v>
      </c>
      <c r="Y87" s="23">
        <v>46.9463978873668</v>
      </c>
      <c r="Z87" s="23">
        <v>43.8250036379251</v>
      </c>
      <c r="AA87" s="23">
        <v>40.719071399541697</v>
      </c>
      <c r="AB87" s="23">
        <v>31.6226362651085</v>
      </c>
      <c r="AC87" s="23">
        <v>34.9186725363299</v>
      </c>
      <c r="AD87" s="23">
        <v>34.671520960083299</v>
      </c>
      <c r="AE87" s="23">
        <v>39.822105151161601</v>
      </c>
      <c r="AF87" s="23">
        <v>42.768838767297296</v>
      </c>
      <c r="AG87" s="23">
        <v>41.684104441490803</v>
      </c>
      <c r="AH87" s="23">
        <v>38.049539201853797</v>
      </c>
      <c r="AI87" s="39">
        <f t="shared" si="23"/>
        <v>5.9116958553066654</v>
      </c>
      <c r="AJ87" s="34">
        <f>IF(B87=0, "", POWER(AH87/B87, 1/(AH11 - B11)) - 1)</f>
        <v>6.2275143347075623E-2</v>
      </c>
      <c r="AK87" s="34">
        <f t="shared" si="24"/>
        <v>-8.719307487434691E-2</v>
      </c>
      <c r="AL87" s="44">
        <f>AH87 / AH13</f>
        <v>1.3250242274554895E-3</v>
      </c>
      <c r="AM87" s="29"/>
    </row>
    <row r="88" spans="1:39" ht="14.45" customHeight="1" x14ac:dyDescent="0.25">
      <c r="A88" s="16" t="s">
        <v>34</v>
      </c>
      <c r="B88" s="21">
        <f t="shared" ref="B88:AH88" si="29">SUBTOTAL(9, B89:B103)</f>
        <v>3583.6848337088777</v>
      </c>
      <c r="C88" s="21">
        <f t="shared" si="29"/>
        <v>3409.7140407517722</v>
      </c>
      <c r="D88" s="21">
        <f t="shared" si="29"/>
        <v>3586.3390894253721</v>
      </c>
      <c r="E88" s="21">
        <f t="shared" si="29"/>
        <v>3277.3487364252178</v>
      </c>
      <c r="F88" s="21">
        <f t="shared" si="29"/>
        <v>3648.0901099806824</v>
      </c>
      <c r="G88" s="21">
        <f t="shared" si="29"/>
        <v>3609.659600228983</v>
      </c>
      <c r="H88" s="21">
        <f t="shared" si="29"/>
        <v>3543.0950762925368</v>
      </c>
      <c r="I88" s="21">
        <f t="shared" si="29"/>
        <v>3618.520926366783</v>
      </c>
      <c r="J88" s="21">
        <f t="shared" si="29"/>
        <v>3730.0485350227609</v>
      </c>
      <c r="K88" s="21">
        <f t="shared" si="29"/>
        <v>3798.7263397528495</v>
      </c>
      <c r="L88" s="21">
        <f t="shared" si="29"/>
        <v>3880.8374643930892</v>
      </c>
      <c r="M88" s="21">
        <f t="shared" si="29"/>
        <v>3908.7215507715432</v>
      </c>
      <c r="N88" s="21">
        <f t="shared" si="29"/>
        <v>4047.7398677819892</v>
      </c>
      <c r="O88" s="21">
        <f t="shared" si="29"/>
        <v>4325.5164561113006</v>
      </c>
      <c r="P88" s="21">
        <f t="shared" si="29"/>
        <v>4295.4066641734726</v>
      </c>
      <c r="Q88" s="21">
        <f t="shared" si="29"/>
        <v>4408.3691823370254</v>
      </c>
      <c r="R88" s="21">
        <f t="shared" si="29"/>
        <v>4368.0863938052862</v>
      </c>
      <c r="S88" s="21">
        <f t="shared" si="29"/>
        <v>4220.2230689256685</v>
      </c>
      <c r="T88" s="21">
        <f t="shared" si="29"/>
        <v>4088.3688423377703</v>
      </c>
      <c r="U88" s="21">
        <f t="shared" si="29"/>
        <v>3900.3094684460184</v>
      </c>
      <c r="V88" s="21">
        <f t="shared" si="29"/>
        <v>3798.8566061878155</v>
      </c>
      <c r="W88" s="21">
        <f t="shared" si="29"/>
        <v>3914.7384101663197</v>
      </c>
      <c r="X88" s="21">
        <f t="shared" si="29"/>
        <v>4257.1084632120901</v>
      </c>
      <c r="Y88" s="21">
        <f t="shared" si="29"/>
        <v>4339.4496715544328</v>
      </c>
      <c r="Z88" s="21">
        <f t="shared" si="29"/>
        <v>4249.8713719793441</v>
      </c>
      <c r="AA88" s="21">
        <f t="shared" si="29"/>
        <v>4254.6625850728115</v>
      </c>
      <c r="AB88" s="21">
        <f t="shared" si="29"/>
        <v>4162.5892765260842</v>
      </c>
      <c r="AC88" s="21">
        <f t="shared" si="29"/>
        <v>4257.5722752417387</v>
      </c>
      <c r="AD88" s="21">
        <f t="shared" si="29"/>
        <v>4209.8868904424962</v>
      </c>
      <c r="AE88" s="21">
        <f t="shared" si="29"/>
        <v>4731.13367868761</v>
      </c>
      <c r="AF88" s="21">
        <f t="shared" si="29"/>
        <v>4647.0771058924902</v>
      </c>
      <c r="AG88" s="21">
        <f t="shared" si="29"/>
        <v>4540.5182132098626</v>
      </c>
      <c r="AH88" s="21">
        <f t="shared" si="29"/>
        <v>4516.9333963028475</v>
      </c>
      <c r="AI88" s="37">
        <f t="shared" si="23"/>
        <v>0.26041591431691802</v>
      </c>
      <c r="AJ88" s="32">
        <f>IF(B88=0, "", POWER(AH88/B88, 1/(AH11 - B11)) - 1)</f>
        <v>7.258773008332442E-3</v>
      </c>
      <c r="AK88" s="32">
        <f t="shared" si="24"/>
        <v>-5.1943006942245518E-3</v>
      </c>
      <c r="AL88" s="42">
        <f>AH88 / AH13</f>
        <v>0.15729615415717008</v>
      </c>
      <c r="AM88" s="29"/>
    </row>
    <row r="89" spans="1:39" ht="14.45" customHeight="1" collapsed="1" x14ac:dyDescent="0.25">
      <c r="A89" s="17" t="s">
        <v>35</v>
      </c>
      <c r="B89" s="22">
        <f t="shared" ref="B89:AH89" si="30">SUBTOTAL(9, B90:B93)</f>
        <v>1238.1893390239218</v>
      </c>
      <c r="C89" s="22">
        <f t="shared" si="30"/>
        <v>1121.2852637889373</v>
      </c>
      <c r="D89" s="22">
        <f t="shared" si="30"/>
        <v>1225.7599535469599</v>
      </c>
      <c r="E89" s="22">
        <f t="shared" si="30"/>
        <v>1243.2136678366055</v>
      </c>
      <c r="F89" s="22">
        <f t="shared" si="30"/>
        <v>1318.0933629984906</v>
      </c>
      <c r="G89" s="22">
        <f t="shared" si="30"/>
        <v>1393.2896870178861</v>
      </c>
      <c r="H89" s="22">
        <f t="shared" si="30"/>
        <v>1432.29969375102</v>
      </c>
      <c r="I89" s="22">
        <f t="shared" si="30"/>
        <v>1524.2632018921315</v>
      </c>
      <c r="J89" s="22">
        <f t="shared" si="30"/>
        <v>1574.7990507512059</v>
      </c>
      <c r="K89" s="22">
        <f t="shared" si="30"/>
        <v>1610.5118634824462</v>
      </c>
      <c r="L89" s="22">
        <f t="shared" si="30"/>
        <v>1549.4166388795911</v>
      </c>
      <c r="M89" s="22">
        <f t="shared" si="30"/>
        <v>1565.7112939305048</v>
      </c>
      <c r="N89" s="22">
        <f t="shared" si="30"/>
        <v>1710.1193909888857</v>
      </c>
      <c r="O89" s="22">
        <f t="shared" si="30"/>
        <v>1808.389990508799</v>
      </c>
      <c r="P89" s="22">
        <f t="shared" si="30"/>
        <v>1631.6299384677793</v>
      </c>
      <c r="Q89" s="22">
        <f t="shared" si="30"/>
        <v>1808.3819972979918</v>
      </c>
      <c r="R89" s="22">
        <f t="shared" si="30"/>
        <v>1841.5938238280862</v>
      </c>
      <c r="S89" s="22">
        <f t="shared" si="30"/>
        <v>1769.3784212901805</v>
      </c>
      <c r="T89" s="22">
        <f t="shared" si="30"/>
        <v>1685.847102158913</v>
      </c>
      <c r="U89" s="22">
        <f t="shared" si="30"/>
        <v>1464.01923117562</v>
      </c>
      <c r="V89" s="22">
        <f t="shared" si="30"/>
        <v>1341.6352971011429</v>
      </c>
      <c r="W89" s="22">
        <f t="shared" si="30"/>
        <v>1467.0342275360945</v>
      </c>
      <c r="X89" s="22">
        <f t="shared" si="30"/>
        <v>1666.2449115784027</v>
      </c>
      <c r="Y89" s="22">
        <f t="shared" si="30"/>
        <v>1752.5686852327249</v>
      </c>
      <c r="Z89" s="22">
        <f t="shared" si="30"/>
        <v>1598.2361537957495</v>
      </c>
      <c r="AA89" s="22">
        <f t="shared" si="30"/>
        <v>1475.3351999619788</v>
      </c>
      <c r="AB89" s="22">
        <f t="shared" si="30"/>
        <v>1399.5903767520879</v>
      </c>
      <c r="AC89" s="22">
        <f t="shared" si="30"/>
        <v>1386.3410696009887</v>
      </c>
      <c r="AD89" s="22">
        <f t="shared" si="30"/>
        <v>1378.053691096603</v>
      </c>
      <c r="AE89" s="22">
        <f t="shared" si="30"/>
        <v>1658.2243047638203</v>
      </c>
      <c r="AF89" s="22">
        <f t="shared" si="30"/>
        <v>1623.2630964090915</v>
      </c>
      <c r="AG89" s="22">
        <f t="shared" si="30"/>
        <v>1505.4405896407295</v>
      </c>
      <c r="AH89" s="22">
        <f t="shared" si="30"/>
        <v>1374.0235017591858</v>
      </c>
      <c r="AI89" s="38">
        <f t="shared" si="23"/>
        <v>0.1097038703647244</v>
      </c>
      <c r="AJ89" s="33">
        <f>IF(B89=0, "", POWER(AH89/B89, 1/(AH11 - B11)) - 1)</f>
        <v>3.2582088445300972E-3</v>
      </c>
      <c r="AK89" s="33">
        <f t="shared" si="24"/>
        <v>-8.7294768578616622E-2</v>
      </c>
      <c r="AL89" s="43">
        <f>AH89 / AH13</f>
        <v>4.7848527659316575E-2</v>
      </c>
      <c r="AM89" s="29"/>
    </row>
    <row r="90" spans="1:39" ht="14.45" hidden="1" customHeight="1" outlineLevel="1" x14ac:dyDescent="0.2">
      <c r="A90" s="2" t="s">
        <v>5</v>
      </c>
      <c r="B90" s="23">
        <v>105.897256205028</v>
      </c>
      <c r="C90" s="23">
        <v>106.546884342127</v>
      </c>
      <c r="D90" s="23">
        <v>103.89913020807801</v>
      </c>
      <c r="E90" s="23">
        <v>103.39617960053801</v>
      </c>
      <c r="F90" s="23">
        <v>103.154580814458</v>
      </c>
      <c r="G90" s="23">
        <v>106.924961514486</v>
      </c>
      <c r="H90" s="23">
        <v>105.796111084063</v>
      </c>
      <c r="I90" s="23">
        <v>111.518954290156</v>
      </c>
      <c r="J90" s="23">
        <v>106.536603757245</v>
      </c>
      <c r="K90" s="23">
        <v>102.996346239036</v>
      </c>
      <c r="L90" s="23">
        <v>109.65576326790099</v>
      </c>
      <c r="M90" s="23">
        <v>111.37995791856601</v>
      </c>
      <c r="N90" s="23">
        <v>107.487036547516</v>
      </c>
      <c r="O90" s="23">
        <v>108.72176338568499</v>
      </c>
      <c r="P90" s="23">
        <v>103.554180440938</v>
      </c>
      <c r="Q90" s="23">
        <v>108.50194513961</v>
      </c>
      <c r="R90" s="23">
        <v>99.487856034230106</v>
      </c>
      <c r="S90" s="23">
        <v>96.800525053851501</v>
      </c>
      <c r="T90" s="23">
        <v>92.791579402823899</v>
      </c>
      <c r="U90" s="23">
        <v>90.501791760222602</v>
      </c>
      <c r="V90" s="23">
        <v>78.446171480379107</v>
      </c>
      <c r="W90" s="23">
        <v>89.159380132545493</v>
      </c>
      <c r="X90" s="23">
        <v>82.902158971368706</v>
      </c>
      <c r="Y90" s="23">
        <v>82.100303831783094</v>
      </c>
      <c r="Z90" s="23">
        <v>87.688031768989305</v>
      </c>
      <c r="AA90" s="23">
        <v>88.796939434786907</v>
      </c>
      <c r="AB90" s="23">
        <v>69.593689372547004</v>
      </c>
      <c r="AC90" s="23">
        <v>78.397528300502898</v>
      </c>
      <c r="AD90" s="23">
        <v>73.337495464667995</v>
      </c>
      <c r="AE90" s="23">
        <v>73.024543583543306</v>
      </c>
      <c r="AF90" s="23">
        <v>76.562168704956605</v>
      </c>
      <c r="AG90" s="23">
        <v>70.110221036465703</v>
      </c>
      <c r="AH90" s="23">
        <v>54.394306592912997</v>
      </c>
      <c r="AI90" s="39">
        <f t="shared" si="23"/>
        <v>-0.48634829133249668</v>
      </c>
      <c r="AJ90" s="34">
        <f>IF(B90=0, "", POWER(AH90/B90, 1/(AH11 - B11)) - 1)</f>
        <v>-2.0603837464063801E-2</v>
      </c>
      <c r="AK90" s="34">
        <f t="shared" si="24"/>
        <v>-0.22416010406497722</v>
      </c>
      <c r="AL90" s="44">
        <f>AH90 / AH13</f>
        <v>1.8942088546433727E-3</v>
      </c>
      <c r="AM90" s="29"/>
    </row>
    <row r="91" spans="1:39" ht="14.45" hidden="1" customHeight="1" outlineLevel="1" x14ac:dyDescent="0.2">
      <c r="A91" s="2" t="s">
        <v>6</v>
      </c>
      <c r="B91" s="23">
        <v>38.413070705563797</v>
      </c>
      <c r="C91" s="23">
        <v>37.551780738871301</v>
      </c>
      <c r="D91" s="23">
        <v>34.903923834541899</v>
      </c>
      <c r="E91" s="23">
        <v>36.8090284324674</v>
      </c>
      <c r="F91" s="23">
        <v>71.325194410652699</v>
      </c>
      <c r="G91" s="23">
        <v>98.805621916600302</v>
      </c>
      <c r="H91" s="23">
        <v>102.417905236487</v>
      </c>
      <c r="I91" s="23">
        <v>90.745029499305403</v>
      </c>
      <c r="J91" s="23">
        <v>75.441688693460705</v>
      </c>
      <c r="K91" s="23">
        <v>48.46210008005</v>
      </c>
      <c r="L91" s="23">
        <v>58.101510808539999</v>
      </c>
      <c r="M91" s="23">
        <v>58.268221758738697</v>
      </c>
      <c r="N91" s="23">
        <v>62.176119455669699</v>
      </c>
      <c r="O91" s="23">
        <v>55.193680932943998</v>
      </c>
      <c r="P91" s="23">
        <v>53.194280729901301</v>
      </c>
      <c r="Q91" s="23">
        <v>122.48831077855201</v>
      </c>
      <c r="R91" s="23">
        <v>197.65947897941601</v>
      </c>
      <c r="S91" s="23">
        <v>146.672706448599</v>
      </c>
      <c r="T91" s="23">
        <v>174.190182724019</v>
      </c>
      <c r="U91" s="23">
        <v>84.297591586467604</v>
      </c>
      <c r="V91" s="23">
        <v>195.07542502640399</v>
      </c>
      <c r="W91" s="23">
        <v>212.30220053833901</v>
      </c>
      <c r="X91" s="23">
        <v>361.18341026472399</v>
      </c>
      <c r="Y91" s="23">
        <v>323.649975880032</v>
      </c>
      <c r="Z91" s="23">
        <v>159.04574647019001</v>
      </c>
      <c r="AA91" s="23">
        <v>209.10009206535199</v>
      </c>
      <c r="AB91" s="23">
        <v>116.866437073961</v>
      </c>
      <c r="AC91" s="23">
        <v>271.53078034884601</v>
      </c>
      <c r="AD91" s="23">
        <v>216.156577218135</v>
      </c>
      <c r="AE91" s="23">
        <v>190.00503760501701</v>
      </c>
      <c r="AF91" s="23">
        <v>161.19126393536499</v>
      </c>
      <c r="AG91" s="23">
        <v>151.947799164484</v>
      </c>
      <c r="AH91" s="23">
        <v>151.86682260204299</v>
      </c>
      <c r="AI91" s="39">
        <f t="shared" si="23"/>
        <v>2.9535194612818705</v>
      </c>
      <c r="AJ91" s="34">
        <f>IF(B91=0, "", POWER(AH91/B91, 1/(AH11 - B11)) - 1)</f>
        <v>4.3892425333608376E-2</v>
      </c>
      <c r="AK91" s="34">
        <f t="shared" si="24"/>
        <v>-5.3292356247525152E-4</v>
      </c>
      <c r="AL91" s="44">
        <f>AH91 / AH13</f>
        <v>5.2885586400107567E-3</v>
      </c>
      <c r="AM91" s="29"/>
    </row>
    <row r="92" spans="1:39" ht="14.45" hidden="1" customHeight="1" outlineLevel="1" x14ac:dyDescent="0.2">
      <c r="A92" s="2" t="s">
        <v>7</v>
      </c>
      <c r="B92" s="23">
        <v>1093.87901211333</v>
      </c>
      <c r="C92" s="23">
        <v>977.18659870793897</v>
      </c>
      <c r="D92" s="23">
        <v>1086.9568995043401</v>
      </c>
      <c r="E92" s="23">
        <v>1103.0084598036001</v>
      </c>
      <c r="F92" s="23">
        <v>1143.61358777338</v>
      </c>
      <c r="G92" s="23">
        <v>1187.5591035867999</v>
      </c>
      <c r="H92" s="23">
        <v>1224.08567743047</v>
      </c>
      <c r="I92" s="23">
        <v>1321.9992181026701</v>
      </c>
      <c r="J92" s="23">
        <v>1392.8207583005001</v>
      </c>
      <c r="K92" s="23">
        <v>1459.0534171633601</v>
      </c>
      <c r="L92" s="23">
        <v>1381.6593648031501</v>
      </c>
      <c r="M92" s="23">
        <v>1396.0631142532</v>
      </c>
      <c r="N92" s="23">
        <v>1540.4562349856999</v>
      </c>
      <c r="O92" s="23">
        <v>1644.47454619017</v>
      </c>
      <c r="P92" s="23">
        <v>1474.8814772969399</v>
      </c>
      <c r="Q92" s="23">
        <v>1577.3917413798299</v>
      </c>
      <c r="R92" s="23">
        <v>1544.44648881444</v>
      </c>
      <c r="S92" s="23">
        <v>1525.90518978773</v>
      </c>
      <c r="T92" s="23">
        <v>1418.86534003207</v>
      </c>
      <c r="U92" s="23">
        <v>1289.2198478289299</v>
      </c>
      <c r="V92" s="23">
        <v>1068.1137005943599</v>
      </c>
      <c r="W92" s="23">
        <v>1165.5726468652099</v>
      </c>
      <c r="X92" s="23">
        <v>1222.1593423423101</v>
      </c>
      <c r="Y92" s="23">
        <v>1346.8184055209099</v>
      </c>
      <c r="Z92" s="23">
        <v>1351.5023755565701</v>
      </c>
      <c r="AA92" s="23">
        <v>1177.43816846184</v>
      </c>
      <c r="AB92" s="23">
        <v>1213.1302503055799</v>
      </c>
      <c r="AC92" s="23">
        <v>1036.4127609516399</v>
      </c>
      <c r="AD92" s="23">
        <v>1088.5596184138001</v>
      </c>
      <c r="AE92" s="23">
        <v>1395.19472357526</v>
      </c>
      <c r="AF92" s="23">
        <v>1385.50966376877</v>
      </c>
      <c r="AG92" s="23">
        <v>1283.3825694397799</v>
      </c>
      <c r="AH92" s="23">
        <v>1167.76237256423</v>
      </c>
      <c r="AI92" s="39">
        <f t="shared" si="23"/>
        <v>6.7542534076195704E-2</v>
      </c>
      <c r="AJ92" s="34">
        <f>IF(B92=0, "", POWER(AH92/B92, 1/(AH11 - B11)) - 1)</f>
        <v>2.0445657141203721E-3</v>
      </c>
      <c r="AK92" s="34">
        <f t="shared" si="24"/>
        <v>-9.0090203520545198E-2</v>
      </c>
      <c r="AL92" s="44">
        <f>AH92 / AH13</f>
        <v>4.0665760164662453E-2</v>
      </c>
      <c r="AM92" s="29"/>
    </row>
    <row r="93" spans="1:39" ht="14.45" hidden="1" customHeight="1" outlineLevel="1" x14ac:dyDescent="0.2">
      <c r="A93" s="2" t="s">
        <v>8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39" t="str">
        <f t="shared" si="23"/>
        <v/>
      </c>
      <c r="AJ93" s="34" t="str">
        <f>IF(B93=0, "", POWER(AH93/B93, 1/(AH11 - B11)) - 1)</f>
        <v/>
      </c>
      <c r="AK93" s="34" t="str">
        <f t="shared" si="24"/>
        <v/>
      </c>
      <c r="AL93" s="44">
        <f>AH93 / AH13</f>
        <v>0</v>
      </c>
      <c r="AM93" s="29"/>
    </row>
    <row r="94" spans="1:39" ht="14.45" customHeight="1" collapsed="1" x14ac:dyDescent="0.25">
      <c r="A94" s="17" t="s">
        <v>36</v>
      </c>
      <c r="B94" s="22">
        <f t="shared" ref="B94:AH94" si="31">SUBTOTAL(9, B95:B98)</f>
        <v>885.55360928301877</v>
      </c>
      <c r="C94" s="22">
        <f t="shared" si="31"/>
        <v>889.82099086285098</v>
      </c>
      <c r="D94" s="22">
        <f t="shared" si="31"/>
        <v>1034.0115487466915</v>
      </c>
      <c r="E94" s="22">
        <f t="shared" si="31"/>
        <v>723.64369109353504</v>
      </c>
      <c r="F94" s="22">
        <f t="shared" si="31"/>
        <v>986.77517144047499</v>
      </c>
      <c r="G94" s="22">
        <f t="shared" si="31"/>
        <v>887.42950431112865</v>
      </c>
      <c r="H94" s="22">
        <f t="shared" si="31"/>
        <v>775.61070878974954</v>
      </c>
      <c r="I94" s="22">
        <f t="shared" si="31"/>
        <v>755.62308769424897</v>
      </c>
      <c r="J94" s="22">
        <f t="shared" si="31"/>
        <v>781.20889249497498</v>
      </c>
      <c r="K94" s="22">
        <f t="shared" si="31"/>
        <v>774.71458483383503</v>
      </c>
      <c r="L94" s="22">
        <f t="shared" si="31"/>
        <v>807.78601204020708</v>
      </c>
      <c r="M94" s="22">
        <f t="shared" si="31"/>
        <v>813.59279720902009</v>
      </c>
      <c r="N94" s="22">
        <f t="shared" si="31"/>
        <v>797.80921618066918</v>
      </c>
      <c r="O94" s="22">
        <f t="shared" si="31"/>
        <v>936.88735976860039</v>
      </c>
      <c r="P94" s="22">
        <f t="shared" si="31"/>
        <v>1018.3899657456491</v>
      </c>
      <c r="Q94" s="22">
        <f t="shared" si="31"/>
        <v>977.09616811930937</v>
      </c>
      <c r="R94" s="22">
        <f t="shared" si="31"/>
        <v>865.62536206609411</v>
      </c>
      <c r="S94" s="22">
        <f t="shared" si="31"/>
        <v>849.66025510379507</v>
      </c>
      <c r="T94" s="22">
        <f t="shared" si="31"/>
        <v>858.29096103580434</v>
      </c>
      <c r="U94" s="22">
        <f t="shared" si="31"/>
        <v>793.38645438259209</v>
      </c>
      <c r="V94" s="22">
        <f t="shared" si="31"/>
        <v>856.91297507671015</v>
      </c>
      <c r="W94" s="22">
        <f t="shared" si="31"/>
        <v>834.14005063572642</v>
      </c>
      <c r="X94" s="22">
        <f t="shared" si="31"/>
        <v>900.87642606004749</v>
      </c>
      <c r="Y94" s="22">
        <f t="shared" si="31"/>
        <v>908.96015798265864</v>
      </c>
      <c r="Z94" s="22">
        <f t="shared" si="31"/>
        <v>956.00786673439063</v>
      </c>
      <c r="AA94" s="22">
        <f t="shared" si="31"/>
        <v>1017.1076650274235</v>
      </c>
      <c r="AB94" s="22">
        <f t="shared" si="31"/>
        <v>1001.1870450699195</v>
      </c>
      <c r="AC94" s="22">
        <f t="shared" si="31"/>
        <v>1067.7117640991426</v>
      </c>
      <c r="AD94" s="22">
        <f t="shared" si="31"/>
        <v>1018.0946951091159</v>
      </c>
      <c r="AE94" s="22">
        <f t="shared" si="31"/>
        <v>1249.5017640479</v>
      </c>
      <c r="AF94" s="22">
        <f t="shared" si="31"/>
        <v>1194.6809033195759</v>
      </c>
      <c r="AG94" s="22">
        <f t="shared" si="31"/>
        <v>1192.446870239507</v>
      </c>
      <c r="AH94" s="22">
        <f t="shared" si="31"/>
        <v>1336.7013765577717</v>
      </c>
      <c r="AI94" s="38">
        <f t="shared" si="23"/>
        <v>0.50945280166609108</v>
      </c>
      <c r="AJ94" s="33">
        <f>IF(B94=0, "", POWER(AH94/B94, 1/(AH11 - B11)) - 1)</f>
        <v>1.2950237395284336E-2</v>
      </c>
      <c r="AK94" s="33">
        <f t="shared" si="24"/>
        <v>0.12097352923513549</v>
      </c>
      <c r="AL94" s="43">
        <f>AH94 / AH13</f>
        <v>4.6548834649904482E-2</v>
      </c>
      <c r="AM94" s="29"/>
    </row>
    <row r="95" spans="1:39" ht="14.45" hidden="1" customHeight="1" outlineLevel="1" x14ac:dyDescent="0.2">
      <c r="A95" s="2" t="s">
        <v>5</v>
      </c>
      <c r="B95" s="23">
        <v>235.899865869781</v>
      </c>
      <c r="C95" s="23">
        <v>233.665280005613</v>
      </c>
      <c r="D95" s="23">
        <v>239.519452487157</v>
      </c>
      <c r="E95" s="23">
        <v>249.526993630654</v>
      </c>
      <c r="F95" s="23">
        <v>267.815355279122</v>
      </c>
      <c r="G95" s="23">
        <v>281.54477389446402</v>
      </c>
      <c r="H95" s="23">
        <v>290.86253406550401</v>
      </c>
      <c r="I95" s="23">
        <v>299.96114864340001</v>
      </c>
      <c r="J95" s="23">
        <v>314.56597610962098</v>
      </c>
      <c r="K95" s="23">
        <v>331.87950115265602</v>
      </c>
      <c r="L95" s="23">
        <v>347.12827597340703</v>
      </c>
      <c r="M95" s="23">
        <v>362.311785241096</v>
      </c>
      <c r="N95" s="23">
        <v>366.57758214383801</v>
      </c>
      <c r="O95" s="23">
        <v>384.57664608623099</v>
      </c>
      <c r="P95" s="23">
        <v>423.59304343681498</v>
      </c>
      <c r="Q95" s="23">
        <v>416.68844201780098</v>
      </c>
      <c r="R95" s="23">
        <v>407.82402816477003</v>
      </c>
      <c r="S95" s="23">
        <v>359.793878868278</v>
      </c>
      <c r="T95" s="23">
        <v>353.49063934555102</v>
      </c>
      <c r="U95" s="23">
        <v>397.73110399988002</v>
      </c>
      <c r="V95" s="23">
        <v>367.39546995142598</v>
      </c>
      <c r="W95" s="23">
        <v>303.288269253924</v>
      </c>
      <c r="X95" s="23">
        <v>419.83618817959501</v>
      </c>
      <c r="Y95" s="23">
        <v>414.350319180513</v>
      </c>
      <c r="Z95" s="23">
        <v>479.72031800114001</v>
      </c>
      <c r="AA95" s="23">
        <v>488.067124117812</v>
      </c>
      <c r="AB95" s="23">
        <v>440.40916183345303</v>
      </c>
      <c r="AC95" s="23">
        <v>438.31382841723399</v>
      </c>
      <c r="AD95" s="23">
        <v>466.31573448403901</v>
      </c>
      <c r="AE95" s="23">
        <v>462.72385278048398</v>
      </c>
      <c r="AF95" s="23">
        <v>427.78076956305199</v>
      </c>
      <c r="AG95" s="23">
        <v>413.65104846393899</v>
      </c>
      <c r="AH95" s="23">
        <v>404.76789853759499</v>
      </c>
      <c r="AI95" s="39">
        <f t="shared" si="23"/>
        <v>0.71584624283351972</v>
      </c>
      <c r="AJ95" s="34">
        <f>IF(B95=0, "", POWER(AH95/B95, 1/(AH11 - B11)) - 1)</f>
        <v>1.7015212172450056E-2</v>
      </c>
      <c r="AK95" s="34">
        <f t="shared" si="24"/>
        <v>-2.147498467447595E-2</v>
      </c>
      <c r="AL95" s="44">
        <f>AH95 / AH13</f>
        <v>1.4095499796024563E-2</v>
      </c>
      <c r="AM95" s="29"/>
    </row>
    <row r="96" spans="1:39" ht="14.45" hidden="1" customHeight="1" outlineLevel="1" x14ac:dyDescent="0.2">
      <c r="A96" s="2" t="s">
        <v>6</v>
      </c>
      <c r="B96" s="23">
        <v>143.22427301552901</v>
      </c>
      <c r="C96" s="23">
        <v>145.97766716415401</v>
      </c>
      <c r="D96" s="23">
        <v>133.64425528497301</v>
      </c>
      <c r="E96" s="23">
        <v>156.636455399938</v>
      </c>
      <c r="F96" s="23">
        <v>152.24981609966801</v>
      </c>
      <c r="G96" s="23">
        <v>140.24169165683</v>
      </c>
      <c r="H96" s="23">
        <v>136.70352108692001</v>
      </c>
      <c r="I96" s="23">
        <v>135.39638701083899</v>
      </c>
      <c r="J96" s="23">
        <v>130.647346493122</v>
      </c>
      <c r="K96" s="23">
        <v>116.38153479482401</v>
      </c>
      <c r="L96" s="23">
        <v>114.954799791779</v>
      </c>
      <c r="M96" s="23">
        <v>143.363502443187</v>
      </c>
      <c r="N96" s="23">
        <v>138.89594635355701</v>
      </c>
      <c r="O96" s="23">
        <v>167.25345464493</v>
      </c>
      <c r="P96" s="23">
        <v>131.470857850801</v>
      </c>
      <c r="Q96" s="23">
        <v>122.491224225591</v>
      </c>
      <c r="R96" s="23">
        <v>128.71134714971799</v>
      </c>
      <c r="S96" s="23">
        <v>134.92586989942501</v>
      </c>
      <c r="T96" s="23">
        <v>146.190600436116</v>
      </c>
      <c r="U96" s="23">
        <v>119.60145409538499</v>
      </c>
      <c r="V96" s="23">
        <v>133.414632659006</v>
      </c>
      <c r="W96" s="23">
        <v>120.33505459881999</v>
      </c>
      <c r="X96" s="23">
        <v>131.79326329315501</v>
      </c>
      <c r="Y96" s="23">
        <v>135.91165319211899</v>
      </c>
      <c r="Z96" s="23">
        <v>92.902405616242504</v>
      </c>
      <c r="AA96" s="23">
        <v>92.326725681959402</v>
      </c>
      <c r="AB96" s="23">
        <v>100.754607519722</v>
      </c>
      <c r="AC96" s="23">
        <v>92.868868769999196</v>
      </c>
      <c r="AD96" s="23">
        <v>71.698940277320602</v>
      </c>
      <c r="AE96" s="23">
        <v>73.879982318910905</v>
      </c>
      <c r="AF96" s="23">
        <v>52.2419111950691</v>
      </c>
      <c r="AG96" s="23">
        <v>45.119375082376301</v>
      </c>
      <c r="AH96" s="23">
        <v>49.000455436983898</v>
      </c>
      <c r="AI96" s="39">
        <f t="shared" si="23"/>
        <v>-0.65787604010619727</v>
      </c>
      <c r="AJ96" s="34">
        <f>IF(B96=0, "", POWER(AH96/B96, 1/(AH11 - B11)) - 1)</f>
        <v>-3.2962681506055413E-2</v>
      </c>
      <c r="AK96" s="34">
        <f t="shared" si="24"/>
        <v>8.6018043191461446E-2</v>
      </c>
      <c r="AL96" s="44">
        <f>AH96 / AH13</f>
        <v>1.7063752143204262E-3</v>
      </c>
      <c r="AM96" s="29"/>
    </row>
    <row r="97" spans="1:39" ht="14.45" hidden="1" customHeight="1" outlineLevel="1" x14ac:dyDescent="0.2">
      <c r="A97" s="2" t="s">
        <v>7</v>
      </c>
      <c r="B97" s="23">
        <v>506.36047920673298</v>
      </c>
      <c r="C97" s="23">
        <v>510.108387256382</v>
      </c>
      <c r="D97" s="23">
        <v>660.77810946349905</v>
      </c>
      <c r="E97" s="23">
        <v>317.41058413708299</v>
      </c>
      <c r="F97" s="23">
        <v>566.63609097232495</v>
      </c>
      <c r="G97" s="23">
        <v>465.56777441642402</v>
      </c>
      <c r="H97" s="23">
        <v>347.99210589849798</v>
      </c>
      <c r="I97" s="23">
        <v>320.22416736113303</v>
      </c>
      <c r="J97" s="23">
        <v>335.94752141180902</v>
      </c>
      <c r="K97" s="23">
        <v>326.41912552964698</v>
      </c>
      <c r="L97" s="23">
        <v>345.67586597242098</v>
      </c>
      <c r="M97" s="23">
        <v>307.88755759545899</v>
      </c>
      <c r="N97" s="23">
        <v>292.29195029689498</v>
      </c>
      <c r="O97" s="23">
        <v>385.00695758329698</v>
      </c>
      <c r="P97" s="23">
        <v>463.27940792842202</v>
      </c>
      <c r="Q97" s="23">
        <v>437.86527164722497</v>
      </c>
      <c r="R97" s="23">
        <v>329.03168357387699</v>
      </c>
      <c r="S97" s="23">
        <v>354.88595965962702</v>
      </c>
      <c r="T97" s="23">
        <v>358.55730244402901</v>
      </c>
      <c r="U97" s="23">
        <v>275.998249305831</v>
      </c>
      <c r="V97" s="23">
        <v>356.04876709538098</v>
      </c>
      <c r="W97" s="23">
        <v>410.466480817643</v>
      </c>
      <c r="X97" s="23">
        <v>349.19772234776599</v>
      </c>
      <c r="Y97" s="23">
        <v>358.64695526319099</v>
      </c>
      <c r="Z97" s="23">
        <v>383.33272295565502</v>
      </c>
      <c r="AA97" s="23">
        <v>436.65793930998001</v>
      </c>
      <c r="AB97" s="23">
        <v>459.96101982608701</v>
      </c>
      <c r="AC97" s="23">
        <v>536.47300755683295</v>
      </c>
      <c r="AD97" s="23">
        <v>480.02624649203102</v>
      </c>
      <c r="AE97" s="23">
        <v>712.84482043903097</v>
      </c>
      <c r="AF97" s="23">
        <v>714.60674072196605</v>
      </c>
      <c r="AG97" s="23">
        <v>733.62442882710002</v>
      </c>
      <c r="AH97" s="23">
        <v>882.88153093295</v>
      </c>
      <c r="AI97" s="39">
        <f t="shared" si="23"/>
        <v>0.74358301484364842</v>
      </c>
      <c r="AJ97" s="34">
        <f>IF(B97=0, "", POWER(AH97/B97, 1/(AH11 - B11)) - 1)</f>
        <v>1.7524985438905238E-2</v>
      </c>
      <c r="AK97" s="34">
        <f t="shared" si="24"/>
        <v>0.20345165215460237</v>
      </c>
      <c r="AL97" s="44">
        <f>AH97 / AH13</f>
        <v>3.0745166511823532E-2</v>
      </c>
      <c r="AM97" s="29"/>
    </row>
    <row r="98" spans="1:39" ht="14.45" hidden="1" customHeight="1" outlineLevel="1" x14ac:dyDescent="0.2">
      <c r="A98" s="2" t="s">
        <v>8</v>
      </c>
      <c r="B98" s="23">
        <v>6.8991190975800004E-2</v>
      </c>
      <c r="C98" s="23">
        <v>6.9656436702000002E-2</v>
      </c>
      <c r="D98" s="23">
        <v>6.9731511062399998E-2</v>
      </c>
      <c r="E98" s="23">
        <v>6.9657925859999997E-2</v>
      </c>
      <c r="F98" s="23">
        <v>7.3909089359999999E-2</v>
      </c>
      <c r="G98" s="23">
        <v>7.5264343410599996E-2</v>
      </c>
      <c r="H98" s="23">
        <v>5.2547738827484897E-2</v>
      </c>
      <c r="I98" s="23">
        <v>4.1384678877000002E-2</v>
      </c>
      <c r="J98" s="23">
        <v>4.8048480423000001E-2</v>
      </c>
      <c r="K98" s="23">
        <v>3.4423356708000001E-2</v>
      </c>
      <c r="L98" s="23">
        <v>2.7070302599999999E-2</v>
      </c>
      <c r="M98" s="23">
        <v>2.9951929278E-2</v>
      </c>
      <c r="N98" s="23">
        <v>4.3737386379281998E-2</v>
      </c>
      <c r="O98" s="23">
        <v>5.0301454142376002E-2</v>
      </c>
      <c r="P98" s="23">
        <v>4.6656529610976001E-2</v>
      </c>
      <c r="Q98" s="23">
        <v>5.1230228692463999E-2</v>
      </c>
      <c r="R98" s="23">
        <v>5.8303177729199997E-2</v>
      </c>
      <c r="S98" s="23">
        <v>5.4546676465050001E-2</v>
      </c>
      <c r="T98" s="23">
        <v>5.2418810108295001E-2</v>
      </c>
      <c r="U98" s="23">
        <v>5.5646981496179998E-2</v>
      </c>
      <c r="V98" s="23">
        <v>5.4105370897189503E-2</v>
      </c>
      <c r="W98" s="23">
        <v>5.0245965339556498E-2</v>
      </c>
      <c r="X98" s="23">
        <v>4.9252239531519998E-2</v>
      </c>
      <c r="Y98" s="23">
        <v>5.1230346835607898E-2</v>
      </c>
      <c r="Z98" s="23">
        <v>5.2420161353053198E-2</v>
      </c>
      <c r="AA98" s="23">
        <v>5.5875917672190002E-2</v>
      </c>
      <c r="AB98" s="23">
        <v>6.225589065744E-2</v>
      </c>
      <c r="AC98" s="23">
        <v>5.6059355076588303E-2</v>
      </c>
      <c r="AD98" s="23">
        <v>5.37738557251876E-2</v>
      </c>
      <c r="AE98" s="23">
        <v>5.3108509473952903E-2</v>
      </c>
      <c r="AF98" s="23">
        <v>5.1481839488899298E-2</v>
      </c>
      <c r="AG98" s="23">
        <v>5.2017866091740098E-2</v>
      </c>
      <c r="AH98" s="23">
        <v>5.1491650243004998E-2</v>
      </c>
      <c r="AI98" s="39">
        <f t="shared" si="23"/>
        <v>-0.25364891495978537</v>
      </c>
      <c r="AJ98" s="34">
        <f>IF(B98=0, "", POWER(AH98/B98, 1/(AH11 - B11)) - 1)</f>
        <v>-9.1008085974630948E-3</v>
      </c>
      <c r="AK98" s="34">
        <f t="shared" si="24"/>
        <v>-1.011605989002029E-2</v>
      </c>
      <c r="AL98" s="44">
        <f>AH98 / AH13</f>
        <v>1.7931277359680055E-6</v>
      </c>
      <c r="AM98" s="29"/>
    </row>
    <row r="99" spans="1:39" ht="14.45" customHeight="1" collapsed="1" x14ac:dyDescent="0.25">
      <c r="A99" s="17" t="s">
        <v>37</v>
      </c>
      <c r="B99" s="22">
        <f t="shared" ref="B99:AH99" si="32">SUBTOTAL(9, B100:B103)</f>
        <v>1459.9418854019373</v>
      </c>
      <c r="C99" s="22">
        <f t="shared" si="32"/>
        <v>1398.6077860999844</v>
      </c>
      <c r="D99" s="22">
        <f t="shared" si="32"/>
        <v>1326.5675871317212</v>
      </c>
      <c r="E99" s="22">
        <f t="shared" si="32"/>
        <v>1310.4913774950774</v>
      </c>
      <c r="F99" s="22">
        <f t="shared" si="32"/>
        <v>1343.2215755417164</v>
      </c>
      <c r="G99" s="22">
        <f t="shared" si="32"/>
        <v>1328.9404088999684</v>
      </c>
      <c r="H99" s="22">
        <f t="shared" si="32"/>
        <v>1335.1846737517681</v>
      </c>
      <c r="I99" s="22">
        <f t="shared" si="32"/>
        <v>1338.6346367804028</v>
      </c>
      <c r="J99" s="22">
        <f t="shared" si="32"/>
        <v>1374.04059177658</v>
      </c>
      <c r="K99" s="22">
        <f t="shared" si="32"/>
        <v>1413.4998914365688</v>
      </c>
      <c r="L99" s="22">
        <f t="shared" si="32"/>
        <v>1523.6348134732914</v>
      </c>
      <c r="M99" s="22">
        <f t="shared" si="32"/>
        <v>1529.4174596320186</v>
      </c>
      <c r="N99" s="22">
        <f t="shared" si="32"/>
        <v>1539.8112606124344</v>
      </c>
      <c r="O99" s="22">
        <f t="shared" si="32"/>
        <v>1580.2391058339006</v>
      </c>
      <c r="P99" s="22">
        <f t="shared" si="32"/>
        <v>1645.3867599600444</v>
      </c>
      <c r="Q99" s="22">
        <f t="shared" si="32"/>
        <v>1622.8910169197243</v>
      </c>
      <c r="R99" s="22">
        <f t="shared" si="32"/>
        <v>1660.8672079111066</v>
      </c>
      <c r="S99" s="22">
        <f t="shared" si="32"/>
        <v>1601.184392531693</v>
      </c>
      <c r="T99" s="22">
        <f t="shared" si="32"/>
        <v>1544.2307791430528</v>
      </c>
      <c r="U99" s="22">
        <f t="shared" si="32"/>
        <v>1642.9037828878068</v>
      </c>
      <c r="V99" s="22">
        <f t="shared" si="32"/>
        <v>1600.3083340099624</v>
      </c>
      <c r="W99" s="22">
        <f t="shared" si="32"/>
        <v>1613.5641319944991</v>
      </c>
      <c r="X99" s="22">
        <f t="shared" si="32"/>
        <v>1689.9871255736393</v>
      </c>
      <c r="Y99" s="22">
        <f t="shared" si="32"/>
        <v>1677.9208283390496</v>
      </c>
      <c r="Z99" s="22">
        <f t="shared" si="32"/>
        <v>1695.6273514492038</v>
      </c>
      <c r="AA99" s="22">
        <f t="shared" si="32"/>
        <v>1762.21972008341</v>
      </c>
      <c r="AB99" s="22">
        <f t="shared" si="32"/>
        <v>1761.8118547040769</v>
      </c>
      <c r="AC99" s="22">
        <f t="shared" si="32"/>
        <v>1803.5194415416076</v>
      </c>
      <c r="AD99" s="22">
        <f t="shared" si="32"/>
        <v>1813.7385042367785</v>
      </c>
      <c r="AE99" s="22">
        <f t="shared" si="32"/>
        <v>1823.4076098758899</v>
      </c>
      <c r="AF99" s="22">
        <f t="shared" si="32"/>
        <v>1829.1331061638227</v>
      </c>
      <c r="AG99" s="22">
        <f t="shared" si="32"/>
        <v>1842.6307533296265</v>
      </c>
      <c r="AH99" s="22">
        <f t="shared" si="32"/>
        <v>1806.2085179858898</v>
      </c>
      <c r="AI99" s="38">
        <f t="shared" si="23"/>
        <v>0.23717836719824059</v>
      </c>
      <c r="AJ99" s="33">
        <f>IF(B99=0, "", POWER(AH99/B99, 1/(AH11 - B11)) - 1)</f>
        <v>6.6732071707362728E-3</v>
      </c>
      <c r="AK99" s="33">
        <f t="shared" si="24"/>
        <v>-1.9766431922359828E-2</v>
      </c>
      <c r="AL99" s="43">
        <f>AH99 / AH13</f>
        <v>6.2898791847949026E-2</v>
      </c>
      <c r="AM99" s="29"/>
    </row>
    <row r="100" spans="1:39" ht="14.45" hidden="1" customHeight="1" outlineLevel="1" x14ac:dyDescent="0.2">
      <c r="A100" s="2" t="s">
        <v>5</v>
      </c>
      <c r="B100" s="23">
        <v>185.437317781367</v>
      </c>
      <c r="C100" s="23">
        <v>200.11690656042001</v>
      </c>
      <c r="D100" s="23">
        <v>227.379385173245</v>
      </c>
      <c r="E100" s="23">
        <v>228.59676309752001</v>
      </c>
      <c r="F100" s="23">
        <v>238.542281815465</v>
      </c>
      <c r="G100" s="23">
        <v>233.73732754310001</v>
      </c>
      <c r="H100" s="23">
        <v>245.74893067411099</v>
      </c>
      <c r="I100" s="23">
        <v>260.95750204668502</v>
      </c>
      <c r="J100" s="23">
        <v>269.64580598536901</v>
      </c>
      <c r="K100" s="23">
        <v>289.64717117177003</v>
      </c>
      <c r="L100" s="23">
        <v>380.50283628286201</v>
      </c>
      <c r="M100" s="23">
        <v>381.74677946073803</v>
      </c>
      <c r="N100" s="23">
        <v>362.87172933436199</v>
      </c>
      <c r="O100" s="23">
        <v>367.03905689491</v>
      </c>
      <c r="P100" s="23">
        <v>385.25185837627902</v>
      </c>
      <c r="Q100" s="23">
        <v>347.31373347418702</v>
      </c>
      <c r="R100" s="23">
        <v>371.63779973143698</v>
      </c>
      <c r="S100" s="23">
        <v>303.245516425679</v>
      </c>
      <c r="T100" s="23">
        <v>293.61276564319098</v>
      </c>
      <c r="U100" s="23">
        <v>345.13757363696101</v>
      </c>
      <c r="V100" s="23">
        <v>320.21001869738399</v>
      </c>
      <c r="W100" s="23">
        <v>299.989262525296</v>
      </c>
      <c r="X100" s="23">
        <v>333.65506270419502</v>
      </c>
      <c r="Y100" s="23">
        <v>328.42253038001797</v>
      </c>
      <c r="Z100" s="23">
        <v>355.42642094384598</v>
      </c>
      <c r="AA100" s="23">
        <v>371.14923415877001</v>
      </c>
      <c r="AB100" s="23">
        <v>348.23923443541298</v>
      </c>
      <c r="AC100" s="23">
        <v>369.618101820211</v>
      </c>
      <c r="AD100" s="23">
        <v>366.61912252239898</v>
      </c>
      <c r="AE100" s="23">
        <v>370.41156558208502</v>
      </c>
      <c r="AF100" s="23">
        <v>389.50169503011699</v>
      </c>
      <c r="AG100" s="23">
        <v>386.56804923195301</v>
      </c>
      <c r="AH100" s="23">
        <v>367.56079452918101</v>
      </c>
      <c r="AI100" s="39">
        <f t="shared" si="23"/>
        <v>0.98212958926929672</v>
      </c>
      <c r="AJ100" s="34">
        <f>IF(B100=0, "", POWER(AH100/B100, 1/(AH11 - B11)) - 1)</f>
        <v>2.1610567015581728E-2</v>
      </c>
      <c r="AK100" s="34">
        <f t="shared" si="24"/>
        <v>-4.916923356841385E-2</v>
      </c>
      <c r="AL100" s="44">
        <f>AH100 / AH13</f>
        <v>1.2799812245563955E-2</v>
      </c>
      <c r="AM100" s="29"/>
    </row>
    <row r="101" spans="1:39" ht="14.45" hidden="1" customHeight="1" outlineLevel="1" x14ac:dyDescent="0.2">
      <c r="A101" s="2" t="s">
        <v>6</v>
      </c>
      <c r="B101" s="23">
        <v>377.00044271525098</v>
      </c>
      <c r="C101" s="23">
        <v>266.72246618895502</v>
      </c>
      <c r="D101" s="23">
        <v>156.04180263159299</v>
      </c>
      <c r="E101" s="23">
        <v>127.313332615091</v>
      </c>
      <c r="F101" s="23">
        <v>130.99439097569601</v>
      </c>
      <c r="G101" s="23">
        <v>129.142666961716</v>
      </c>
      <c r="H101" s="23">
        <v>123.20047006658901</v>
      </c>
      <c r="I101" s="23">
        <v>127.986971254312</v>
      </c>
      <c r="J101" s="23">
        <v>133.57440194693001</v>
      </c>
      <c r="K101" s="23">
        <v>118.899213614103</v>
      </c>
      <c r="L101" s="23">
        <v>110.103889849499</v>
      </c>
      <c r="M101" s="23">
        <v>72.872486372504298</v>
      </c>
      <c r="N101" s="23">
        <v>61.377381753134102</v>
      </c>
      <c r="O101" s="23">
        <v>83.328850834064099</v>
      </c>
      <c r="P101" s="23">
        <v>87.494612999970499</v>
      </c>
      <c r="Q101" s="23">
        <v>88.808716393920193</v>
      </c>
      <c r="R101" s="23">
        <v>69.327424197654196</v>
      </c>
      <c r="S101" s="23">
        <v>55.530501354926301</v>
      </c>
      <c r="T101" s="23">
        <v>36.668264357266899</v>
      </c>
      <c r="U101" s="23">
        <v>86.1650825923534</v>
      </c>
      <c r="V101" s="23">
        <v>53.638565144779299</v>
      </c>
      <c r="W101" s="23">
        <v>73.080783736458898</v>
      </c>
      <c r="X101" s="23">
        <v>47.663090466882302</v>
      </c>
      <c r="Y101" s="23">
        <v>33.434865082336401</v>
      </c>
      <c r="Z101" s="23">
        <v>34.879525052201501</v>
      </c>
      <c r="AA101" s="23">
        <v>39.382021887693298</v>
      </c>
      <c r="AB101" s="23">
        <v>34.616402415791804</v>
      </c>
      <c r="AC101" s="23">
        <v>29.830439844750099</v>
      </c>
      <c r="AD101" s="23">
        <v>31.496080528940102</v>
      </c>
      <c r="AE101" s="23">
        <v>23.503899014386299</v>
      </c>
      <c r="AF101" s="23">
        <v>27.277994621037202</v>
      </c>
      <c r="AG101" s="23">
        <v>23.759375854294898</v>
      </c>
      <c r="AH101" s="23">
        <v>15.0207721551704</v>
      </c>
      <c r="AI101" s="39">
        <f t="shared" si="23"/>
        <v>-0.96015714982458089</v>
      </c>
      <c r="AJ101" s="34">
        <f>IF(B101=0, "", POWER(AH101/B101, 1/(AH11 - B11)) - 1)</f>
        <v>-9.5807396788716526E-2</v>
      </c>
      <c r="AK101" s="34">
        <f t="shared" si="24"/>
        <v>-0.36779601251793204</v>
      </c>
      <c r="AL101" s="44">
        <f>AH101 / AH13</f>
        <v>5.2307826686426491E-4</v>
      </c>
      <c r="AM101" s="29"/>
    </row>
    <row r="102" spans="1:39" ht="14.45" hidden="1" customHeight="1" outlineLevel="1" x14ac:dyDescent="0.2">
      <c r="A102" s="2" t="s">
        <v>7</v>
      </c>
      <c r="B102" s="23">
        <v>836.44491737301496</v>
      </c>
      <c r="C102" s="23">
        <v>870.70920581830501</v>
      </c>
      <c r="D102" s="23">
        <v>882.08719179457898</v>
      </c>
      <c r="E102" s="23">
        <v>893.52207425016195</v>
      </c>
      <c r="F102" s="23">
        <v>912.62569521825105</v>
      </c>
      <c r="G102" s="23">
        <v>905.00120686284799</v>
      </c>
      <c r="H102" s="23">
        <v>904.47725461449102</v>
      </c>
      <c r="I102" s="23">
        <v>887.065474752966</v>
      </c>
      <c r="J102" s="23">
        <v>907.25989996408396</v>
      </c>
      <c r="K102" s="23">
        <v>940.56919510500404</v>
      </c>
      <c r="L102" s="23">
        <v>967.68251011134601</v>
      </c>
      <c r="M102" s="23">
        <v>1008.63834002486</v>
      </c>
      <c r="N102" s="23">
        <v>1049.6426949485899</v>
      </c>
      <c r="O102" s="23">
        <v>1063.95017447552</v>
      </c>
      <c r="P102" s="23">
        <v>1106.5913530989999</v>
      </c>
      <c r="Q102" s="23">
        <v>1120.6794741787701</v>
      </c>
      <c r="R102" s="23">
        <v>1154.02879645245</v>
      </c>
      <c r="S102" s="23">
        <v>1176.66972583099</v>
      </c>
      <c r="T102" s="23">
        <v>1148.42089346893</v>
      </c>
      <c r="U102" s="23">
        <v>1146.5243076858301</v>
      </c>
      <c r="V102" s="23">
        <v>1161.9255056238001</v>
      </c>
      <c r="W102" s="23">
        <v>1176.5128361734201</v>
      </c>
      <c r="X102" s="23">
        <v>1245.27547210787</v>
      </c>
      <c r="Y102" s="23">
        <v>1253.1513977771899</v>
      </c>
      <c r="Z102" s="23">
        <v>1243.74105807712</v>
      </c>
      <c r="AA102" s="23">
        <v>1291.34897689587</v>
      </c>
      <c r="AB102" s="23">
        <v>1319.8386638382899</v>
      </c>
      <c r="AC102" s="23">
        <v>1346.1306948599599</v>
      </c>
      <c r="AD102" s="23">
        <v>1358.9337144229</v>
      </c>
      <c r="AE102" s="23">
        <v>1373.1718536772801</v>
      </c>
      <c r="AF102" s="23">
        <v>1356.03312491053</v>
      </c>
      <c r="AG102" s="23">
        <v>1375.98303664124</v>
      </c>
      <c r="AH102" s="23">
        <v>1367.3066596993999</v>
      </c>
      <c r="AI102" s="39">
        <f t="shared" si="23"/>
        <v>0.63466431715986582</v>
      </c>
      <c r="AJ102" s="34">
        <f>IF(B102=0, "", POWER(AH102/B102, 1/(AH11 - B11)) - 1)</f>
        <v>1.5475952211431387E-2</v>
      </c>
      <c r="AK102" s="34">
        <f t="shared" si="24"/>
        <v>-6.3055842338136658E-3</v>
      </c>
      <c r="AL102" s="44">
        <f>AH102 / AH13</f>
        <v>4.7614622633187512E-2</v>
      </c>
      <c r="AM102" s="29"/>
    </row>
    <row r="103" spans="1:39" ht="14.45" hidden="1" customHeight="1" outlineLevel="1" x14ac:dyDescent="0.2">
      <c r="A103" s="2" t="s">
        <v>8</v>
      </c>
      <c r="B103" s="23">
        <v>61.059207532304399</v>
      </c>
      <c r="C103" s="23">
        <v>61.059207532304399</v>
      </c>
      <c r="D103" s="23">
        <v>61.059207532304399</v>
      </c>
      <c r="E103" s="23">
        <v>61.059207532304399</v>
      </c>
      <c r="F103" s="23">
        <v>61.059207532304399</v>
      </c>
      <c r="G103" s="23">
        <v>61.059207532304399</v>
      </c>
      <c r="H103" s="23">
        <v>61.758018396576901</v>
      </c>
      <c r="I103" s="23">
        <v>62.6246887264398</v>
      </c>
      <c r="J103" s="23">
        <v>63.560483880197197</v>
      </c>
      <c r="K103" s="23">
        <v>64.384311545691702</v>
      </c>
      <c r="L103" s="23">
        <v>65.345577229584507</v>
      </c>
      <c r="M103" s="23">
        <v>66.159853773916197</v>
      </c>
      <c r="N103" s="23">
        <v>65.919454576348301</v>
      </c>
      <c r="O103" s="23">
        <v>65.921023629406406</v>
      </c>
      <c r="P103" s="23">
        <v>66.048935484794995</v>
      </c>
      <c r="Q103" s="23">
        <v>66.089092872847104</v>
      </c>
      <c r="R103" s="23">
        <v>65.8731875295653</v>
      </c>
      <c r="S103" s="23">
        <v>65.738648920097603</v>
      </c>
      <c r="T103" s="23">
        <v>65.528855673665007</v>
      </c>
      <c r="U103" s="23">
        <v>65.076818972662196</v>
      </c>
      <c r="V103" s="23">
        <v>64.534244543999307</v>
      </c>
      <c r="W103" s="23">
        <v>63.981249559324198</v>
      </c>
      <c r="X103" s="23">
        <v>63.393500294691997</v>
      </c>
      <c r="Y103" s="23">
        <v>62.912035099505303</v>
      </c>
      <c r="Z103" s="23">
        <v>61.5803473760364</v>
      </c>
      <c r="AA103" s="23">
        <v>60.339487141076702</v>
      </c>
      <c r="AB103" s="23">
        <v>59.117554014582304</v>
      </c>
      <c r="AC103" s="23">
        <v>57.940205016686498</v>
      </c>
      <c r="AD103" s="23">
        <v>56.6895867625393</v>
      </c>
      <c r="AE103" s="23">
        <v>56.320291602138397</v>
      </c>
      <c r="AF103" s="23">
        <v>56.320291602138397</v>
      </c>
      <c r="AG103" s="23">
        <v>56.320291602138397</v>
      </c>
      <c r="AH103" s="23">
        <v>56.320291602138397</v>
      </c>
      <c r="AI103" s="39">
        <f t="shared" si="23"/>
        <v>-7.7611815182154098E-2</v>
      </c>
      <c r="AJ103" s="34">
        <f>IF(B103=0, "", POWER(AH103/B103, 1/(AH11 - B11)) - 1)</f>
        <v>-2.5214757039043745E-3</v>
      </c>
      <c r="AK103" s="34">
        <f t="shared" si="24"/>
        <v>0</v>
      </c>
      <c r="AL103" s="44">
        <f>AH103 / AH13</f>
        <v>1.9612787023332865E-3</v>
      </c>
      <c r="AM103" s="29"/>
    </row>
    <row r="104" spans="1:39" ht="14.45" customHeight="1" x14ac:dyDescent="0.25">
      <c r="A104" s="9" t="s">
        <v>38</v>
      </c>
      <c r="B104" s="20">
        <f t="shared" ref="B104:AH104" si="33">SUBTOTAL(9, B105:B111)</f>
        <v>1549.3917492686628</v>
      </c>
      <c r="C104" s="20">
        <f t="shared" si="33"/>
        <v>1611.8481487092445</v>
      </c>
      <c r="D104" s="20">
        <f t="shared" si="33"/>
        <v>1563.5177214295877</v>
      </c>
      <c r="E104" s="20">
        <f t="shared" si="33"/>
        <v>1615.7992987939931</v>
      </c>
      <c r="F104" s="20">
        <f t="shared" si="33"/>
        <v>1709.8405957057503</v>
      </c>
      <c r="G104" s="20">
        <f t="shared" si="33"/>
        <v>1485.7983224023619</v>
      </c>
      <c r="H104" s="20">
        <f t="shared" si="33"/>
        <v>1926.761738162962</v>
      </c>
      <c r="I104" s="20">
        <f t="shared" si="33"/>
        <v>1952.4868393550864</v>
      </c>
      <c r="J104" s="20">
        <f t="shared" si="33"/>
        <v>1930.8419812412701</v>
      </c>
      <c r="K104" s="20">
        <f t="shared" si="33"/>
        <v>1820.0358970141922</v>
      </c>
      <c r="L104" s="20">
        <f t="shared" si="33"/>
        <v>1730.5784124754086</v>
      </c>
      <c r="M104" s="20">
        <f t="shared" si="33"/>
        <v>1788.6313267724454</v>
      </c>
      <c r="N104" s="20">
        <f t="shared" si="33"/>
        <v>1647.6600346824005</v>
      </c>
      <c r="O104" s="20">
        <f t="shared" si="33"/>
        <v>1524.9602276974501</v>
      </c>
      <c r="P104" s="20">
        <f t="shared" si="33"/>
        <v>1810.6073432960281</v>
      </c>
      <c r="Q104" s="20">
        <f t="shared" si="33"/>
        <v>2004.9415538486587</v>
      </c>
      <c r="R104" s="20">
        <f t="shared" si="33"/>
        <v>2417.0746549976111</v>
      </c>
      <c r="S104" s="20">
        <f t="shared" si="33"/>
        <v>2223.7914062973173</v>
      </c>
      <c r="T104" s="20">
        <f t="shared" si="33"/>
        <v>2193.6783807983406</v>
      </c>
      <c r="U104" s="20">
        <f t="shared" si="33"/>
        <v>2477.4343812334405</v>
      </c>
      <c r="V104" s="20">
        <f t="shared" si="33"/>
        <v>2920.4146516758856</v>
      </c>
      <c r="W104" s="20">
        <f t="shared" si="33"/>
        <v>2764.5173022787349</v>
      </c>
      <c r="X104" s="20">
        <f t="shared" si="33"/>
        <v>2227.1311961544088</v>
      </c>
      <c r="Y104" s="20">
        <f t="shared" si="33"/>
        <v>1828.7548001696241</v>
      </c>
      <c r="Z104" s="20">
        <f t="shared" si="33"/>
        <v>1953.3149791954197</v>
      </c>
      <c r="AA104" s="20">
        <f t="shared" si="33"/>
        <v>2101.1166227868248</v>
      </c>
      <c r="AB104" s="20">
        <f t="shared" si="33"/>
        <v>1821.995750795043</v>
      </c>
      <c r="AC104" s="20">
        <f t="shared" si="33"/>
        <v>1620.5677713029813</v>
      </c>
      <c r="AD104" s="20">
        <f t="shared" si="33"/>
        <v>1523.0736968579185</v>
      </c>
      <c r="AE104" s="20">
        <f t="shared" si="33"/>
        <v>1377.9052329782489</v>
      </c>
      <c r="AF104" s="20">
        <f t="shared" si="33"/>
        <v>1236.1651847748626</v>
      </c>
      <c r="AG104" s="20">
        <f t="shared" si="33"/>
        <v>1148.4695341196652</v>
      </c>
      <c r="AH104" s="20">
        <f t="shared" si="33"/>
        <v>1291.4974770303495</v>
      </c>
      <c r="AI104" s="36">
        <f t="shared" si="23"/>
        <v>-0.1664487192216193</v>
      </c>
      <c r="AJ104" s="31">
        <f>IF(B104=0, "", POWER(AH104/B104, 1/(AH11 - B11)) - 1)</f>
        <v>-5.6732228352931457E-3</v>
      </c>
      <c r="AK104" s="31">
        <f t="shared" si="24"/>
        <v>0.12453786422843094</v>
      </c>
      <c r="AL104" s="41">
        <f>AH104 / AH13</f>
        <v>4.497466940886051E-2</v>
      </c>
      <c r="AM104" s="29"/>
    </row>
    <row r="105" spans="1:39" ht="14.45" customHeight="1" x14ac:dyDescent="0.25">
      <c r="A105" s="5" t="s">
        <v>39</v>
      </c>
      <c r="B105" s="22">
        <v>367.39671844399999</v>
      </c>
      <c r="C105" s="22">
        <v>246.5809577</v>
      </c>
      <c r="D105" s="22">
        <v>252.81368319200001</v>
      </c>
      <c r="E105" s="22">
        <v>250.22174128</v>
      </c>
      <c r="F105" s="22">
        <v>287.58302851600001</v>
      </c>
      <c r="G105" s="22">
        <v>367.14213810400003</v>
      </c>
      <c r="H105" s="22">
        <v>531.34145811600001</v>
      </c>
      <c r="I105" s="22">
        <v>388.95557441915997</v>
      </c>
      <c r="J105" s="22">
        <v>433.23226556399999</v>
      </c>
      <c r="K105" s="22">
        <v>479.94354640400002</v>
      </c>
      <c r="L105" s="22">
        <v>468.17482011999999</v>
      </c>
      <c r="M105" s="22">
        <v>478.12037909999998</v>
      </c>
      <c r="N105" s="22">
        <v>475.488639304</v>
      </c>
      <c r="O105" s="22">
        <v>447.34313931999998</v>
      </c>
      <c r="P105" s="22">
        <v>420.05612723199999</v>
      </c>
      <c r="Q105" s="22">
        <v>444.378580688</v>
      </c>
      <c r="R105" s="22">
        <v>565.38414604000002</v>
      </c>
      <c r="S105" s="22">
        <v>362.16609186800002</v>
      </c>
      <c r="T105" s="22">
        <v>456.09770228399998</v>
      </c>
      <c r="U105" s="22">
        <v>546.63842545359603</v>
      </c>
      <c r="V105" s="22">
        <v>662.18099078208002</v>
      </c>
      <c r="W105" s="22">
        <v>462.69830375999999</v>
      </c>
      <c r="X105" s="22">
        <v>322.52484851238398</v>
      </c>
      <c r="Y105" s="22">
        <v>303.22841710577501</v>
      </c>
      <c r="Z105" s="22">
        <v>252.40098994725301</v>
      </c>
      <c r="AA105" s="22">
        <v>213.14385459808</v>
      </c>
      <c r="AB105" s="22">
        <v>194.910445517353</v>
      </c>
      <c r="AC105" s="22">
        <v>71.177914443999995</v>
      </c>
      <c r="AD105" s="22">
        <v>78.792701624000003</v>
      </c>
      <c r="AE105" s="22">
        <v>73.992777403999995</v>
      </c>
      <c r="AF105" s="22">
        <v>68.742016616000001</v>
      </c>
      <c r="AG105" s="22">
        <v>69.935279630579998</v>
      </c>
      <c r="AH105" s="22">
        <v>64.322766395160002</v>
      </c>
      <c r="AI105" s="38">
        <f t="shared" si="23"/>
        <v>-0.82492286085847466</v>
      </c>
      <c r="AJ105" s="33">
        <f>IF(B105=0, "", POWER(AH105/B105, 1/(AH11 - B11)) - 1)</f>
        <v>-5.2997948014854912E-2</v>
      </c>
      <c r="AK105" s="33">
        <f t="shared" si="24"/>
        <v>-8.0252960523887862E-2</v>
      </c>
      <c r="AL105" s="43">
        <f>AH105 / AH13</f>
        <v>2.2399541660256001E-3</v>
      </c>
      <c r="AM105" s="29"/>
    </row>
    <row r="106" spans="1:39" ht="14.45" customHeight="1" collapsed="1" x14ac:dyDescent="0.25">
      <c r="A106" s="5" t="s">
        <v>40</v>
      </c>
      <c r="B106" s="22">
        <f t="shared" ref="B106:AH106" si="34">SUBTOTAL(9, B107:B109)</f>
        <v>887.03581648157206</v>
      </c>
      <c r="C106" s="22">
        <f t="shared" si="34"/>
        <v>1061.473682244183</v>
      </c>
      <c r="D106" s="22">
        <f t="shared" si="34"/>
        <v>1005.0627550764669</v>
      </c>
      <c r="E106" s="22">
        <f t="shared" si="34"/>
        <v>1043.135922025187</v>
      </c>
      <c r="F106" s="22">
        <f t="shared" si="34"/>
        <v>1107.194283870105</v>
      </c>
      <c r="G106" s="22">
        <f t="shared" si="34"/>
        <v>811.34737105661293</v>
      </c>
      <c r="H106" s="22">
        <f t="shared" si="34"/>
        <v>979.742913304387</v>
      </c>
      <c r="I106" s="22">
        <f t="shared" si="34"/>
        <v>1202.7839650149119</v>
      </c>
      <c r="J106" s="22">
        <f t="shared" si="34"/>
        <v>1047.192753781859</v>
      </c>
      <c r="K106" s="22">
        <f t="shared" si="34"/>
        <v>917.36521072422806</v>
      </c>
      <c r="L106" s="22">
        <f t="shared" si="34"/>
        <v>821.98349937968101</v>
      </c>
      <c r="M106" s="22">
        <f t="shared" si="34"/>
        <v>959.67327071009402</v>
      </c>
      <c r="N106" s="22">
        <f t="shared" si="34"/>
        <v>772.98473574486104</v>
      </c>
      <c r="O106" s="22">
        <f t="shared" si="34"/>
        <v>723.84516341327708</v>
      </c>
      <c r="P106" s="22">
        <f t="shared" si="34"/>
        <v>1031.8149224329729</v>
      </c>
      <c r="Q106" s="22">
        <f t="shared" si="34"/>
        <v>1215.5037636109462</v>
      </c>
      <c r="R106" s="22">
        <f t="shared" si="34"/>
        <v>1461.810701769489</v>
      </c>
      <c r="S106" s="22">
        <f t="shared" si="34"/>
        <v>1504.3024577056531</v>
      </c>
      <c r="T106" s="22">
        <f t="shared" si="34"/>
        <v>1192.224779933435</v>
      </c>
      <c r="U106" s="22">
        <f t="shared" si="34"/>
        <v>1163.4827378721861</v>
      </c>
      <c r="V106" s="22">
        <f t="shared" si="34"/>
        <v>1468.6404278482835</v>
      </c>
      <c r="W106" s="22">
        <f t="shared" si="34"/>
        <v>1519.0309714209598</v>
      </c>
      <c r="X106" s="22">
        <f t="shared" si="34"/>
        <v>1127.5623127313725</v>
      </c>
      <c r="Y106" s="22">
        <f t="shared" si="34"/>
        <v>745.38611993828306</v>
      </c>
      <c r="Z106" s="22">
        <f t="shared" si="34"/>
        <v>904.93376533759135</v>
      </c>
      <c r="AA106" s="22">
        <f t="shared" si="34"/>
        <v>1049.2128315197192</v>
      </c>
      <c r="AB106" s="22">
        <f t="shared" si="34"/>
        <v>882.37362375397095</v>
      </c>
      <c r="AC106" s="22">
        <f t="shared" si="34"/>
        <v>854.46878419127654</v>
      </c>
      <c r="AD106" s="22">
        <f t="shared" si="34"/>
        <v>810.19882971200445</v>
      </c>
      <c r="AE106" s="22">
        <f t="shared" si="34"/>
        <v>694.46510812186784</v>
      </c>
      <c r="AF106" s="22">
        <f t="shared" si="34"/>
        <v>595.59135892721019</v>
      </c>
      <c r="AG106" s="22">
        <f t="shared" si="34"/>
        <v>528.64457032662187</v>
      </c>
      <c r="AH106" s="22">
        <f t="shared" si="34"/>
        <v>693.07729949101463</v>
      </c>
      <c r="AI106" s="38">
        <f t="shared" si="23"/>
        <v>-0.21865917180198424</v>
      </c>
      <c r="AJ106" s="33">
        <f>IF(B106=0, "", POWER(AH106/B106, 1/(AH11 - B11)) - 1)</f>
        <v>-7.6810929888372348E-3</v>
      </c>
      <c r="AK106" s="33">
        <f t="shared" si="24"/>
        <v>0.31104590568819868</v>
      </c>
      <c r="AL106" s="43">
        <f>AH106 / AH13</f>
        <v>2.4135488433990715E-2</v>
      </c>
      <c r="AM106" s="29"/>
    </row>
    <row r="107" spans="1:39" ht="14.45" hidden="1" customHeight="1" outlineLevel="1" x14ac:dyDescent="0.25">
      <c r="A107" s="6" t="s">
        <v>41</v>
      </c>
      <c r="B107" s="23">
        <v>315.01359002002903</v>
      </c>
      <c r="C107" s="23">
        <v>316.87066489023698</v>
      </c>
      <c r="D107" s="23">
        <v>319.19995877489401</v>
      </c>
      <c r="E107" s="23">
        <v>293.01322240315</v>
      </c>
      <c r="F107" s="23">
        <v>255.839241628179</v>
      </c>
      <c r="G107" s="23">
        <v>224.26893486577799</v>
      </c>
      <c r="H107" s="23">
        <v>243.13705722672299</v>
      </c>
      <c r="I107" s="23">
        <v>244.70395446120801</v>
      </c>
      <c r="J107" s="23">
        <v>212.849362060196</v>
      </c>
      <c r="K107" s="23">
        <v>231.36014298237001</v>
      </c>
      <c r="L107" s="23">
        <v>229.919259826749</v>
      </c>
      <c r="M107" s="23">
        <v>227.72164002849101</v>
      </c>
      <c r="N107" s="23">
        <v>209.009568680456</v>
      </c>
      <c r="O107" s="23">
        <v>151.47176866584601</v>
      </c>
      <c r="P107" s="23">
        <v>127.254999075597</v>
      </c>
      <c r="Q107" s="23">
        <v>111.137274705446</v>
      </c>
      <c r="R107" s="23">
        <v>108.957792995104</v>
      </c>
      <c r="S107" s="23">
        <v>110.819346396412</v>
      </c>
      <c r="T107" s="23">
        <v>101.604127365255</v>
      </c>
      <c r="U107" s="23">
        <v>79.788964579147205</v>
      </c>
      <c r="V107" s="23">
        <v>72.932549123313606</v>
      </c>
      <c r="W107" s="23">
        <v>84.409614632092598</v>
      </c>
      <c r="X107" s="23">
        <v>73.508683972532396</v>
      </c>
      <c r="Y107" s="23">
        <v>63.862692140006999</v>
      </c>
      <c r="Z107" s="23">
        <v>69.338302573914405</v>
      </c>
      <c r="AA107" s="23">
        <v>70.990532269732299</v>
      </c>
      <c r="AB107" s="23">
        <v>59.820001682829897</v>
      </c>
      <c r="AC107" s="23">
        <v>43.331472532035498</v>
      </c>
      <c r="AD107" s="23">
        <v>81.854166326395401</v>
      </c>
      <c r="AE107" s="23">
        <v>46.412216781022899</v>
      </c>
      <c r="AF107" s="23">
        <v>58.321631584066203</v>
      </c>
      <c r="AG107" s="23">
        <v>65.827231116505899</v>
      </c>
      <c r="AH107" s="23">
        <v>65.937664901722599</v>
      </c>
      <c r="AI107" s="39">
        <f t="shared" si="23"/>
        <v>-0.7906831102190538</v>
      </c>
      <c r="AJ107" s="34">
        <f>IF(B107=0, "", POWER(AH107/B107, 1/(AH11 - B11)) - 1)</f>
        <v>-4.7697041533826479E-2</v>
      </c>
      <c r="AK107" s="34">
        <f t="shared" si="24"/>
        <v>1.6776307212624797E-3</v>
      </c>
      <c r="AL107" s="44">
        <f>AH107 / AH13</f>
        <v>2.2961908430251701E-3</v>
      </c>
      <c r="AM107" s="29"/>
    </row>
    <row r="108" spans="1:39" ht="14.45" hidden="1" customHeight="1" outlineLevel="1" x14ac:dyDescent="0.25">
      <c r="A108" s="6" t="s">
        <v>42</v>
      </c>
      <c r="B108" s="23">
        <v>411.14925267253102</v>
      </c>
      <c r="C108" s="23">
        <v>570.98949567137799</v>
      </c>
      <c r="D108" s="23">
        <v>501.41213134446298</v>
      </c>
      <c r="E108" s="23">
        <v>568.25241479577801</v>
      </c>
      <c r="F108" s="23">
        <v>662.09485278016496</v>
      </c>
      <c r="G108" s="23">
        <v>426.47117440994202</v>
      </c>
      <c r="H108" s="23">
        <v>540.24623206195201</v>
      </c>
      <c r="I108" s="23">
        <v>769.00528205276396</v>
      </c>
      <c r="J108" s="23">
        <v>653.35378908416806</v>
      </c>
      <c r="K108" s="23">
        <v>501.10779801743502</v>
      </c>
      <c r="L108" s="23">
        <v>421.91308931048502</v>
      </c>
      <c r="M108" s="23">
        <v>555.986217094925</v>
      </c>
      <c r="N108" s="23">
        <v>394.39366861608403</v>
      </c>
      <c r="O108" s="23">
        <v>420.685388306324</v>
      </c>
      <c r="P108" s="23">
        <v>759.76625271526802</v>
      </c>
      <c r="Q108" s="23">
        <v>960.12047657084304</v>
      </c>
      <c r="R108" s="23">
        <v>1211.6852844836701</v>
      </c>
      <c r="S108" s="23">
        <v>1256.6631688391301</v>
      </c>
      <c r="T108" s="23">
        <v>970.45333887326603</v>
      </c>
      <c r="U108" s="23">
        <v>958.90511061820803</v>
      </c>
      <c r="V108" s="23">
        <v>1266.57165815905</v>
      </c>
      <c r="W108" s="23">
        <v>1317.4654126723501</v>
      </c>
      <c r="X108" s="23">
        <v>928.63822089793803</v>
      </c>
      <c r="Y108" s="23">
        <v>551.05836002563206</v>
      </c>
      <c r="Z108" s="23">
        <v>678.474760806061</v>
      </c>
      <c r="AA108" s="23">
        <v>828.97179893299096</v>
      </c>
      <c r="AB108" s="23">
        <v>672.19655141999704</v>
      </c>
      <c r="AC108" s="23">
        <v>662.11443035026105</v>
      </c>
      <c r="AD108" s="23">
        <v>584.394292372059</v>
      </c>
      <c r="AE108" s="23">
        <v>496.65163141799502</v>
      </c>
      <c r="AF108" s="23">
        <v>378.39276493488597</v>
      </c>
      <c r="AG108" s="23">
        <v>320.59126805557798</v>
      </c>
      <c r="AH108" s="23">
        <v>486.71525913728902</v>
      </c>
      <c r="AI108" s="39">
        <f t="shared" si="23"/>
        <v>0.18379215327175658</v>
      </c>
      <c r="AJ108" s="34">
        <f>IF(B108=0, "", POWER(AH108/B108, 1/(AH11 - B11)) - 1)</f>
        <v>5.2865175437972756E-3</v>
      </c>
      <c r="AK108" s="34">
        <f t="shared" si="24"/>
        <v>0.51818002433214017</v>
      </c>
      <c r="AL108" s="44">
        <f>AH108 / AH13</f>
        <v>1.694920684342386E-2</v>
      </c>
      <c r="AM108" s="29"/>
    </row>
    <row r="109" spans="1:39" ht="14.45" hidden="1" customHeight="1" outlineLevel="1" x14ac:dyDescent="0.25">
      <c r="A109" s="6" t="s">
        <v>43</v>
      </c>
      <c r="B109" s="23">
        <v>160.87297378901201</v>
      </c>
      <c r="C109" s="23">
        <v>173.61352168256801</v>
      </c>
      <c r="D109" s="23">
        <v>184.45066495711001</v>
      </c>
      <c r="E109" s="23">
        <v>181.870284826259</v>
      </c>
      <c r="F109" s="23">
        <v>189.260189461761</v>
      </c>
      <c r="G109" s="23">
        <v>160.607261780893</v>
      </c>
      <c r="H109" s="23">
        <v>196.359624015712</v>
      </c>
      <c r="I109" s="23">
        <v>189.07472850094001</v>
      </c>
      <c r="J109" s="23">
        <v>180.98960263749501</v>
      </c>
      <c r="K109" s="23">
        <v>184.89726972442301</v>
      </c>
      <c r="L109" s="23">
        <v>170.15115024244699</v>
      </c>
      <c r="M109" s="23">
        <v>175.96541358667801</v>
      </c>
      <c r="N109" s="23">
        <v>169.58149844832101</v>
      </c>
      <c r="O109" s="23">
        <v>151.68800644110701</v>
      </c>
      <c r="P109" s="23">
        <v>144.793670642108</v>
      </c>
      <c r="Q109" s="23">
        <v>144.246012334657</v>
      </c>
      <c r="R109" s="23">
        <v>141.167624290715</v>
      </c>
      <c r="S109" s="23">
        <v>136.81994247011099</v>
      </c>
      <c r="T109" s="23">
        <v>120.167313694914</v>
      </c>
      <c r="U109" s="23">
        <v>124.788662674831</v>
      </c>
      <c r="V109" s="23">
        <v>129.13622056592001</v>
      </c>
      <c r="W109" s="23">
        <v>117.15594411651701</v>
      </c>
      <c r="X109" s="23">
        <v>125.41540786090199</v>
      </c>
      <c r="Y109" s="23">
        <v>130.46506777264401</v>
      </c>
      <c r="Z109" s="23">
        <v>157.12070195761601</v>
      </c>
      <c r="AA109" s="23">
        <v>149.25050031699601</v>
      </c>
      <c r="AB109" s="23">
        <v>150.357070651144</v>
      </c>
      <c r="AC109" s="23">
        <v>149.02288130898</v>
      </c>
      <c r="AD109" s="23">
        <v>143.95037101355001</v>
      </c>
      <c r="AE109" s="23">
        <v>151.40125992284999</v>
      </c>
      <c r="AF109" s="23">
        <v>158.87696240825801</v>
      </c>
      <c r="AG109" s="23">
        <v>142.226071154538</v>
      </c>
      <c r="AH109" s="23">
        <v>140.42437545200301</v>
      </c>
      <c r="AI109" s="39">
        <f t="shared" ref="AI109:AI114" si="35">IF(B109=0, "", AH109 / B109 - 1)</f>
        <v>-0.12711021531700983</v>
      </c>
      <c r="AJ109" s="34">
        <f>IF(B109=0, "", POWER(AH109/B109, 1/(AH11 - B11)) - 1)</f>
        <v>-4.23930056494215E-3</v>
      </c>
      <c r="AK109" s="34">
        <f t="shared" ref="AK109:AK114" si="36">IF(AG109=0, "", AH109 / AG109 - 1)</f>
        <v>-1.2667830081429576E-2</v>
      </c>
      <c r="AL109" s="44">
        <f>AH109 / AH13</f>
        <v>4.8900907475416854E-3</v>
      </c>
      <c r="AM109" s="29"/>
    </row>
    <row r="110" spans="1:39" ht="14.45" customHeight="1" x14ac:dyDescent="0.25">
      <c r="A110" s="5" t="s">
        <v>44</v>
      </c>
      <c r="B110" s="22">
        <v>5.0166303430909602</v>
      </c>
      <c r="C110" s="22">
        <v>5.1200687650613501</v>
      </c>
      <c r="D110" s="22">
        <v>4.9725631611204104</v>
      </c>
      <c r="E110" s="22">
        <v>5.2831554888061198</v>
      </c>
      <c r="F110" s="22">
        <v>5.2833633196453302</v>
      </c>
      <c r="G110" s="22">
        <v>4.9673732417489704</v>
      </c>
      <c r="H110" s="22">
        <v>5.4467667425752397</v>
      </c>
      <c r="I110" s="22">
        <v>6.5370999210144403</v>
      </c>
      <c r="J110" s="22">
        <v>6.1281521790760802</v>
      </c>
      <c r="K110" s="22">
        <v>5.6815994099291398</v>
      </c>
      <c r="L110" s="22">
        <v>5.4954450722386001</v>
      </c>
      <c r="M110" s="22">
        <v>5.3175644354523204</v>
      </c>
      <c r="N110" s="22">
        <v>5.3088811398975801</v>
      </c>
      <c r="O110" s="22">
        <v>4.9564563181408001</v>
      </c>
      <c r="P110" s="22">
        <v>4.7444767948470199</v>
      </c>
      <c r="Q110" s="22">
        <v>4.7104853958164901</v>
      </c>
      <c r="R110" s="22">
        <v>4.5595083686420601</v>
      </c>
      <c r="S110" s="22">
        <v>5.5594473642660303</v>
      </c>
      <c r="T110" s="22">
        <v>6.6670736673988404</v>
      </c>
      <c r="U110" s="22">
        <v>6.3342568193084903</v>
      </c>
      <c r="V110" s="22">
        <v>6.3735711007798503</v>
      </c>
      <c r="W110" s="22">
        <v>6.2219901632210801</v>
      </c>
      <c r="X110" s="22">
        <v>5.9855206660903999</v>
      </c>
      <c r="Y110" s="22">
        <v>5.4469244952689397</v>
      </c>
      <c r="Z110" s="22">
        <v>5.6280682366321599</v>
      </c>
      <c r="AA110" s="22">
        <v>6.0103523548561402</v>
      </c>
      <c r="AB110" s="22">
        <v>5.7135832027840401</v>
      </c>
      <c r="AC110" s="22">
        <v>5.5020413278058902</v>
      </c>
      <c r="AD110" s="22">
        <v>5.0108792623701399</v>
      </c>
      <c r="AE110" s="22">
        <v>5.2834248153039898</v>
      </c>
      <c r="AF110" s="22">
        <v>3.91428920486248</v>
      </c>
      <c r="AG110" s="22">
        <v>3.7377741624631602</v>
      </c>
      <c r="AH110" s="22">
        <v>1.5132011441748701</v>
      </c>
      <c r="AI110" s="38">
        <f t="shared" si="35"/>
        <v>-0.69836303640373032</v>
      </c>
      <c r="AJ110" s="33">
        <f>IF(B110=0, "", POWER(AH110/B110, 1/(AH11 - B11)) - 1)</f>
        <v>-3.6761367390274469E-2</v>
      </c>
      <c r="AK110" s="33">
        <f t="shared" si="36"/>
        <v>-0.59515982549954705</v>
      </c>
      <c r="AL110" s="43">
        <f>AH110 / AH13</f>
        <v>5.2695202599125928E-5</v>
      </c>
      <c r="AM110" s="29"/>
    </row>
    <row r="111" spans="1:39" ht="15" customHeight="1" x14ac:dyDescent="0.25">
      <c r="A111" s="5" t="s">
        <v>45</v>
      </c>
      <c r="B111" s="22">
        <v>289.94258400000001</v>
      </c>
      <c r="C111" s="22">
        <v>298.67344000000003</v>
      </c>
      <c r="D111" s="22">
        <v>300.66872000000001</v>
      </c>
      <c r="E111" s="22">
        <v>317.15848</v>
      </c>
      <c r="F111" s="22">
        <v>309.77992</v>
      </c>
      <c r="G111" s="22">
        <v>302.34143999999998</v>
      </c>
      <c r="H111" s="22">
        <v>410.23059999999998</v>
      </c>
      <c r="I111" s="22">
        <v>354.21019999999999</v>
      </c>
      <c r="J111" s="22">
        <v>444.28880971633498</v>
      </c>
      <c r="K111" s="22">
        <v>417.045540476035</v>
      </c>
      <c r="L111" s="22">
        <v>434.92464790348902</v>
      </c>
      <c r="M111" s="22">
        <v>345.52011252689903</v>
      </c>
      <c r="N111" s="22">
        <v>393.87777849364198</v>
      </c>
      <c r="O111" s="22">
        <v>348.815468646032</v>
      </c>
      <c r="P111" s="22">
        <v>353.99181683620799</v>
      </c>
      <c r="Q111" s="22">
        <v>340.348724153896</v>
      </c>
      <c r="R111" s="22">
        <v>385.32029881948</v>
      </c>
      <c r="S111" s="22">
        <v>351.763409359398</v>
      </c>
      <c r="T111" s="22">
        <v>538.68882491350701</v>
      </c>
      <c r="U111" s="22">
        <v>760.97896108835005</v>
      </c>
      <c r="V111" s="22">
        <v>783.21966194474203</v>
      </c>
      <c r="W111" s="22">
        <v>776.56603693455395</v>
      </c>
      <c r="X111" s="22">
        <v>771.05851424456205</v>
      </c>
      <c r="Y111" s="22">
        <v>774.69333863029703</v>
      </c>
      <c r="Z111" s="22">
        <v>790.352155673943</v>
      </c>
      <c r="AA111" s="22">
        <v>832.74958431416906</v>
      </c>
      <c r="AB111" s="22">
        <v>738.99809832093501</v>
      </c>
      <c r="AC111" s="22">
        <v>689.41903133989899</v>
      </c>
      <c r="AD111" s="22">
        <v>629.07128625954397</v>
      </c>
      <c r="AE111" s="22">
        <v>604.16392263707701</v>
      </c>
      <c r="AF111" s="22">
        <v>567.91752002679004</v>
      </c>
      <c r="AG111" s="22">
        <v>546.15191000000004</v>
      </c>
      <c r="AH111" s="22">
        <v>532.58420999999998</v>
      </c>
      <c r="AI111" s="38">
        <f t="shared" si="35"/>
        <v>0.83686094899395647</v>
      </c>
      <c r="AJ111" s="33">
        <f>IF(B111=0, "", POWER(AH111/B111, 1/(AH11 - B11)) - 1)</f>
        <v>1.9183499349576971E-2</v>
      </c>
      <c r="AK111" s="33">
        <f t="shared" si="36"/>
        <v>-2.4842355673534211E-2</v>
      </c>
      <c r="AL111" s="43">
        <f>AH111 / AH13</f>
        <v>1.854653160624507E-2</v>
      </c>
      <c r="AM111" s="29"/>
    </row>
    <row r="112" spans="1:39" ht="14.45" customHeight="1" x14ac:dyDescent="0.25">
      <c r="A112" s="7" t="s">
        <v>46</v>
      </c>
      <c r="B112" s="19">
        <f t="shared" ref="B112:AH112" si="37">SUBTOTAL(9, B113:B114)</f>
        <v>2371.4265245269798</v>
      </c>
      <c r="C112" s="19">
        <f t="shared" si="37"/>
        <v>2231.7746373224609</v>
      </c>
      <c r="D112" s="19">
        <f t="shared" si="37"/>
        <v>2142.1935482773679</v>
      </c>
      <c r="E112" s="19">
        <f t="shared" si="37"/>
        <v>2216.824605324849</v>
      </c>
      <c r="F112" s="19">
        <f t="shared" si="37"/>
        <v>2666.3590009493801</v>
      </c>
      <c r="G112" s="19">
        <f t="shared" si="37"/>
        <v>2755.34729030884</v>
      </c>
      <c r="H112" s="19">
        <f t="shared" si="37"/>
        <v>2723.50240981457</v>
      </c>
      <c r="I112" s="19">
        <f t="shared" si="37"/>
        <v>2762.5726795360201</v>
      </c>
      <c r="J112" s="19">
        <f t="shared" si="37"/>
        <v>2863.0811047639399</v>
      </c>
      <c r="K112" s="19">
        <f t="shared" si="37"/>
        <v>2769.0669732861579</v>
      </c>
      <c r="L112" s="19">
        <f t="shared" si="37"/>
        <v>2562.200385361607</v>
      </c>
      <c r="M112" s="19">
        <f t="shared" si="37"/>
        <v>2770.7788651944429</v>
      </c>
      <c r="N112" s="19">
        <f t="shared" si="37"/>
        <v>2838.9285799715112</v>
      </c>
      <c r="O112" s="19">
        <f t="shared" si="37"/>
        <v>2873.0549109425251</v>
      </c>
      <c r="P112" s="19">
        <f t="shared" si="37"/>
        <v>2972.94944497091</v>
      </c>
      <c r="Q112" s="19">
        <f t="shared" si="37"/>
        <v>3365.4764126493042</v>
      </c>
      <c r="R112" s="19">
        <f t="shared" si="37"/>
        <v>3232.134485284203</v>
      </c>
      <c r="S112" s="19">
        <f t="shared" si="37"/>
        <v>3299.3996869178359</v>
      </c>
      <c r="T112" s="19">
        <f t="shared" si="37"/>
        <v>3498.0451210134497</v>
      </c>
      <c r="U112" s="19">
        <f t="shared" si="37"/>
        <v>3251.1813072224504</v>
      </c>
      <c r="V112" s="19">
        <f t="shared" si="37"/>
        <v>3396.7321583468802</v>
      </c>
      <c r="W112" s="19">
        <f t="shared" si="37"/>
        <v>3471.2862733836901</v>
      </c>
      <c r="X112" s="19">
        <f t="shared" si="37"/>
        <v>3501.874942152187</v>
      </c>
      <c r="Y112" s="19">
        <f t="shared" si="37"/>
        <v>3475.8371390670231</v>
      </c>
      <c r="Z112" s="19">
        <f t="shared" si="37"/>
        <v>3541.008362530004</v>
      </c>
      <c r="AA112" s="19">
        <f t="shared" si="37"/>
        <v>3797.5220932718698</v>
      </c>
      <c r="AB112" s="19">
        <f t="shared" si="37"/>
        <v>4251.2230517530206</v>
      </c>
      <c r="AC112" s="19">
        <f t="shared" si="37"/>
        <v>4611.4281710885716</v>
      </c>
      <c r="AD112" s="19">
        <f t="shared" si="37"/>
        <v>4871.5510526959361</v>
      </c>
      <c r="AE112" s="19">
        <f t="shared" si="37"/>
        <v>4908.2235719604105</v>
      </c>
      <c r="AF112" s="19">
        <f t="shared" si="37"/>
        <v>2141.8540400775832</v>
      </c>
      <c r="AG112" s="19">
        <f t="shared" si="37"/>
        <v>1279.318473221532</v>
      </c>
      <c r="AH112" s="19">
        <f t="shared" si="37"/>
        <v>1906.242166784298</v>
      </c>
      <c r="AI112" s="35">
        <f t="shared" si="35"/>
        <v>-0.19616224788388525</v>
      </c>
      <c r="AJ112" s="30">
        <f>IF(B112=0, "", POWER(AH112/B112, 1/(AH11 - B11)) - 1)</f>
        <v>-6.8004537643687746E-3</v>
      </c>
      <c r="AK112" s="30">
        <f t="shared" si="36"/>
        <v>0.49004505655583164</v>
      </c>
      <c r="AL112" s="40"/>
      <c r="AM112" s="29"/>
    </row>
    <row r="113" spans="1:39" ht="14.45" customHeight="1" x14ac:dyDescent="0.25">
      <c r="A113" s="5" t="s">
        <v>32</v>
      </c>
      <c r="B113" s="22">
        <v>1331.7071726991201</v>
      </c>
      <c r="C113" s="22">
        <v>1291.9224729386899</v>
      </c>
      <c r="D113" s="22">
        <v>1267.9340736511999</v>
      </c>
      <c r="E113" s="22">
        <v>1293.9772092706201</v>
      </c>
      <c r="F113" s="22">
        <v>1291.14145302882</v>
      </c>
      <c r="G113" s="22">
        <v>1614.0448351755299</v>
      </c>
      <c r="H113" s="22">
        <v>1639.69211359975</v>
      </c>
      <c r="I113" s="22">
        <v>1641.25698662793</v>
      </c>
      <c r="J113" s="22">
        <v>1783.6183052357301</v>
      </c>
      <c r="K113" s="22">
        <v>1850.4630682099</v>
      </c>
      <c r="L113" s="22">
        <v>1813.6713975744301</v>
      </c>
      <c r="M113" s="22">
        <v>1957.91780436043</v>
      </c>
      <c r="N113" s="22">
        <v>1948.6303836755601</v>
      </c>
      <c r="O113" s="22">
        <v>2017.5036130713399</v>
      </c>
      <c r="P113" s="22">
        <v>2244.9391960284502</v>
      </c>
      <c r="Q113" s="22">
        <v>2384.55337857324</v>
      </c>
      <c r="R113" s="22">
        <v>2276.60539535097</v>
      </c>
      <c r="S113" s="22">
        <v>2321.3169572577699</v>
      </c>
      <c r="T113" s="22">
        <v>2399.48938352802</v>
      </c>
      <c r="U113" s="22">
        <v>2248.3841038955202</v>
      </c>
      <c r="V113" s="22">
        <v>2342.9589470026299</v>
      </c>
      <c r="W113" s="22">
        <v>2465.6615685853899</v>
      </c>
      <c r="X113" s="22">
        <v>2541.1577494190701</v>
      </c>
      <c r="Y113" s="22">
        <v>2525.0520638406201</v>
      </c>
      <c r="Z113" s="22">
        <v>2623.6080550777001</v>
      </c>
      <c r="AA113" s="22">
        <v>2781.5734629205799</v>
      </c>
      <c r="AB113" s="22">
        <v>3298.58848094527</v>
      </c>
      <c r="AC113" s="22">
        <v>3709.3919127348199</v>
      </c>
      <c r="AD113" s="22">
        <v>3904.4725977438002</v>
      </c>
      <c r="AE113" s="22">
        <v>3890.16898366342</v>
      </c>
      <c r="AF113" s="22">
        <v>1583.6947109667401</v>
      </c>
      <c r="AG113" s="22">
        <v>940.05209871337797</v>
      </c>
      <c r="AH113" s="22">
        <v>1479.5378570309599</v>
      </c>
      <c r="AI113" s="38">
        <f t="shared" si="35"/>
        <v>0.1110084013681587</v>
      </c>
      <c r="AJ113" s="33">
        <f>IF(B113=0, "", POWER(AH113/B113, 1/(AH11 - B11)) - 1)</f>
        <v>3.2950440311296791E-3</v>
      </c>
      <c r="AK113" s="33">
        <f t="shared" si="36"/>
        <v>0.57388921215745436</v>
      </c>
      <c r="AL113" s="43"/>
      <c r="AM113" s="29"/>
    </row>
    <row r="114" spans="1:39" ht="14.45" customHeight="1" x14ac:dyDescent="0.25">
      <c r="A114" s="5" t="s">
        <v>33</v>
      </c>
      <c r="B114" s="22">
        <v>1039.71935182786</v>
      </c>
      <c r="C114" s="22">
        <v>939.85216438377097</v>
      </c>
      <c r="D114" s="22">
        <v>874.25947462616796</v>
      </c>
      <c r="E114" s="22">
        <v>922.84739605422897</v>
      </c>
      <c r="F114" s="22">
        <v>1375.21754792056</v>
      </c>
      <c r="G114" s="22">
        <v>1141.3024551333101</v>
      </c>
      <c r="H114" s="22">
        <v>1083.81029621482</v>
      </c>
      <c r="I114" s="22">
        <v>1121.3156929080901</v>
      </c>
      <c r="J114" s="22">
        <v>1079.4627995282101</v>
      </c>
      <c r="K114" s="22">
        <v>918.603905076258</v>
      </c>
      <c r="L114" s="22">
        <v>748.52898778717702</v>
      </c>
      <c r="M114" s="22">
        <v>812.86106083401296</v>
      </c>
      <c r="N114" s="22">
        <v>890.29819629595102</v>
      </c>
      <c r="O114" s="22">
        <v>855.55129787118506</v>
      </c>
      <c r="P114" s="22">
        <v>728.01024894245995</v>
      </c>
      <c r="Q114" s="22">
        <v>980.92303407606403</v>
      </c>
      <c r="R114" s="22">
        <v>955.52908993323297</v>
      </c>
      <c r="S114" s="22">
        <v>978.08272966006598</v>
      </c>
      <c r="T114" s="22">
        <v>1098.55573748543</v>
      </c>
      <c r="U114" s="22">
        <v>1002.79720332693</v>
      </c>
      <c r="V114" s="22">
        <v>1053.7732113442501</v>
      </c>
      <c r="W114" s="22">
        <v>1005.6247047982999</v>
      </c>
      <c r="X114" s="22">
        <v>960.71719273311703</v>
      </c>
      <c r="Y114" s="22">
        <v>950.78507522640302</v>
      </c>
      <c r="Z114" s="22">
        <v>917.40030745230399</v>
      </c>
      <c r="AA114" s="22">
        <v>1015.94863035129</v>
      </c>
      <c r="AB114" s="22">
        <v>952.63457080775095</v>
      </c>
      <c r="AC114" s="22">
        <v>902.03625835375203</v>
      </c>
      <c r="AD114" s="22">
        <v>967.07845495213598</v>
      </c>
      <c r="AE114" s="22">
        <v>1018.05458829699</v>
      </c>
      <c r="AF114" s="22">
        <v>558.15932911084303</v>
      </c>
      <c r="AG114" s="22">
        <v>339.266374508154</v>
      </c>
      <c r="AH114" s="22">
        <v>426.70430975333801</v>
      </c>
      <c r="AI114" s="38">
        <f t="shared" si="35"/>
        <v>-0.58959664547632196</v>
      </c>
      <c r="AJ114" s="33">
        <f>IF(B114=0, "", POWER(AH114/B114, 1/(AH11 - B11)) - 1)</f>
        <v>-2.744797896686102E-2</v>
      </c>
      <c r="AK114" s="33">
        <f t="shared" si="36"/>
        <v>0.25772649992780972</v>
      </c>
      <c r="AL114" s="43"/>
      <c r="AM114" s="29"/>
    </row>
    <row r="115" spans="1:39" x14ac:dyDescent="0.2">
      <c r="A115" s="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9" x14ac:dyDescent="0.2">
      <c r="A116" s="18" t="s">
        <v>50</v>
      </c>
    </row>
    <row r="117" spans="1:39" x14ac:dyDescent="0.2">
      <c r="A117" s="18" t="s">
        <v>62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M116"/>
  <sheetViews>
    <sheetView workbookViewId="0">
      <pane xSplit="1" ySplit="12" topLeftCell="AF13" activePane="bottomRight" state="frozen"/>
      <selection pane="topRight" activeCell="B1" sqref="B1"/>
      <selection pane="bottomLeft" activeCell="A13" sqref="A13"/>
      <selection pane="bottomRight" activeCell="AH5" sqref="AH5"/>
    </sheetView>
  </sheetViews>
  <sheetFormatPr defaultColWidth="11.25" defaultRowHeight="14.25" outlineLevelRow="1" x14ac:dyDescent="0.2"/>
  <cols>
    <col min="1" max="1" width="50.625" customWidth="1"/>
    <col min="2" max="34" width="11.75" customWidth="1"/>
    <col min="35" max="37" width="14.75" customWidth="1"/>
    <col min="38" max="38" width="21.75" customWidth="1"/>
  </cols>
  <sheetData>
    <row r="1" spans="1:39" ht="14.45" customHeight="1" x14ac:dyDescent="0.25">
      <c r="A1" s="1"/>
    </row>
    <row r="2" spans="1:39" ht="14.45" customHeight="1" x14ac:dyDescent="0.25">
      <c r="A2" s="1"/>
    </row>
    <row r="3" spans="1:39" ht="14.45" customHeight="1" x14ac:dyDescent="0.25">
      <c r="A3" s="1"/>
    </row>
    <row r="4" spans="1:39" ht="14.45" customHeight="1" x14ac:dyDescent="0.25">
      <c r="A4" s="1"/>
    </row>
    <row r="5" spans="1:39" ht="14.45" customHeight="1" x14ac:dyDescent="0.25">
      <c r="A5" s="1"/>
    </row>
    <row r="6" spans="1:39" ht="14.45" customHeight="1" x14ac:dyDescent="0.25">
      <c r="A6" s="1"/>
    </row>
    <row r="7" spans="1:39" ht="21" customHeight="1" x14ac:dyDescent="0.35">
      <c r="A7" s="10" t="s">
        <v>0</v>
      </c>
    </row>
    <row r="8" spans="1:39" ht="15.6" customHeight="1" x14ac:dyDescent="0.25">
      <c r="A8" s="11" t="s">
        <v>55</v>
      </c>
    </row>
    <row r="9" spans="1:39" ht="14.45" customHeight="1" x14ac:dyDescent="0.25">
      <c r="A9" s="1"/>
    </row>
    <row r="10" spans="1:39" ht="14.45" customHeight="1" x14ac:dyDescent="0.25">
      <c r="A10" s="12"/>
    </row>
    <row r="11" spans="1:39" ht="42" customHeight="1" x14ac:dyDescent="0.25">
      <c r="A11" s="13"/>
      <c r="B11" s="24">
        <v>1990</v>
      </c>
      <c r="C11" s="24">
        <v>1991</v>
      </c>
      <c r="D11" s="24">
        <v>1992</v>
      </c>
      <c r="E11" s="24">
        <v>1993</v>
      </c>
      <c r="F11" s="24">
        <v>1994</v>
      </c>
      <c r="G11" s="24">
        <v>1995</v>
      </c>
      <c r="H11" s="24">
        <v>1996</v>
      </c>
      <c r="I11" s="24">
        <v>1997</v>
      </c>
      <c r="J11" s="24">
        <v>1998</v>
      </c>
      <c r="K11" s="24">
        <v>1999</v>
      </c>
      <c r="L11" s="24">
        <v>2000</v>
      </c>
      <c r="M11" s="24">
        <v>2001</v>
      </c>
      <c r="N11" s="24">
        <v>2002</v>
      </c>
      <c r="O11" s="24">
        <v>2003</v>
      </c>
      <c r="P11" s="24">
        <v>2004</v>
      </c>
      <c r="Q11" s="24">
        <v>2005</v>
      </c>
      <c r="R11" s="24">
        <v>2006</v>
      </c>
      <c r="S11" s="24">
        <v>2007</v>
      </c>
      <c r="T11" s="24">
        <v>2008</v>
      </c>
      <c r="U11" s="24">
        <v>2009</v>
      </c>
      <c r="V11" s="24">
        <v>2010</v>
      </c>
      <c r="W11" s="24">
        <v>2011</v>
      </c>
      <c r="X11" s="24">
        <v>2012</v>
      </c>
      <c r="Y11" s="24">
        <v>2013</v>
      </c>
      <c r="Z11" s="24">
        <v>2014</v>
      </c>
      <c r="AA11" s="24">
        <v>2015</v>
      </c>
      <c r="AB11" s="24">
        <v>2016</v>
      </c>
      <c r="AC11" s="24">
        <v>2017</v>
      </c>
      <c r="AD11" s="24">
        <v>2018</v>
      </c>
      <c r="AE11" s="24">
        <v>2019</v>
      </c>
      <c r="AF11" s="24">
        <v>2020</v>
      </c>
      <c r="AG11" s="24">
        <v>2021</v>
      </c>
      <c r="AH11" s="24">
        <v>2022</v>
      </c>
      <c r="AI11" s="27" t="s">
        <v>51</v>
      </c>
      <c r="AJ11" s="24" t="s">
        <v>52</v>
      </c>
      <c r="AK11" s="24" t="s">
        <v>53</v>
      </c>
      <c r="AL11" s="24" t="s">
        <v>54</v>
      </c>
      <c r="AM11" s="29"/>
    </row>
    <row r="12" spans="1:39" ht="15" customHeight="1" x14ac:dyDescent="0.25">
      <c r="A12" s="1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8"/>
      <c r="AJ12" s="25"/>
      <c r="AK12" s="25"/>
      <c r="AL12" s="25"/>
      <c r="AM12" s="29"/>
    </row>
    <row r="13" spans="1:39" ht="15.6" customHeight="1" x14ac:dyDescent="0.25">
      <c r="A13" s="14" t="s">
        <v>1</v>
      </c>
      <c r="B13" s="19">
        <f>SUBTOTAL(9, B14:B111) - SUMIF(A14:A111, "Biomass", B14:B111)</f>
        <v>22486.684271461505</v>
      </c>
      <c r="C13" s="19">
        <f>SUBTOTAL(9, C14:C111) - SUMIF(A14:A111, "Biomass", C14:C111)</f>
        <v>22990.667066577535</v>
      </c>
      <c r="D13" s="19">
        <f>SUBTOTAL(9, D14:D111) - SUMIF(A14:A111, "Biomass", D14:D111)</f>
        <v>24857.884434451782</v>
      </c>
      <c r="E13" s="19">
        <f>SUBTOTAL(9, E14:E111) - SUMIF(A14:A111, "Biomass", E14:E111)</f>
        <v>24309.646688997713</v>
      </c>
      <c r="F13" s="19">
        <f>SUBTOTAL(9, F14:F111) - SUMIF(A14:A111, "Biomass", F14:F111)</f>
        <v>24534.417602371879</v>
      </c>
      <c r="G13" s="19">
        <f>SUBTOTAL(9, G14:G111) - SUMIF(A14:A111, "Biomass", G14:G111)</f>
        <v>24470.85659989241</v>
      </c>
      <c r="H13" s="19">
        <f>SUBTOTAL(9, H14:H111) - SUMIF(A14:A111, "Biomass", H14:H111)</f>
        <v>25804.699757075061</v>
      </c>
      <c r="I13" s="19">
        <f>SUBTOTAL(9, I14:I111) - SUMIF(A14:A111, "Biomass", I14:I111)</f>
        <v>27837.316303977645</v>
      </c>
      <c r="J13" s="19">
        <f>SUBTOTAL(9, J14:J111) - SUMIF(A14:A111, "Biomass", J14:J111)</f>
        <v>26270.758241385705</v>
      </c>
      <c r="K13" s="19">
        <f>SUBTOTAL(9, K14:K111) - SUMIF(A14:A111, "Biomass", K14:K111)</f>
        <v>27620.050941176301</v>
      </c>
      <c r="L13" s="19">
        <f>SUBTOTAL(9, L14:L111) - SUMIF(A14:A111, "Biomass", L14:L111)</f>
        <v>28381.288989609311</v>
      </c>
      <c r="M13" s="19">
        <f>SUBTOTAL(9, M14:M111) - SUMIF(A14:A111, "Biomass", M14:M111)</f>
        <v>30354.48934870803</v>
      </c>
      <c r="N13" s="19">
        <f>SUBTOTAL(9, N14:N111) - SUMIF(A14:A111, "Biomass", N14:N111)</f>
        <v>30394.115275506883</v>
      </c>
      <c r="O13" s="19">
        <f>SUBTOTAL(9, O14:O111) - SUMIF(A14:A111, "Biomass", O14:O111)</f>
        <v>31986.185352312266</v>
      </c>
      <c r="P13" s="19">
        <f>SUBTOTAL(9, P14:P111) - SUMIF(A14:A111, "Biomass", P14:P111)</f>
        <v>31575.87707283831</v>
      </c>
      <c r="Q13" s="19">
        <f>SUBTOTAL(9, Q14:Q111) - SUMIF(A14:A111, "Biomass", Q14:Q111)</f>
        <v>33034.102807810246</v>
      </c>
      <c r="R13" s="19">
        <f>SUBTOTAL(9, R14:R111) - SUMIF(A14:A111, "Biomass", R14:R111)</f>
        <v>33101.622255502662</v>
      </c>
      <c r="S13" s="19">
        <f>SUBTOTAL(9, S14:S111) - SUMIF(A14:A111, "Biomass", S14:S111)</f>
        <v>31922.070059931109</v>
      </c>
      <c r="T13" s="19">
        <f>SUBTOTAL(9, T14:T111) - SUMIF(A14:A111, "Biomass", T14:T111)</f>
        <v>33295.758452088819</v>
      </c>
      <c r="U13" s="19">
        <f>SUBTOTAL(9, U14:U111) - SUMIF(A14:A111, "Biomass", U14:U111)</f>
        <v>30522.522900760607</v>
      </c>
      <c r="V13" s="19">
        <f>SUBTOTAL(9, V14:V111) - SUMIF(A14:A111, "Biomass", V14:V111)</f>
        <v>30419.750068252637</v>
      </c>
      <c r="W13" s="19">
        <f>SUBTOTAL(9, W14:W111) - SUMIF(A14:A111, "Biomass", W14:W111)</f>
        <v>29843.421001638759</v>
      </c>
      <c r="X13" s="19">
        <f>SUBTOTAL(9, X14:X111) - SUMIF(A14:A111, "Biomass", X14:X111)</f>
        <v>31524.968885161816</v>
      </c>
      <c r="Y13" s="19">
        <f>SUBTOTAL(9, Y14:Y111) - SUMIF(A14:A111, "Biomass", Y14:Y111)</f>
        <v>30851.221531290004</v>
      </c>
      <c r="Z13" s="19">
        <f>SUBTOTAL(9, Z14:Z111) - SUMIF(A14:A111, "Biomass", Z14:Z111)</f>
        <v>30938.275995797696</v>
      </c>
      <c r="AA13" s="19">
        <f>SUBTOTAL(9, AA14:AA111) - SUMIF(A14:A111, "Biomass", AA14:AA111)</f>
        <v>31150.335246850605</v>
      </c>
      <c r="AB13" s="19">
        <f>SUBTOTAL(9, AB14:AB111) - SUMIF(A14:A111, "Biomass", AB14:AB111)</f>
        <v>29838.134546431218</v>
      </c>
      <c r="AC13" s="19">
        <f>SUBTOTAL(9, AC14:AC111) - SUMIF(A14:A111, "Biomass", AC14:AC111)</f>
        <v>31409.509454187966</v>
      </c>
      <c r="AD13" s="19">
        <f>SUBTOTAL(9, AD14:AD111) - SUMIF(A14:A111, "Biomass", AD14:AD111)</f>
        <v>31508.135731164082</v>
      </c>
      <c r="AE13" s="19">
        <f>SUBTOTAL(9, AE14:AE111) - SUMIF(A14:A111, "Biomass", AE14:AE111)</f>
        <v>32535.759587510773</v>
      </c>
      <c r="AF13" s="19">
        <f>SUBTOTAL(9, AF14:AF111) - SUMIF(A14:A111, "Biomass", AF14:AF111)</f>
        <v>30114.251462467379</v>
      </c>
      <c r="AG13" s="19">
        <f>SUBTOTAL(9, AG14:AG111) - SUMIF(A14:A111, "Biomass", AG14:AG111)</f>
        <v>30428.749848547683</v>
      </c>
      <c r="AH13" s="19">
        <f>SUBTOTAL(9, AH14:AH111) - SUMIF(A14:A111, "Biomass", AH14:AH111)</f>
        <v>27945.756389243299</v>
      </c>
      <c r="AI13" s="35">
        <f t="shared" ref="AI13:AI44" si="0">IF(B13=0, "", AH13 / B13 - 1)</f>
        <v>0.2427691006766195</v>
      </c>
      <c r="AJ13" s="30">
        <f>IF(B13=0, "", POWER(AH13/B13, 1/(AH11 - B11)) - 1)</f>
        <v>6.815056134262365E-3</v>
      </c>
      <c r="AK13" s="30">
        <f t="shared" ref="AK13:AK44" si="1">IF(AG13=0, "", AH13 / AG13 - 1)</f>
        <v>-8.1600245546167072E-2</v>
      </c>
      <c r="AL13" s="40">
        <f>AH13 / AH13</f>
        <v>1</v>
      </c>
      <c r="AM13" s="29"/>
    </row>
    <row r="14" spans="1:39" ht="14.45" customHeight="1" x14ac:dyDescent="0.25">
      <c r="A14" s="15" t="s">
        <v>2</v>
      </c>
      <c r="B14" s="20">
        <f>SUBTOTAL(9, B15:B103) - SUMIF(A15:A103, "Biomass", B15:B103)</f>
        <v>22026.95628271233</v>
      </c>
      <c r="C14" s="20">
        <f>SUBTOTAL(9, C15:C103) - SUMIF(A15:A103, "Biomass", C15:C103)</f>
        <v>22436.179858416966</v>
      </c>
      <c r="D14" s="20">
        <f>SUBTOTAL(9, D15:D103) - SUMIF(A15:A103, "Biomass", D15:D103)</f>
        <v>24317.737576448311</v>
      </c>
      <c r="E14" s="20">
        <f>SUBTOTAL(9, E15:E103) - SUMIF(A15:A103, "Biomass", E15:E103)</f>
        <v>23791.313658377112</v>
      </c>
      <c r="F14" s="20">
        <f>SUBTOTAL(9, F15:F103) - SUMIF(A15:A103, "Biomass", F15:F103)</f>
        <v>23993.801058460012</v>
      </c>
      <c r="G14" s="20">
        <f>SUBTOTAL(9, G15:G103) - SUMIF(A15:A103, "Biomass", G15:G103)</f>
        <v>23970.754366268797</v>
      </c>
      <c r="H14" s="20">
        <f>SUBTOTAL(9, H15:H103) - SUMIF(A15:A103, "Biomass", H15:H103)</f>
        <v>25138.477851744203</v>
      </c>
      <c r="I14" s="20">
        <f>SUBTOTAL(9, I15:I103) - SUMIF(A15:A103, "Biomass", I15:I103)</f>
        <v>27123.846725215924</v>
      </c>
      <c r="J14" s="20">
        <f>SUBTOTAL(9, J15:J103) - SUMIF(A15:A103, "Biomass", J15:J103)</f>
        <v>25566.068000231026</v>
      </c>
      <c r="K14" s="20">
        <f>SUBTOTAL(9, K15:K103) - SUMIF(A15:A103, "Biomass", K15:K103)</f>
        <v>27004.315669336855</v>
      </c>
      <c r="L14" s="20">
        <f>SUBTOTAL(9, L15:L103) - SUMIF(A15:A103, "Biomass", L15:L103)</f>
        <v>27788.536871633325</v>
      </c>
      <c r="M14" s="20">
        <f>SUBTOTAL(9, M15:M103) - SUMIF(A15:A103, "Biomass", M15:M103)</f>
        <v>29742.244865725293</v>
      </c>
      <c r="N14" s="20">
        <f>SUBTOTAL(9, N15:N103) - SUMIF(A15:A103, "Biomass", N15:N103)</f>
        <v>29807.807925664318</v>
      </c>
      <c r="O14" s="20">
        <f>SUBTOTAL(9, O15:O103) - SUMIF(A15:A103, "Biomass", O15:O103)</f>
        <v>31375.446427879539</v>
      </c>
      <c r="P14" s="20">
        <f>SUBTOTAL(9, P15:P103) - SUMIF(A15:A103, "Biomass", P15:P103)</f>
        <v>30713.17612955303</v>
      </c>
      <c r="Q14" s="20">
        <f>SUBTOTAL(9, Q15:Q103) - SUMIF(A15:A103, "Biomass", Q15:Q103)</f>
        <v>32125.513996024303</v>
      </c>
      <c r="R14" s="20">
        <f>SUBTOTAL(9, R15:R103) - SUMIF(A15:A103, "Biomass", R15:R103)</f>
        <v>32143.376286545888</v>
      </c>
      <c r="S14" s="20">
        <f>SUBTOTAL(9, S15:S103) - SUMIF(A15:A103, "Biomass", S15:S103)</f>
        <v>30901.470204646444</v>
      </c>
      <c r="T14" s="20">
        <f>SUBTOTAL(9, T15:T103) - SUMIF(A15:A103, "Biomass", T15:T103)</f>
        <v>32054.366542602333</v>
      </c>
      <c r="U14" s="20">
        <f>SUBTOTAL(9, U15:U103) - SUMIF(A15:A103, "Biomass", U15:U103)</f>
        <v>29156.54299787433</v>
      </c>
      <c r="V14" s="20">
        <f>SUBTOTAL(9, V15:V103) - SUMIF(A15:A103, "Biomass", V15:V103)</f>
        <v>28914.632465905583</v>
      </c>
      <c r="W14" s="20">
        <f>SUBTOTAL(9, W15:W103) - SUMIF(A15:A103, "Biomass", W15:W103)</f>
        <v>28384.270037609953</v>
      </c>
      <c r="X14" s="20">
        <f>SUBTOTAL(9, X15:X103) - SUMIF(A15:A103, "Biomass", X15:X103)</f>
        <v>30246.892004629695</v>
      </c>
      <c r="Y14" s="20">
        <f>SUBTOTAL(9, Y15:Y103) - SUMIF(A15:A103, "Biomass", Y15:Y103)</f>
        <v>29759.453059557633</v>
      </c>
      <c r="Z14" s="20">
        <f>SUBTOTAL(9, Z15:Z103) - SUMIF(A15:A103, "Biomass", Z15:Z103)</f>
        <v>29715.084546191458</v>
      </c>
      <c r="AA14" s="20">
        <f>SUBTOTAL(9, AA15:AA103) - SUMIF(A15:A103, "Biomass", AA15:AA103)</f>
        <v>29803.417576600492</v>
      </c>
      <c r="AB14" s="20">
        <f>SUBTOTAL(9, AB15:AB103) - SUMIF(A15:A103, "Biomass", AB15:AB103)</f>
        <v>28686.825442734931</v>
      </c>
      <c r="AC14" s="20">
        <f>SUBTOTAL(9, AC15:AC103) - SUMIF(A15:A103, "Biomass", AC15:AC103)</f>
        <v>30321.750757014655</v>
      </c>
      <c r="AD14" s="20">
        <f>SUBTOTAL(9, AD15:AD103) - SUMIF(A15:A103, "Biomass", AD15:AD103)</f>
        <v>30516.719517766418</v>
      </c>
      <c r="AE14" s="20">
        <f>SUBTOTAL(9, AE15:AE103) - SUMIF(A15:A103, "Biomass", AE15:AE103)</f>
        <v>31623.803644882304</v>
      </c>
      <c r="AF14" s="20">
        <f>SUBTOTAL(9, AF15:AF103) - SUMIF(A15:A103, "Biomass", AF15:AF103)</f>
        <v>29335.495446370071</v>
      </c>
      <c r="AG14" s="20">
        <f>SUBTOTAL(9, AG15:AG103) - SUMIF(A15:A103, "Biomass", AG15:AG103)</f>
        <v>29724.741191916713</v>
      </c>
      <c r="AH14" s="20">
        <f>SUBTOTAL(9, AH15:AH103) - SUMIF(A15:A103, "Biomass", AH15:AH103)</f>
        <v>27084.127320334275</v>
      </c>
      <c r="AI14" s="36">
        <f t="shared" si="0"/>
        <v>0.22959009736588176</v>
      </c>
      <c r="AJ14" s="31">
        <f>IF(B14=0, "", POWER(AH14/B14, 1/(AH11 - B11)) - 1)</f>
        <v>6.479679742049882E-3</v>
      </c>
      <c r="AK14" s="31">
        <f t="shared" si="1"/>
        <v>-8.8835554682660134E-2</v>
      </c>
      <c r="AL14" s="41">
        <f>AH14 / AH13</f>
        <v>0.96916780290689586</v>
      </c>
      <c r="AM14" s="29"/>
    </row>
    <row r="15" spans="1:39" ht="14.45" customHeight="1" x14ac:dyDescent="0.25">
      <c r="A15" s="16" t="s">
        <v>3</v>
      </c>
      <c r="B15" s="21">
        <f>SUBTOTAL(9, B16:B27) - SUMIF(A16:A27, "Biomass", B16:B27)</f>
        <v>5979.0702728231272</v>
      </c>
      <c r="C15" s="21">
        <f>SUBTOTAL(9, C16:C27) - SUMIF(A16:A27, "Biomass", C16:C27)</f>
        <v>6089.8809791324165</v>
      </c>
      <c r="D15" s="21">
        <f>SUBTOTAL(9, D16:D27) - SUMIF(A16:A27, "Biomass", D16:D27)</f>
        <v>7577.0370178221237</v>
      </c>
      <c r="E15" s="21">
        <f>SUBTOTAL(9, E16:E27) - SUMIF(A16:A27, "Biomass", E16:E27)</f>
        <v>6639.2740639222602</v>
      </c>
      <c r="F15" s="21">
        <f>SUBTOTAL(9, F16:F27) - SUMIF(A16:A27, "Biomass", F16:F27)</f>
        <v>5512.7576989316849</v>
      </c>
      <c r="G15" s="21">
        <f>SUBTOTAL(9, G16:G27) - SUMIF(A16:A27, "Biomass", G16:G27)</f>
        <v>4775.2917862978657</v>
      </c>
      <c r="H15" s="21">
        <f>SUBTOTAL(9, H16:H27) - SUMIF(A16:A27, "Biomass", H16:H27)</f>
        <v>5524.4067688843988</v>
      </c>
      <c r="I15" s="21">
        <f>SUBTOTAL(9, I16:I27) - SUMIF(A16:A27, "Biomass", I16:I27)</f>
        <v>7125.4575708429811</v>
      </c>
      <c r="J15" s="21">
        <f>SUBTOTAL(9, J16:J27) - SUMIF(A16:A27, "Biomass", J16:J27)</f>
        <v>5514.3026448995679</v>
      </c>
      <c r="K15" s="21">
        <f>SUBTOTAL(9, K16:K27) - SUMIF(A16:A27, "Biomass", K16:K27)</f>
        <v>6743.7070154722423</v>
      </c>
      <c r="L15" s="21">
        <f>SUBTOTAL(9, L16:L27) - SUMIF(A16:A27, "Biomass", L16:L27)</f>
        <v>6385.0891002832277</v>
      </c>
      <c r="M15" s="21">
        <f>SUBTOTAL(9, M16:M27) - SUMIF(A16:A27, "Biomass", M16:M27)</f>
        <v>7871.1001395194608</v>
      </c>
      <c r="N15" s="21">
        <f>SUBTOTAL(9, N16:N27) - SUMIF(A16:A27, "Biomass", N16:N27)</f>
        <v>7088.5523192984865</v>
      </c>
      <c r="O15" s="21">
        <f>SUBTOTAL(9, O16:O27) - SUMIF(A16:A27, "Biomass", O16:O27)</f>
        <v>8408.3181150236596</v>
      </c>
      <c r="P15" s="21">
        <f>SUBTOTAL(9, P16:P27) - SUMIF(A16:A27, "Biomass", P16:P27)</f>
        <v>8015.6531754484313</v>
      </c>
      <c r="Q15" s="21">
        <f>SUBTOTAL(9, Q16:Q27) - SUMIF(A16:A27, "Biomass", Q16:Q27)</f>
        <v>10057.603772148999</v>
      </c>
      <c r="R15" s="21">
        <f>SUBTOTAL(9, R16:R27) - SUMIF(A16:A27, "Biomass", R16:R27)</f>
        <v>9942.6276823206135</v>
      </c>
      <c r="S15" s="21">
        <f>SUBTOTAL(9, S16:S27) - SUMIF(A16:A27, "Biomass", S16:S27)</f>
        <v>8295.5364489509884</v>
      </c>
      <c r="T15" s="21">
        <f>SUBTOTAL(9, T16:T27) - SUMIF(A16:A27, "Biomass", T16:T27)</f>
        <v>9565.4002527062803</v>
      </c>
      <c r="U15" s="21">
        <f>SUBTOTAL(9, U16:U27) - SUMIF(A16:A27, "Biomass", U16:U27)</f>
        <v>7342.6064470067995</v>
      </c>
      <c r="V15" s="21">
        <f>SUBTOTAL(9, V16:V27) - SUMIF(A16:A27, "Biomass", V16:V27)</f>
        <v>6693.1303373148039</v>
      </c>
      <c r="W15" s="21">
        <f>SUBTOTAL(9, W16:W27) - SUMIF(A16:A27, "Biomass", W16:W27)</f>
        <v>6271.3360964910389</v>
      </c>
      <c r="X15" s="21">
        <f>SUBTOTAL(9, X16:X27) - SUMIF(A16:A27, "Biomass", X16:X27)</f>
        <v>7725.3181727917836</v>
      </c>
      <c r="Y15" s="21">
        <f>SUBTOTAL(9, Y16:Y27) - SUMIF(A16:A27, "Biomass", Y16:Y27)</f>
        <v>6412.0680303055979</v>
      </c>
      <c r="Z15" s="21">
        <f>SUBTOTAL(9, Z16:Z27) - SUMIF(A16:A27, "Biomass", Z16:Z27)</f>
        <v>5474.2043155621413</v>
      </c>
      <c r="AA15" s="21">
        <f>SUBTOTAL(9, AA16:AA27) - SUMIF(A16:A27, "Biomass", AA16:AA27)</f>
        <v>5289.7465472947797</v>
      </c>
      <c r="AB15" s="21">
        <f>SUBTOTAL(9, AB16:AB27) - SUMIF(A16:A27, "Biomass", AB16:AB27)</f>
        <v>4192.9082139509856</v>
      </c>
      <c r="AC15" s="21">
        <f>SUBTOTAL(9, AC16:AC27) - SUMIF(A16:A27, "Biomass", AC16:AC27)</f>
        <v>4780.0189004033746</v>
      </c>
      <c r="AD15" s="21">
        <f>SUBTOTAL(9, AD16:AD27) - SUMIF(A16:A27, "Biomass", AD16:AD27)</f>
        <v>4644.2153389018868</v>
      </c>
      <c r="AE15" s="21">
        <f>SUBTOTAL(9, AE16:AE27) - SUMIF(A16:A27, "Biomass", AE16:AE27)</f>
        <v>5292.5967326488981</v>
      </c>
      <c r="AF15" s="21">
        <f>SUBTOTAL(9, AF16:AF27) - SUMIF(A16:A27, "Biomass", AF16:AF27)</f>
        <v>5345.4071164642055</v>
      </c>
      <c r="AG15" s="21">
        <f>SUBTOTAL(9, AG16:AG27) - SUMIF(A16:A27, "Biomass", AG16:AG27)</f>
        <v>5384.6496281955842</v>
      </c>
      <c r="AH15" s="21">
        <f>SUBTOTAL(9, AH16:AH27) - SUMIF(A16:A27, "Biomass", AH16:AH27)</f>
        <v>3118.5718387517477</v>
      </c>
      <c r="AI15" s="37">
        <f t="shared" si="0"/>
        <v>-0.47841860081044718</v>
      </c>
      <c r="AJ15" s="32">
        <f>IF(B15=0, "", POWER(AH15/B15, 1/(AH11 - B11)) - 1)</f>
        <v>-2.0134841659658953E-2</v>
      </c>
      <c r="AK15" s="32">
        <f t="shared" si="1"/>
        <v>-0.42084034169614248</v>
      </c>
      <c r="AL15" s="42">
        <f>AH15 / AH13</f>
        <v>0.11159375310206771</v>
      </c>
      <c r="AM15" s="29"/>
    </row>
    <row r="16" spans="1:39" ht="14.45" customHeight="1" collapsed="1" x14ac:dyDescent="0.25">
      <c r="A16" s="17" t="s">
        <v>4</v>
      </c>
      <c r="B16" s="22">
        <f>SUBTOTAL(9, B17:B20) - SUMIF(A17:A20, "Biomass", B17:B20)</f>
        <v>3484.9337824878776</v>
      </c>
      <c r="C16" s="22">
        <f>SUBTOTAL(9, C17:C20) - SUMIF(A17:A20, "Biomass", C17:C20)</f>
        <v>3912.6288214788074</v>
      </c>
      <c r="D16" s="22">
        <f>SUBTOTAL(9, D17:D20) - SUMIF(A17:A20, "Biomass", D17:D20)</f>
        <v>5026.1194411260294</v>
      </c>
      <c r="E16" s="22">
        <f>SUBTOTAL(9, E17:E20) - SUMIF(A17:A20, "Biomass", E17:E20)</f>
        <v>4130.3636548900276</v>
      </c>
      <c r="F16" s="22">
        <f>SUBTOTAL(9, F17:F20) - SUMIF(A17:A20, "Biomass", F17:F20)</f>
        <v>3300.1376551810513</v>
      </c>
      <c r="G16" s="22">
        <f>SUBTOTAL(9, G17:G20) - SUMIF(A17:A20, "Biomass", G17:G20)</f>
        <v>3026.7953297515314</v>
      </c>
      <c r="H16" s="22">
        <f>SUBTOTAL(9, H17:H20) - SUMIF(A17:A20, "Biomass", H17:H20)</f>
        <v>4002.2656336663654</v>
      </c>
      <c r="I16" s="22">
        <f>SUBTOTAL(9, I17:I20) - SUMIF(A17:A20, "Biomass", I17:I20)</f>
        <v>5925.7151646685634</v>
      </c>
      <c r="J16" s="22">
        <f>SUBTOTAL(9, J17:J20) - SUMIF(A17:A20, "Biomass", J17:J20)</f>
        <v>4400.1449995612493</v>
      </c>
      <c r="K16" s="22">
        <f>SUBTOTAL(9, K17:K20) - SUMIF(A17:A20, "Biomass", K17:K20)</f>
        <v>5667.5107034999201</v>
      </c>
      <c r="L16" s="22">
        <f>SUBTOTAL(9, L17:L20) - SUMIF(A17:A20, "Biomass", L17:L20)</f>
        <v>5342.5739341140179</v>
      </c>
      <c r="M16" s="22">
        <f>SUBTOTAL(9, M17:M20) - SUMIF(A17:A20, "Biomass", M17:M20)</f>
        <v>6818.4139150929605</v>
      </c>
      <c r="N16" s="22">
        <f>SUBTOTAL(9, N17:N20) - SUMIF(A17:A20, "Biomass", N17:N20)</f>
        <v>6016.3318966393963</v>
      </c>
      <c r="O16" s="22">
        <f>SUBTOTAL(9, O17:O20) - SUMIF(A17:A20, "Biomass", O17:O20)</f>
        <v>7360.9780915756164</v>
      </c>
      <c r="P16" s="22">
        <f>SUBTOTAL(9, P17:P20) - SUMIF(A17:A20, "Biomass", P17:P20)</f>
        <v>6962.6182899598762</v>
      </c>
      <c r="Q16" s="22">
        <f>SUBTOTAL(9, Q17:Q20) - SUMIF(A17:A20, "Biomass", Q17:Q20)</f>
        <v>8981.9665302328685</v>
      </c>
      <c r="R16" s="22">
        <f>SUBTOTAL(9, R17:R20) - SUMIF(A17:A20, "Biomass", R17:R20)</f>
        <v>8818.9745658846641</v>
      </c>
      <c r="S16" s="22">
        <f>SUBTOTAL(9, S17:S20) - SUMIF(A17:A20, "Biomass", S17:S20)</f>
        <v>7237.9980201628759</v>
      </c>
      <c r="T16" s="22">
        <f>SUBTOTAL(9, T17:T20) - SUMIF(A17:A20, "Biomass", T17:T20)</f>
        <v>8518.4895286766659</v>
      </c>
      <c r="U16" s="22">
        <f>SUBTOTAL(9, U17:U20) - SUMIF(A17:A20, "Biomass", U17:U20)</f>
        <v>6244.9599426572358</v>
      </c>
      <c r="V16" s="22">
        <f>SUBTOTAL(9, V17:V20) - SUMIF(A17:A20, "Biomass", V17:V20)</f>
        <v>5555.3690120233468</v>
      </c>
      <c r="W16" s="22">
        <f>SUBTOTAL(9, W17:W20) - SUMIF(A17:A20, "Biomass", W17:W20)</f>
        <v>5036.1278206554252</v>
      </c>
      <c r="X16" s="22">
        <f>SUBTOTAL(9, X17:X20) - SUMIF(A17:A20, "Biomass", X17:X20)</f>
        <v>6437.4184062970962</v>
      </c>
      <c r="Y16" s="22">
        <f>SUBTOTAL(9, Y17:Y20) - SUMIF(A17:A20, "Biomass", Y17:Y20)</f>
        <v>5195.8375577521165</v>
      </c>
      <c r="Z16" s="22">
        <f>SUBTOTAL(9, Z17:Z20) - SUMIF(A17:A20, "Biomass", Z17:Z20)</f>
        <v>4236.239120840587</v>
      </c>
      <c r="AA16" s="22">
        <f>SUBTOTAL(9, AA17:AA20) - SUMIF(A17:A20, "Biomass", AA17:AA20)</f>
        <v>4031.544744490865</v>
      </c>
      <c r="AB16" s="22">
        <f>SUBTOTAL(9, AB17:AB20) - SUMIF(A17:A20, "Biomass", AB17:AB20)</f>
        <v>3055.8013751194476</v>
      </c>
      <c r="AC16" s="22">
        <f>SUBTOTAL(9, AC17:AC20) - SUMIF(A17:A20, "Biomass", AC17:AC20)</f>
        <v>3620.3824155994334</v>
      </c>
      <c r="AD16" s="22">
        <f>SUBTOTAL(9, AD17:AD20) - SUMIF(A17:A20, "Biomass", AD17:AD20)</f>
        <v>3474.4230955255775</v>
      </c>
      <c r="AE16" s="22">
        <f>SUBTOTAL(9, AE17:AE20) - SUMIF(A17:A20, "Biomass", AE17:AE20)</f>
        <v>4060.8630080853764</v>
      </c>
      <c r="AF16" s="22">
        <f>SUBTOTAL(9, AF17:AF20) - SUMIF(A17:A20, "Biomass", AF17:AF20)</f>
        <v>4389.5837864384557</v>
      </c>
      <c r="AG16" s="22">
        <f>SUBTOTAL(9, AG17:AG20) - SUMIF(A17:A20, "Biomass", AG17:AG20)</f>
        <v>4403.087434925972</v>
      </c>
      <c r="AH16" s="22">
        <f>SUBTOTAL(9, AH17:AH20) - SUMIF(A17:A20, "Biomass", AH17:AH20)</f>
        <v>2699.4560076418702</v>
      </c>
      <c r="AI16" s="38">
        <f t="shared" si="0"/>
        <v>-0.2253924533066044</v>
      </c>
      <c r="AJ16" s="33">
        <f>IF(B16=0, "", POWER(AH16/B16, 1/(AH11 - B11)) - 1)</f>
        <v>-7.9494462350091499E-3</v>
      </c>
      <c r="AK16" s="33">
        <f t="shared" si="1"/>
        <v>-0.38691746472500943</v>
      </c>
      <c r="AL16" s="43">
        <f>AH16 / AH13</f>
        <v>9.6596276373500753E-2</v>
      </c>
      <c r="AM16" s="29"/>
    </row>
    <row r="17" spans="1:39" ht="14.45" hidden="1" customHeight="1" outlineLevel="1" x14ac:dyDescent="0.2">
      <c r="A17" s="2" t="s">
        <v>5</v>
      </c>
      <c r="B17" s="23">
        <v>2999.6072929555398</v>
      </c>
      <c r="C17" s="23">
        <v>3668.82576178413</v>
      </c>
      <c r="D17" s="23">
        <v>3958.7266716240001</v>
      </c>
      <c r="E17" s="23">
        <v>3643.0729467041201</v>
      </c>
      <c r="F17" s="23">
        <v>2904.7468987360398</v>
      </c>
      <c r="G17" s="23">
        <v>2429.3402145575901</v>
      </c>
      <c r="H17" s="23">
        <v>3379.24279627436</v>
      </c>
      <c r="I17" s="23">
        <v>4745.0433499225701</v>
      </c>
      <c r="J17" s="23">
        <v>3641.27049254757</v>
      </c>
      <c r="K17" s="23">
        <v>4567.2902121540001</v>
      </c>
      <c r="L17" s="23">
        <v>4454.8179361883704</v>
      </c>
      <c r="M17" s="23">
        <v>5458.5450177218499</v>
      </c>
      <c r="N17" s="23">
        <v>4652.4460710087897</v>
      </c>
      <c r="O17" s="23">
        <v>4357.9133988158201</v>
      </c>
      <c r="P17" s="23">
        <v>3031.26732576517</v>
      </c>
      <c r="Q17" s="23">
        <v>4023.1573596661101</v>
      </c>
      <c r="R17" s="23">
        <v>4112.7061566452203</v>
      </c>
      <c r="S17" s="23">
        <v>4827.4606728004201</v>
      </c>
      <c r="T17" s="23">
        <v>4429.9426668779997</v>
      </c>
      <c r="U17" s="23">
        <v>3685.1490818500802</v>
      </c>
      <c r="V17" s="23">
        <v>4278.09136665609</v>
      </c>
      <c r="W17" s="23">
        <v>3516.14163476353</v>
      </c>
      <c r="X17" s="23">
        <v>3736.8612834976402</v>
      </c>
      <c r="Y17" s="23">
        <v>3577.16850768944</v>
      </c>
      <c r="Z17" s="23">
        <v>3017.6286880355201</v>
      </c>
      <c r="AA17" s="23">
        <v>2927.1458738558499</v>
      </c>
      <c r="AB17" s="23">
        <v>2607.5035427482699</v>
      </c>
      <c r="AC17" s="23">
        <v>3093.54036961679</v>
      </c>
      <c r="AD17" s="23">
        <v>2524.3515824148199</v>
      </c>
      <c r="AE17" s="23">
        <v>2568.2433027064799</v>
      </c>
      <c r="AF17" s="23">
        <v>2697.35365174546</v>
      </c>
      <c r="AG17" s="23">
        <v>2035.51043562533</v>
      </c>
      <c r="AH17" s="23">
        <v>1977.4185746302501</v>
      </c>
      <c r="AI17" s="39">
        <f t="shared" si="0"/>
        <v>-0.34077418091556844</v>
      </c>
      <c r="AJ17" s="34">
        <f>IF(B17=0, "", POWER(AH17/B17, 1/(AH11 - B11)) - 1)</f>
        <v>-1.2937122034999082E-2</v>
      </c>
      <c r="AK17" s="34">
        <f t="shared" si="1"/>
        <v>-2.8539210597185449E-2</v>
      </c>
      <c r="AL17" s="44">
        <f>AH17 / AH13</f>
        <v>7.0759171699907378E-2</v>
      </c>
      <c r="AM17" s="29"/>
    </row>
    <row r="18" spans="1:39" ht="14.45" hidden="1" customHeight="1" outlineLevel="1" x14ac:dyDescent="0.2">
      <c r="A18" s="2" t="s">
        <v>6</v>
      </c>
      <c r="B18" s="23">
        <v>474.75705422174201</v>
      </c>
      <c r="C18" s="23">
        <v>221.161732058468</v>
      </c>
      <c r="D18" s="23">
        <v>883.68851122500996</v>
      </c>
      <c r="E18" s="23">
        <v>431.55225848994399</v>
      </c>
      <c r="F18" s="23">
        <v>376.513255202869</v>
      </c>
      <c r="G18" s="23">
        <v>552.29212730318295</v>
      </c>
      <c r="H18" s="23">
        <v>605.44122430333505</v>
      </c>
      <c r="I18" s="23">
        <v>1180.59144059205</v>
      </c>
      <c r="J18" s="23">
        <v>756.02250608272504</v>
      </c>
      <c r="K18" s="23">
        <v>1100.1754163400001</v>
      </c>
      <c r="L18" s="23">
        <v>887.74172520000002</v>
      </c>
      <c r="M18" s="23">
        <v>1359.8688973711101</v>
      </c>
      <c r="N18" s="23">
        <v>1363.8820285013301</v>
      </c>
      <c r="O18" s="23">
        <v>2985.4227472533298</v>
      </c>
      <c r="P18" s="23">
        <v>3909.9653537209401</v>
      </c>
      <c r="Q18" s="23">
        <v>4955.5401005066697</v>
      </c>
      <c r="R18" s="23">
        <v>4686.1633985934304</v>
      </c>
      <c r="S18" s="23">
        <v>2409.3771908471399</v>
      </c>
      <c r="T18" s="23">
        <v>3978.1576316727901</v>
      </c>
      <c r="U18" s="23">
        <v>2551.95061849178</v>
      </c>
      <c r="V18" s="23">
        <v>1275.50737008285</v>
      </c>
      <c r="W18" s="23">
        <v>1518.59273887526</v>
      </c>
      <c r="X18" s="23">
        <v>2697.7515735135398</v>
      </c>
      <c r="Y18" s="23">
        <v>1615.9037591505801</v>
      </c>
      <c r="Z18" s="23">
        <v>1216.00439528366</v>
      </c>
      <c r="AA18" s="23">
        <v>1103.4998708001499</v>
      </c>
      <c r="AB18" s="23">
        <v>445.70439829999998</v>
      </c>
      <c r="AC18" s="23">
        <v>522.65740550835994</v>
      </c>
      <c r="AD18" s="23">
        <v>941.56670272220595</v>
      </c>
      <c r="AE18" s="23">
        <v>1489.9657119224701</v>
      </c>
      <c r="AF18" s="23">
        <v>1593.0522801797999</v>
      </c>
      <c r="AG18" s="23">
        <v>2346.38532840987</v>
      </c>
      <c r="AH18" s="23">
        <v>716.01858156891899</v>
      </c>
      <c r="AI18" s="39">
        <f t="shared" si="0"/>
        <v>0.50817892056953484</v>
      </c>
      <c r="AJ18" s="34">
        <f>IF(B18=0, "", POWER(AH18/B18, 1/(AH11 - B11)) - 1)</f>
        <v>1.2923511941932198E-2</v>
      </c>
      <c r="AK18" s="34">
        <f t="shared" si="1"/>
        <v>-0.69484186041422269</v>
      </c>
      <c r="AL18" s="44">
        <f>AH18 / AH13</f>
        <v>2.5621728451212158E-2</v>
      </c>
      <c r="AM18" s="29"/>
    </row>
    <row r="19" spans="1:39" ht="14.45" hidden="1" customHeight="1" outlineLevel="1" x14ac:dyDescent="0.2">
      <c r="A19" s="2" t="s">
        <v>7</v>
      </c>
      <c r="B19" s="23">
        <v>10.5694353105954</v>
      </c>
      <c r="C19" s="23">
        <v>22.641327636209599</v>
      </c>
      <c r="D19" s="23">
        <v>183.70425827701899</v>
      </c>
      <c r="E19" s="23">
        <v>55.738449695963403</v>
      </c>
      <c r="F19" s="23">
        <v>18.877501242142401</v>
      </c>
      <c r="G19" s="23">
        <v>45.162987890758501</v>
      </c>
      <c r="H19" s="23">
        <v>17.58161308867</v>
      </c>
      <c r="I19" s="23">
        <v>8.0374153942928794E-2</v>
      </c>
      <c r="J19" s="23">
        <v>2.8520009309542398</v>
      </c>
      <c r="K19" s="23">
        <v>4.50750059194562E-2</v>
      </c>
      <c r="L19" s="23">
        <v>1.42727256482931E-2</v>
      </c>
      <c r="M19" s="23">
        <v>0</v>
      </c>
      <c r="N19" s="23">
        <v>3.79712927713913E-3</v>
      </c>
      <c r="O19" s="23">
        <v>17.641945506465799</v>
      </c>
      <c r="P19" s="23">
        <v>21.385610473766</v>
      </c>
      <c r="Q19" s="23">
        <v>3.2690700600889802</v>
      </c>
      <c r="R19" s="23">
        <v>20.105010646013302</v>
      </c>
      <c r="S19" s="23">
        <v>1.16015651531577</v>
      </c>
      <c r="T19" s="23">
        <v>110.38923012587701</v>
      </c>
      <c r="U19" s="23">
        <v>7.8602423153757801</v>
      </c>
      <c r="V19" s="23">
        <v>1.7702752844073399</v>
      </c>
      <c r="W19" s="23">
        <v>1.39344701663495</v>
      </c>
      <c r="X19" s="23">
        <v>2.8055492859164501</v>
      </c>
      <c r="Y19" s="23">
        <v>2.7652909120963201</v>
      </c>
      <c r="Z19" s="23">
        <v>2.6060375214063298</v>
      </c>
      <c r="AA19" s="23">
        <v>0.89899983486574697</v>
      </c>
      <c r="AB19" s="23">
        <v>2.5934340711778701</v>
      </c>
      <c r="AC19" s="23">
        <v>4.1846404742839098</v>
      </c>
      <c r="AD19" s="23">
        <v>8.50481038855159</v>
      </c>
      <c r="AE19" s="23">
        <v>2.6539934564263099</v>
      </c>
      <c r="AF19" s="23">
        <v>99.1778545131952</v>
      </c>
      <c r="AG19" s="23">
        <v>21.1916708907724</v>
      </c>
      <c r="AH19" s="23">
        <v>6.0188514427009299</v>
      </c>
      <c r="AI19" s="39">
        <f t="shared" si="0"/>
        <v>-0.43054181554360882</v>
      </c>
      <c r="AJ19" s="34">
        <f>IF(B19=0, "", POWER(AH19/B19, 1/(AH11 - B11)) - 1)</f>
        <v>-1.7442030672089159E-2</v>
      </c>
      <c r="AK19" s="34">
        <f t="shared" si="1"/>
        <v>-0.71598032671780731</v>
      </c>
      <c r="AL19" s="44">
        <f>AH19 / AH13</f>
        <v>2.1537622238121517E-4</v>
      </c>
      <c r="AM19" s="29"/>
    </row>
    <row r="20" spans="1:39" ht="14.45" hidden="1" customHeight="1" outlineLevel="1" x14ac:dyDescent="0.2">
      <c r="A20" s="2" t="s">
        <v>8</v>
      </c>
      <c r="B20" s="23">
        <v>15.682555152000001</v>
      </c>
      <c r="C20" s="23">
        <v>28.751351111999998</v>
      </c>
      <c r="D20" s="23">
        <v>31.365110304000002</v>
      </c>
      <c r="E20" s="23">
        <v>31.365110304000002</v>
      </c>
      <c r="F20" s="23">
        <v>31.365110304000002</v>
      </c>
      <c r="G20" s="23">
        <v>36.333146797200001</v>
      </c>
      <c r="H20" s="23">
        <v>42.481162983600001</v>
      </c>
      <c r="I20" s="23">
        <v>49.806002149199998</v>
      </c>
      <c r="J20" s="23">
        <v>41.433133935599997</v>
      </c>
      <c r="K20" s="23">
        <v>45.651766525200003</v>
      </c>
      <c r="L20" s="23">
        <v>45.131540057999999</v>
      </c>
      <c r="M20" s="23">
        <v>42.515255494800002</v>
      </c>
      <c r="N20" s="23">
        <v>48.151228679373602</v>
      </c>
      <c r="O20" s="23">
        <v>64.071863832596406</v>
      </c>
      <c r="P20" s="23">
        <v>75.980064217384793</v>
      </c>
      <c r="Q20" s="23">
        <v>79.507008999475204</v>
      </c>
      <c r="R20" s="23">
        <v>92.025630115214398</v>
      </c>
      <c r="S20" s="23">
        <v>90.975229743657593</v>
      </c>
      <c r="T20" s="23">
        <v>87.667929320825706</v>
      </c>
      <c r="U20" s="23">
        <v>92.174539238222096</v>
      </c>
      <c r="V20" s="23">
        <v>95.125558065297895</v>
      </c>
      <c r="W20" s="23">
        <v>99.397604296627904</v>
      </c>
      <c r="X20" s="23">
        <v>95.919707987588097</v>
      </c>
      <c r="Y20" s="23">
        <v>89.086973004255896</v>
      </c>
      <c r="Z20" s="23">
        <v>103.058725690221</v>
      </c>
      <c r="AA20" s="23">
        <v>110.538799249276</v>
      </c>
      <c r="AB20" s="23">
        <v>116.68929183537</v>
      </c>
      <c r="AC20" s="23">
        <v>122.706720299766</v>
      </c>
      <c r="AD20" s="23">
        <v>123.205998000224</v>
      </c>
      <c r="AE20" s="23">
        <v>126.864559197883</v>
      </c>
      <c r="AF20" s="23">
        <v>131.44977972679499</v>
      </c>
      <c r="AG20" s="23">
        <v>127.45896128227599</v>
      </c>
      <c r="AH20" s="23">
        <v>128.387174895838</v>
      </c>
      <c r="AI20" s="39">
        <f t="shared" si="0"/>
        <v>7.1866235222175998</v>
      </c>
      <c r="AJ20" s="34">
        <f>IF(B20=0, "", POWER(AH20/B20, 1/(AH11 - B11)) - 1)</f>
        <v>6.7909685972277201E-2</v>
      </c>
      <c r="AK20" s="34">
        <f t="shared" si="1"/>
        <v>7.2824507921913639E-3</v>
      </c>
      <c r="AL20" s="44">
        <f>AH20 / AH13</f>
        <v>4.5941563759303349E-3</v>
      </c>
      <c r="AM20" s="29"/>
    </row>
    <row r="21" spans="1:39" ht="14.45" customHeight="1" collapsed="1" x14ac:dyDescent="0.25">
      <c r="A21" s="17" t="s">
        <v>9</v>
      </c>
      <c r="B21" s="22">
        <f>SUBTOTAL(9, B22:B23) - SUMIF(A22:A23, "Biomass", B22:B23)</f>
        <v>778.88372500000003</v>
      </c>
      <c r="C21" s="22">
        <f>SUBTOTAL(9, C22:C23) - SUMIF(A22:A23, "Biomass", C22:C23)</f>
        <v>773.91512999999998</v>
      </c>
      <c r="D21" s="22">
        <f>SUBTOTAL(9, D22:D23) - SUMIF(A22:A23, "Biomass", D22:D23)</f>
        <v>775.15313000000003</v>
      </c>
      <c r="E21" s="22">
        <f>SUBTOTAL(9, E22:E23) - SUMIF(A22:A23, "Biomass", E22:E23)</f>
        <v>840.12221</v>
      </c>
      <c r="F21" s="22">
        <f>SUBTOTAL(9, F22:F23) - SUMIF(A22:A23, "Biomass", F22:F23)</f>
        <v>839.06708500000002</v>
      </c>
      <c r="G21" s="22">
        <f>SUBTOTAL(9, G22:G23) - SUMIF(A22:A23, "Biomass", G22:G23)</f>
        <v>805.00644</v>
      </c>
      <c r="H21" s="22">
        <f>SUBTOTAL(9, H22:H23) - SUMIF(A22:A23, "Biomass", H22:H23)</f>
        <v>811.67585999999994</v>
      </c>
      <c r="I21" s="22">
        <f>SUBTOTAL(9, I22:I23) - SUMIF(A22:A23, "Biomass", I22:I23)</f>
        <v>843.82522000000006</v>
      </c>
      <c r="J21" s="22">
        <f>SUBTOTAL(9, J22:J23) - SUMIF(A22:A23, "Biomass", J22:J23)</f>
        <v>867.79057999999998</v>
      </c>
      <c r="K21" s="22">
        <f>SUBTOTAL(9, K22:K23) - SUMIF(A22:A23, "Biomass", K22:K23)</f>
        <v>833.09078499999998</v>
      </c>
      <c r="L21" s="22">
        <f>SUBTOTAL(9, L22:L23) - SUMIF(A22:A23, "Biomass", L22:L23)</f>
        <v>830.57852500000001</v>
      </c>
      <c r="M21" s="22">
        <f>SUBTOTAL(9, M22:M23) - SUMIF(A22:A23, "Biomass", M22:M23)</f>
        <v>827.32950999999991</v>
      </c>
      <c r="N21" s="22">
        <f>SUBTOTAL(9, N22:N23) - SUMIF(A22:A23, "Biomass", N22:N23)</f>
        <v>864.65504619799992</v>
      </c>
      <c r="O21" s="22">
        <f>SUBTOTAL(9, O22:O23) - SUMIF(A22:A23, "Biomass", O22:O23)</f>
        <v>866.95820500000002</v>
      </c>
      <c r="P21" s="22">
        <f>SUBTOTAL(9, P22:P23) - SUMIF(A22:A23, "Biomass", P22:P23)</f>
        <v>828.45987000000002</v>
      </c>
      <c r="Q21" s="22">
        <f>SUBTOTAL(9, Q22:Q23) - SUMIF(A22:A23, "Biomass", Q22:Q23)</f>
        <v>854.10638190707255</v>
      </c>
      <c r="R21" s="22">
        <f>SUBTOTAL(9, R22:R23) - SUMIF(A22:A23, "Biomass", R22:R23)</f>
        <v>925.77397686398319</v>
      </c>
      <c r="S21" s="22">
        <f>SUBTOTAL(9, S22:S23) - SUMIF(A22:A23, "Biomass", S22:S23)</f>
        <v>897.95779075335054</v>
      </c>
      <c r="T21" s="22">
        <f>SUBTOTAL(9, T22:T23) - SUMIF(A22:A23, "Biomass", T22:T23)</f>
        <v>914.85691968287199</v>
      </c>
      <c r="U21" s="22">
        <f>SUBTOTAL(9, U22:U23) - SUMIF(A22:A23, "Biomass", U22:U23)</f>
        <v>897.47199999999998</v>
      </c>
      <c r="V21" s="22">
        <f>SUBTOTAL(9, V22:V23) - SUMIF(A22:A23, "Biomass", V22:V23)</f>
        <v>902.61726834261879</v>
      </c>
      <c r="W21" s="22">
        <f>SUBTOTAL(9, W22:W23) - SUMIF(A22:A23, "Biomass", W22:W23)</f>
        <v>910.73575991854409</v>
      </c>
      <c r="X21" s="22">
        <f>SUBTOTAL(9, X22:X23) - SUMIF(A22:A23, "Biomass", X22:X23)</f>
        <v>915.85267785096596</v>
      </c>
      <c r="Y21" s="22">
        <f>SUBTOTAL(9, Y22:Y23) - SUMIF(A22:A23, "Biomass", Y22:Y23)</f>
        <v>886.04388781335001</v>
      </c>
      <c r="Z21" s="22">
        <f>SUBTOTAL(9, Z22:Z23) - SUMIF(A22:A23, "Biomass", Z22:Z23)</f>
        <v>878.35900568792704</v>
      </c>
      <c r="AA21" s="22">
        <f>SUBTOTAL(9, AA22:AA23) - SUMIF(A22:A23, "Biomass", AA22:AA23)</f>
        <v>936.09062964645602</v>
      </c>
      <c r="AB21" s="22">
        <f>SUBTOTAL(9, AB22:AB23) - SUMIF(A22:A23, "Biomass", AB22:AB23)</f>
        <v>847.24407074422095</v>
      </c>
      <c r="AC21" s="22">
        <f>SUBTOTAL(9, AC22:AC23) - SUMIF(A22:A23, "Biomass", AC22:AC23)</f>
        <v>844.35877155020705</v>
      </c>
      <c r="AD21" s="22">
        <f>SUBTOTAL(9, AD22:AD23) - SUMIF(A22:A23, "Biomass", AD22:AD23)</f>
        <v>786.14599434574995</v>
      </c>
      <c r="AE21" s="22">
        <f>SUBTOTAL(9, AE22:AE23) - SUMIF(A22:A23, "Biomass", AE22:AE23)</f>
        <v>881.60326013936799</v>
      </c>
      <c r="AF21" s="22">
        <f>SUBTOTAL(9, AF22:AF23) - SUMIF(A22:A23, "Biomass", AF22:AF23)</f>
        <v>692.00730827732104</v>
      </c>
      <c r="AG21" s="22">
        <f>SUBTOTAL(9, AG22:AG23) - SUMIF(A22:A23, "Biomass", AG22:AG23)</f>
        <v>729.01490496249301</v>
      </c>
      <c r="AH21" s="22">
        <f>SUBTOTAL(9, AH22:AH23) - SUMIF(A22:A23, "Biomass", AH22:AH23)</f>
        <v>175.66750923316499</v>
      </c>
      <c r="AI21" s="38">
        <f t="shared" si="0"/>
        <v>-0.77446247290227432</v>
      </c>
      <c r="AJ21" s="33">
        <f>IF(B21=0, "", POWER(AH21/B21, 1/(AH11 - B11)) - 1)</f>
        <v>-4.5473284676796899E-2</v>
      </c>
      <c r="AK21" s="33">
        <f t="shared" si="1"/>
        <v>-0.75903440651573106</v>
      </c>
      <c r="AL21" s="43">
        <f>AH21 / AH13</f>
        <v>6.2860173396767248E-3</v>
      </c>
      <c r="AM21" s="29"/>
    </row>
    <row r="22" spans="1:39" ht="14.45" hidden="1" customHeight="1" outlineLevel="1" x14ac:dyDescent="0.2">
      <c r="A22" s="2" t="s">
        <v>5</v>
      </c>
      <c r="B22" s="23">
        <v>0</v>
      </c>
      <c r="C22" s="23">
        <v>0</v>
      </c>
      <c r="D22" s="23">
        <v>0</v>
      </c>
      <c r="E22" s="23">
        <v>8.43</v>
      </c>
      <c r="F22" s="23">
        <v>72.796999999999997</v>
      </c>
      <c r="G22" s="23">
        <v>51.01</v>
      </c>
      <c r="H22" s="23">
        <v>49.872900000000001</v>
      </c>
      <c r="I22" s="23">
        <v>18.566549999999999</v>
      </c>
      <c r="J22" s="23">
        <v>5.0515499999999998</v>
      </c>
      <c r="K22" s="23">
        <v>3.24105</v>
      </c>
      <c r="L22" s="23">
        <v>54.029400000000003</v>
      </c>
      <c r="M22" s="23">
        <v>11.45715</v>
      </c>
      <c r="N22" s="23">
        <v>25.533149999999999</v>
      </c>
      <c r="O22" s="23">
        <v>3.9040499999999998</v>
      </c>
      <c r="P22" s="23">
        <v>4.2712500000000002</v>
      </c>
      <c r="Q22" s="23">
        <v>57.356394928234501</v>
      </c>
      <c r="R22" s="23">
        <v>61.090261020956198</v>
      </c>
      <c r="S22" s="23">
        <v>81.466150627309503</v>
      </c>
      <c r="T22" s="23">
        <v>121.983760374914</v>
      </c>
      <c r="U22" s="23">
        <v>131.291</v>
      </c>
      <c r="V22" s="23">
        <v>93.070967964291796</v>
      </c>
      <c r="W22" s="23">
        <v>127.8417</v>
      </c>
      <c r="X22" s="23">
        <v>136.68299999999999</v>
      </c>
      <c r="Y22" s="23">
        <v>107.4978</v>
      </c>
      <c r="Z22" s="23">
        <v>110.80005</v>
      </c>
      <c r="AA22" s="23">
        <v>107.87264999999999</v>
      </c>
      <c r="AB22" s="23">
        <v>157.06079339999999</v>
      </c>
      <c r="AC22" s="23">
        <v>169.89592515000001</v>
      </c>
      <c r="AD22" s="23">
        <v>206.49405809999999</v>
      </c>
      <c r="AE22" s="23">
        <v>217.89688699999999</v>
      </c>
      <c r="AF22" s="23">
        <v>148.2224588</v>
      </c>
      <c r="AG22" s="23">
        <v>111.74729019999999</v>
      </c>
      <c r="AH22" s="23">
        <v>13.5933356</v>
      </c>
      <c r="AI22" s="39" t="str">
        <f t="shared" si="0"/>
        <v/>
      </c>
      <c r="AJ22" s="34" t="str">
        <f>IF(B22=0, "", POWER(AH22/B22, 1/(AH11 - B11)) - 1)</f>
        <v/>
      </c>
      <c r="AK22" s="34">
        <f t="shared" si="1"/>
        <v>-0.87835646326929906</v>
      </c>
      <c r="AL22" s="44">
        <f>AH22 / AH13</f>
        <v>4.8641859646469471E-4</v>
      </c>
      <c r="AM22" s="29"/>
    </row>
    <row r="23" spans="1:39" ht="14.45" hidden="1" customHeight="1" outlineLevel="1" x14ac:dyDescent="0.2">
      <c r="A23" s="2" t="s">
        <v>10</v>
      </c>
      <c r="B23" s="23">
        <v>778.88372500000003</v>
      </c>
      <c r="C23" s="23">
        <v>773.91512999999998</v>
      </c>
      <c r="D23" s="23">
        <v>775.15313000000003</v>
      </c>
      <c r="E23" s="23">
        <v>831.69221000000005</v>
      </c>
      <c r="F23" s="23">
        <v>766.27008499999999</v>
      </c>
      <c r="G23" s="23">
        <v>753.99644000000001</v>
      </c>
      <c r="H23" s="23">
        <v>761.80295999999998</v>
      </c>
      <c r="I23" s="23">
        <v>825.25867000000005</v>
      </c>
      <c r="J23" s="23">
        <v>862.73902999999996</v>
      </c>
      <c r="K23" s="23">
        <v>829.84973500000001</v>
      </c>
      <c r="L23" s="23">
        <v>776.549125</v>
      </c>
      <c r="M23" s="23">
        <v>815.87235999999996</v>
      </c>
      <c r="N23" s="23">
        <v>839.12189619799994</v>
      </c>
      <c r="O23" s="23">
        <v>863.05415500000004</v>
      </c>
      <c r="P23" s="23">
        <v>824.18862000000001</v>
      </c>
      <c r="Q23" s="23">
        <v>796.74998697883802</v>
      </c>
      <c r="R23" s="23">
        <v>864.68371584302702</v>
      </c>
      <c r="S23" s="23">
        <v>816.49164012604103</v>
      </c>
      <c r="T23" s="23">
        <v>792.87315930795796</v>
      </c>
      <c r="U23" s="23">
        <v>766.18100000000004</v>
      </c>
      <c r="V23" s="23">
        <v>809.54630037832703</v>
      </c>
      <c r="W23" s="23">
        <v>782.89405991854403</v>
      </c>
      <c r="X23" s="23">
        <v>779.16967785096597</v>
      </c>
      <c r="Y23" s="23">
        <v>778.54608781335003</v>
      </c>
      <c r="Z23" s="23">
        <v>767.55895568792698</v>
      </c>
      <c r="AA23" s="23">
        <v>828.217979646456</v>
      </c>
      <c r="AB23" s="23">
        <v>690.18327734422098</v>
      </c>
      <c r="AC23" s="23">
        <v>674.46284640020701</v>
      </c>
      <c r="AD23" s="23">
        <v>579.65193624574999</v>
      </c>
      <c r="AE23" s="23">
        <v>663.706373139368</v>
      </c>
      <c r="AF23" s="23">
        <v>543.78484947732102</v>
      </c>
      <c r="AG23" s="23">
        <v>617.26761476249305</v>
      </c>
      <c r="AH23" s="23">
        <v>162.074173633165</v>
      </c>
      <c r="AI23" s="39">
        <f t="shared" si="0"/>
        <v>-0.79191480264507386</v>
      </c>
      <c r="AJ23" s="34">
        <f>IF(B23=0, "", POWER(AH23/B23, 1/(AH11 - B11)) - 1)</f>
        <v>-4.7872657508476246E-2</v>
      </c>
      <c r="AK23" s="34">
        <f t="shared" si="1"/>
        <v>-0.7374328901160212</v>
      </c>
      <c r="AL23" s="44">
        <f>AH23 / AH13</f>
        <v>5.7995987432120305E-3</v>
      </c>
      <c r="AM23" s="29"/>
    </row>
    <row r="24" spans="1:39" ht="14.45" hidden="1" customHeight="1" outlineLevel="1" x14ac:dyDescent="0.25">
      <c r="A24" s="17" t="s">
        <v>11</v>
      </c>
      <c r="B24" s="23">
        <v>1495</v>
      </c>
      <c r="C24" s="23">
        <v>1196</v>
      </c>
      <c r="D24" s="23">
        <v>1495</v>
      </c>
      <c r="E24" s="23">
        <v>1380</v>
      </c>
      <c r="F24" s="23">
        <v>1075.4156</v>
      </c>
      <c r="G24" s="23">
        <v>666.06619999999998</v>
      </c>
      <c r="H24" s="23">
        <v>404.9633</v>
      </c>
      <c r="I24" s="23">
        <v>32.735900000000001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39">
        <f t="shared" si="0"/>
        <v>-1</v>
      </c>
      <c r="AJ24" s="34">
        <f>IF(B24=0, "", POWER(AH24/B24, 1/(AH11 - B11)) - 1)</f>
        <v>-1</v>
      </c>
      <c r="AK24" s="34" t="str">
        <f t="shared" si="1"/>
        <v/>
      </c>
      <c r="AL24" s="44">
        <f>AH24 / AH13</f>
        <v>0</v>
      </c>
      <c r="AM24" s="29"/>
    </row>
    <row r="25" spans="1:39" ht="14.45" customHeight="1" collapsed="1" x14ac:dyDescent="0.25">
      <c r="A25" s="17" t="s">
        <v>12</v>
      </c>
      <c r="B25" s="22">
        <f>SUBTOTAL(9, B26:B27) - SUMIF(A26:A27, "Biomass", B26:B27)</f>
        <v>220.25276533524899</v>
      </c>
      <c r="C25" s="22">
        <f>SUBTOTAL(9, C26:C27) - SUMIF(A26:A27, "Biomass", C26:C27)</f>
        <v>207.337027653609</v>
      </c>
      <c r="D25" s="22">
        <f>SUBTOTAL(9, D26:D27) - SUMIF(A26:A27, "Biomass", D26:D27)</f>
        <v>280.76444669609498</v>
      </c>
      <c r="E25" s="22">
        <f>SUBTOTAL(9, E26:E27) - SUMIF(A26:A27, "Biomass", E26:E27)</f>
        <v>288.788199032232</v>
      </c>
      <c r="F25" s="22">
        <f>SUBTOTAL(9, F26:F27) - SUMIF(A26:A27, "Biomass", F26:F27)</f>
        <v>298.13735875063298</v>
      </c>
      <c r="G25" s="22">
        <f>SUBTOTAL(9, G26:G27) - SUMIF(A26:A27, "Biomass", G26:G27)</f>
        <v>277.42381654633499</v>
      </c>
      <c r="H25" s="22">
        <f>SUBTOTAL(9, H26:H27) - SUMIF(A26:A27, "Biomass", H26:H27)</f>
        <v>305.50197521803301</v>
      </c>
      <c r="I25" s="22">
        <f>SUBTOTAL(9, I26:I27) - SUMIF(A26:A27, "Biomass", I26:I27)</f>
        <v>323.18128617441801</v>
      </c>
      <c r="J25" s="22">
        <f>SUBTOTAL(9, J26:J27) - SUMIF(A26:A27, "Biomass", J26:J27)</f>
        <v>246.36706533831901</v>
      </c>
      <c r="K25" s="22">
        <f>SUBTOTAL(9, K26:K27) - SUMIF(A26:A27, "Biomass", K26:K27)</f>
        <v>243.10552697232299</v>
      </c>
      <c r="L25" s="22">
        <f>SUBTOTAL(9, L26:L27) - SUMIF(A26:A27, "Biomass", L26:L27)</f>
        <v>211.93664116920999</v>
      </c>
      <c r="M25" s="22">
        <f>SUBTOTAL(9, M26:M27) - SUMIF(A26:A27, "Biomass", M26:M27)</f>
        <v>225.35671442649999</v>
      </c>
      <c r="N25" s="22">
        <f>SUBTOTAL(9, N26:N27) - SUMIF(A26:A27, "Biomass", N26:N27)</f>
        <v>207.56537646109001</v>
      </c>
      <c r="O25" s="22">
        <f>SUBTOTAL(9, O26:O27) - SUMIF(A26:A27, "Biomass", O26:O27)</f>
        <v>180.381818448042</v>
      </c>
      <c r="P25" s="22">
        <f>SUBTOTAL(9, P26:P27) - SUMIF(A26:A27, "Biomass", P26:P27)</f>
        <v>224.57501548855501</v>
      </c>
      <c r="Q25" s="22">
        <f>SUBTOTAL(9, Q26:Q27) - SUMIF(A26:A27, "Biomass", Q26:Q27)</f>
        <v>221.53086000905901</v>
      </c>
      <c r="R25" s="22">
        <f>SUBTOTAL(9, R26:R27) - SUMIF(A26:A27, "Biomass", R26:R27)</f>
        <v>197.87913957196699</v>
      </c>
      <c r="S25" s="22">
        <f>SUBTOTAL(9, S26:S27) - SUMIF(A26:A27, "Biomass", S26:S27)</f>
        <v>159.58063803476099</v>
      </c>
      <c r="T25" s="22">
        <f>SUBTOTAL(9, T26:T27) - SUMIF(A26:A27, "Biomass", T26:T27)</f>
        <v>132.05380434674299</v>
      </c>
      <c r="U25" s="22">
        <f>SUBTOTAL(9, U26:U27) - SUMIF(A26:A27, "Biomass", U26:U27)</f>
        <v>200.17450434956299</v>
      </c>
      <c r="V25" s="22">
        <f>SUBTOTAL(9, V26:V27) - SUMIF(A26:A27, "Biomass", V26:V27)</f>
        <v>235.14405694883834</v>
      </c>
      <c r="W25" s="22">
        <f>SUBTOTAL(9, W26:W27) - SUMIF(A26:A27, "Biomass", W26:W27)</f>
        <v>324.4725159170689</v>
      </c>
      <c r="X25" s="22">
        <f>SUBTOTAL(9, X26:X27) - SUMIF(A26:A27, "Biomass", X26:X27)</f>
        <v>372.04708864372105</v>
      </c>
      <c r="Y25" s="22">
        <f>SUBTOTAL(9, Y26:Y27) - SUMIF(A26:A27, "Biomass", Y26:Y27)</f>
        <v>330.18658474013125</v>
      </c>
      <c r="Z25" s="22">
        <f>SUBTOTAL(9, Z26:Z27) - SUMIF(A26:A27, "Biomass", Z26:Z27)</f>
        <v>359.60618903362752</v>
      </c>
      <c r="AA25" s="22">
        <f>SUBTOTAL(9, AA26:AA27) - SUMIF(A26:A27, "Biomass", AA26:AA27)</f>
        <v>322.1111731574581</v>
      </c>
      <c r="AB25" s="22">
        <f>SUBTOTAL(9, AB26:AB27) - SUMIF(A26:A27, "Biomass", AB26:AB27)</f>
        <v>289.86276808731628</v>
      </c>
      <c r="AC25" s="22">
        <f>SUBTOTAL(9, AC26:AC27) - SUMIF(A26:A27, "Biomass", AC26:AC27)</f>
        <v>315.27771325373396</v>
      </c>
      <c r="AD25" s="22">
        <f>SUBTOTAL(9, AD26:AD27) - SUMIF(A26:A27, "Biomass", AD26:AD27)</f>
        <v>383.64624903055932</v>
      </c>
      <c r="AE25" s="22">
        <f>SUBTOTAL(9, AE26:AE27) - SUMIF(A26:A27, "Biomass", AE26:AE27)</f>
        <v>350.13046442415333</v>
      </c>
      <c r="AF25" s="22">
        <f>SUBTOTAL(9, AF26:AF27) - SUMIF(A26:A27, "Biomass", AF26:AF27)</f>
        <v>263.81602174842931</v>
      </c>
      <c r="AG25" s="22">
        <f>SUBTOTAL(9, AG26:AG27) - SUMIF(A26:A27, "Biomass", AG26:AG27)</f>
        <v>252.54728830711872</v>
      </c>
      <c r="AH25" s="22">
        <f>SUBTOTAL(9, AH26:AH27) - SUMIF(A26:A27, "Biomass", AH26:AH27)</f>
        <v>243.4483218767123</v>
      </c>
      <c r="AI25" s="38">
        <f t="shared" si="0"/>
        <v>0.10531334989668406</v>
      </c>
      <c r="AJ25" s="33">
        <f>IF(B25=0, "", POWER(AH25/B25, 1/(AH11 - B11)) - 1)</f>
        <v>3.1339276822410778E-3</v>
      </c>
      <c r="AK25" s="33">
        <f t="shared" si="1"/>
        <v>-3.6028763133426733E-2</v>
      </c>
      <c r="AL25" s="43">
        <f>AH25 / AH13</f>
        <v>8.7114593888902164E-3</v>
      </c>
      <c r="AM25" s="29"/>
    </row>
    <row r="26" spans="1:39" ht="14.45" hidden="1" customHeight="1" outlineLevel="1" x14ac:dyDescent="0.2">
      <c r="A26" s="2" t="s">
        <v>10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12.581689334116</v>
      </c>
      <c r="V26" s="23">
        <v>6.9109333333333298</v>
      </c>
      <c r="W26" s="23">
        <v>1.32447563745688</v>
      </c>
      <c r="X26" s="23">
        <v>2.74950321631303</v>
      </c>
      <c r="Y26" s="23">
        <v>7.8359912673602796</v>
      </c>
      <c r="Z26" s="23">
        <v>9.3352467517525</v>
      </c>
      <c r="AA26" s="23">
        <v>0.90567768939311499</v>
      </c>
      <c r="AB26" s="23">
        <v>1.9785333333333299</v>
      </c>
      <c r="AC26" s="23">
        <v>0.45979999999999999</v>
      </c>
      <c r="AD26" s="23">
        <v>7.24533333333333E-2</v>
      </c>
      <c r="AE26" s="23">
        <v>7.24533333333333E-2</v>
      </c>
      <c r="AF26" s="23">
        <v>7.24533333333333E-2</v>
      </c>
      <c r="AG26" s="23">
        <v>12.178499666666699</v>
      </c>
      <c r="AH26" s="23">
        <v>47.807426333333296</v>
      </c>
      <c r="AI26" s="39" t="str">
        <f t="shared" si="0"/>
        <v/>
      </c>
      <c r="AJ26" s="34" t="str">
        <f>IF(B26=0, "", POWER(AH26/B26, 1/(AH11 - B11)) - 1)</f>
        <v/>
      </c>
      <c r="AK26" s="34">
        <f t="shared" si="1"/>
        <v>2.925559604372709</v>
      </c>
      <c r="AL26" s="44">
        <f>AH26 / AH13</f>
        <v>1.710722217264265E-3</v>
      </c>
      <c r="AM26" s="29"/>
    </row>
    <row r="27" spans="1:39" ht="14.45" hidden="1" customHeight="1" outlineLevel="1" x14ac:dyDescent="0.2">
      <c r="A27" s="2" t="s">
        <v>5</v>
      </c>
      <c r="B27" s="23">
        <v>220.25276533524899</v>
      </c>
      <c r="C27" s="23">
        <v>207.337027653609</v>
      </c>
      <c r="D27" s="23">
        <v>280.76444669609498</v>
      </c>
      <c r="E27" s="23">
        <v>288.788199032232</v>
      </c>
      <c r="F27" s="23">
        <v>298.13735875063298</v>
      </c>
      <c r="G27" s="23">
        <v>277.42381654633499</v>
      </c>
      <c r="H27" s="23">
        <v>305.50197521803301</v>
      </c>
      <c r="I27" s="23">
        <v>323.18128617441801</v>
      </c>
      <c r="J27" s="23">
        <v>246.36706533831901</v>
      </c>
      <c r="K27" s="23">
        <v>243.10552697232299</v>
      </c>
      <c r="L27" s="23">
        <v>211.93664116920999</v>
      </c>
      <c r="M27" s="23">
        <v>225.35671442649999</v>
      </c>
      <c r="N27" s="23">
        <v>207.56537646109001</v>
      </c>
      <c r="O27" s="23">
        <v>180.381818448042</v>
      </c>
      <c r="P27" s="23">
        <v>224.57501548855501</v>
      </c>
      <c r="Q27" s="23">
        <v>221.53086000905901</v>
      </c>
      <c r="R27" s="23">
        <v>197.87913957196699</v>
      </c>
      <c r="S27" s="23">
        <v>159.58063803476099</v>
      </c>
      <c r="T27" s="23">
        <v>132.05380434674299</v>
      </c>
      <c r="U27" s="23">
        <v>187.592815015447</v>
      </c>
      <c r="V27" s="23">
        <v>228.23312361550501</v>
      </c>
      <c r="W27" s="23">
        <v>323.14804027961202</v>
      </c>
      <c r="X27" s="23">
        <v>369.29758542740802</v>
      </c>
      <c r="Y27" s="23">
        <v>322.35059347277098</v>
      </c>
      <c r="Z27" s="23">
        <v>350.27094228187502</v>
      </c>
      <c r="AA27" s="23">
        <v>321.20549546806501</v>
      </c>
      <c r="AB27" s="23">
        <v>287.88423475398298</v>
      </c>
      <c r="AC27" s="23">
        <v>314.81791325373399</v>
      </c>
      <c r="AD27" s="23">
        <v>383.57379569722599</v>
      </c>
      <c r="AE27" s="23">
        <v>350.05801109082</v>
      </c>
      <c r="AF27" s="23">
        <v>263.74356841509598</v>
      </c>
      <c r="AG27" s="23">
        <v>240.36878864045201</v>
      </c>
      <c r="AH27" s="23">
        <v>195.640895543379</v>
      </c>
      <c r="AI27" s="39">
        <f t="shared" si="0"/>
        <v>-0.11174374929825748</v>
      </c>
      <c r="AJ27" s="34">
        <f>IF(B27=0, "", POWER(AH27/B27, 1/(AH11 - B11)) - 1)</f>
        <v>-3.6961214340965887E-3</v>
      </c>
      <c r="AK27" s="34">
        <f t="shared" si="1"/>
        <v>-0.18608028667140231</v>
      </c>
      <c r="AL27" s="44">
        <f>AH27 / AH13</f>
        <v>7.0007371716259521E-3</v>
      </c>
      <c r="AM27" s="29"/>
    </row>
    <row r="28" spans="1:39" ht="14.45" customHeight="1" x14ac:dyDescent="0.25">
      <c r="A28" s="16" t="s">
        <v>13</v>
      </c>
      <c r="B28" s="21">
        <f>SUBTOTAL(9, B29:B68) - SUMIF(A29:A68, "Biomass", B29:B68)</f>
        <v>4676.914914943176</v>
      </c>
      <c r="C28" s="21">
        <f>SUBTOTAL(9, C29:C68) - SUMIF(A29:A68, "Biomass", C29:C68)</f>
        <v>5161.1927639060996</v>
      </c>
      <c r="D28" s="21">
        <f>SUBTOTAL(9, D29:D68) - SUMIF(A29:A68, "Biomass", D29:D68)</f>
        <v>5016.0400991547649</v>
      </c>
      <c r="E28" s="21">
        <f>SUBTOTAL(9, E29:E68) - SUMIF(A29:A68, "Biomass", E29:E68)</f>
        <v>5283.4173178279625</v>
      </c>
      <c r="F28" s="21">
        <f>SUBTOTAL(9, F29:F68) - SUMIF(A29:A68, "Biomass", F29:F68)</f>
        <v>5600.4516765465214</v>
      </c>
      <c r="G28" s="21">
        <f>SUBTOTAL(9, G29:G68) - SUMIF(A29:A68, "Biomass", G29:G68)</f>
        <v>5693.9277253286964</v>
      </c>
      <c r="H28" s="21">
        <f>SUBTOTAL(9, H29:H68) - SUMIF(A29:A68, "Biomass", H29:H68)</f>
        <v>6044.8232319615909</v>
      </c>
      <c r="I28" s="21">
        <f>SUBTOTAL(9, I29:I68) - SUMIF(A29:A68, "Biomass", I29:I68)</f>
        <v>6133.9280689307607</v>
      </c>
      <c r="J28" s="21">
        <f>SUBTOTAL(9, J29:J68) - SUMIF(A29:A68, "Biomass", J29:J68)</f>
        <v>5872.122999668738</v>
      </c>
      <c r="K28" s="21">
        <f>SUBTOTAL(9, K29:K68) - SUMIF(A29:A68, "Biomass", K29:K68)</f>
        <v>5729.531782530511</v>
      </c>
      <c r="L28" s="21">
        <f>SUBTOTAL(9, L29:L68) - SUMIF(A29:A68, "Biomass", L29:L68)</f>
        <v>6248.4788088084779</v>
      </c>
      <c r="M28" s="21">
        <f>SUBTOTAL(9, M29:M68) - SUMIF(A29:A68, "Biomass", M29:M68)</f>
        <v>6624.11016639013</v>
      </c>
      <c r="N28" s="21">
        <f>SUBTOTAL(9, N29:N68) - SUMIF(A29:A68, "Biomass", N29:N68)</f>
        <v>6883.3680820105628</v>
      </c>
      <c r="O28" s="21">
        <f>SUBTOTAL(9, O29:O68) - SUMIF(A29:A68, "Biomass", O29:O68)</f>
        <v>6329.0682142506175</v>
      </c>
      <c r="P28" s="21">
        <f>SUBTOTAL(9, P29:P68) - SUMIF(A29:A68, "Biomass", P29:P68)</f>
        <v>5801.1932235014665</v>
      </c>
      <c r="Q28" s="21">
        <f>SUBTOTAL(9, Q29:Q68) - SUMIF(A29:A68, "Biomass", Q29:Q68)</f>
        <v>4990.2040313297375</v>
      </c>
      <c r="R28" s="21">
        <f>SUBTOTAL(9, R29:R68) - SUMIF(A29:A68, "Biomass", R29:R68)</f>
        <v>5040.7339694568327</v>
      </c>
      <c r="S28" s="21">
        <f>SUBTOTAL(9, S29:S68) - SUMIF(A29:A68, "Biomass", S29:S68)</f>
        <v>5479.9297743244042</v>
      </c>
      <c r="T28" s="21">
        <f>SUBTOTAL(9, T29:T68) - SUMIF(A29:A68, "Biomass", T29:T68)</f>
        <v>5472.5228332794668</v>
      </c>
      <c r="U28" s="21">
        <f>SUBTOTAL(9, U29:U68) - SUMIF(A29:A68, "Biomass", U29:U68)</f>
        <v>5166.3048553814233</v>
      </c>
      <c r="V28" s="21">
        <f>SUBTOTAL(9, V29:V68) - SUMIF(A29:A68, "Biomass", V29:V68)</f>
        <v>5420.5173111133508</v>
      </c>
      <c r="W28" s="21">
        <f>SUBTOTAL(9, W29:W68) - SUMIF(A29:A68, "Biomass", W29:W68)</f>
        <v>5209.6285653380164</v>
      </c>
      <c r="X28" s="21">
        <f>SUBTOTAL(9, X29:X68) - SUMIF(A29:A68, "Biomass", X29:X68)</f>
        <v>5604.2601708583461</v>
      </c>
      <c r="Y28" s="21">
        <f>SUBTOTAL(9, Y29:Y68) - SUMIF(A29:A68, "Biomass", Y29:Y68)</f>
        <v>6268.7497400761313</v>
      </c>
      <c r="Z28" s="21">
        <f>SUBTOTAL(9, Z29:Z68) - SUMIF(A29:A68, "Biomass", Z29:Z68)</f>
        <v>6970.9471286376047</v>
      </c>
      <c r="AA28" s="21">
        <f>SUBTOTAL(9, AA29:AA68) - SUMIF(A29:A68, "Biomass", AA29:AA68)</f>
        <v>6761.1921617080261</v>
      </c>
      <c r="AB28" s="21">
        <f>SUBTOTAL(9, AB29:AB68) - SUMIF(A29:A68, "Biomass", AB29:AB68)</f>
        <v>6730.7243209658127</v>
      </c>
      <c r="AC28" s="21">
        <f>SUBTOTAL(9, AC29:AC68) - SUMIF(A29:A68, "Biomass", AC29:AC68)</f>
        <v>6774.207794268661</v>
      </c>
      <c r="AD28" s="21">
        <f>SUBTOTAL(9, AD29:AD68) - SUMIF(A29:A68, "Biomass", AD29:AD68)</f>
        <v>6819.9592435568557</v>
      </c>
      <c r="AE28" s="21">
        <f>SUBTOTAL(9, AE29:AE68) - SUMIF(A29:A68, "Biomass", AE29:AE68)</f>
        <v>7230.0285378145154</v>
      </c>
      <c r="AF28" s="21">
        <f>SUBTOTAL(9, AF29:AF68) - SUMIF(A29:A68, "Biomass", AF29:AF68)</f>
        <v>6411.1194392867401</v>
      </c>
      <c r="AG28" s="21">
        <f>SUBTOTAL(9, AG29:AG68) - SUMIF(A29:A68, "Biomass", AG29:AG68)</f>
        <v>6211.1725778513955</v>
      </c>
      <c r="AH28" s="21">
        <f>SUBTOTAL(9, AH29:AH68) - SUMIF(A29:A68, "Biomass", AH29:AH68)</f>
        <v>6019.2723496657745</v>
      </c>
      <c r="AI28" s="37">
        <f t="shared" si="0"/>
        <v>0.28701771555296895</v>
      </c>
      <c r="AJ28" s="32">
        <f>IF(B28=0, "", POWER(AH28/B28, 1/(AH11 - B11)) - 1)</f>
        <v>7.9164108054781135E-3</v>
      </c>
      <c r="AK28" s="32">
        <f t="shared" si="1"/>
        <v>-3.0895974275440996E-2</v>
      </c>
      <c r="AL28" s="42">
        <f>AH28 / AH13</f>
        <v>0.21539128395117171</v>
      </c>
      <c r="AM28" s="29"/>
    </row>
    <row r="29" spans="1:39" ht="14.45" customHeight="1" collapsed="1" x14ac:dyDescent="0.25">
      <c r="A29" s="17" t="s">
        <v>14</v>
      </c>
      <c r="B29" s="22">
        <f>SUBTOTAL(9, B30:B32) - SUMIF(A30:A32, "Biomass", B30:B32)</f>
        <v>362.36470557581811</v>
      </c>
      <c r="C29" s="22">
        <f>SUBTOTAL(9, C30:C32) - SUMIF(A30:A32, "Biomass", C30:C32)</f>
        <v>343.30378993473403</v>
      </c>
      <c r="D29" s="22">
        <f>SUBTOTAL(9, D30:D32) - SUMIF(A30:A32, "Biomass", D30:D32)</f>
        <v>405.42175140235622</v>
      </c>
      <c r="E29" s="22">
        <f>SUBTOTAL(9, E30:E32) - SUMIF(A30:A32, "Biomass", E30:E32)</f>
        <v>443.12284547960519</v>
      </c>
      <c r="F29" s="22">
        <f>SUBTOTAL(9, F30:F32) - SUMIF(A30:A32, "Biomass", F30:F32)</f>
        <v>455.46436822181323</v>
      </c>
      <c r="G29" s="22">
        <f>SUBTOTAL(9, G30:G32) - SUMIF(A30:A32, "Biomass", G30:G32)</f>
        <v>501.25671901223228</v>
      </c>
      <c r="H29" s="22">
        <f>SUBTOTAL(9, H30:H32) - SUMIF(A30:A32, "Biomass", H30:H32)</f>
        <v>488.64861083869772</v>
      </c>
      <c r="I29" s="22">
        <f>SUBTOTAL(9, I30:I32) - SUMIF(A30:A32, "Biomass", I30:I32)</f>
        <v>468.62805545008075</v>
      </c>
      <c r="J29" s="22">
        <f>SUBTOTAL(9, J30:J32) - SUMIF(A30:A32, "Biomass", J30:J32)</f>
        <v>427.82104093279531</v>
      </c>
      <c r="K29" s="22">
        <f>SUBTOTAL(9, K30:K32) - SUMIF(A30:A32, "Biomass", K30:K32)</f>
        <v>428.42028912737845</v>
      </c>
      <c r="L29" s="22">
        <f>SUBTOTAL(9, L30:L32) - SUMIF(A30:A32, "Biomass", L30:L32)</f>
        <v>432.9702301894431</v>
      </c>
      <c r="M29" s="22">
        <f>SUBTOTAL(9, M30:M32) - SUMIF(A30:A32, "Biomass", M30:M32)</f>
        <v>451.63169474156348</v>
      </c>
      <c r="N29" s="22">
        <f>SUBTOTAL(9, N30:N32) - SUMIF(A30:A32, "Biomass", N30:N32)</f>
        <v>492.743183887437</v>
      </c>
      <c r="O29" s="22">
        <f>SUBTOTAL(9, O30:O32) - SUMIF(A30:A32, "Biomass", O30:O32)</f>
        <v>534.532231003334</v>
      </c>
      <c r="P29" s="22">
        <f>SUBTOTAL(9, P30:P32) - SUMIF(A30:A32, "Biomass", P30:P32)</f>
        <v>560.27103600472572</v>
      </c>
      <c r="Q29" s="22">
        <f>SUBTOTAL(9, Q30:Q32) - SUMIF(A30:A32, "Biomass", Q30:Q32)</f>
        <v>577.56444360324633</v>
      </c>
      <c r="R29" s="22">
        <f>SUBTOTAL(9, R30:R32) - SUMIF(A30:A32, "Biomass", R30:R32)</f>
        <v>575.26453840768625</v>
      </c>
      <c r="S29" s="22">
        <f>SUBTOTAL(9, S30:S32) - SUMIF(A30:A32, "Biomass", S30:S32)</f>
        <v>563.02592105464998</v>
      </c>
      <c r="T29" s="22">
        <f>SUBTOTAL(9, T30:T32) - SUMIF(A30:A32, "Biomass", T30:T32)</f>
        <v>614.90517949714422</v>
      </c>
      <c r="U29" s="22">
        <f>SUBTOTAL(9, U30:U32) - SUMIF(A30:A32, "Biomass", U30:U32)</f>
        <v>644.24156185256697</v>
      </c>
      <c r="V29" s="22">
        <f>SUBTOTAL(9, V30:V32) - SUMIF(A30:A32, "Biomass", V30:V32)</f>
        <v>567.08869069137438</v>
      </c>
      <c r="W29" s="22">
        <f>SUBTOTAL(9, W30:W32) - SUMIF(A30:A32, "Biomass", W30:W32)</f>
        <v>591.50088152532169</v>
      </c>
      <c r="X29" s="22">
        <f>SUBTOTAL(9, X30:X32) - SUMIF(A30:A32, "Biomass", X30:X32)</f>
        <v>610.50954687263743</v>
      </c>
      <c r="Y29" s="22">
        <f>SUBTOTAL(9, Y30:Y32) - SUMIF(A30:A32, "Biomass", Y30:Y32)</f>
        <v>656.71128150268271</v>
      </c>
      <c r="Z29" s="22">
        <f>SUBTOTAL(9, Z30:Z32) - SUMIF(A30:A32, "Biomass", Z30:Z32)</f>
        <v>569.20085711494346</v>
      </c>
      <c r="AA29" s="22">
        <f>SUBTOTAL(9, AA30:AA32) - SUMIF(A30:A32, "Biomass", AA30:AA32)</f>
        <v>599.5854193918542</v>
      </c>
      <c r="AB29" s="22">
        <f>SUBTOTAL(9, AB30:AB32) - SUMIF(A30:A32, "Biomass", AB30:AB32)</f>
        <v>653.53408798329178</v>
      </c>
      <c r="AC29" s="22">
        <f>SUBTOTAL(9, AC30:AC32) - SUMIF(A30:A32, "Biomass", AC30:AC32)</f>
        <v>792.76343613104586</v>
      </c>
      <c r="AD29" s="22">
        <f>SUBTOTAL(9, AD30:AD32) - SUMIF(A30:A32, "Biomass", AD30:AD32)</f>
        <v>828.9867975090234</v>
      </c>
      <c r="AE29" s="22">
        <f>SUBTOTAL(9, AE30:AE32) - SUMIF(A30:A32, "Biomass", AE30:AE32)</f>
        <v>978.66503237406118</v>
      </c>
      <c r="AF29" s="22">
        <f>SUBTOTAL(9, AF30:AF32) - SUMIF(A30:A32, "Biomass", AF30:AF32)</f>
        <v>841.74816339830659</v>
      </c>
      <c r="AG29" s="22">
        <f>SUBTOTAL(9, AG30:AG32) - SUMIF(A30:A32, "Biomass", AG30:AG32)</f>
        <v>917.73736155943175</v>
      </c>
      <c r="AH29" s="22">
        <f>SUBTOTAL(9, AH30:AH32) - SUMIF(A30:A32, "Biomass", AH30:AH32)</f>
        <v>949.26246887464788</v>
      </c>
      <c r="AI29" s="38">
        <f t="shared" si="0"/>
        <v>1.6196328016168571</v>
      </c>
      <c r="AJ29" s="33">
        <f>IF(B29=0, "", POWER(AH29/B29, 1/(AH11 - B11)) - 1)</f>
        <v>3.0552243576350779E-2</v>
      </c>
      <c r="AK29" s="33">
        <f t="shared" si="1"/>
        <v>3.4350903249322107E-2</v>
      </c>
      <c r="AL29" s="43">
        <f>AH29 / AH13</f>
        <v>3.3968036350593533E-2</v>
      </c>
      <c r="AM29" s="29"/>
    </row>
    <row r="30" spans="1:39" ht="14.45" hidden="1" customHeight="1" outlineLevel="1" x14ac:dyDescent="0.2">
      <c r="A30" s="2" t="s">
        <v>5</v>
      </c>
      <c r="B30" s="23">
        <v>10.700935553376899</v>
      </c>
      <c r="C30" s="23">
        <v>10.416741084354101</v>
      </c>
      <c r="D30" s="23">
        <v>10.876039951530601</v>
      </c>
      <c r="E30" s="23">
        <v>11.156076475110901</v>
      </c>
      <c r="F30" s="23">
        <v>9.4654045779202303</v>
      </c>
      <c r="G30" s="23">
        <v>10.2448213794525</v>
      </c>
      <c r="H30" s="23">
        <v>9.8664702691152506</v>
      </c>
      <c r="I30" s="23">
        <v>12.294012272909599</v>
      </c>
      <c r="J30" s="23">
        <v>11.050108926554399</v>
      </c>
      <c r="K30" s="23">
        <v>10.7723099635809</v>
      </c>
      <c r="L30" s="23">
        <v>10.4765964556358</v>
      </c>
      <c r="M30" s="23">
        <v>11.5829659686074</v>
      </c>
      <c r="N30" s="23">
        <v>12.693570771272199</v>
      </c>
      <c r="O30" s="23">
        <v>14.3530163415505</v>
      </c>
      <c r="P30" s="23">
        <v>18.096738150878501</v>
      </c>
      <c r="Q30" s="23">
        <v>13.688634452229399</v>
      </c>
      <c r="R30" s="23">
        <v>15.3723837309396</v>
      </c>
      <c r="S30" s="23">
        <v>18.641683634884501</v>
      </c>
      <c r="T30" s="23">
        <v>11.8173796917501</v>
      </c>
      <c r="U30" s="23">
        <v>3.3657296382893498</v>
      </c>
      <c r="V30" s="23">
        <v>2.1294699214222201</v>
      </c>
      <c r="W30" s="23">
        <v>2.2690927671823098</v>
      </c>
      <c r="X30" s="23">
        <v>3.0295933998337401</v>
      </c>
      <c r="Y30" s="23">
        <v>14.4431264891293</v>
      </c>
      <c r="Z30" s="23">
        <v>26.993729703806299</v>
      </c>
      <c r="AA30" s="23">
        <v>27.6858559472502</v>
      </c>
      <c r="AB30" s="23">
        <v>32.995545604275797</v>
      </c>
      <c r="AC30" s="23">
        <v>35.297844987908903</v>
      </c>
      <c r="AD30" s="23">
        <v>34.818063079243402</v>
      </c>
      <c r="AE30" s="23">
        <v>35.061625787065203</v>
      </c>
      <c r="AF30" s="23">
        <v>29.332399224625501</v>
      </c>
      <c r="AG30" s="23">
        <v>27.4460717263857</v>
      </c>
      <c r="AH30" s="23">
        <v>26.2002941268039</v>
      </c>
      <c r="AI30" s="39">
        <f t="shared" si="0"/>
        <v>1.4484115427212214</v>
      </c>
      <c r="AJ30" s="34">
        <f>IF(B30=0, "", POWER(AH30/B30, 1/(AH11 - B11)) - 1)</f>
        <v>2.8377670441216862E-2</v>
      </c>
      <c r="AK30" s="34">
        <f t="shared" si="1"/>
        <v>-4.5390014716902183E-2</v>
      </c>
      <c r="AL30" s="44">
        <f>AH30 / AH13</f>
        <v>9.3754106211591925E-4</v>
      </c>
      <c r="AM30" s="29"/>
    </row>
    <row r="31" spans="1:39" ht="14.45" hidden="1" customHeight="1" outlineLevel="1" x14ac:dyDescent="0.2">
      <c r="A31" s="2" t="s">
        <v>6</v>
      </c>
      <c r="B31" s="23">
        <v>19.9073352910262</v>
      </c>
      <c r="C31" s="23">
        <v>19.917036721479899</v>
      </c>
      <c r="D31" s="23">
        <v>19.926738151933598</v>
      </c>
      <c r="E31" s="23">
        <v>19.936439582387301</v>
      </c>
      <c r="F31" s="23">
        <v>19.946141012841</v>
      </c>
      <c r="G31" s="23">
        <v>19.955842443294799</v>
      </c>
      <c r="H31" s="23">
        <v>19.965543873748501</v>
      </c>
      <c r="I31" s="23">
        <v>19.9752453042022</v>
      </c>
      <c r="J31" s="23">
        <v>19.9849467346559</v>
      </c>
      <c r="K31" s="23">
        <v>19.994648165109599</v>
      </c>
      <c r="L31" s="23">
        <v>20.004349595563301</v>
      </c>
      <c r="M31" s="23">
        <v>20.0140510260171</v>
      </c>
      <c r="N31" s="23">
        <v>20.023752456470799</v>
      </c>
      <c r="O31" s="23">
        <v>20.033453886924502</v>
      </c>
      <c r="P31" s="23">
        <v>20.043155317378201</v>
      </c>
      <c r="Q31" s="23">
        <v>20.0528567478319</v>
      </c>
      <c r="R31" s="23">
        <v>20.062558178285599</v>
      </c>
      <c r="S31" s="23">
        <v>20.072259608739401</v>
      </c>
      <c r="T31" s="23">
        <v>20.0819610391931</v>
      </c>
      <c r="U31" s="23">
        <v>13.177027109499599</v>
      </c>
      <c r="V31" s="23">
        <v>8.8469900436691997</v>
      </c>
      <c r="W31" s="23">
        <v>1.96134735928746</v>
      </c>
      <c r="X31" s="23">
        <v>3.39598610246864</v>
      </c>
      <c r="Y31" s="23">
        <v>1.42402876963207E-2</v>
      </c>
      <c r="Z31" s="23">
        <v>1.42117548632109E-2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71.711839754086</v>
      </c>
      <c r="AI31" s="39">
        <f t="shared" si="0"/>
        <v>2.602282209332766</v>
      </c>
      <c r="AJ31" s="34">
        <f>IF(B31=0, "", POWER(AH31/B31, 1/(AH11 - B11)) - 1)</f>
        <v>4.0861761887120762E-2</v>
      </c>
      <c r="AK31" s="34" t="str">
        <f t="shared" si="1"/>
        <v/>
      </c>
      <c r="AL31" s="44">
        <f>AH31 / AH13</f>
        <v>2.5661083835143163E-3</v>
      </c>
      <c r="AM31" s="29"/>
    </row>
    <row r="32" spans="1:39" ht="14.45" hidden="1" customHeight="1" outlineLevel="1" x14ac:dyDescent="0.2">
      <c r="A32" s="2" t="s">
        <v>7</v>
      </c>
      <c r="B32" s="23">
        <v>331.75643473141503</v>
      </c>
      <c r="C32" s="23">
        <v>312.97001212890001</v>
      </c>
      <c r="D32" s="23">
        <v>374.618973298892</v>
      </c>
      <c r="E32" s="23">
        <v>412.030329422107</v>
      </c>
      <c r="F32" s="23">
        <v>426.05282263105198</v>
      </c>
      <c r="G32" s="23">
        <v>471.05605518948499</v>
      </c>
      <c r="H32" s="23">
        <v>458.81659669583399</v>
      </c>
      <c r="I32" s="23">
        <v>436.35879787296898</v>
      </c>
      <c r="J32" s="23">
        <v>396.78598527158499</v>
      </c>
      <c r="K32" s="23">
        <v>397.65333099868798</v>
      </c>
      <c r="L32" s="23">
        <v>402.48928413824399</v>
      </c>
      <c r="M32" s="23">
        <v>420.034677746939</v>
      </c>
      <c r="N32" s="23">
        <v>460.02586065969399</v>
      </c>
      <c r="O32" s="23">
        <v>500.14576077485901</v>
      </c>
      <c r="P32" s="23">
        <v>522.13114253646904</v>
      </c>
      <c r="Q32" s="23">
        <v>543.82295240318501</v>
      </c>
      <c r="R32" s="23">
        <v>539.829596498461</v>
      </c>
      <c r="S32" s="23">
        <v>524.31197781102605</v>
      </c>
      <c r="T32" s="23">
        <v>583.00583876620101</v>
      </c>
      <c r="U32" s="23">
        <v>627.69880510477799</v>
      </c>
      <c r="V32" s="23">
        <v>556.11223072628297</v>
      </c>
      <c r="W32" s="23">
        <v>587.27044139885197</v>
      </c>
      <c r="X32" s="23">
        <v>604.08396737033502</v>
      </c>
      <c r="Y32" s="23">
        <v>642.25391472585704</v>
      </c>
      <c r="Z32" s="23">
        <v>542.19291565627395</v>
      </c>
      <c r="AA32" s="23">
        <v>571.89956344460404</v>
      </c>
      <c r="AB32" s="23">
        <v>620.53854237901601</v>
      </c>
      <c r="AC32" s="23">
        <v>757.46559114313698</v>
      </c>
      <c r="AD32" s="23">
        <v>794.16873442977999</v>
      </c>
      <c r="AE32" s="23">
        <v>943.60340658699602</v>
      </c>
      <c r="AF32" s="23">
        <v>812.41576417368105</v>
      </c>
      <c r="AG32" s="23">
        <v>890.29128983304599</v>
      </c>
      <c r="AH32" s="23">
        <v>851.350334993758</v>
      </c>
      <c r="AI32" s="39">
        <f t="shared" si="0"/>
        <v>1.5661908733827525</v>
      </c>
      <c r="AJ32" s="34">
        <f>IF(B32=0, "", POWER(AH32/B32, 1/(AH11 - B11)) - 1)</f>
        <v>2.9888668723182077E-2</v>
      </c>
      <c r="AK32" s="34">
        <f t="shared" si="1"/>
        <v>-4.3739566234092364E-2</v>
      </c>
      <c r="AL32" s="44">
        <f>AH32 / AH13</f>
        <v>3.0464386904963298E-2</v>
      </c>
      <c r="AM32" s="29"/>
    </row>
    <row r="33" spans="1:39" ht="14.45" customHeight="1" collapsed="1" x14ac:dyDescent="0.25">
      <c r="A33" s="17" t="s">
        <v>15</v>
      </c>
      <c r="B33" s="22">
        <f>SUBTOTAL(9, B34:B36) - SUMIF(A34:A36, "Biomass", B34:B36)</f>
        <v>535.48332042359129</v>
      </c>
      <c r="C33" s="22">
        <f>SUBTOTAL(9, C34:C36) - SUMIF(A34:A36, "Biomass", C34:C36)</f>
        <v>922.02739527228459</v>
      </c>
      <c r="D33" s="22">
        <f>SUBTOTAL(9, D34:D36) - SUMIF(A34:A36, "Biomass", D34:D36)</f>
        <v>731.38564677296824</v>
      </c>
      <c r="E33" s="22">
        <f>SUBTOTAL(9, E34:E36) - SUMIF(A34:A36, "Biomass", E34:E36)</f>
        <v>827.51234979878382</v>
      </c>
      <c r="F33" s="22">
        <f>SUBTOTAL(9, F34:F36) - SUMIF(A34:A36, "Biomass", F34:F36)</f>
        <v>1128.4364649550362</v>
      </c>
      <c r="G33" s="22">
        <f>SUBTOTAL(9, G34:G36) - SUMIF(A34:A36, "Biomass", G34:G36)</f>
        <v>1368.5190964192868</v>
      </c>
      <c r="H33" s="22">
        <f>SUBTOTAL(9, H34:H36) - SUMIF(A34:A36, "Biomass", H34:H36)</f>
        <v>1684.9049624772665</v>
      </c>
      <c r="I33" s="22">
        <f>SUBTOTAL(9, I34:I36) - SUMIF(A34:A36, "Biomass", I34:I36)</f>
        <v>1845.0678438925368</v>
      </c>
      <c r="J33" s="22">
        <f>SUBTOTAL(9, J34:J36) - SUMIF(A34:A36, "Biomass", J34:J36)</f>
        <v>1734.2197777995418</v>
      </c>
      <c r="K33" s="22">
        <f>SUBTOTAL(9, K34:K36) - SUMIF(A34:A36, "Biomass", K34:K36)</f>
        <v>1882.386492699663</v>
      </c>
      <c r="L33" s="22">
        <f>SUBTOTAL(9, L34:L36) - SUMIF(A34:A36, "Biomass", L34:L36)</f>
        <v>2136.8374277167813</v>
      </c>
      <c r="M33" s="22">
        <f>SUBTOTAL(9, M34:M36) - SUMIF(A34:A36, "Biomass", M34:M36)</f>
        <v>1990.638273584239</v>
      </c>
      <c r="N33" s="22">
        <f>SUBTOTAL(9, N34:N36) - SUMIF(A34:A36, "Biomass", N34:N36)</f>
        <v>2227.3056940478409</v>
      </c>
      <c r="O33" s="22">
        <f>SUBTOTAL(9, O34:O36) - SUMIF(A34:A36, "Biomass", O34:O36)</f>
        <v>1219.2193323367617</v>
      </c>
      <c r="P33" s="22">
        <f>SUBTOTAL(9, P34:P36) - SUMIF(A34:A36, "Biomass", P34:P36)</f>
        <v>1053.5757059281848</v>
      </c>
      <c r="Q33" s="22">
        <f>SUBTOTAL(9, Q34:Q36) - SUMIF(A34:A36, "Biomass", Q34:Q36)</f>
        <v>451.56237170680254</v>
      </c>
      <c r="R33" s="22">
        <f>SUBTOTAL(9, R34:R36) - SUMIF(A34:A36, "Biomass", R34:R36)</f>
        <v>506.73091390456409</v>
      </c>
      <c r="S33" s="22">
        <f>SUBTOTAL(9, S34:S36) - SUMIF(A34:A36, "Biomass", S34:S36)</f>
        <v>506.6195116106075</v>
      </c>
      <c r="T33" s="22">
        <f>SUBTOTAL(9, T34:T36) - SUMIF(A34:A36, "Biomass", T34:T36)</f>
        <v>625.02425981646206</v>
      </c>
      <c r="U33" s="22">
        <f>SUBTOTAL(9, U34:U36) - SUMIF(A34:A36, "Biomass", U34:U36)</f>
        <v>911.30678666127324</v>
      </c>
      <c r="V33" s="22">
        <f>SUBTOTAL(9, V34:V36) - SUMIF(A34:A36, "Biomass", V34:V36)</f>
        <v>903.77198892608044</v>
      </c>
      <c r="W33" s="22">
        <f>SUBTOTAL(9, W34:W36) - SUMIF(A34:A36, "Biomass", W34:W36)</f>
        <v>870.66221558106781</v>
      </c>
      <c r="X33" s="22">
        <f>SUBTOTAL(9, X34:X36) - SUMIF(A34:A36, "Biomass", X34:X36)</f>
        <v>1058.1281195335266</v>
      </c>
      <c r="Y33" s="22">
        <f>SUBTOTAL(9, Y34:Y36) - SUMIF(A34:A36, "Biomass", Y34:Y36)</f>
        <v>1384.4814642097024</v>
      </c>
      <c r="Z33" s="22">
        <f>SUBTOTAL(9, Z34:Z36) - SUMIF(A34:A36, "Biomass", Z34:Z36)</f>
        <v>2032.9194441253831</v>
      </c>
      <c r="AA33" s="22">
        <f>SUBTOTAL(9, AA34:AA36) - SUMIF(A34:A36, "Biomass", AA34:AA36)</f>
        <v>1749.8682079483317</v>
      </c>
      <c r="AB33" s="22">
        <f>SUBTOTAL(9, AB34:AB36) - SUMIF(A34:A36, "Biomass", AB34:AB36)</f>
        <v>1989.5906259986614</v>
      </c>
      <c r="AC33" s="22">
        <f>SUBTOTAL(9, AC34:AC36) - SUMIF(A34:A36, "Biomass", AC34:AC36)</f>
        <v>1752.682103186927</v>
      </c>
      <c r="AD33" s="22">
        <f>SUBTOTAL(9, AD34:AD36) - SUMIF(A34:A36, "Biomass", AD34:AD36)</f>
        <v>1516.5325514498677</v>
      </c>
      <c r="AE33" s="22">
        <f>SUBTOTAL(9, AE34:AE36) - SUMIF(A34:A36, "Biomass", AE34:AE36)</f>
        <v>1648.6290479321628</v>
      </c>
      <c r="AF33" s="22">
        <f>SUBTOTAL(9, AF34:AF36) - SUMIF(A34:A36, "Biomass", AF34:AF36)</f>
        <v>1550.0372674135706</v>
      </c>
      <c r="AG33" s="22">
        <f>SUBTOTAL(9, AG34:AG36) - SUMIF(A34:A36, "Biomass", AG34:AG36)</f>
        <v>1277.7135918134056</v>
      </c>
      <c r="AH33" s="22">
        <f>SUBTOTAL(9, AH34:AH36) - SUMIF(A34:A36, "Biomass", AH34:AH36)</f>
        <v>1263.4962795804136</v>
      </c>
      <c r="AI33" s="38">
        <f t="shared" si="0"/>
        <v>1.3595436709045043</v>
      </c>
      <c r="AJ33" s="33">
        <f>IF(B33=0, "", POWER(AH33/B33, 1/(AH11 - B11)) - 1)</f>
        <v>2.7190219627276857E-2</v>
      </c>
      <c r="AK33" s="33">
        <f t="shared" si="1"/>
        <v>-1.1127151126892221E-2</v>
      </c>
      <c r="AL33" s="43">
        <f>AH33 / AH13</f>
        <v>4.5212455944357632E-2</v>
      </c>
      <c r="AM33" s="29"/>
    </row>
    <row r="34" spans="1:39" ht="14.45" hidden="1" customHeight="1" outlineLevel="1" x14ac:dyDescent="0.2">
      <c r="A34" s="2" t="s">
        <v>5</v>
      </c>
      <c r="B34" s="23">
        <v>524.79041355141203</v>
      </c>
      <c r="C34" s="23">
        <v>912.26254687464802</v>
      </c>
      <c r="D34" s="23">
        <v>719.52429534824296</v>
      </c>
      <c r="E34" s="23">
        <v>819.59293388448305</v>
      </c>
      <c r="F34" s="23">
        <v>1120.02378205829</v>
      </c>
      <c r="G34" s="23">
        <v>1360.01032770181</v>
      </c>
      <c r="H34" s="23">
        <v>1675.8714597840601</v>
      </c>
      <c r="I34" s="23">
        <v>1834.9127127419499</v>
      </c>
      <c r="J34" s="23">
        <v>1724.68242581134</v>
      </c>
      <c r="K34" s="23">
        <v>1875.3633677192399</v>
      </c>
      <c r="L34" s="23">
        <v>2125.2058026110899</v>
      </c>
      <c r="M34" s="23">
        <v>1979.4951863062299</v>
      </c>
      <c r="N34" s="23">
        <v>2216.9085285807701</v>
      </c>
      <c r="O34" s="23">
        <v>1210.13573663128</v>
      </c>
      <c r="P34" s="23">
        <v>1040.64468519555</v>
      </c>
      <c r="Q34" s="23">
        <v>438.20599167555002</v>
      </c>
      <c r="R34" s="23">
        <v>493.37083094499701</v>
      </c>
      <c r="S34" s="23">
        <v>490.67231465115702</v>
      </c>
      <c r="T34" s="23">
        <v>612.65823915041801</v>
      </c>
      <c r="U34" s="23">
        <v>903.05375636102099</v>
      </c>
      <c r="V34" s="23">
        <v>896.97956002188005</v>
      </c>
      <c r="W34" s="23">
        <v>862.87880825036098</v>
      </c>
      <c r="X34" s="23">
        <v>1049.77730613468</v>
      </c>
      <c r="Y34" s="23">
        <v>1372.59579287984</v>
      </c>
      <c r="Z34" s="23">
        <v>2018.50737584627</v>
      </c>
      <c r="AA34" s="23">
        <v>1735.5569703297399</v>
      </c>
      <c r="AB34" s="23">
        <v>1973.7273439283499</v>
      </c>
      <c r="AC34" s="23">
        <v>1739.86519793406</v>
      </c>
      <c r="AD34" s="23">
        <v>1503.87598384225</v>
      </c>
      <c r="AE34" s="23">
        <v>1635.9554011211301</v>
      </c>
      <c r="AF34" s="23">
        <v>1540.08443600026</v>
      </c>
      <c r="AG34" s="23">
        <v>1267.1390266383601</v>
      </c>
      <c r="AH34" s="23">
        <v>1255.3971750923599</v>
      </c>
      <c r="AI34" s="39">
        <f t="shared" si="0"/>
        <v>1.3921877051768452</v>
      </c>
      <c r="AJ34" s="34">
        <f>IF(B34=0, "", POWER(AH34/B34, 1/(AH11 - B11)) - 1)</f>
        <v>2.7631366201179786E-2</v>
      </c>
      <c r="AK34" s="34">
        <f t="shared" si="1"/>
        <v>-9.2664272026650174E-3</v>
      </c>
      <c r="AL34" s="44">
        <f>AH34 / AH13</f>
        <v>4.4922640761857473E-2</v>
      </c>
      <c r="AM34" s="29"/>
    </row>
    <row r="35" spans="1:39" ht="14.45" hidden="1" customHeight="1" outlineLevel="1" x14ac:dyDescent="0.2">
      <c r="A35" s="2" t="s">
        <v>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0.34841064339778099</v>
      </c>
      <c r="Z35" s="23">
        <v>0.23397072532402799</v>
      </c>
      <c r="AA35" s="23">
        <v>0.19509519526312299</v>
      </c>
      <c r="AB35" s="23">
        <v>0.14063809117628001</v>
      </c>
      <c r="AC35" s="23">
        <v>0.11277698762935701</v>
      </c>
      <c r="AD35" s="23">
        <v>2.57847804750969</v>
      </c>
      <c r="AE35" s="23">
        <v>1.3458741850637701</v>
      </c>
      <c r="AF35" s="23">
        <v>1.7146400804265001</v>
      </c>
      <c r="AG35" s="23">
        <v>0.71646845120638802</v>
      </c>
      <c r="AH35" s="23">
        <v>0.427193077512312</v>
      </c>
      <c r="AI35" s="39" t="str">
        <f t="shared" si="0"/>
        <v/>
      </c>
      <c r="AJ35" s="34" t="str">
        <f>IF(B35=0, "", POWER(AH35/B35, 1/(AH11 - B11)) - 1)</f>
        <v/>
      </c>
      <c r="AK35" s="34">
        <f t="shared" si="1"/>
        <v>-0.40375172585337815</v>
      </c>
      <c r="AL35" s="44">
        <f>AH35 / AH13</f>
        <v>1.5286509749893347E-5</v>
      </c>
      <c r="AM35" s="29"/>
    </row>
    <row r="36" spans="1:39" ht="14.45" hidden="1" customHeight="1" outlineLevel="1" x14ac:dyDescent="0.2">
      <c r="A36" s="2" t="s">
        <v>7</v>
      </c>
      <c r="B36" s="23">
        <v>10.6929068721793</v>
      </c>
      <c r="C36" s="23">
        <v>9.7648483976366194</v>
      </c>
      <c r="D36" s="23">
        <v>11.861351424725299</v>
      </c>
      <c r="E36" s="23">
        <v>7.9194159143007798</v>
      </c>
      <c r="F36" s="23">
        <v>8.4126828967462899</v>
      </c>
      <c r="G36" s="23">
        <v>8.5087687174769808</v>
      </c>
      <c r="H36" s="23">
        <v>9.0335026932063407</v>
      </c>
      <c r="I36" s="23">
        <v>10.155131150586801</v>
      </c>
      <c r="J36" s="23">
        <v>9.5373519882018698</v>
      </c>
      <c r="K36" s="23">
        <v>7.0231249804231304</v>
      </c>
      <c r="L36" s="23">
        <v>11.631625105691301</v>
      </c>
      <c r="M36" s="23">
        <v>11.1430872780091</v>
      </c>
      <c r="N36" s="23">
        <v>10.3971654670707</v>
      </c>
      <c r="O36" s="23">
        <v>9.0835957054817893</v>
      </c>
      <c r="P36" s="23">
        <v>12.9310207326349</v>
      </c>
      <c r="Q36" s="23">
        <v>13.356380031252501</v>
      </c>
      <c r="R36" s="23">
        <v>13.3600829595671</v>
      </c>
      <c r="S36" s="23">
        <v>15.947196959450499</v>
      </c>
      <c r="T36" s="23">
        <v>12.366020666044101</v>
      </c>
      <c r="U36" s="23">
        <v>8.2530303002522594</v>
      </c>
      <c r="V36" s="23">
        <v>6.7924289042003396</v>
      </c>
      <c r="W36" s="23">
        <v>7.7834073307068596</v>
      </c>
      <c r="X36" s="23">
        <v>8.3508133988467499</v>
      </c>
      <c r="Y36" s="23">
        <v>11.5372606864647</v>
      </c>
      <c r="Z36" s="23">
        <v>14.178097553789</v>
      </c>
      <c r="AA36" s="23">
        <v>14.116142423328601</v>
      </c>
      <c r="AB36" s="23">
        <v>15.722643979135301</v>
      </c>
      <c r="AC36" s="23">
        <v>12.704128265237699</v>
      </c>
      <c r="AD36" s="23">
        <v>10.078089560108101</v>
      </c>
      <c r="AE36" s="23">
        <v>11.327772625969001</v>
      </c>
      <c r="AF36" s="23">
        <v>8.2381913328841794</v>
      </c>
      <c r="AG36" s="23">
        <v>9.8580967238392994</v>
      </c>
      <c r="AH36" s="23">
        <v>7.6719114105411599</v>
      </c>
      <c r="AI36" s="39">
        <f t="shared" si="0"/>
        <v>-0.28252331173837641</v>
      </c>
      <c r="AJ36" s="34">
        <f>IF(B36=0, "", POWER(AH36/B36, 1/(AH11 - B11)) - 1)</f>
        <v>-1.0321823744188996E-2</v>
      </c>
      <c r="AK36" s="34">
        <f t="shared" si="1"/>
        <v>-0.22176545580156526</v>
      </c>
      <c r="AL36" s="44">
        <f>AH36 / AH13</f>
        <v>2.7452867275026355E-4</v>
      </c>
      <c r="AM36" s="29"/>
    </row>
    <row r="37" spans="1:39" ht="14.45" customHeight="1" collapsed="1" x14ac:dyDescent="0.25">
      <c r="A37" s="17" t="s">
        <v>16</v>
      </c>
      <c r="B37" s="22">
        <f>SUBTOTAL(9, B38:B41) - SUMIF(A38:A41, "Biomass", B38:B41)</f>
        <v>507.23469063321227</v>
      </c>
      <c r="C37" s="22">
        <f>SUBTOTAL(9, C38:C41) - SUMIF(A38:A41, "Biomass", C38:C41)</f>
        <v>493.67797434991962</v>
      </c>
      <c r="D37" s="22">
        <f>SUBTOTAL(9, D38:D41) - SUMIF(A38:A41, "Biomass", D38:D41)</f>
        <v>486.21967852505668</v>
      </c>
      <c r="E37" s="22">
        <f>SUBTOTAL(9, E38:E41) - SUMIF(A38:A41, "Biomass", E38:E41)</f>
        <v>465.32727368163023</v>
      </c>
      <c r="F37" s="22">
        <f>SUBTOTAL(9, F38:F41) - SUMIF(A38:A41, "Biomass", F38:F41)</f>
        <v>495.98656250627073</v>
      </c>
      <c r="G37" s="22">
        <f>SUBTOTAL(9, G38:G41) - SUMIF(A38:A41, "Biomass", G38:G41)</f>
        <v>519.33659394430015</v>
      </c>
      <c r="H37" s="22">
        <f>SUBTOTAL(9, H38:H41) - SUMIF(A38:A41, "Biomass", H38:H41)</f>
        <v>522.68666415713551</v>
      </c>
      <c r="I37" s="22">
        <f>SUBTOTAL(9, I38:I41) - SUMIF(A38:A41, "Biomass", I38:I41)</f>
        <v>526.60417810154922</v>
      </c>
      <c r="J37" s="22">
        <f>SUBTOTAL(9, J38:J41) - SUMIF(A38:A41, "Biomass", J38:J41)</f>
        <v>507.79381950076049</v>
      </c>
      <c r="K37" s="22">
        <f>SUBTOTAL(9, K38:K41) - SUMIF(A38:A41, "Biomass", K38:K41)</f>
        <v>545.74723873166704</v>
      </c>
      <c r="L37" s="22">
        <f>SUBTOTAL(9, L38:L41) - SUMIF(A38:A41, "Biomass", L38:L41)</f>
        <v>587.83248945863124</v>
      </c>
      <c r="M37" s="22">
        <f>SUBTOTAL(9, M38:M41) - SUMIF(A38:A41, "Biomass", M38:M41)</f>
        <v>572.2869357510167</v>
      </c>
      <c r="N37" s="22">
        <f>SUBTOTAL(9, N38:N41) - SUMIF(A38:A41, "Biomass", N38:N41)</f>
        <v>502.00374394211576</v>
      </c>
      <c r="O37" s="22">
        <f>SUBTOTAL(9, O38:O41) - SUMIF(A38:A41, "Biomass", O38:O41)</f>
        <v>444.32261182882758</v>
      </c>
      <c r="P37" s="22">
        <f>SUBTOTAL(9, P38:P41) - SUMIF(A38:A41, "Biomass", P38:P41)</f>
        <v>552.33215464920431</v>
      </c>
      <c r="Q37" s="22">
        <f>SUBTOTAL(9, Q38:Q41) - SUMIF(A38:A41, "Biomass", Q38:Q41)</f>
        <v>534.47053000565029</v>
      </c>
      <c r="R37" s="22">
        <f>SUBTOTAL(9, R38:R41) - SUMIF(A38:A41, "Biomass", R38:R41)</f>
        <v>539.38974921441149</v>
      </c>
      <c r="S37" s="22">
        <f>SUBTOTAL(9, S38:S41) - SUMIF(A38:A41, "Biomass", S38:S41)</f>
        <v>540.39328922275945</v>
      </c>
      <c r="T37" s="22">
        <f>SUBTOTAL(9, T38:T41) - SUMIF(A38:A41, "Biomass", T38:T41)</f>
        <v>493.88881713891897</v>
      </c>
      <c r="U37" s="22">
        <f>SUBTOTAL(9, U38:U41) - SUMIF(A38:A41, "Biomass", U38:U41)</f>
        <v>436.97544996769057</v>
      </c>
      <c r="V37" s="22">
        <f>SUBTOTAL(9, V38:V41) - SUMIF(A38:A41, "Biomass", V38:V41)</f>
        <v>428.58609716037699</v>
      </c>
      <c r="W37" s="22">
        <f>SUBTOTAL(9, W38:W41) - SUMIF(A38:A41, "Biomass", W38:W41)</f>
        <v>439.98771131572084</v>
      </c>
      <c r="X37" s="22">
        <f>SUBTOTAL(9, X38:X41) - SUMIF(A38:A41, "Biomass", X38:X41)</f>
        <v>474.24446010139764</v>
      </c>
      <c r="Y37" s="22">
        <f>SUBTOTAL(9, Y38:Y41) - SUMIF(A38:A41, "Biomass", Y38:Y41)</f>
        <v>410.65086560775308</v>
      </c>
      <c r="Z37" s="22">
        <f>SUBTOTAL(9, Z38:Z41) - SUMIF(A38:A41, "Biomass", Z38:Z41)</f>
        <v>408.91068693305624</v>
      </c>
      <c r="AA37" s="22">
        <f>SUBTOTAL(9, AA38:AA41) - SUMIF(A38:A41, "Biomass", AA38:AA41)</f>
        <v>396.29889426110731</v>
      </c>
      <c r="AB37" s="22">
        <f>SUBTOTAL(9, AB38:AB41) - SUMIF(A38:A41, "Biomass", AB38:AB41)</f>
        <v>406.33180545664345</v>
      </c>
      <c r="AC37" s="22">
        <f>SUBTOTAL(9, AC38:AC41) - SUMIF(A38:A41, "Biomass", AC38:AC41)</f>
        <v>471.94202949788996</v>
      </c>
      <c r="AD37" s="22">
        <f>SUBTOTAL(9, AD38:AD41) - SUMIF(A38:A41, "Biomass", AD38:AD41)</f>
        <v>447.83009789113657</v>
      </c>
      <c r="AE37" s="22">
        <f>SUBTOTAL(9, AE38:AE41) - SUMIF(A38:A41, "Biomass", AE38:AE41)</f>
        <v>440.92969817310177</v>
      </c>
      <c r="AF37" s="22">
        <f>SUBTOTAL(9, AF38:AF41) - SUMIF(A38:A41, "Biomass", AF38:AF41)</f>
        <v>396.25973811021549</v>
      </c>
      <c r="AG37" s="22">
        <f>SUBTOTAL(9, AG38:AG41) - SUMIF(A38:A41, "Biomass", AG38:AG41)</f>
        <v>299.35660860700727</v>
      </c>
      <c r="AH37" s="22">
        <f>SUBTOTAL(9, AH38:AH41) - SUMIF(A38:A41, "Biomass", AH38:AH41)</f>
        <v>240.75049696483438</v>
      </c>
      <c r="AI37" s="38">
        <f t="shared" si="0"/>
        <v>-0.52536665687378226</v>
      </c>
      <c r="AJ37" s="33">
        <f>IF(B37=0, "", POWER(AH37/B37, 1/(AH11 - B11)) - 1)</f>
        <v>-2.3018826003225801E-2</v>
      </c>
      <c r="AK37" s="33">
        <f t="shared" si="1"/>
        <v>-0.19577356890460529</v>
      </c>
      <c r="AL37" s="43">
        <f>AH37 / AH13</f>
        <v>8.6149214790086168E-3</v>
      </c>
      <c r="AM37" s="29"/>
    </row>
    <row r="38" spans="1:39" ht="14.45" hidden="1" customHeight="1" outlineLevel="1" x14ac:dyDescent="0.2">
      <c r="A38" s="2" t="s">
        <v>5</v>
      </c>
      <c r="B38" s="23">
        <v>347.63926688638202</v>
      </c>
      <c r="C38" s="23">
        <v>348.47572546758198</v>
      </c>
      <c r="D38" s="23">
        <v>338.04394589964198</v>
      </c>
      <c r="E38" s="23">
        <v>356.44550338734098</v>
      </c>
      <c r="F38" s="23">
        <v>396.11430908563</v>
      </c>
      <c r="G38" s="23">
        <v>430.07117238825202</v>
      </c>
      <c r="H38" s="23">
        <v>428.60881011475601</v>
      </c>
      <c r="I38" s="23">
        <v>429.62889091601699</v>
      </c>
      <c r="J38" s="23">
        <v>457.45404609125399</v>
      </c>
      <c r="K38" s="23">
        <v>486.11881656629902</v>
      </c>
      <c r="L38" s="23">
        <v>507.56575128010599</v>
      </c>
      <c r="M38" s="23">
        <v>494.44810602525502</v>
      </c>
      <c r="N38" s="23">
        <v>425.04739421942799</v>
      </c>
      <c r="O38" s="23">
        <v>370.24090940718298</v>
      </c>
      <c r="P38" s="23">
        <v>447.73016634016301</v>
      </c>
      <c r="Q38" s="23">
        <v>411.54812542483103</v>
      </c>
      <c r="R38" s="23">
        <v>372.93524243603201</v>
      </c>
      <c r="S38" s="23">
        <v>348.38257345302401</v>
      </c>
      <c r="T38" s="23">
        <v>321.502036817982</v>
      </c>
      <c r="U38" s="23">
        <v>308.25071247301298</v>
      </c>
      <c r="V38" s="23">
        <v>314.56292223944899</v>
      </c>
      <c r="W38" s="23">
        <v>309.89033470539101</v>
      </c>
      <c r="X38" s="23">
        <v>347.56796792654001</v>
      </c>
      <c r="Y38" s="23">
        <v>269.79948406476302</v>
      </c>
      <c r="Z38" s="23">
        <v>272.68593658422401</v>
      </c>
      <c r="AA38" s="23">
        <v>270.31398132474601</v>
      </c>
      <c r="AB38" s="23">
        <v>249.771941545294</v>
      </c>
      <c r="AC38" s="23">
        <v>328.03982933963903</v>
      </c>
      <c r="AD38" s="23">
        <v>319.97966344380802</v>
      </c>
      <c r="AE38" s="23">
        <v>315.523853306246</v>
      </c>
      <c r="AF38" s="23">
        <v>306.70555389742702</v>
      </c>
      <c r="AG38" s="23">
        <v>194.863039861332</v>
      </c>
      <c r="AH38" s="23">
        <v>135.575498803497</v>
      </c>
      <c r="AI38" s="39">
        <f t="shared" si="0"/>
        <v>-0.61001097483096822</v>
      </c>
      <c r="AJ38" s="34">
        <f>IF(B38=0, "", POWER(AH38/B38, 1/(AH11 - B11)) - 1)</f>
        <v>-2.8997412850214621E-2</v>
      </c>
      <c r="AK38" s="34">
        <f t="shared" si="1"/>
        <v>-0.30425236668803413</v>
      </c>
      <c r="AL38" s="44">
        <f>AH38 / AH13</f>
        <v>4.8513805429035318E-3</v>
      </c>
      <c r="AM38" s="29"/>
    </row>
    <row r="39" spans="1:39" ht="14.45" hidden="1" customHeight="1" outlineLevel="1" x14ac:dyDescent="0.2">
      <c r="A39" s="2" t="s">
        <v>6</v>
      </c>
      <c r="B39" s="23">
        <v>109.455629184399</v>
      </c>
      <c r="C39" s="23">
        <v>96.991496394606997</v>
      </c>
      <c r="D39" s="23">
        <v>84.515169280665106</v>
      </c>
      <c r="E39" s="23">
        <v>72.026647842573396</v>
      </c>
      <c r="F39" s="23">
        <v>59.525932080332097</v>
      </c>
      <c r="G39" s="23">
        <v>47.769010287310898</v>
      </c>
      <c r="H39" s="23">
        <v>47.445872508657303</v>
      </c>
      <c r="I39" s="23">
        <v>47.995187614455801</v>
      </c>
      <c r="J39" s="23">
        <v>7.9319217569662799</v>
      </c>
      <c r="K39" s="23">
        <v>25.022607940721102</v>
      </c>
      <c r="L39" s="23">
        <v>24.5275916289382</v>
      </c>
      <c r="M39" s="23">
        <v>25.840942574495699</v>
      </c>
      <c r="N39" s="23">
        <v>26.4212768350224</v>
      </c>
      <c r="O39" s="23">
        <v>28.0082998961784</v>
      </c>
      <c r="P39" s="23">
        <v>41.317439233606898</v>
      </c>
      <c r="Q39" s="23">
        <v>59.098578453765697</v>
      </c>
      <c r="R39" s="23">
        <v>94.769564933584505</v>
      </c>
      <c r="S39" s="23">
        <v>106.70890433262301</v>
      </c>
      <c r="T39" s="23">
        <v>104.334402999716</v>
      </c>
      <c r="U39" s="23">
        <v>73.059358259957804</v>
      </c>
      <c r="V39" s="23">
        <v>61.989708358509702</v>
      </c>
      <c r="W39" s="23">
        <v>74.2273107740819</v>
      </c>
      <c r="X39" s="23">
        <v>69.215501615380802</v>
      </c>
      <c r="Y39" s="23">
        <v>68.243133854691706</v>
      </c>
      <c r="Z39" s="23">
        <v>50.362065834695301</v>
      </c>
      <c r="AA39" s="23">
        <v>39.112380609186303</v>
      </c>
      <c r="AB39" s="23">
        <v>52.886107485115701</v>
      </c>
      <c r="AC39" s="23">
        <v>52.689021488879497</v>
      </c>
      <c r="AD39" s="23">
        <v>41.145214798905997</v>
      </c>
      <c r="AE39" s="23">
        <v>41.102651893555802</v>
      </c>
      <c r="AF39" s="23">
        <v>20.510569515688399</v>
      </c>
      <c r="AG39" s="23">
        <v>24.810776450220899</v>
      </c>
      <c r="AH39" s="23">
        <v>17.9288514994644</v>
      </c>
      <c r="AI39" s="39">
        <f t="shared" si="0"/>
        <v>-0.83619982240237445</v>
      </c>
      <c r="AJ39" s="34">
        <f>IF(B39=0, "", POWER(AH39/B39, 1/(AH11 - B11)) - 1)</f>
        <v>-5.4966238554333802E-2</v>
      </c>
      <c r="AK39" s="34">
        <f t="shared" si="1"/>
        <v>-0.27737644424647689</v>
      </c>
      <c r="AL39" s="44">
        <f>AH39 / AH13</f>
        <v>6.4155899914612648E-4</v>
      </c>
      <c r="AM39" s="29"/>
    </row>
    <row r="40" spans="1:39" ht="14.45" hidden="1" customHeight="1" outlineLevel="1" x14ac:dyDescent="0.2">
      <c r="A40" s="2" t="s">
        <v>7</v>
      </c>
      <c r="B40" s="23">
        <v>50.139794562431</v>
      </c>
      <c r="C40" s="23">
        <v>48.210752487730602</v>
      </c>
      <c r="D40" s="23">
        <v>63.660563344749697</v>
      </c>
      <c r="E40" s="23">
        <v>36.855122451715602</v>
      </c>
      <c r="F40" s="23">
        <v>40.346321340308499</v>
      </c>
      <c r="G40" s="23">
        <v>41.496411268737099</v>
      </c>
      <c r="H40" s="23">
        <v>46.631981533722303</v>
      </c>
      <c r="I40" s="23">
        <v>48.980099571076103</v>
      </c>
      <c r="J40" s="23">
        <v>42.407851652540103</v>
      </c>
      <c r="K40" s="23">
        <v>34.605814224647297</v>
      </c>
      <c r="L40" s="23">
        <v>55.739146549587304</v>
      </c>
      <c r="M40" s="23">
        <v>51.997887151266198</v>
      </c>
      <c r="N40" s="23">
        <v>50.535072887665002</v>
      </c>
      <c r="O40" s="23">
        <v>46.073402525466399</v>
      </c>
      <c r="P40" s="23">
        <v>63.284549075434199</v>
      </c>
      <c r="Q40" s="23">
        <v>63.823826127053799</v>
      </c>
      <c r="R40" s="23">
        <v>71.684941844794906</v>
      </c>
      <c r="S40" s="23">
        <v>85.301811437112505</v>
      </c>
      <c r="T40" s="23">
        <v>68.052377321221002</v>
      </c>
      <c r="U40" s="23">
        <v>55.665379234719403</v>
      </c>
      <c r="V40" s="23">
        <v>52.033466562418397</v>
      </c>
      <c r="W40" s="23">
        <v>55.870065836248102</v>
      </c>
      <c r="X40" s="23">
        <v>57.460990559477302</v>
      </c>
      <c r="Y40" s="23">
        <v>72.608247688297894</v>
      </c>
      <c r="Z40" s="23">
        <v>85.862684514137101</v>
      </c>
      <c r="AA40" s="23">
        <v>86.872532327175307</v>
      </c>
      <c r="AB40" s="23">
        <v>103.67375642623399</v>
      </c>
      <c r="AC40" s="23">
        <v>91.2131786693718</v>
      </c>
      <c r="AD40" s="23">
        <v>86.705219648422798</v>
      </c>
      <c r="AE40" s="23">
        <v>84.303192973300099</v>
      </c>
      <c r="AF40" s="23">
        <v>69.043614697100296</v>
      </c>
      <c r="AG40" s="23">
        <v>79.682792295454206</v>
      </c>
      <c r="AH40" s="23">
        <v>87.246146661873098</v>
      </c>
      <c r="AI40" s="39">
        <f t="shared" si="0"/>
        <v>0.74005792052537323</v>
      </c>
      <c r="AJ40" s="34">
        <f>IF(B40=0, "", POWER(AH40/B40, 1/(AH11 - B11)) - 1)</f>
        <v>1.7460635391526091E-2</v>
      </c>
      <c r="AK40" s="34">
        <f t="shared" si="1"/>
        <v>9.491828974033556E-2</v>
      </c>
      <c r="AL40" s="44">
        <f>AH40 / AH13</f>
        <v>3.1219819369589625E-3</v>
      </c>
      <c r="AM40" s="29"/>
    </row>
    <row r="41" spans="1:39" ht="14.45" hidden="1" customHeight="1" outlineLevel="1" x14ac:dyDescent="0.2">
      <c r="A41" s="2" t="s">
        <v>8</v>
      </c>
      <c r="B41" s="23">
        <v>3128.01660403202</v>
      </c>
      <c r="C41" s="23">
        <v>3109.6643540216101</v>
      </c>
      <c r="D41" s="23">
        <v>3085.4136051430701</v>
      </c>
      <c r="E41" s="23">
        <v>3347.78799286189</v>
      </c>
      <c r="F41" s="23">
        <v>3494.3102328104901</v>
      </c>
      <c r="G41" s="23">
        <v>3609.87440179035</v>
      </c>
      <c r="H41" s="23">
        <v>3525.0381035366399</v>
      </c>
      <c r="I41" s="23">
        <v>3614.68142956068</v>
      </c>
      <c r="J41" s="23">
        <v>3462.9759890535202</v>
      </c>
      <c r="K41" s="23">
        <v>3885.6247894727298</v>
      </c>
      <c r="L41" s="23">
        <v>4094.95453546718</v>
      </c>
      <c r="M41" s="23">
        <v>4015.18312522524</v>
      </c>
      <c r="N41" s="23">
        <v>4280.9279340140001</v>
      </c>
      <c r="O41" s="23">
        <v>4125.1106854173304</v>
      </c>
      <c r="P41" s="23">
        <v>4552.5385184017096</v>
      </c>
      <c r="Q41" s="23">
        <v>4542.0067173816797</v>
      </c>
      <c r="R41" s="23">
        <v>4562.8852765126603</v>
      </c>
      <c r="S41" s="23">
        <v>4558.2577551300001</v>
      </c>
      <c r="T41" s="23">
        <v>4224.5382479804803</v>
      </c>
      <c r="U41" s="23">
        <v>3948.0006178023</v>
      </c>
      <c r="V41" s="23">
        <v>4337.2623608423801</v>
      </c>
      <c r="W41" s="23">
        <v>4333.2837862237502</v>
      </c>
      <c r="X41" s="23">
        <v>4357.2003350617397</v>
      </c>
      <c r="Y41" s="23">
        <v>4238.55022630026</v>
      </c>
      <c r="Z41" s="23">
        <v>4187.50071238689</v>
      </c>
      <c r="AA41" s="23">
        <v>4300.6746721008903</v>
      </c>
      <c r="AB41" s="23">
        <v>4334.42726982359</v>
      </c>
      <c r="AC41" s="23">
        <v>4215.8388301833502</v>
      </c>
      <c r="AD41" s="23">
        <v>4141.4123865013498</v>
      </c>
      <c r="AE41" s="23">
        <v>4012.5560377576398</v>
      </c>
      <c r="AF41" s="23">
        <v>3648.45994668311</v>
      </c>
      <c r="AG41" s="23">
        <v>3831.4282071934499</v>
      </c>
      <c r="AH41" s="23">
        <v>3531.2236277442098</v>
      </c>
      <c r="AI41" s="39">
        <f t="shared" si="0"/>
        <v>0.12890181695086111</v>
      </c>
      <c r="AJ41" s="34">
        <f>IF(B41=0, "", POWER(AH41/B41, 1/(AH11 - B11)) - 1)</f>
        <v>3.7961031660505018E-3</v>
      </c>
      <c r="AK41" s="34">
        <f t="shared" si="1"/>
        <v>-7.8353178818700187E-2</v>
      </c>
      <c r="AL41" s="44">
        <f>AH41 / AH13</f>
        <v>0.12635992307953509</v>
      </c>
      <c r="AM41" s="29"/>
    </row>
    <row r="42" spans="1:39" ht="14.45" customHeight="1" collapsed="1" x14ac:dyDescent="0.25">
      <c r="A42" s="17" t="s">
        <v>17</v>
      </c>
      <c r="B42" s="22">
        <f>SUBTOTAL(9, B43:B46) - SUMIF(A43:A46, "Biomass", B43:B46)</f>
        <v>1663.1488504249</v>
      </c>
      <c r="C42" s="22">
        <f>SUBTOTAL(9, C43:C46) - SUMIF(A43:A46, "Biomass", C43:C46)</f>
        <v>1684.9134694101131</v>
      </c>
      <c r="D42" s="22">
        <f>SUBTOTAL(9, D43:D46) - SUMIF(A43:A46, "Biomass", D43:D46)</f>
        <v>1804.977554740067</v>
      </c>
      <c r="E42" s="22">
        <f>SUBTOTAL(9, E43:E46) - SUMIF(A43:A46, "Biomass", E43:E46)</f>
        <v>1651.0022629413891</v>
      </c>
      <c r="F42" s="22">
        <f>SUBTOTAL(9, F43:F46) - SUMIF(A43:A46, "Biomass", F43:F46)</f>
        <v>1737.4177305246681</v>
      </c>
      <c r="G42" s="22">
        <f>SUBTOTAL(9, G43:G46) - SUMIF(A43:A46, "Biomass", G43:G46)</f>
        <v>1766.0226004846322</v>
      </c>
      <c r="H42" s="22">
        <f>SUBTOTAL(9, H43:H46) - SUMIF(A43:A46, "Biomass", H43:H46)</f>
        <v>1783.9287521036829</v>
      </c>
      <c r="I42" s="22">
        <f>SUBTOTAL(9, I43:I46) - SUMIF(A43:A46, "Biomass", I43:I46)</f>
        <v>1821.284594722049</v>
      </c>
      <c r="J42" s="22">
        <f>SUBTOTAL(9, J43:J46) - SUMIF(A43:A46, "Biomass", J43:J46)</f>
        <v>1807.078378816082</v>
      </c>
      <c r="K42" s="22">
        <f>SUBTOTAL(9, K43:K46) - SUMIF(A43:A46, "Biomass", K43:K46)</f>
        <v>1600.9967342624291</v>
      </c>
      <c r="L42" s="22">
        <f>SUBTOTAL(9, L43:L46) - SUMIF(A43:A46, "Biomass", L43:L46)</f>
        <v>1666.329054070248</v>
      </c>
      <c r="M42" s="22">
        <f>SUBTOTAL(9, M43:M46) - SUMIF(A43:A46, "Biomass", M43:M46)</f>
        <v>1696.914131005145</v>
      </c>
      <c r="N42" s="22">
        <f>SUBTOTAL(9, N43:N46) - SUMIF(A43:A46, "Biomass", N43:N46)</f>
        <v>1786.376308799039</v>
      </c>
      <c r="O42" s="22">
        <f>SUBTOTAL(9, O43:O46) - SUMIF(A43:A46, "Biomass", O43:O46)</f>
        <v>1825.0633408710448</v>
      </c>
      <c r="P42" s="22">
        <f>SUBTOTAL(9, P43:P46) - SUMIF(A43:A46, "Biomass", P43:P46)</f>
        <v>1951.1145496210443</v>
      </c>
      <c r="Q42" s="22">
        <f>SUBTOTAL(9, Q43:Q46) - SUMIF(A43:A46, "Biomass", Q43:Q46)</f>
        <v>1961.1297429023791</v>
      </c>
      <c r="R42" s="22">
        <f>SUBTOTAL(9, R43:R46) - SUMIF(A43:A46, "Biomass", R43:R46)</f>
        <v>1922.6518700014228</v>
      </c>
      <c r="S42" s="22">
        <f>SUBTOTAL(9, S43:S46) - SUMIF(A43:A46, "Biomass", S43:S46)</f>
        <v>2151.314674949228</v>
      </c>
      <c r="T42" s="22">
        <f>SUBTOTAL(9, T43:T46) - SUMIF(A43:A46, "Biomass", T43:T46)</f>
        <v>2041.7591119198298</v>
      </c>
      <c r="U42" s="22">
        <f>SUBTOTAL(9, U43:U46) - SUMIF(A43:A46, "Biomass", U43:U46)</f>
        <v>1922.855122299042</v>
      </c>
      <c r="V42" s="22">
        <f>SUBTOTAL(9, V43:V46) - SUMIF(A43:A46, "Biomass", V43:V46)</f>
        <v>2358.9212504615871</v>
      </c>
      <c r="W42" s="22">
        <f>SUBTOTAL(9, W43:W46) - SUMIF(A43:A46, "Biomass", W43:W46)</f>
        <v>2309.7791721245958</v>
      </c>
      <c r="X42" s="22">
        <f>SUBTOTAL(9, X43:X46) - SUMIF(A43:A46, "Biomass", X43:X46)</f>
        <v>2514.7817824692374</v>
      </c>
      <c r="Y42" s="22">
        <f>SUBTOTAL(9, Y43:Y46) - SUMIF(A43:A46, "Biomass", Y43:Y46)</f>
        <v>2383.1977768040351</v>
      </c>
      <c r="Z42" s="22">
        <f>SUBTOTAL(9, Z43:Z46) - SUMIF(A43:A46, "Biomass", Z43:Z46)</f>
        <v>2680.6701523922929</v>
      </c>
      <c r="AA42" s="22">
        <f>SUBTOTAL(9, AA43:AA46) - SUMIF(A43:A46, "Biomass", AA43:AA46)</f>
        <v>2973.5521911762098</v>
      </c>
      <c r="AB42" s="22">
        <f>SUBTOTAL(9, AB43:AB46) - SUMIF(A43:A46, "Biomass", AB43:AB46)</f>
        <v>2720.337634930745</v>
      </c>
      <c r="AC42" s="22">
        <f>SUBTOTAL(9, AC43:AC46) - SUMIF(A43:A46, "Biomass", AC43:AC46)</f>
        <v>2748.9853279171321</v>
      </c>
      <c r="AD42" s="22">
        <f>SUBTOTAL(9, AD43:AD46) - SUMIF(A43:A46, "Biomass", AD43:AD46)</f>
        <v>3023.3833973918504</v>
      </c>
      <c r="AE42" s="22">
        <f>SUBTOTAL(9, AE43:AE46) - SUMIF(A43:A46, "Biomass", AE43:AE46)</f>
        <v>3094.4302548859851</v>
      </c>
      <c r="AF42" s="22">
        <f>SUBTOTAL(9, AF43:AF46) - SUMIF(A43:A46, "Biomass", AF43:AF46)</f>
        <v>2872.8745926558122</v>
      </c>
      <c r="AG42" s="22">
        <f>SUBTOTAL(9, AG43:AG46) - SUMIF(A43:A46, "Biomass", AG43:AG46)</f>
        <v>2793.381410070725</v>
      </c>
      <c r="AH42" s="22">
        <f>SUBTOTAL(9, AH43:AH46) - SUMIF(A43:A46, "Biomass", AH43:AH46)</f>
        <v>2673.149281242519</v>
      </c>
      <c r="AI42" s="38">
        <f t="shared" si="0"/>
        <v>0.60728204246997186</v>
      </c>
      <c r="AJ42" s="33">
        <f>IF(B42=0, "", POWER(AH42/B42, 1/(AH11 - B11)) - 1)</f>
        <v>1.4940020989491876E-2</v>
      </c>
      <c r="AK42" s="33">
        <f t="shared" si="1"/>
        <v>-4.3041787417480437E-2</v>
      </c>
      <c r="AL42" s="43">
        <f>AH42 / AH13</f>
        <v>9.5654926780634586E-2</v>
      </c>
      <c r="AM42" s="29"/>
    </row>
    <row r="43" spans="1:39" ht="14.45" hidden="1" customHeight="1" outlineLevel="1" x14ac:dyDescent="0.2">
      <c r="A43" s="2" t="s">
        <v>5</v>
      </c>
      <c r="B43" s="23">
        <v>443.46006306282902</v>
      </c>
      <c r="C43" s="23">
        <v>456.47848458761501</v>
      </c>
      <c r="D43" s="23">
        <v>459.991294347343</v>
      </c>
      <c r="E43" s="23">
        <v>477.28374577869101</v>
      </c>
      <c r="F43" s="23">
        <v>502.67858534681102</v>
      </c>
      <c r="G43" s="23">
        <v>531.851221021264</v>
      </c>
      <c r="H43" s="23">
        <v>546.63605962119198</v>
      </c>
      <c r="I43" s="23">
        <v>578.57531219188502</v>
      </c>
      <c r="J43" s="23">
        <v>577.65129780016696</v>
      </c>
      <c r="K43" s="23">
        <v>565.430902828218</v>
      </c>
      <c r="L43" s="23">
        <v>602.34300105290197</v>
      </c>
      <c r="M43" s="23">
        <v>628.164882701181</v>
      </c>
      <c r="N43" s="23">
        <v>620.32133575794398</v>
      </c>
      <c r="O43" s="23">
        <v>600.441107065849</v>
      </c>
      <c r="P43" s="23">
        <v>620.34365018242704</v>
      </c>
      <c r="Q43" s="23">
        <v>601.92756985893004</v>
      </c>
      <c r="R43" s="23">
        <v>521.19896938747104</v>
      </c>
      <c r="S43" s="23">
        <v>637.01635287243096</v>
      </c>
      <c r="T43" s="23">
        <v>513.60689938714302</v>
      </c>
      <c r="U43" s="23">
        <v>589.950154548152</v>
      </c>
      <c r="V43" s="23">
        <v>835.65659230832205</v>
      </c>
      <c r="W43" s="23">
        <v>836.98021434194698</v>
      </c>
      <c r="X43" s="23">
        <v>911.13736894085696</v>
      </c>
      <c r="Y43" s="23">
        <v>834.36953359746997</v>
      </c>
      <c r="Z43" s="23">
        <v>879.59653943001899</v>
      </c>
      <c r="AA43" s="23">
        <v>945.38079796552995</v>
      </c>
      <c r="AB43" s="23">
        <v>790.56193965083003</v>
      </c>
      <c r="AC43" s="23">
        <v>954.37557499104196</v>
      </c>
      <c r="AD43" s="23">
        <v>1009.312026612</v>
      </c>
      <c r="AE43" s="23">
        <v>1196.8743373918901</v>
      </c>
      <c r="AF43" s="23">
        <v>1086.70135331796</v>
      </c>
      <c r="AG43" s="23">
        <v>1059.3782563155401</v>
      </c>
      <c r="AH43" s="23">
        <v>947.61956155360804</v>
      </c>
      <c r="AI43" s="39">
        <f t="shared" si="0"/>
        <v>1.1368768926083659</v>
      </c>
      <c r="AJ43" s="34">
        <f>IF(B43=0, "", POWER(AH43/B43, 1/(AH11 - B11)) - 1)</f>
        <v>2.4013328577837667E-2</v>
      </c>
      <c r="AK43" s="34">
        <f t="shared" si="1"/>
        <v>-0.10549460883841688</v>
      </c>
      <c r="AL43" s="44">
        <f>AH43 / AH13</f>
        <v>3.3909247198560699E-2</v>
      </c>
      <c r="AM43" s="29"/>
    </row>
    <row r="44" spans="1:39" ht="14.45" hidden="1" customHeight="1" outlineLevel="1" x14ac:dyDescent="0.2">
      <c r="A44" s="2" t="s">
        <v>6</v>
      </c>
      <c r="B44" s="23">
        <v>938.56756338975003</v>
      </c>
      <c r="C44" s="23">
        <v>948.50835699142203</v>
      </c>
      <c r="D44" s="23">
        <v>942.62381788881896</v>
      </c>
      <c r="E44" s="23">
        <v>956.81131363647796</v>
      </c>
      <c r="F44" s="23">
        <v>992.85493026273502</v>
      </c>
      <c r="G44" s="23">
        <v>990.29921832444302</v>
      </c>
      <c r="H44" s="23">
        <v>952.09120258299595</v>
      </c>
      <c r="I44" s="23">
        <v>952.93206270838903</v>
      </c>
      <c r="J44" s="23">
        <v>977.58450577327505</v>
      </c>
      <c r="K44" s="23">
        <v>845.49170255133197</v>
      </c>
      <c r="L44" s="23">
        <v>751.722877487348</v>
      </c>
      <c r="M44" s="23">
        <v>785.63101991590895</v>
      </c>
      <c r="N44" s="23">
        <v>870.940908800584</v>
      </c>
      <c r="O44" s="23">
        <v>940.12573388335795</v>
      </c>
      <c r="P44" s="23">
        <v>982.69728762140403</v>
      </c>
      <c r="Q44" s="23">
        <v>996.26585581709401</v>
      </c>
      <c r="R44" s="23">
        <v>1024.7743627504999</v>
      </c>
      <c r="S44" s="23">
        <v>1063.6295127384201</v>
      </c>
      <c r="T44" s="23">
        <v>1127.2036934795799</v>
      </c>
      <c r="U44" s="23">
        <v>1067.1146547215001</v>
      </c>
      <c r="V44" s="23">
        <v>1307.5128915303301</v>
      </c>
      <c r="W44" s="23">
        <v>1220.52048141766</v>
      </c>
      <c r="X44" s="23">
        <v>1335.3387640834001</v>
      </c>
      <c r="Y44" s="23">
        <v>1207.8662718974199</v>
      </c>
      <c r="Z44" s="23">
        <v>1385.6666409489301</v>
      </c>
      <c r="AA44" s="23">
        <v>1606.01354720627</v>
      </c>
      <c r="AB44" s="23">
        <v>1491.5809824391899</v>
      </c>
      <c r="AC44" s="23">
        <v>1415.11245488637</v>
      </c>
      <c r="AD44" s="23">
        <v>1719.73919977028</v>
      </c>
      <c r="AE44" s="23">
        <v>1568.40102063431</v>
      </c>
      <c r="AF44" s="23">
        <v>1530.7068297549299</v>
      </c>
      <c r="AG44" s="23">
        <v>1446.50874061283</v>
      </c>
      <c r="AH44" s="23">
        <v>1365.2447781088099</v>
      </c>
      <c r="AI44" s="39">
        <f t="shared" si="0"/>
        <v>0.45460468842334967</v>
      </c>
      <c r="AJ44" s="34">
        <f>IF(B44=0, "", POWER(AH44/B44, 1/(AH11 - B11)) - 1)</f>
        <v>1.1779278544423732E-2</v>
      </c>
      <c r="AK44" s="34">
        <f t="shared" si="1"/>
        <v>-5.6179378819094961E-2</v>
      </c>
      <c r="AL44" s="44">
        <f>AH44 / AH13</f>
        <v>4.8853384359791786E-2</v>
      </c>
      <c r="AM44" s="29"/>
    </row>
    <row r="45" spans="1:39" ht="14.45" hidden="1" customHeight="1" outlineLevel="1" x14ac:dyDescent="0.2">
      <c r="A45" s="2" t="s">
        <v>7</v>
      </c>
      <c r="B45" s="23">
        <v>281.12122397232099</v>
      </c>
      <c r="C45" s="23">
        <v>279.92662783107602</v>
      </c>
      <c r="D45" s="23">
        <v>402.36244250390502</v>
      </c>
      <c r="E45" s="23">
        <v>216.90720352622</v>
      </c>
      <c r="F45" s="23">
        <v>241.88421491512199</v>
      </c>
      <c r="G45" s="23">
        <v>243.87216113892501</v>
      </c>
      <c r="H45" s="23">
        <v>285.20148989949502</v>
      </c>
      <c r="I45" s="23">
        <v>289.77721982177502</v>
      </c>
      <c r="J45" s="23">
        <v>251.84257524264001</v>
      </c>
      <c r="K45" s="23">
        <v>190.07412888287899</v>
      </c>
      <c r="L45" s="23">
        <v>312.26317552999802</v>
      </c>
      <c r="M45" s="23">
        <v>283.118228388055</v>
      </c>
      <c r="N45" s="23">
        <v>295.11406424051103</v>
      </c>
      <c r="O45" s="23">
        <v>284.49649992183799</v>
      </c>
      <c r="P45" s="23">
        <v>348.07361181721302</v>
      </c>
      <c r="Q45" s="23">
        <v>362.93631722635502</v>
      </c>
      <c r="R45" s="23">
        <v>376.67853786345199</v>
      </c>
      <c r="S45" s="23">
        <v>450.668809338377</v>
      </c>
      <c r="T45" s="23">
        <v>400.94851905310702</v>
      </c>
      <c r="U45" s="23">
        <v>265.79031302939001</v>
      </c>
      <c r="V45" s="23">
        <v>215.75176662293501</v>
      </c>
      <c r="W45" s="23">
        <v>252.27847636498899</v>
      </c>
      <c r="X45" s="23">
        <v>268.30564944498002</v>
      </c>
      <c r="Y45" s="23">
        <v>340.96197130914499</v>
      </c>
      <c r="Z45" s="23">
        <v>415.40697201334399</v>
      </c>
      <c r="AA45" s="23">
        <v>422.15784600440998</v>
      </c>
      <c r="AB45" s="23">
        <v>438.194712840725</v>
      </c>
      <c r="AC45" s="23">
        <v>379.49729803972002</v>
      </c>
      <c r="AD45" s="23">
        <v>294.33217100957</v>
      </c>
      <c r="AE45" s="23">
        <v>329.15489685978503</v>
      </c>
      <c r="AF45" s="23">
        <v>255.46640958292201</v>
      </c>
      <c r="AG45" s="23">
        <v>287.49441314235497</v>
      </c>
      <c r="AH45" s="23">
        <v>360.28494158010102</v>
      </c>
      <c r="AI45" s="39">
        <f t="shared" ref="AI45:AI76" si="2">IF(B45=0, "", AH45 / B45 - 1)</f>
        <v>0.28159993219001644</v>
      </c>
      <c r="AJ45" s="34">
        <f>IF(B45=0, "", POWER(AH45/B45, 1/(AH11 - B11)) - 1)</f>
        <v>7.783549435742998E-3</v>
      </c>
      <c r="AK45" s="34">
        <f t="shared" ref="AK45:AK76" si="3">IF(AG45=0, "", AH45 / AG45 - 1)</f>
        <v>0.25318936685459437</v>
      </c>
      <c r="AL45" s="44">
        <f>AH45 / AH13</f>
        <v>1.2892295222282106E-2</v>
      </c>
      <c r="AM45" s="29"/>
    </row>
    <row r="46" spans="1:39" ht="14.45" hidden="1" customHeight="1" outlineLevel="1" x14ac:dyDescent="0.2">
      <c r="A46" s="2" t="s">
        <v>8</v>
      </c>
      <c r="B46" s="23">
        <v>2.8890769498825701</v>
      </c>
      <c r="C46" s="23">
        <v>2.8968821194896899</v>
      </c>
      <c r="D46" s="23">
        <v>2.95786495356288</v>
      </c>
      <c r="E46" s="23">
        <v>3.0308032379327301</v>
      </c>
      <c r="F46" s="23">
        <v>3.1038416530669299</v>
      </c>
      <c r="G46" s="23">
        <v>3.1534495624762902</v>
      </c>
      <c r="H46" s="23">
        <v>3.1806047656409899</v>
      </c>
      <c r="I46" s="23">
        <v>3.23772591991681</v>
      </c>
      <c r="J46" s="23">
        <v>3.1837954680146301</v>
      </c>
      <c r="K46" s="23">
        <v>3.38923847473548</v>
      </c>
      <c r="L46" s="23">
        <v>3.4330628947974202</v>
      </c>
      <c r="M46" s="23">
        <v>3.5597362438519999</v>
      </c>
      <c r="N46" s="23">
        <v>3.8175198955460599</v>
      </c>
      <c r="O46" s="23">
        <v>3.8520773068427401</v>
      </c>
      <c r="P46" s="23">
        <v>3.93950409207855</v>
      </c>
      <c r="Q46" s="23">
        <v>3.8982973813292898</v>
      </c>
      <c r="R46" s="23">
        <v>3.87667225670612</v>
      </c>
      <c r="S46" s="23">
        <v>3.8511708762682302</v>
      </c>
      <c r="T46" s="23">
        <v>3.6860402071570202</v>
      </c>
      <c r="U46" s="23">
        <v>3.5150204811912</v>
      </c>
      <c r="V46" s="23">
        <v>3.6979459934275201</v>
      </c>
      <c r="W46" s="23">
        <v>3.6811556057313202</v>
      </c>
      <c r="X46" s="23">
        <v>3.6987115070244601</v>
      </c>
      <c r="Y46" s="23">
        <v>3.62886755424968</v>
      </c>
      <c r="Z46" s="23">
        <v>3.6348561210824601</v>
      </c>
      <c r="AA46" s="23">
        <v>3.69916603434541</v>
      </c>
      <c r="AB46" s="23">
        <v>3.7353365608135101</v>
      </c>
      <c r="AC46" s="23">
        <v>3.70944165304567</v>
      </c>
      <c r="AD46" s="23">
        <v>3.6663176876595598</v>
      </c>
      <c r="AE46" s="23">
        <v>3.6329298814689399</v>
      </c>
      <c r="AF46" s="23">
        <v>3.4363425627404798</v>
      </c>
      <c r="AG46" s="23">
        <v>3.5535997817123799</v>
      </c>
      <c r="AH46" s="23">
        <v>3.7379502055993501</v>
      </c>
      <c r="AI46" s="39">
        <f t="shared" si="2"/>
        <v>0.29382161515333927</v>
      </c>
      <c r="AJ46" s="34">
        <f>IF(B46=0, "", POWER(AH46/B46, 1/(AH11 - B11)) - 1)</f>
        <v>8.0824988024974509E-3</v>
      </c>
      <c r="AK46" s="34">
        <f t="shared" si="3"/>
        <v>5.1877092303888261E-2</v>
      </c>
      <c r="AL46" s="44">
        <f>AH46 / AH13</f>
        <v>1.3375734596463232E-4</v>
      </c>
      <c r="AM46" s="29"/>
    </row>
    <row r="47" spans="1:39" ht="14.45" customHeight="1" collapsed="1" x14ac:dyDescent="0.25">
      <c r="A47" s="17" t="s">
        <v>18</v>
      </c>
      <c r="B47" s="22">
        <f>SUBTOTAL(9, B48:B50) - SUMIF(A48:A50, "Biomass", B48:B50)</f>
        <v>62.962743751086499</v>
      </c>
      <c r="C47" s="22">
        <f>SUBTOTAL(9, C48:C50) - SUMIF(A48:A50, "Biomass", C48:C50)</f>
        <v>54.952724540589792</v>
      </c>
      <c r="D47" s="22">
        <f>SUBTOTAL(9, D48:D50) - SUMIF(A48:A50, "Biomass", D48:D50)</f>
        <v>73.008917900277879</v>
      </c>
      <c r="E47" s="22">
        <f>SUBTOTAL(9, E48:E50) - SUMIF(A48:A50, "Biomass", E48:E50)</f>
        <v>53.867358940620271</v>
      </c>
      <c r="F47" s="22">
        <f>SUBTOTAL(9, F48:F50) - SUMIF(A48:A50, "Biomass", F48:F50)</f>
        <v>55.280965185267362</v>
      </c>
      <c r="G47" s="22">
        <f>SUBTOTAL(9, G48:G50) - SUMIF(A48:A50, "Biomass", G48:G50)</f>
        <v>57.130672579237697</v>
      </c>
      <c r="H47" s="22">
        <f>SUBTOTAL(9, H48:H50) - SUMIF(A48:A50, "Biomass", H48:H50)</f>
        <v>64.573722847091233</v>
      </c>
      <c r="I47" s="22">
        <f>SUBTOTAL(9, I48:I50) - SUMIF(A48:A50, "Biomass", I48:I50)</f>
        <v>57.787897406561221</v>
      </c>
      <c r="J47" s="22">
        <f>SUBTOTAL(9, J48:J50) - SUMIF(A48:A50, "Biomass", J48:J50)</f>
        <v>55.415421349972739</v>
      </c>
      <c r="K47" s="22">
        <f>SUBTOTAL(9, K48:K50) - SUMIF(A48:A50, "Biomass", K48:K50)</f>
        <v>53.736256553941189</v>
      </c>
      <c r="L47" s="22">
        <f>SUBTOTAL(9, L48:L50) - SUMIF(A48:A50, "Biomass", L48:L50)</f>
        <v>60.665214318101285</v>
      </c>
      <c r="M47" s="22">
        <f>SUBTOTAL(9, M48:M50) - SUMIF(A48:A50, "Biomass", M48:M50)</f>
        <v>63.227480477383502</v>
      </c>
      <c r="N47" s="22">
        <f>SUBTOTAL(9, N48:N50) - SUMIF(A48:A50, "Biomass", N48:N50)</f>
        <v>63.32403000852586</v>
      </c>
      <c r="O47" s="22">
        <f>SUBTOTAL(9, O48:O50) - SUMIF(A48:A50, "Biomass", O48:O50)</f>
        <v>44.04884793456651</v>
      </c>
      <c r="P47" s="22">
        <f>SUBTOTAL(9, P48:P50) - SUMIF(A48:A50, "Biomass", P48:P50)</f>
        <v>48.390950108387145</v>
      </c>
      <c r="Q47" s="22">
        <f>SUBTOTAL(9, Q48:Q50) - SUMIF(A48:A50, "Biomass", Q48:Q50)</f>
        <v>52.244284418100825</v>
      </c>
      <c r="R47" s="22">
        <f>SUBTOTAL(9, R48:R50) - SUMIF(A48:A50, "Biomass", R48:R50)</f>
        <v>66.209831398558521</v>
      </c>
      <c r="S47" s="22">
        <f>SUBTOTAL(9, S48:S50) - SUMIF(A48:A50, "Biomass", S48:S50)</f>
        <v>59.497482474401409</v>
      </c>
      <c r="T47" s="22">
        <f>SUBTOTAL(9, T48:T50) - SUMIF(A48:A50, "Biomass", T48:T50)</f>
        <v>50.426911276990701</v>
      </c>
      <c r="U47" s="22">
        <f>SUBTOTAL(9, U48:U50) - SUMIF(A48:A50, "Biomass", U48:U50)</f>
        <v>35.618864597628026</v>
      </c>
      <c r="V47" s="22">
        <f>SUBTOTAL(9, V48:V50) - SUMIF(A48:A50, "Biomass", V48:V50)</f>
        <v>82.296764624663808</v>
      </c>
      <c r="W47" s="22">
        <f>SUBTOTAL(9, W48:W50) - SUMIF(A48:A50, "Biomass", W48:W50)</f>
        <v>95.543896757006067</v>
      </c>
      <c r="X47" s="22">
        <f>SUBTOTAL(9, X48:X50) - SUMIF(A48:A50, "Biomass", X48:X50)</f>
        <v>95.816733948524885</v>
      </c>
      <c r="Y47" s="22">
        <f>SUBTOTAL(9, Y48:Y50) - SUMIF(A48:A50, "Biomass", Y48:Y50)</f>
        <v>103.66099041792043</v>
      </c>
      <c r="Z47" s="22">
        <f>SUBTOTAL(9, Z48:Z50) - SUMIF(A48:A50, "Biomass", Z48:Z50)</f>
        <v>52.723970801069314</v>
      </c>
      <c r="AA47" s="22">
        <f>SUBTOTAL(9, AA48:AA50) - SUMIF(A48:A50, "Biomass", AA48:AA50)</f>
        <v>33.247674185018333</v>
      </c>
      <c r="AB47" s="22">
        <f>SUBTOTAL(9, AB48:AB50) - SUMIF(A48:A50, "Biomass", AB48:AB50)</f>
        <v>34.666669255266513</v>
      </c>
      <c r="AC47" s="22">
        <f>SUBTOTAL(9, AC48:AC50) - SUMIF(A48:A50, "Biomass", AC48:AC50)</f>
        <v>28.590290778944848</v>
      </c>
      <c r="AD47" s="22">
        <f>SUBTOTAL(9, AD48:AD50) - SUMIF(A48:A50, "Biomass", AD48:AD50)</f>
        <v>23.20327839493093</v>
      </c>
      <c r="AE47" s="22">
        <f>SUBTOTAL(9, AE48:AE50) - SUMIF(A48:A50, "Biomass", AE48:AE50)</f>
        <v>23.676667844995499</v>
      </c>
      <c r="AF47" s="22">
        <f>SUBTOTAL(9, AF48:AF50) - SUMIF(A48:A50, "Biomass", AF48:AF50)</f>
        <v>23.542031822381091</v>
      </c>
      <c r="AG47" s="22">
        <f>SUBTOTAL(9, AG48:AG50) - SUMIF(A48:A50, "Biomass", AG48:AG50)</f>
        <v>23.253581947031599</v>
      </c>
      <c r="AH47" s="22">
        <f>SUBTOTAL(9, AH48:AH50) - SUMIF(A48:A50, "Biomass", AH48:AH50)</f>
        <v>26.567179740198199</v>
      </c>
      <c r="AI47" s="38">
        <f t="shared" si="2"/>
        <v>-0.57804920565044871</v>
      </c>
      <c r="AJ47" s="33">
        <f>IF(B47=0, "", POWER(AH47/B47, 1/(AH11 - B11)) - 1)</f>
        <v>-2.6604281799625595E-2</v>
      </c>
      <c r="AK47" s="33">
        <f t="shared" si="3"/>
        <v>0.14249838157039685</v>
      </c>
      <c r="AL47" s="43">
        <f>AH47 / AH13</f>
        <v>9.5066955319285135E-4</v>
      </c>
      <c r="AM47" s="29"/>
    </row>
    <row r="48" spans="1:39" ht="14.45" hidden="1" customHeight="1" outlineLevel="1" x14ac:dyDescent="0.2">
      <c r="A48" s="2" t="s">
        <v>5</v>
      </c>
      <c r="B48" s="23">
        <v>41.759315299040402</v>
      </c>
      <c r="C48" s="23">
        <v>37.372469722851697</v>
      </c>
      <c r="D48" s="23">
        <v>37.9938411824551</v>
      </c>
      <c r="E48" s="23">
        <v>39.812906944940003</v>
      </c>
      <c r="F48" s="23">
        <v>43.174226783530102</v>
      </c>
      <c r="G48" s="23">
        <v>45.635478865826798</v>
      </c>
      <c r="H48" s="23">
        <v>47.475873317958502</v>
      </c>
      <c r="I48" s="23">
        <v>45.333955856138303</v>
      </c>
      <c r="J48" s="23">
        <v>44.785882864148697</v>
      </c>
      <c r="K48" s="23">
        <v>45.183477534143599</v>
      </c>
      <c r="L48" s="23">
        <v>48.422806618186698</v>
      </c>
      <c r="M48" s="23">
        <v>51.452244561460198</v>
      </c>
      <c r="N48" s="23">
        <v>52.151619706020497</v>
      </c>
      <c r="O48" s="23">
        <v>33.167674126515401</v>
      </c>
      <c r="P48" s="23">
        <v>29.448524976736302</v>
      </c>
      <c r="Q48" s="23">
        <v>30.998823904528798</v>
      </c>
      <c r="R48" s="23">
        <v>44.938839123684602</v>
      </c>
      <c r="S48" s="23">
        <v>36.372621179052103</v>
      </c>
      <c r="T48" s="23">
        <v>32.415405649987299</v>
      </c>
      <c r="U48" s="23">
        <v>23.472256206822099</v>
      </c>
      <c r="V48" s="23">
        <v>73.9056762778159</v>
      </c>
      <c r="W48" s="23">
        <v>82.311992473739096</v>
      </c>
      <c r="X48" s="23">
        <v>85.860403209896504</v>
      </c>
      <c r="Y48" s="23">
        <v>88.333646701549597</v>
      </c>
      <c r="Z48" s="23">
        <v>39.772107635087401</v>
      </c>
      <c r="AA48" s="23">
        <v>14.294901184297601</v>
      </c>
      <c r="AB48" s="23">
        <v>14.411497243259699</v>
      </c>
      <c r="AC48" s="23">
        <v>14.0269477884704</v>
      </c>
      <c r="AD48" s="23">
        <v>13.981744585884901</v>
      </c>
      <c r="AE48" s="23">
        <v>13.4752351854164</v>
      </c>
      <c r="AF48" s="23">
        <v>14.643159898778499</v>
      </c>
      <c r="AG48" s="23">
        <v>11.6936839140013</v>
      </c>
      <c r="AH48" s="23">
        <v>13.6116579766712</v>
      </c>
      <c r="AI48" s="39">
        <f t="shared" si="2"/>
        <v>-0.67404499141814267</v>
      </c>
      <c r="AJ48" s="34">
        <f>IF(B48=0, "", POWER(AH48/B48, 1/(AH11 - B11)) - 1)</f>
        <v>-3.4424635257690128E-2</v>
      </c>
      <c r="AK48" s="34">
        <f t="shared" si="3"/>
        <v>0.16401794992709151</v>
      </c>
      <c r="AL48" s="44">
        <f>AH48 / AH13</f>
        <v>4.8707423721443846E-4</v>
      </c>
      <c r="AM48" s="29"/>
    </row>
    <row r="49" spans="1:39" ht="14.45" hidden="1" customHeight="1" outlineLevel="1" x14ac:dyDescent="0.2">
      <c r="A49" s="2" t="s">
        <v>6</v>
      </c>
      <c r="B49" s="23">
        <v>1.8240000000000001</v>
      </c>
      <c r="C49" s="23">
        <v>1.8248888888888899</v>
      </c>
      <c r="D49" s="23">
        <v>1.8257777777777799</v>
      </c>
      <c r="E49" s="23">
        <v>1.82666666666667</v>
      </c>
      <c r="F49" s="23">
        <v>1.82755555555556</v>
      </c>
      <c r="G49" s="23">
        <v>1.8284444444444401</v>
      </c>
      <c r="H49" s="23">
        <v>1.8293333333333299</v>
      </c>
      <c r="I49" s="23">
        <v>1.83022222222222</v>
      </c>
      <c r="J49" s="23">
        <v>1.83111111111111</v>
      </c>
      <c r="K49" s="23">
        <v>1.8320000000000001</v>
      </c>
      <c r="L49" s="23">
        <v>1.8328888888888899</v>
      </c>
      <c r="M49" s="23">
        <v>1.8337777777777799</v>
      </c>
      <c r="N49" s="23">
        <v>1.83466666666667</v>
      </c>
      <c r="O49" s="23">
        <v>1.83555555555556</v>
      </c>
      <c r="P49" s="23">
        <v>1.8364444444444401</v>
      </c>
      <c r="Q49" s="23">
        <v>1.8373333333333299</v>
      </c>
      <c r="R49" s="23">
        <v>1.83822222222222</v>
      </c>
      <c r="S49" s="23">
        <v>1.83911111111111</v>
      </c>
      <c r="T49" s="23">
        <v>1.84</v>
      </c>
      <c r="U49" s="23">
        <v>1.1428020802519301</v>
      </c>
      <c r="V49" s="23">
        <v>1.9029338757502099</v>
      </c>
      <c r="W49" s="23">
        <v>2.4328973470088702</v>
      </c>
      <c r="X49" s="23">
        <v>2.5047073536194699</v>
      </c>
      <c r="Y49" s="23">
        <v>4.8867771527667401</v>
      </c>
      <c r="Z49" s="23">
        <v>0.15043503519321</v>
      </c>
      <c r="AA49" s="23">
        <v>0.17932992695903199</v>
      </c>
      <c r="AB49" s="23">
        <v>0.130871557066816</v>
      </c>
      <c r="AC49" s="23">
        <v>1.7454600735639501</v>
      </c>
      <c r="AD49" s="23">
        <v>1.05762019996296E-2</v>
      </c>
      <c r="AE49" s="23">
        <v>0</v>
      </c>
      <c r="AF49" s="23">
        <v>0</v>
      </c>
      <c r="AG49" s="23">
        <v>0</v>
      </c>
      <c r="AH49" s="23">
        <v>0</v>
      </c>
      <c r="AI49" s="39">
        <f t="shared" si="2"/>
        <v>-1</v>
      </c>
      <c r="AJ49" s="34">
        <f>IF(B49=0, "", POWER(AH49/B49, 1/(AH11 - B11)) - 1)</f>
        <v>-1</v>
      </c>
      <c r="AK49" s="34" t="str">
        <f t="shared" si="3"/>
        <v/>
      </c>
      <c r="AL49" s="44">
        <f>AH49 / AH13</f>
        <v>0</v>
      </c>
      <c r="AM49" s="29"/>
    </row>
    <row r="50" spans="1:39" ht="14.45" hidden="1" customHeight="1" outlineLevel="1" x14ac:dyDescent="0.2">
      <c r="A50" s="2" t="s">
        <v>7</v>
      </c>
      <c r="B50" s="23">
        <v>19.379428452046099</v>
      </c>
      <c r="C50" s="23">
        <v>15.7553659288492</v>
      </c>
      <c r="D50" s="23">
        <v>33.189298940044999</v>
      </c>
      <c r="E50" s="23">
        <v>12.227785329013599</v>
      </c>
      <c r="F50" s="23">
        <v>10.279182846181699</v>
      </c>
      <c r="G50" s="23">
        <v>9.6667492689664591</v>
      </c>
      <c r="H50" s="23">
        <v>15.2685161957994</v>
      </c>
      <c r="I50" s="23">
        <v>10.6237193282007</v>
      </c>
      <c r="J50" s="23">
        <v>8.7984273747129293</v>
      </c>
      <c r="K50" s="23">
        <v>6.7207790197975896</v>
      </c>
      <c r="L50" s="23">
        <v>10.4095188110257</v>
      </c>
      <c r="M50" s="23">
        <v>9.9414581381455207</v>
      </c>
      <c r="N50" s="23">
        <v>9.3377436358386898</v>
      </c>
      <c r="O50" s="23">
        <v>9.0456182524955508</v>
      </c>
      <c r="P50" s="23">
        <v>17.105980687206401</v>
      </c>
      <c r="Q50" s="23">
        <v>19.408127180238701</v>
      </c>
      <c r="R50" s="23">
        <v>19.432770052651701</v>
      </c>
      <c r="S50" s="23">
        <v>21.2857501842382</v>
      </c>
      <c r="T50" s="23">
        <v>16.171505627003398</v>
      </c>
      <c r="U50" s="23">
        <v>11.003806310553999</v>
      </c>
      <c r="V50" s="23">
        <v>6.4881544710977002</v>
      </c>
      <c r="W50" s="23">
        <v>10.799006936258101</v>
      </c>
      <c r="X50" s="23">
        <v>7.4516233850089098</v>
      </c>
      <c r="Y50" s="23">
        <v>10.440566563604101</v>
      </c>
      <c r="Z50" s="23">
        <v>12.8014281307887</v>
      </c>
      <c r="AA50" s="23">
        <v>18.773443073761701</v>
      </c>
      <c r="AB50" s="23">
        <v>20.124300454939998</v>
      </c>
      <c r="AC50" s="23">
        <v>12.8178829169105</v>
      </c>
      <c r="AD50" s="23">
        <v>9.2109576070463994</v>
      </c>
      <c r="AE50" s="23">
        <v>10.201432659579099</v>
      </c>
      <c r="AF50" s="23">
        <v>8.8988719236025897</v>
      </c>
      <c r="AG50" s="23">
        <v>11.559898033030301</v>
      </c>
      <c r="AH50" s="23">
        <v>12.955521763527001</v>
      </c>
      <c r="AI50" s="39">
        <f t="shared" si="2"/>
        <v>-0.33148070926936213</v>
      </c>
      <c r="AJ50" s="34">
        <f>IF(B50=0, "", POWER(AH50/B50, 1/(AH11 - B11)) - 1)</f>
        <v>-1.2505215081645815E-2</v>
      </c>
      <c r="AK50" s="34">
        <f t="shared" si="3"/>
        <v>0.12072976132738877</v>
      </c>
      <c r="AL50" s="44">
        <f>AH50 / AH13</f>
        <v>4.63595315978413E-4</v>
      </c>
      <c r="AM50" s="29"/>
    </row>
    <row r="51" spans="1:39" ht="14.45" customHeight="1" collapsed="1" x14ac:dyDescent="0.25">
      <c r="A51" s="17" t="s">
        <v>19</v>
      </c>
      <c r="B51" s="22">
        <f>SUBTOTAL(9, B52:B54) - SUMIF(A52:A54, "Biomass", B52:B54)</f>
        <v>101.17746955048261</v>
      </c>
      <c r="C51" s="22">
        <f>SUBTOTAL(9, C52:C54) - SUMIF(A52:A54, "Biomass", C52:C54)</f>
        <v>106.6824542852824</v>
      </c>
      <c r="D51" s="22">
        <f>SUBTOTAL(9, D52:D54) - SUMIF(A52:A54, "Biomass", D52:D54)</f>
        <v>122.112129707425</v>
      </c>
      <c r="E51" s="22">
        <f>SUBTOTAL(9, E52:E54) - SUMIF(A52:A54, "Biomass", E52:E54)</f>
        <v>102.61521393668019</v>
      </c>
      <c r="F51" s="22">
        <f>SUBTOTAL(9, F52:F54) - SUMIF(A52:A54, "Biomass", F52:F54)</f>
        <v>108.9229193727745</v>
      </c>
      <c r="G51" s="22">
        <f>SUBTOTAL(9, G52:G54) - SUMIF(A52:A54, "Biomass", G52:G54)</f>
        <v>103.37544480854029</v>
      </c>
      <c r="H51" s="22">
        <f>SUBTOTAL(9, H52:H54) - SUMIF(A52:A54, "Biomass", H52:H54)</f>
        <v>113.07145578322439</v>
      </c>
      <c r="I51" s="22">
        <f>SUBTOTAL(9, I52:I54) - SUMIF(A52:A54, "Biomass", I52:I54)</f>
        <v>106.59913475752191</v>
      </c>
      <c r="J51" s="22">
        <f>SUBTOTAL(9, J52:J54) - SUMIF(A52:A54, "Biomass", J52:J54)</f>
        <v>95.322172055005694</v>
      </c>
      <c r="K51" s="22">
        <f>SUBTOTAL(9, K52:K54) - SUMIF(A52:A54, "Biomass", K52:K54)</f>
        <v>96.705758991177802</v>
      </c>
      <c r="L51" s="22">
        <f>SUBTOTAL(9, L52:L54) - SUMIF(A52:A54, "Biomass", L52:L54)</f>
        <v>97.182741347020297</v>
      </c>
      <c r="M51" s="22">
        <f>SUBTOTAL(9, M52:M54) - SUMIF(A52:A54, "Biomass", M52:M54)</f>
        <v>89.970678459809989</v>
      </c>
      <c r="N51" s="22">
        <f>SUBTOTAL(9, N52:N54) - SUMIF(A52:A54, "Biomass", N52:N54)</f>
        <v>91.424519016188881</v>
      </c>
      <c r="O51" s="22">
        <f>SUBTOTAL(9, O52:O54) - SUMIF(A52:A54, "Biomass", O52:O54)</f>
        <v>89.101335732234872</v>
      </c>
      <c r="P51" s="22">
        <f>SUBTOTAL(9, P52:P54) - SUMIF(A52:A54, "Biomass", P52:P54)</f>
        <v>96.369269503783613</v>
      </c>
      <c r="Q51" s="22">
        <f>SUBTOTAL(9, Q52:Q54) - SUMIF(A52:A54, "Biomass", Q52:Q54)</f>
        <v>88.226963774159927</v>
      </c>
      <c r="R51" s="22">
        <f>SUBTOTAL(9, R52:R54) - SUMIF(A52:A54, "Biomass", R52:R54)</f>
        <v>71.698264461644754</v>
      </c>
      <c r="S51" s="22">
        <f>SUBTOTAL(9, S52:S54) - SUMIF(A52:A54, "Biomass", S52:S54)</f>
        <v>68.320303209943916</v>
      </c>
      <c r="T51" s="22">
        <f>SUBTOTAL(9, T52:T54) - SUMIF(A52:A54, "Biomass", T52:T54)</f>
        <v>68.873263269787969</v>
      </c>
      <c r="U51" s="22">
        <f>SUBTOTAL(9, U52:U54) - SUMIF(A52:A54, "Biomass", U52:U54)</f>
        <v>36.41317768276275</v>
      </c>
      <c r="V51" s="22">
        <f>SUBTOTAL(9, V52:V54) - SUMIF(A52:A54, "Biomass", V52:V54)</f>
        <v>38.153482752570618</v>
      </c>
      <c r="W51" s="22">
        <f>SUBTOTAL(9, W52:W54) - SUMIF(A52:A54, "Biomass", W52:W54)</f>
        <v>32.830221424307865</v>
      </c>
      <c r="X51" s="22">
        <f>SUBTOTAL(9, X52:X54) - SUMIF(A52:A54, "Biomass", X52:X54)</f>
        <v>31.936037146266582</v>
      </c>
      <c r="Y51" s="22">
        <f>SUBTOTAL(9, Y52:Y54) - SUMIF(A52:A54, "Biomass", Y52:Y54)</f>
        <v>35.494907687231368</v>
      </c>
      <c r="Z51" s="22">
        <f>SUBTOTAL(9, Z52:Z54) - SUMIF(A52:A54, "Biomass", Z52:Z54)</f>
        <v>40.279147562629447</v>
      </c>
      <c r="AA51" s="22">
        <f>SUBTOTAL(9, AA52:AA54) - SUMIF(A52:A54, "Biomass", AA52:AA54)</f>
        <v>41.947607007937997</v>
      </c>
      <c r="AB51" s="22">
        <f>SUBTOTAL(9, AB52:AB54) - SUMIF(A52:A54, "Biomass", AB52:AB54)</f>
        <v>36.541199522984599</v>
      </c>
      <c r="AC51" s="22">
        <f>SUBTOTAL(9, AC52:AC54) - SUMIF(A52:A54, "Biomass", AC52:AC54)</f>
        <v>32.301588869036451</v>
      </c>
      <c r="AD51" s="22">
        <f>SUBTOTAL(9, AD52:AD54) - SUMIF(A52:A54, "Biomass", AD52:AD54)</f>
        <v>45.431119860189824</v>
      </c>
      <c r="AE51" s="22">
        <f>SUBTOTAL(9, AE52:AE54) - SUMIF(A52:A54, "Biomass", AE52:AE54)</f>
        <v>59.450350133574993</v>
      </c>
      <c r="AF51" s="22">
        <f>SUBTOTAL(9, AF52:AF54) - SUMIF(A52:A54, "Biomass", AF52:AF54)</f>
        <v>37.620560229514943</v>
      </c>
      <c r="AG51" s="22">
        <f>SUBTOTAL(9, AG52:AG54) - SUMIF(A52:A54, "Biomass", AG52:AG54)</f>
        <v>38.976271765433083</v>
      </c>
      <c r="AH51" s="22">
        <f>SUBTOTAL(9, AH52:AH54) - SUMIF(A52:A54, "Biomass", AH52:AH54)</f>
        <v>40.755950602297119</v>
      </c>
      <c r="AI51" s="38">
        <f t="shared" si="2"/>
        <v>-0.59718353519444478</v>
      </c>
      <c r="AJ51" s="33">
        <f>IF(B51=0, "", POWER(AH51/B51, 1/(AH11 - B11)) - 1)</f>
        <v>-2.8014915784335015E-2</v>
      </c>
      <c r="AK51" s="33">
        <f t="shared" si="3"/>
        <v>4.5660571323355326E-2</v>
      </c>
      <c r="AL51" s="43">
        <f>AH51 / AH13</f>
        <v>1.4583949718385378E-3</v>
      </c>
      <c r="AM51" s="29"/>
    </row>
    <row r="52" spans="1:39" ht="14.45" hidden="1" customHeight="1" outlineLevel="1" x14ac:dyDescent="0.2">
      <c r="A52" s="2" t="s">
        <v>5</v>
      </c>
      <c r="B52" s="23">
        <v>58.941587139021102</v>
      </c>
      <c r="C52" s="23">
        <v>62.935408699905402</v>
      </c>
      <c r="D52" s="23">
        <v>60.928994854087001</v>
      </c>
      <c r="E52" s="23">
        <v>63.724816356603498</v>
      </c>
      <c r="F52" s="23">
        <v>66.185563139926103</v>
      </c>
      <c r="G52" s="23">
        <v>63.099256906278399</v>
      </c>
      <c r="H52" s="23">
        <v>67.555555072388799</v>
      </c>
      <c r="I52" s="23">
        <v>64.900464399878899</v>
      </c>
      <c r="J52" s="23">
        <v>59.882934466529797</v>
      </c>
      <c r="K52" s="23">
        <v>63.564718541048599</v>
      </c>
      <c r="L52" s="23">
        <v>58.988944706508498</v>
      </c>
      <c r="M52" s="23">
        <v>54.439112556174699</v>
      </c>
      <c r="N52" s="23">
        <v>54.865209692645898</v>
      </c>
      <c r="O52" s="23">
        <v>52.981992140547298</v>
      </c>
      <c r="P52" s="23">
        <v>53.550442195834101</v>
      </c>
      <c r="Q52" s="23">
        <v>47.049112854620503</v>
      </c>
      <c r="R52" s="23">
        <v>42.370182106368503</v>
      </c>
      <c r="S52" s="23">
        <v>40.431671577490697</v>
      </c>
      <c r="T52" s="23">
        <v>37.1183724719533</v>
      </c>
      <c r="U52" s="23">
        <v>21.566516502425898</v>
      </c>
      <c r="V52" s="23">
        <v>20.300940644380599</v>
      </c>
      <c r="W52" s="23">
        <v>19.281775387137401</v>
      </c>
      <c r="X52" s="23">
        <v>20.365971155466699</v>
      </c>
      <c r="Y52" s="23">
        <v>23.024947997611999</v>
      </c>
      <c r="Z52" s="23">
        <v>29.915751352787499</v>
      </c>
      <c r="AA52" s="23">
        <v>27.0306627065074</v>
      </c>
      <c r="AB52" s="23">
        <v>26.866958809709601</v>
      </c>
      <c r="AC52" s="23">
        <v>25.8272450453603</v>
      </c>
      <c r="AD52" s="23">
        <v>27.4862420593455</v>
      </c>
      <c r="AE52" s="23">
        <v>37.027308515349198</v>
      </c>
      <c r="AF52" s="23">
        <v>22.066531042553802</v>
      </c>
      <c r="AG52" s="23">
        <v>20.939367210682502</v>
      </c>
      <c r="AH52" s="23">
        <v>20.408165498115501</v>
      </c>
      <c r="AI52" s="39">
        <f t="shared" si="2"/>
        <v>-0.65375609160336501</v>
      </c>
      <c r="AJ52" s="34">
        <f>IF(B52=0, "", POWER(AH52/B52, 1/(AH11 - B11)) - 1)</f>
        <v>-3.2600871256055819E-2</v>
      </c>
      <c r="AK52" s="34">
        <f t="shared" si="3"/>
        <v>-2.5368565688842826E-2</v>
      </c>
      <c r="AL52" s="44">
        <f>AH52 / AH13</f>
        <v>7.3027780010173138E-4</v>
      </c>
      <c r="AM52" s="29"/>
    </row>
    <row r="53" spans="1:39" ht="14.45" hidden="1" customHeight="1" outlineLevel="1" x14ac:dyDescent="0.2">
      <c r="A53" s="2" t="s">
        <v>6</v>
      </c>
      <c r="B53" s="23">
        <v>22.950083875307101</v>
      </c>
      <c r="C53" s="23">
        <v>22.961268126708401</v>
      </c>
      <c r="D53" s="23">
        <v>22.972452378109601</v>
      </c>
      <c r="E53" s="23">
        <v>23.332733065880799</v>
      </c>
      <c r="F53" s="23">
        <v>23.344087193893401</v>
      </c>
      <c r="G53" s="23">
        <v>23.7048775114988</v>
      </c>
      <c r="H53" s="23">
        <v>23.716401516122701</v>
      </c>
      <c r="I53" s="23">
        <v>23.727925520746702</v>
      </c>
      <c r="J53" s="23">
        <v>23.739449525370699</v>
      </c>
      <c r="K53" s="23">
        <v>23.750973529994599</v>
      </c>
      <c r="L53" s="23">
        <v>23.858585245766001</v>
      </c>
      <c r="M53" s="23">
        <v>25.153571892485999</v>
      </c>
      <c r="N53" s="23">
        <v>26.739898104104899</v>
      </c>
      <c r="O53" s="23">
        <v>29.5445260999767</v>
      </c>
      <c r="P53" s="23">
        <v>38.1349793076498</v>
      </c>
      <c r="Q53" s="23">
        <v>36.320974067144597</v>
      </c>
      <c r="R53" s="23">
        <v>24.2119537444675</v>
      </c>
      <c r="S53" s="23">
        <v>22.526983792028901</v>
      </c>
      <c r="T53" s="23">
        <v>23.3713832423187</v>
      </c>
      <c r="U53" s="23">
        <v>10.6171281960101</v>
      </c>
      <c r="V53" s="23">
        <v>14.0368061596657</v>
      </c>
      <c r="W53" s="23">
        <v>9.1585903989716098</v>
      </c>
      <c r="X53" s="23">
        <v>7.8199262854975604</v>
      </c>
      <c r="Y53" s="23">
        <v>8.6739171187352095</v>
      </c>
      <c r="Z53" s="23">
        <v>5.6598969711516096</v>
      </c>
      <c r="AA53" s="23">
        <v>9.4811706777219307</v>
      </c>
      <c r="AB53" s="23">
        <v>5.2270490553850699</v>
      </c>
      <c r="AC53" s="23">
        <v>1.5808222576322</v>
      </c>
      <c r="AD53" s="23">
        <v>14.598963592711801</v>
      </c>
      <c r="AE53" s="23">
        <v>18.739628422954301</v>
      </c>
      <c r="AF53" s="23">
        <v>13.416614997391999</v>
      </c>
      <c r="AG53" s="23">
        <v>16.8822067939109</v>
      </c>
      <c r="AH53" s="23">
        <v>17.589700298928399</v>
      </c>
      <c r="AI53" s="39">
        <f t="shared" si="2"/>
        <v>-0.23356705820784163</v>
      </c>
      <c r="AJ53" s="34">
        <f>IF(B53=0, "", POWER(AH53/B53, 1/(AH11 - B11)) - 1)</f>
        <v>-8.2782968252123057E-3</v>
      </c>
      <c r="AK53" s="34">
        <f t="shared" si="3"/>
        <v>4.1907643571377218E-2</v>
      </c>
      <c r="AL53" s="44">
        <f>AH53 / AH13</f>
        <v>6.2942294543506837E-4</v>
      </c>
      <c r="AM53" s="29"/>
    </row>
    <row r="54" spans="1:39" ht="14.45" hidden="1" customHeight="1" outlineLevel="1" x14ac:dyDescent="0.2">
      <c r="A54" s="2" t="s">
        <v>7</v>
      </c>
      <c r="B54" s="23">
        <v>19.285798536154399</v>
      </c>
      <c r="C54" s="23">
        <v>20.785777458668601</v>
      </c>
      <c r="D54" s="23">
        <v>38.210682475228403</v>
      </c>
      <c r="E54" s="23">
        <v>15.557664514195899</v>
      </c>
      <c r="F54" s="23">
        <v>19.393269038955001</v>
      </c>
      <c r="G54" s="23">
        <v>16.571310390763099</v>
      </c>
      <c r="H54" s="23">
        <v>21.799499194712901</v>
      </c>
      <c r="I54" s="23">
        <v>17.970744836896301</v>
      </c>
      <c r="J54" s="23">
        <v>11.699788063105199</v>
      </c>
      <c r="K54" s="23">
        <v>9.3900669201346005</v>
      </c>
      <c r="L54" s="23">
        <v>14.3352113947458</v>
      </c>
      <c r="M54" s="23">
        <v>10.377994011149299</v>
      </c>
      <c r="N54" s="23">
        <v>9.8194112194380807</v>
      </c>
      <c r="O54" s="23">
        <v>6.5748174917108697</v>
      </c>
      <c r="P54" s="23">
        <v>4.6838480002997196</v>
      </c>
      <c r="Q54" s="23">
        <v>4.8568768523948203</v>
      </c>
      <c r="R54" s="23">
        <v>5.1161286108087403</v>
      </c>
      <c r="S54" s="23">
        <v>5.36164784042432</v>
      </c>
      <c r="T54" s="23">
        <v>8.3835075555159708</v>
      </c>
      <c r="U54" s="23">
        <v>4.2295329843267497</v>
      </c>
      <c r="V54" s="23">
        <v>3.8157359485243201</v>
      </c>
      <c r="W54" s="23">
        <v>4.3898556381988501</v>
      </c>
      <c r="X54" s="23">
        <v>3.75013970530232</v>
      </c>
      <c r="Y54" s="23">
        <v>3.7960425708841599</v>
      </c>
      <c r="Z54" s="23">
        <v>4.7034992386903403</v>
      </c>
      <c r="AA54" s="23">
        <v>5.43577362370866</v>
      </c>
      <c r="AB54" s="23">
        <v>4.4471916578899302</v>
      </c>
      <c r="AC54" s="23">
        <v>4.8935215660439502</v>
      </c>
      <c r="AD54" s="23">
        <v>3.3459142081325299</v>
      </c>
      <c r="AE54" s="23">
        <v>3.6834131952714899</v>
      </c>
      <c r="AF54" s="23">
        <v>2.1374141895691401</v>
      </c>
      <c r="AG54" s="23">
        <v>1.15469776083968</v>
      </c>
      <c r="AH54" s="23">
        <v>2.7580848052532199</v>
      </c>
      <c r="AI54" s="39">
        <f t="shared" si="2"/>
        <v>-0.85698882003341803</v>
      </c>
      <c r="AJ54" s="34">
        <f>IF(B54=0, "", POWER(AH54/B54, 1/(AH11 - B11)) - 1)</f>
        <v>-5.8966006040279462E-2</v>
      </c>
      <c r="AK54" s="34">
        <f t="shared" si="3"/>
        <v>1.3885772526722313</v>
      </c>
      <c r="AL54" s="44">
        <f>AH54 / AH13</f>
        <v>9.8694226301738037E-5</v>
      </c>
      <c r="AM54" s="29"/>
    </row>
    <row r="55" spans="1:39" ht="14.45" customHeight="1" collapsed="1" x14ac:dyDescent="0.25">
      <c r="A55" s="17" t="s">
        <v>20</v>
      </c>
      <c r="B55" s="22">
        <f>SUBTOTAL(9, B56:B58) - SUMIF(A56:A58, "Biomass", B56:B58)</f>
        <v>153.93315868868089</v>
      </c>
      <c r="C55" s="22">
        <f>SUBTOTAL(9, C56:C58) - SUMIF(A56:A58, "Biomass", C56:C58)</f>
        <v>181.54563545726501</v>
      </c>
      <c r="D55" s="22">
        <f>SUBTOTAL(9, D56:D58) - SUMIF(A56:A58, "Biomass", D56:D58)</f>
        <v>171.10996371554759</v>
      </c>
      <c r="E55" s="22">
        <f>SUBTOTAL(9, E56:E58) - SUMIF(A56:A58, "Biomass", E56:E58)</f>
        <v>164.14780025877261</v>
      </c>
      <c r="F55" s="22">
        <f>SUBTOTAL(9, F56:F58) - SUMIF(A56:A58, "Biomass", F56:F58)</f>
        <v>172.00086991833288</v>
      </c>
      <c r="G55" s="22">
        <f>SUBTOTAL(9, G56:G58) - SUMIF(A56:A58, "Biomass", G56:G58)</f>
        <v>154.29761890747909</v>
      </c>
      <c r="H55" s="22">
        <f>SUBTOTAL(9, H56:H58) - SUMIF(A56:A58, "Biomass", H56:H58)</f>
        <v>187.01535018805282</v>
      </c>
      <c r="I55" s="22">
        <f>SUBTOTAL(9, I56:I58) - SUMIF(A56:A58, "Biomass", I56:I58)</f>
        <v>173.38094207415898</v>
      </c>
      <c r="J55" s="22">
        <f>SUBTOTAL(9, J56:J58) - SUMIF(A56:A58, "Biomass", J56:J58)</f>
        <v>173.4794516047923</v>
      </c>
      <c r="K55" s="22">
        <f>SUBTOTAL(9, K56:K58) - SUMIF(A56:A58, "Biomass", K56:K58)</f>
        <v>175.09302692920971</v>
      </c>
      <c r="L55" s="22">
        <f>SUBTOTAL(9, L56:L58) - SUMIF(A56:A58, "Biomass", L56:L58)</f>
        <v>162.13055072063719</v>
      </c>
      <c r="M55" s="22">
        <f>SUBTOTAL(9, M56:M58) - SUMIF(A56:A58, "Biomass", M56:M58)</f>
        <v>195.78198680150561</v>
      </c>
      <c r="N55" s="22">
        <f>SUBTOTAL(9, N56:N58) - SUMIF(A56:A58, "Biomass", N56:N58)</f>
        <v>175.5804616327728</v>
      </c>
      <c r="O55" s="22">
        <f>SUBTOTAL(9, O56:O58) - SUMIF(A56:A58, "Biomass", O56:O58)</f>
        <v>197.5202068069182</v>
      </c>
      <c r="P55" s="22">
        <f>SUBTOTAL(9, P56:P58) - SUMIF(A56:A58, "Biomass", P56:P58)</f>
        <v>217.39534702668749</v>
      </c>
      <c r="Q55" s="22">
        <f>SUBTOTAL(9, Q56:Q58) - SUMIF(A56:A58, "Biomass", Q56:Q58)</f>
        <v>197.66737594216269</v>
      </c>
      <c r="R55" s="22">
        <f>SUBTOTAL(9, R56:R58) - SUMIF(A56:A58, "Biomass", R56:R58)</f>
        <v>192.6639858283329</v>
      </c>
      <c r="S55" s="22">
        <f>SUBTOTAL(9, S56:S58) - SUMIF(A56:A58, "Biomass", S56:S58)</f>
        <v>189.74906061968909</v>
      </c>
      <c r="T55" s="22">
        <f>SUBTOTAL(9, T56:T58) - SUMIF(A56:A58, "Biomass", T56:T58)</f>
        <v>185.59696359003979</v>
      </c>
      <c r="U55" s="22">
        <f>SUBTOTAL(9, U56:U58) - SUMIF(A56:A58, "Biomass", U56:U58)</f>
        <v>161.49531258133788</v>
      </c>
      <c r="V55" s="22">
        <f>SUBTOTAL(9, V56:V58) - SUMIF(A56:A58, "Biomass", V56:V58)</f>
        <v>166.7786005190072</v>
      </c>
      <c r="W55" s="22">
        <f>SUBTOTAL(9, W56:W58) - SUMIF(A56:A58, "Biomass", W56:W58)</f>
        <v>165.10325722239421</v>
      </c>
      <c r="X55" s="22">
        <f>SUBTOTAL(9, X56:X58) - SUMIF(A56:A58, "Biomass", X56:X58)</f>
        <v>173.84090249473559</v>
      </c>
      <c r="Y55" s="22">
        <f>SUBTOTAL(9, Y56:Y58) - SUMIF(A56:A58, "Biomass", Y56:Y58)</f>
        <v>253.67895009419269</v>
      </c>
      <c r="Z55" s="22">
        <f>SUBTOTAL(9, Z56:Z58) - SUMIF(A56:A58, "Biomass", Z56:Z58)</f>
        <v>210.0609127041495</v>
      </c>
      <c r="AA55" s="22">
        <f>SUBTOTAL(9, AA56:AA58) - SUMIF(A56:A58, "Biomass", AA56:AA58)</f>
        <v>159.7625447979533</v>
      </c>
      <c r="AB55" s="22">
        <f>SUBTOTAL(9, AB56:AB58) - SUMIF(A56:A58, "Biomass", AB56:AB58)</f>
        <v>155.37379860522134</v>
      </c>
      <c r="AC55" s="22">
        <f>SUBTOTAL(9, AC56:AC58) - SUMIF(A56:A58, "Biomass", AC56:AC58)</f>
        <v>174.17719706108088</v>
      </c>
      <c r="AD55" s="22">
        <f>SUBTOTAL(9, AD56:AD58) - SUMIF(A56:A58, "Biomass", AD56:AD58)</f>
        <v>152.24297420891421</v>
      </c>
      <c r="AE55" s="22">
        <f>SUBTOTAL(9, AE56:AE58) - SUMIF(A56:A58, "Biomass", AE56:AE58)</f>
        <v>176.8637840703156</v>
      </c>
      <c r="AF55" s="22">
        <f>SUBTOTAL(9, AF56:AF58) - SUMIF(A56:A58, "Biomass", AF56:AF58)</f>
        <v>156.28263562834209</v>
      </c>
      <c r="AG55" s="22">
        <f>SUBTOTAL(9, AG56:AG58) - SUMIF(A56:A58, "Biomass", AG56:AG58)</f>
        <v>138.246001381849</v>
      </c>
      <c r="AH55" s="22">
        <f>SUBTOTAL(9, AH56:AH58) - SUMIF(A56:A58, "Biomass", AH56:AH58)</f>
        <v>177.75583288873872</v>
      </c>
      <c r="AI55" s="38">
        <f t="shared" si="2"/>
        <v>0.15475986072784709</v>
      </c>
      <c r="AJ55" s="33">
        <f>IF(B55=0, "", POWER(AH55/B55, 1/(AH11 - B11)) - 1)</f>
        <v>4.5067628452546415E-3</v>
      </c>
      <c r="AK55" s="33">
        <f t="shared" si="3"/>
        <v>0.28579366572606824</v>
      </c>
      <c r="AL55" s="43">
        <f>AH55 / AH13</f>
        <v>6.3607450953504828E-3</v>
      </c>
      <c r="AM55" s="29"/>
    </row>
    <row r="56" spans="1:39" ht="14.45" hidden="1" customHeight="1" outlineLevel="1" x14ac:dyDescent="0.2">
      <c r="A56" s="2" t="s">
        <v>5</v>
      </c>
      <c r="B56" s="23">
        <v>135.079262185418</v>
      </c>
      <c r="C56" s="23">
        <v>165.31793269672801</v>
      </c>
      <c r="D56" s="23">
        <v>148.726256441853</v>
      </c>
      <c r="E56" s="23">
        <v>150.69267670591401</v>
      </c>
      <c r="F56" s="23">
        <v>158.66733255951999</v>
      </c>
      <c r="G56" s="23">
        <v>140.13880688070699</v>
      </c>
      <c r="H56" s="23">
        <v>171.45875118641101</v>
      </c>
      <c r="I56" s="23">
        <v>156.41495712590799</v>
      </c>
      <c r="J56" s="23">
        <v>157.40508825112801</v>
      </c>
      <c r="K56" s="23">
        <v>162.011385525516</v>
      </c>
      <c r="L56" s="23">
        <v>141.525420173942</v>
      </c>
      <c r="M56" s="23">
        <v>175.798310973512</v>
      </c>
      <c r="N56" s="23">
        <v>155.21274456059101</v>
      </c>
      <c r="O56" s="23">
        <v>176.461101392567</v>
      </c>
      <c r="P56" s="23">
        <v>186.855588277122</v>
      </c>
      <c r="Q56" s="23">
        <v>166.32052918004399</v>
      </c>
      <c r="R56" s="23">
        <v>161.16470063293801</v>
      </c>
      <c r="S56" s="23">
        <v>153.97221066916001</v>
      </c>
      <c r="T56" s="23">
        <v>160.51542023090499</v>
      </c>
      <c r="U56" s="23">
        <v>145.55625096721599</v>
      </c>
      <c r="V56" s="23">
        <v>154.97759249122001</v>
      </c>
      <c r="W56" s="23">
        <v>151.279940040893</v>
      </c>
      <c r="X56" s="23">
        <v>157.60573244795401</v>
      </c>
      <c r="Y56" s="23">
        <v>232.90558244028099</v>
      </c>
      <c r="Z56" s="23">
        <v>186.122286979987</v>
      </c>
      <c r="AA56" s="23">
        <v>127.722996742703</v>
      </c>
      <c r="AB56" s="23">
        <v>126.86920526176</v>
      </c>
      <c r="AC56" s="23">
        <v>134.95297454495599</v>
      </c>
      <c r="AD56" s="23">
        <v>135.584656947224</v>
      </c>
      <c r="AE56" s="23">
        <v>158.194547053565</v>
      </c>
      <c r="AF56" s="23">
        <v>142.10421161355899</v>
      </c>
      <c r="AG56" s="23">
        <v>119.613733346614</v>
      </c>
      <c r="AH56" s="23">
        <v>133.66647205442101</v>
      </c>
      <c r="AI56" s="39">
        <f t="shared" si="2"/>
        <v>-1.045897133386553E-2</v>
      </c>
      <c r="AJ56" s="34">
        <f>IF(B56=0, "", POWER(AH56/B56, 1/(AH11 - B11)) - 1)</f>
        <v>-3.2851011500012461E-4</v>
      </c>
      <c r="AK56" s="34">
        <f t="shared" si="3"/>
        <v>0.11748432487334282</v>
      </c>
      <c r="AL56" s="44">
        <f>AH56 / AH13</f>
        <v>4.7830686774994946E-3</v>
      </c>
      <c r="AM56" s="29"/>
    </row>
    <row r="57" spans="1:39" ht="14.45" hidden="1" customHeight="1" outlineLevel="1" x14ac:dyDescent="0.2">
      <c r="A57" s="2" t="s">
        <v>6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0.61810686427539396</v>
      </c>
      <c r="V57" s="23">
        <v>0</v>
      </c>
      <c r="W57" s="23">
        <v>0</v>
      </c>
      <c r="X57" s="23">
        <v>2.33036205742938</v>
      </c>
      <c r="Y57" s="23">
        <v>2.23779178959489</v>
      </c>
      <c r="Z57" s="23">
        <v>0</v>
      </c>
      <c r="AA57" s="23">
        <v>6.5149971266654898</v>
      </c>
      <c r="AB57" s="23">
        <v>1.01376624056235</v>
      </c>
      <c r="AC57" s="23">
        <v>18.401281450773698</v>
      </c>
      <c r="AD57" s="23">
        <v>0.12990083501470701</v>
      </c>
      <c r="AE57" s="23">
        <v>0</v>
      </c>
      <c r="AF57" s="23">
        <v>0</v>
      </c>
      <c r="AG57" s="23">
        <v>0</v>
      </c>
      <c r="AH57" s="23">
        <v>21.984668422759899</v>
      </c>
      <c r="AI57" s="39" t="str">
        <f t="shared" si="2"/>
        <v/>
      </c>
      <c r="AJ57" s="34" t="str">
        <f>IF(B57=0, "", POWER(AH57/B57, 1/(AH11 - B11)) - 1)</f>
        <v/>
      </c>
      <c r="AK57" s="34" t="str">
        <f t="shared" si="3"/>
        <v/>
      </c>
      <c r="AL57" s="44">
        <f>AH57 / AH13</f>
        <v>7.866907632252207E-4</v>
      </c>
      <c r="AM57" s="29"/>
    </row>
    <row r="58" spans="1:39" ht="14.45" hidden="1" customHeight="1" outlineLevel="1" x14ac:dyDescent="0.2">
      <c r="A58" s="2" t="s">
        <v>7</v>
      </c>
      <c r="B58" s="23">
        <v>18.853896503262899</v>
      </c>
      <c r="C58" s="23">
        <v>16.227702760536999</v>
      </c>
      <c r="D58" s="23">
        <v>22.383707273694601</v>
      </c>
      <c r="E58" s="23">
        <v>13.4551235528586</v>
      </c>
      <c r="F58" s="23">
        <v>13.333537358812899</v>
      </c>
      <c r="G58" s="23">
        <v>14.1588120267721</v>
      </c>
      <c r="H58" s="23">
        <v>15.5565990016418</v>
      </c>
      <c r="I58" s="23">
        <v>16.965984948250998</v>
      </c>
      <c r="J58" s="23">
        <v>16.0743633536643</v>
      </c>
      <c r="K58" s="23">
        <v>13.0816414036937</v>
      </c>
      <c r="L58" s="23">
        <v>20.6051305466952</v>
      </c>
      <c r="M58" s="23">
        <v>19.983675827993601</v>
      </c>
      <c r="N58" s="23">
        <v>20.367717072181801</v>
      </c>
      <c r="O58" s="23">
        <v>21.059105414351201</v>
      </c>
      <c r="P58" s="23">
        <v>30.5397587495655</v>
      </c>
      <c r="Q58" s="23">
        <v>31.346846762118702</v>
      </c>
      <c r="R58" s="23">
        <v>31.499285195394901</v>
      </c>
      <c r="S58" s="23">
        <v>35.776849950529098</v>
      </c>
      <c r="T58" s="23">
        <v>25.081543359134798</v>
      </c>
      <c r="U58" s="23">
        <v>15.3209547498465</v>
      </c>
      <c r="V58" s="23">
        <v>11.8010080277872</v>
      </c>
      <c r="W58" s="23">
        <v>13.823317181501199</v>
      </c>
      <c r="X58" s="23">
        <v>13.9048079893522</v>
      </c>
      <c r="Y58" s="23">
        <v>18.535575864316801</v>
      </c>
      <c r="Z58" s="23">
        <v>23.938625724162499</v>
      </c>
      <c r="AA58" s="23">
        <v>25.524550928584802</v>
      </c>
      <c r="AB58" s="23">
        <v>27.490827102899001</v>
      </c>
      <c r="AC58" s="23">
        <v>20.822941065351198</v>
      </c>
      <c r="AD58" s="23">
        <v>16.528416426675498</v>
      </c>
      <c r="AE58" s="23">
        <v>18.6692370167506</v>
      </c>
      <c r="AF58" s="23">
        <v>14.178424014783101</v>
      </c>
      <c r="AG58" s="23">
        <v>18.632268035235001</v>
      </c>
      <c r="AH58" s="23">
        <v>22.104692411557799</v>
      </c>
      <c r="AI58" s="39">
        <f t="shared" si="2"/>
        <v>0.1724203751586475</v>
      </c>
      <c r="AJ58" s="34">
        <f>IF(B58=0, "", POWER(AH58/B58, 1/(AH11 - B11)) - 1)</f>
        <v>4.983322803012058E-3</v>
      </c>
      <c r="AK58" s="34">
        <f t="shared" si="3"/>
        <v>0.18636616700426312</v>
      </c>
      <c r="AL58" s="44">
        <f>AH58 / AH13</f>
        <v>7.9098565462576615E-4</v>
      </c>
      <c r="AM58" s="29"/>
    </row>
    <row r="59" spans="1:39" ht="14.45" customHeight="1" collapsed="1" x14ac:dyDescent="0.25">
      <c r="A59" s="17" t="s">
        <v>21</v>
      </c>
      <c r="B59" s="22">
        <f>SUBTOTAL(9, B60:B63) - SUMIF(A60:A63, "Biomass", B60:B63)</f>
        <v>493.03541784021451</v>
      </c>
      <c r="C59" s="22">
        <f>SUBTOTAL(9, C60:C63) - SUMIF(A60:A63, "Biomass", C60:C63)</f>
        <v>392.3791478854032</v>
      </c>
      <c r="D59" s="22">
        <f>SUBTOTAL(9, D60:D63) - SUMIF(A60:A63, "Biomass", D60:D63)</f>
        <v>278.80820704721157</v>
      </c>
      <c r="E59" s="22">
        <f>SUBTOTAL(9, E60:E63) - SUMIF(A60:A63, "Biomass", E60:E63)</f>
        <v>450.87491627735665</v>
      </c>
      <c r="F59" s="22">
        <f>SUBTOTAL(9, F60:F63) - SUMIF(A60:A63, "Biomass", F60:F63)</f>
        <v>506.61649490043663</v>
      </c>
      <c r="G59" s="22">
        <f>SUBTOTAL(9, G60:G63) - SUMIF(A60:A63, "Biomass", G60:G63)</f>
        <v>597.42933450620058</v>
      </c>
      <c r="H59" s="22">
        <f>SUBTOTAL(9, H60:H63) - SUMIF(A60:A63, "Biomass", H60:H63)</f>
        <v>547.56136960460469</v>
      </c>
      <c r="I59" s="22">
        <f>SUBTOTAL(9, I60:I63) - SUMIF(A60:A63, "Biomass", I60:I63)</f>
        <v>583.57158903642051</v>
      </c>
      <c r="J59" s="22">
        <f>SUBTOTAL(9, J60:J63) - SUMIF(A60:A63, "Biomass", J60:J63)</f>
        <v>548.9397735884553</v>
      </c>
      <c r="K59" s="22">
        <f>SUBTOTAL(9, K60:K63) - SUMIF(A60:A63, "Biomass", K60:K63)</f>
        <v>564.44003134759282</v>
      </c>
      <c r="L59" s="22">
        <f>SUBTOTAL(9, L60:L63) - SUMIF(A60:A63, "Biomass", L60:L63)</f>
        <v>572.50711701081821</v>
      </c>
      <c r="M59" s="22">
        <f>SUBTOTAL(9, M60:M63) - SUMIF(A60:A63, "Biomass", M60:M63)</f>
        <v>562.05779059823453</v>
      </c>
      <c r="N59" s="22">
        <f>SUBTOTAL(9, N60:N63) - SUMIF(A60:A63, "Biomass", N60:N63)</f>
        <v>573.64913129022716</v>
      </c>
      <c r="O59" s="22">
        <f>SUBTOTAL(9, O60:O63) - SUMIF(A60:A63, "Biomass", O60:O63)</f>
        <v>585.80434104215055</v>
      </c>
      <c r="P59" s="22">
        <f>SUBTOTAL(9, P60:P63) - SUMIF(A60:A63, "Biomass", P60:P63)</f>
        <v>597.80141927331499</v>
      </c>
      <c r="Q59" s="22">
        <f>SUBTOTAL(9, Q60:Q63) - SUMIF(A60:A63, "Biomass", Q60:Q63)</f>
        <v>640.95589806025782</v>
      </c>
      <c r="R59" s="22">
        <f>SUBTOTAL(9, R60:R63) - SUMIF(A60:A63, "Biomass", R60:R63)</f>
        <v>601.80040365408286</v>
      </c>
      <c r="S59" s="22">
        <f>SUBTOTAL(9, S60:S63) - SUMIF(A60:A63, "Biomass", S60:S63)</f>
        <v>727.84915592363745</v>
      </c>
      <c r="T59" s="22">
        <f>SUBTOTAL(9, T60:T63) - SUMIF(A60:A63, "Biomass", T60:T63)</f>
        <v>649.53509828387587</v>
      </c>
      <c r="U59" s="22">
        <f>SUBTOTAL(9, U60:U63) - SUMIF(A60:A63, "Biomass", U60:U63)</f>
        <v>465.93223188046352</v>
      </c>
      <c r="V59" s="22">
        <f>SUBTOTAL(9, V60:V63) - SUMIF(A60:A63, "Biomass", V60:V63)</f>
        <v>477.6963888859662</v>
      </c>
      <c r="W59" s="22">
        <f>SUBTOTAL(9, W60:W63) - SUMIF(A60:A63, "Biomass", W60:W63)</f>
        <v>447.1449226774879</v>
      </c>
      <c r="X59" s="22">
        <f>SUBTOTAL(9, X60:X63) - SUMIF(A60:A63, "Biomass", X60:X63)</f>
        <v>449.13755509366752</v>
      </c>
      <c r="Y59" s="22">
        <f>SUBTOTAL(9, Y60:Y63) - SUMIF(A60:A63, "Biomass", Y60:Y63)</f>
        <v>711.81720184683093</v>
      </c>
      <c r="Z59" s="22">
        <f>SUBTOTAL(9, Z60:Z63) - SUMIF(A60:A63, "Biomass", Z60:Z63)</f>
        <v>625.29337235802973</v>
      </c>
      <c r="AA59" s="22">
        <f>SUBTOTAL(9, AA60:AA63) - SUMIF(A60:A63, "Biomass", AA60:AA63)</f>
        <v>585.23276278804019</v>
      </c>
      <c r="AB59" s="22">
        <f>SUBTOTAL(9, AB60:AB63) - SUMIF(A60:A63, "Biomass", AB60:AB63)</f>
        <v>437.0162367910595</v>
      </c>
      <c r="AC59" s="22">
        <f>SUBTOTAL(9, AC60:AC63) - SUMIF(A60:A63, "Biomass", AC60:AC63)</f>
        <v>441.06958712895585</v>
      </c>
      <c r="AD59" s="22">
        <f>SUBTOTAL(9, AD60:AD63) - SUMIF(A60:A63, "Biomass", AD60:AD63)</f>
        <v>454.77288725034975</v>
      </c>
      <c r="AE59" s="22">
        <f>SUBTOTAL(9, AE60:AE63) - SUMIF(A60:A63, "Biomass", AE60:AE63)</f>
        <v>569.23340112054302</v>
      </c>
      <c r="AF59" s="22">
        <f>SUBTOTAL(9, AF60:AF63) - SUMIF(A60:A63, "Biomass", AF60:AF63)</f>
        <v>276.25175074206265</v>
      </c>
      <c r="AG59" s="22">
        <f>SUBTOTAL(9, AG60:AG63) - SUMIF(A60:A63, "Biomass", AG60:AG63)</f>
        <v>392.00057050571519</v>
      </c>
      <c r="AH59" s="22">
        <f>SUBTOTAL(9, AH60:AH63) - SUMIF(A60:A63, "Biomass", AH60:AH63)</f>
        <v>388.12406773448527</v>
      </c>
      <c r="AI59" s="38">
        <f t="shared" si="2"/>
        <v>-0.21278664028905414</v>
      </c>
      <c r="AJ59" s="33">
        <f>IF(B59=0, "", POWER(AH59/B59, 1/(AH11 - B11)) - 1)</f>
        <v>-7.4488674632003926E-3</v>
      </c>
      <c r="AK59" s="33">
        <f t="shared" si="3"/>
        <v>-9.8890232895041397E-3</v>
      </c>
      <c r="AL59" s="43">
        <f>AH59 / AH13</f>
        <v>1.388847960772604E-2</v>
      </c>
      <c r="AM59" s="29"/>
    </row>
    <row r="60" spans="1:39" ht="14.45" hidden="1" customHeight="1" outlineLevel="1" x14ac:dyDescent="0.2">
      <c r="A60" s="2" t="s">
        <v>5</v>
      </c>
      <c r="B60" s="23">
        <v>64.105798288042706</v>
      </c>
      <c r="C60" s="23">
        <v>57.1180098881471</v>
      </c>
      <c r="D60" s="23">
        <v>61.270651955967097</v>
      </c>
      <c r="E60" s="23">
        <v>66.691271333900403</v>
      </c>
      <c r="F60" s="23">
        <v>70.770331683749802</v>
      </c>
      <c r="G60" s="23">
        <v>77.706044909151601</v>
      </c>
      <c r="H60" s="23">
        <v>78.443114887236803</v>
      </c>
      <c r="I60" s="23">
        <v>78.963536385609899</v>
      </c>
      <c r="J60" s="23">
        <v>75.8279756649071</v>
      </c>
      <c r="K60" s="23">
        <v>77.758557033339201</v>
      </c>
      <c r="L60" s="23">
        <v>82.164165691683806</v>
      </c>
      <c r="M60" s="23">
        <v>80.369191846511299</v>
      </c>
      <c r="N60" s="23">
        <v>86.052714413525393</v>
      </c>
      <c r="O60" s="23">
        <v>95.125683861659894</v>
      </c>
      <c r="P60" s="23">
        <v>103.843218641563</v>
      </c>
      <c r="Q60" s="23">
        <v>92.409748174273801</v>
      </c>
      <c r="R60" s="23">
        <v>90.500063315219805</v>
      </c>
      <c r="S60" s="23">
        <v>93.771016464166493</v>
      </c>
      <c r="T60" s="23">
        <v>85.866885878988896</v>
      </c>
      <c r="U60" s="23">
        <v>83.764729989535098</v>
      </c>
      <c r="V60" s="23">
        <v>44.095357591780299</v>
      </c>
      <c r="W60" s="23">
        <v>39.668917721883197</v>
      </c>
      <c r="X60" s="23">
        <v>37.088796609968099</v>
      </c>
      <c r="Y60" s="23">
        <v>37.407916484184199</v>
      </c>
      <c r="Z60" s="23">
        <v>89.397237888732107</v>
      </c>
      <c r="AA60" s="23">
        <v>89.908887361620003</v>
      </c>
      <c r="AB60" s="23">
        <v>82.154470654943907</v>
      </c>
      <c r="AC60" s="23">
        <v>117.04850699313</v>
      </c>
      <c r="AD60" s="23">
        <v>118.641497965857</v>
      </c>
      <c r="AE60" s="23">
        <v>115.11920984863001</v>
      </c>
      <c r="AF60" s="23">
        <v>46.884007267656798</v>
      </c>
      <c r="AG60" s="23">
        <v>113.616400310533</v>
      </c>
      <c r="AH60" s="23">
        <v>123.700307512233</v>
      </c>
      <c r="AI60" s="39">
        <f t="shared" si="2"/>
        <v>0.92962744113126683</v>
      </c>
      <c r="AJ60" s="34">
        <f>IF(B60=0, "", POWER(AH60/B60, 1/(AH11 - B11)) - 1)</f>
        <v>2.0753895114093535E-2</v>
      </c>
      <c r="AK60" s="34">
        <f t="shared" si="3"/>
        <v>8.8753975430826637E-2</v>
      </c>
      <c r="AL60" s="44">
        <f>AH60 / AH13</f>
        <v>4.4264433493683116E-3</v>
      </c>
      <c r="AM60" s="29"/>
    </row>
    <row r="61" spans="1:39" ht="14.45" hidden="1" customHeight="1" outlineLevel="1" x14ac:dyDescent="0.2">
      <c r="A61" s="2" t="s">
        <v>6</v>
      </c>
      <c r="B61" s="23">
        <v>382.91498552632299</v>
      </c>
      <c r="C61" s="23">
        <v>294.12235943293598</v>
      </c>
      <c r="D61" s="23">
        <v>158.65596603521601</v>
      </c>
      <c r="E61" s="23">
        <v>350.04287615240798</v>
      </c>
      <c r="F61" s="23">
        <v>393.51541307920002</v>
      </c>
      <c r="G61" s="23">
        <v>469.042769010624</v>
      </c>
      <c r="H61" s="23">
        <v>405.15021123872401</v>
      </c>
      <c r="I61" s="23">
        <v>433.441234381833</v>
      </c>
      <c r="J61" s="23">
        <v>397.85494023386701</v>
      </c>
      <c r="K61" s="23">
        <v>414.03672945271097</v>
      </c>
      <c r="L61" s="23">
        <v>394.63638273333299</v>
      </c>
      <c r="M61" s="23">
        <v>391.03396594999998</v>
      </c>
      <c r="N61" s="23">
        <v>392.75700000000001</v>
      </c>
      <c r="O61" s="23">
        <v>390.80289500783499</v>
      </c>
      <c r="P61" s="23">
        <v>382.17745557213198</v>
      </c>
      <c r="Q61" s="23">
        <v>431.15544205150502</v>
      </c>
      <c r="R61" s="23">
        <v>393.75490510991301</v>
      </c>
      <c r="S61" s="23">
        <v>495.57776112800701</v>
      </c>
      <c r="T61" s="23">
        <v>442.22457927175702</v>
      </c>
      <c r="U61" s="23">
        <v>303.89574493021303</v>
      </c>
      <c r="V61" s="23">
        <v>372.41324791813798</v>
      </c>
      <c r="W61" s="23">
        <v>345.046200642879</v>
      </c>
      <c r="X61" s="23">
        <v>357.83443402180001</v>
      </c>
      <c r="Y61" s="23">
        <v>604.42411877408699</v>
      </c>
      <c r="Z61" s="23">
        <v>444.83548290988699</v>
      </c>
      <c r="AA61" s="23">
        <v>405.10693782509901</v>
      </c>
      <c r="AB61" s="23">
        <v>262.508148394611</v>
      </c>
      <c r="AC61" s="23">
        <v>244.41952592849299</v>
      </c>
      <c r="AD61" s="23">
        <v>270.76991744745197</v>
      </c>
      <c r="AE61" s="23">
        <v>373.02206071860701</v>
      </c>
      <c r="AF61" s="23">
        <v>168.97736423607199</v>
      </c>
      <c r="AG61" s="23">
        <v>187.70095536064201</v>
      </c>
      <c r="AH61" s="23">
        <v>187.19450577860701</v>
      </c>
      <c r="AI61" s="39">
        <f t="shared" si="2"/>
        <v>-0.5111329855077229</v>
      </c>
      <c r="AJ61" s="34">
        <f>IF(B61=0, "", POWER(AH61/B61, 1/(AH11 - B11)) - 1)</f>
        <v>-2.2116292388842829E-2</v>
      </c>
      <c r="AK61" s="34">
        <f t="shared" si="3"/>
        <v>-2.6981726388228822E-3</v>
      </c>
      <c r="AL61" s="44">
        <f>AH61 / AH13</f>
        <v>6.6984948688188209E-3</v>
      </c>
      <c r="AM61" s="29"/>
    </row>
    <row r="62" spans="1:39" ht="14.45" hidden="1" customHeight="1" outlineLevel="1" x14ac:dyDescent="0.2">
      <c r="A62" s="2" t="s">
        <v>7</v>
      </c>
      <c r="B62" s="23">
        <v>46.0146340258488</v>
      </c>
      <c r="C62" s="23">
        <v>41.138778564320098</v>
      </c>
      <c r="D62" s="23">
        <v>58.881589056028503</v>
      </c>
      <c r="E62" s="23">
        <v>34.140768791048203</v>
      </c>
      <c r="F62" s="23">
        <v>42.330750137486802</v>
      </c>
      <c r="G62" s="23">
        <v>50.680520586424997</v>
      </c>
      <c r="H62" s="23">
        <v>63.968043478643899</v>
      </c>
      <c r="I62" s="23">
        <v>71.166818268977593</v>
      </c>
      <c r="J62" s="23">
        <v>75.256857689681198</v>
      </c>
      <c r="K62" s="23">
        <v>72.644744861542705</v>
      </c>
      <c r="L62" s="23">
        <v>95.706568585801406</v>
      </c>
      <c r="M62" s="23">
        <v>90.654632801723295</v>
      </c>
      <c r="N62" s="23">
        <v>94.839416876701705</v>
      </c>
      <c r="O62" s="23">
        <v>99.875762172655698</v>
      </c>
      <c r="P62" s="23">
        <v>111.78074505962</v>
      </c>
      <c r="Q62" s="23">
        <v>117.390707834479</v>
      </c>
      <c r="R62" s="23">
        <v>117.54543522895</v>
      </c>
      <c r="S62" s="23">
        <v>138.50037833146399</v>
      </c>
      <c r="T62" s="23">
        <v>121.44363313313001</v>
      </c>
      <c r="U62" s="23">
        <v>78.271756960715393</v>
      </c>
      <c r="V62" s="23">
        <v>61.187783376047904</v>
      </c>
      <c r="W62" s="23">
        <v>62.4298043127257</v>
      </c>
      <c r="X62" s="23">
        <v>54.214324461899402</v>
      </c>
      <c r="Y62" s="23">
        <v>69.985166588559807</v>
      </c>
      <c r="Z62" s="23">
        <v>91.060651559410601</v>
      </c>
      <c r="AA62" s="23">
        <v>90.216937601321206</v>
      </c>
      <c r="AB62" s="23">
        <v>92.353617741504607</v>
      </c>
      <c r="AC62" s="23">
        <v>79.601554207332896</v>
      </c>
      <c r="AD62" s="23">
        <v>65.361471837040796</v>
      </c>
      <c r="AE62" s="23">
        <v>81.092130553306006</v>
      </c>
      <c r="AF62" s="23">
        <v>60.3903792383339</v>
      </c>
      <c r="AG62" s="23">
        <v>58.045347234540202</v>
      </c>
      <c r="AH62" s="23">
        <v>77.229254443645203</v>
      </c>
      <c r="AI62" s="39">
        <f t="shared" si="2"/>
        <v>0.67836289647031722</v>
      </c>
      <c r="AJ62" s="34">
        <f>IF(B62=0, "", POWER(AH62/B62, 1/(AH11 - B11)) - 1)</f>
        <v>1.6313474155234209E-2</v>
      </c>
      <c r="AK62" s="34">
        <f t="shared" si="3"/>
        <v>0.33049862087291482</v>
      </c>
      <c r="AL62" s="44">
        <f>AH62 / AH13</f>
        <v>2.7635413895389068E-3</v>
      </c>
      <c r="AM62" s="29"/>
    </row>
    <row r="63" spans="1:39" ht="14.45" hidden="1" customHeight="1" outlineLevel="1" x14ac:dyDescent="0.2">
      <c r="A63" s="2" t="s">
        <v>47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32.6378676</v>
      </c>
      <c r="AH63" s="23">
        <v>0</v>
      </c>
      <c r="AI63" s="39" t="str">
        <f t="shared" si="2"/>
        <v/>
      </c>
      <c r="AJ63" s="34" t="str">
        <f>IF(B63=0, "", POWER(AH63/B63, 1/(AH11 - B11)) - 1)</f>
        <v/>
      </c>
      <c r="AK63" s="34">
        <f t="shared" si="3"/>
        <v>-1</v>
      </c>
      <c r="AL63" s="44">
        <f>AH63 / AH13</f>
        <v>0</v>
      </c>
      <c r="AM63" s="29"/>
    </row>
    <row r="64" spans="1:39" ht="14.45" customHeight="1" collapsed="1" x14ac:dyDescent="0.25">
      <c r="A64" s="17" t="s">
        <v>22</v>
      </c>
      <c r="B64" s="22">
        <f>SUBTOTAL(9, B65:B68) - SUMIF(A65:A68, "Biomass", B65:B68)</f>
        <v>797.57455805518896</v>
      </c>
      <c r="C64" s="22">
        <f>SUBTOTAL(9, C65:C68) - SUMIF(A65:A68, "Biomass", C65:C68)</f>
        <v>981.71017277051021</v>
      </c>
      <c r="D64" s="22">
        <f>SUBTOTAL(9, D65:D68) - SUMIF(A65:A68, "Biomass", D65:D68)</f>
        <v>942.99624934385406</v>
      </c>
      <c r="E64" s="22">
        <f>SUBTOTAL(9, E65:E68) - SUMIF(A65:A68, "Biomass", E65:E68)</f>
        <v>1124.9472965131265</v>
      </c>
      <c r="F64" s="22">
        <f>SUBTOTAL(9, F65:F68) - SUMIF(A65:A68, "Biomass", F65:F68)</f>
        <v>940.32530096192397</v>
      </c>
      <c r="G64" s="22">
        <f>SUBTOTAL(9, G65:G68) - SUMIF(A65:A68, "Biomass", G65:G68)</f>
        <v>626.55964466678756</v>
      </c>
      <c r="H64" s="22">
        <f>SUBTOTAL(9, H65:H68) - SUMIF(A65:A68, "Biomass", H65:H68)</f>
        <v>652.43234396183652</v>
      </c>
      <c r="I64" s="22">
        <f>SUBTOTAL(9, I65:I68) - SUMIF(A65:A68, "Biomass", I65:I68)</f>
        <v>551.00383348988089</v>
      </c>
      <c r="J64" s="22">
        <f>SUBTOTAL(9, J65:J68) - SUMIF(A65:A68, "Biomass", J65:J68)</f>
        <v>522.05316402133451</v>
      </c>
      <c r="K64" s="22">
        <f>SUBTOTAL(9, K65:K68) - SUMIF(A65:A68, "Biomass", K65:K68)</f>
        <v>382.0059538874458</v>
      </c>
      <c r="L64" s="22">
        <f>SUBTOTAL(9, L65:L68) - SUMIF(A65:A68, "Biomass", L65:L68)</f>
        <v>532.02398397679826</v>
      </c>
      <c r="M64" s="22">
        <f>SUBTOTAL(9, M65:M68) - SUMIF(A65:A68, "Biomass", M65:M68)</f>
        <v>1001.6011949712306</v>
      </c>
      <c r="N64" s="22">
        <f>SUBTOTAL(9, N65:N68) - SUMIF(A65:A68, "Biomass", N65:N68)</f>
        <v>970.96100938641428</v>
      </c>
      <c r="O64" s="22">
        <f>SUBTOTAL(9, O65:O68) - SUMIF(A65:A68, "Biomass", O65:O68)</f>
        <v>1389.455966694778</v>
      </c>
      <c r="P64" s="22">
        <f>SUBTOTAL(9, P65:P68) - SUMIF(A65:A68, "Biomass", P65:P68)</f>
        <v>723.94279138613342</v>
      </c>
      <c r="Q64" s="22">
        <f>SUBTOTAL(9, Q65:Q68) - SUMIF(A65:A68, "Biomass", Q65:Q68)</f>
        <v>486.38242091697646</v>
      </c>
      <c r="R64" s="22">
        <f>SUBTOTAL(9, R65:R68) - SUMIF(A65:A68, "Biomass", R65:R68)</f>
        <v>564.32441258612994</v>
      </c>
      <c r="S64" s="22">
        <f>SUBTOTAL(9, S65:S68) - SUMIF(A65:A68, "Biomass", S65:S68)</f>
        <v>673.16037525948457</v>
      </c>
      <c r="T64" s="22">
        <f>SUBTOTAL(9, T65:T68) - SUMIF(A65:A68, "Biomass", T65:T68)</f>
        <v>742.51322848641632</v>
      </c>
      <c r="U64" s="22">
        <f>SUBTOTAL(9, U65:U68) - SUMIF(A65:A68, "Biomass", U65:U68)</f>
        <v>551.4663478586574</v>
      </c>
      <c r="V64" s="22">
        <f>SUBTOTAL(9, V65:V68) - SUMIF(A65:A68, "Biomass", V65:V68)</f>
        <v>397.22404709172599</v>
      </c>
      <c r="W64" s="22">
        <f>SUBTOTAL(9, W65:W68) - SUMIF(A65:A68, "Biomass", W65:W68)</f>
        <v>257.07628671011759</v>
      </c>
      <c r="X64" s="22">
        <f>SUBTOTAL(9, X65:X68) - SUMIF(A65:A68, "Biomass", X65:X68)</f>
        <v>195.8650331983516</v>
      </c>
      <c r="Y64" s="22">
        <f>SUBTOTAL(9, Y65:Y68) - SUMIF(A65:A68, "Biomass", Y65:Y68)</f>
        <v>329.05630190578518</v>
      </c>
      <c r="Z64" s="22">
        <f>SUBTOTAL(9, Z65:Z68) - SUMIF(A65:A68, "Biomass", Z65:Z68)</f>
        <v>350.88858464605039</v>
      </c>
      <c r="AA64" s="22">
        <f>SUBTOTAL(9, AA65:AA68) - SUMIF(A65:A68, "Biomass", AA65:AA68)</f>
        <v>221.69686015157268</v>
      </c>
      <c r="AB64" s="22">
        <f>SUBTOTAL(9, AB65:AB68) - SUMIF(A65:A68, "Biomass", AB65:AB68)</f>
        <v>297.33226242193848</v>
      </c>
      <c r="AC64" s="22">
        <f>SUBTOTAL(9, AC65:AC68) - SUMIF(A65:A68, "Biomass", AC65:AC68)</f>
        <v>331.69623369764815</v>
      </c>
      <c r="AD64" s="22">
        <f>SUBTOTAL(9, AD65:AD68) - SUMIF(A65:A68, "Biomass", AD65:AD68)</f>
        <v>327.57613960059263</v>
      </c>
      <c r="AE64" s="22">
        <f>SUBTOTAL(9, AE65:AE68) - SUMIF(A65:A68, "Biomass", AE65:AE68)</f>
        <v>238.15030127977292</v>
      </c>
      <c r="AF64" s="22">
        <f>SUBTOTAL(9, AF65:AF68) - SUMIF(A65:A68, "Biomass", AF65:AF68)</f>
        <v>256.50269928653688</v>
      </c>
      <c r="AG64" s="22">
        <f>SUBTOTAL(9, AG65:AG68) - SUMIF(A65:A68, "Biomass", AG65:AG68)</f>
        <v>330.50718020079495</v>
      </c>
      <c r="AH64" s="22">
        <f>SUBTOTAL(9, AH65:AH68) - SUMIF(A65:A68, "Biomass", AH65:AH68)</f>
        <v>259.4107920376411</v>
      </c>
      <c r="AI64" s="38">
        <f t="shared" si="2"/>
        <v>-0.67475041747797215</v>
      </c>
      <c r="AJ64" s="33">
        <f>IF(B64=0, "", POWER(AH64/B64, 1/(AH11 - B11)) - 1)</f>
        <v>-3.4490006344907842E-2</v>
      </c>
      <c r="AK64" s="33">
        <f t="shared" si="3"/>
        <v>-0.21511299125168848</v>
      </c>
      <c r="AL64" s="43">
        <f>AH64 / AH13</f>
        <v>9.2826541684694515E-3</v>
      </c>
      <c r="AM64" s="29"/>
    </row>
    <row r="65" spans="1:39" ht="14.45" hidden="1" customHeight="1" outlineLevel="1" x14ac:dyDescent="0.2">
      <c r="A65" s="2" t="s">
        <v>5</v>
      </c>
      <c r="B65" s="23">
        <v>14.180818498511901</v>
      </c>
      <c r="C65" s="23">
        <v>13.9693965255869</v>
      </c>
      <c r="D65" s="23">
        <v>13.431743365591</v>
      </c>
      <c r="E65" s="23">
        <v>14.251423476189901</v>
      </c>
      <c r="F65" s="23">
        <v>14.7519944626958</v>
      </c>
      <c r="G65" s="23">
        <v>15.233582758104101</v>
      </c>
      <c r="H65" s="23">
        <v>14.758223268238799</v>
      </c>
      <c r="I65" s="23">
        <v>14.396424386433701</v>
      </c>
      <c r="J65" s="23">
        <v>15.482237073718601</v>
      </c>
      <c r="K65" s="23">
        <v>14.8081538896331</v>
      </c>
      <c r="L65" s="23">
        <v>14.927734870778099</v>
      </c>
      <c r="M65" s="23">
        <v>14.295071637334599</v>
      </c>
      <c r="N65" s="23">
        <v>15.6233910111253</v>
      </c>
      <c r="O65" s="23">
        <v>24.596364661332998</v>
      </c>
      <c r="P65" s="23">
        <v>21.845362327491401</v>
      </c>
      <c r="Q65" s="23">
        <v>16.252177093461501</v>
      </c>
      <c r="R65" s="23">
        <v>17.132982813271902</v>
      </c>
      <c r="S65" s="23">
        <v>21.878750550797498</v>
      </c>
      <c r="T65" s="23">
        <v>24.141443289822401</v>
      </c>
      <c r="U65" s="23">
        <v>25.4676612882594</v>
      </c>
      <c r="V65" s="23">
        <v>76.543488789093004</v>
      </c>
      <c r="W65" s="23">
        <v>10.4635886269451</v>
      </c>
      <c r="X65" s="23">
        <v>5.7485285286492003</v>
      </c>
      <c r="Y65" s="23">
        <v>4.2383802031641302</v>
      </c>
      <c r="Z65" s="23">
        <v>8.4649721100764097</v>
      </c>
      <c r="AA65" s="23">
        <v>8.5102174285471808</v>
      </c>
      <c r="AB65" s="23">
        <v>6.5144125108404003</v>
      </c>
      <c r="AC65" s="23">
        <v>6.5776708064661804</v>
      </c>
      <c r="AD65" s="23">
        <v>5.6998242601696303</v>
      </c>
      <c r="AE65" s="23">
        <v>6.1050846228947702</v>
      </c>
      <c r="AF65" s="23">
        <v>8.8962335897716507</v>
      </c>
      <c r="AG65" s="23">
        <v>5.0356908921209298</v>
      </c>
      <c r="AH65" s="23">
        <v>4.8105187022600902</v>
      </c>
      <c r="AI65" s="39">
        <f t="shared" si="2"/>
        <v>-0.66077284588580731</v>
      </c>
      <c r="AJ65" s="34">
        <f>IF(B65=0, "", POWER(AH65/B65, 1/(AH11 - B11)) - 1)</f>
        <v>-3.3219612546839028E-2</v>
      </c>
      <c r="AK65" s="34">
        <f t="shared" si="3"/>
        <v>-4.4715252521387749E-2</v>
      </c>
      <c r="AL65" s="44">
        <f>AH65 / AH13</f>
        <v>1.7213771691331725E-4</v>
      </c>
      <c r="AM65" s="29"/>
    </row>
    <row r="66" spans="1:39" ht="14.45" hidden="1" customHeight="1" outlineLevel="1" x14ac:dyDescent="0.2">
      <c r="A66" s="2" t="s">
        <v>6</v>
      </c>
      <c r="B66" s="23">
        <v>731.06687475715205</v>
      </c>
      <c r="C66" s="23">
        <v>905.15545312563097</v>
      </c>
      <c r="D66" s="23">
        <v>865.71545956689397</v>
      </c>
      <c r="E66" s="23">
        <v>1044.75015283016</v>
      </c>
      <c r="F66" s="23">
        <v>852.98348132144395</v>
      </c>
      <c r="G66" s="23">
        <v>545.91923837609704</v>
      </c>
      <c r="H66" s="23">
        <v>573.09804875351097</v>
      </c>
      <c r="I66" s="23">
        <v>484.05526174320198</v>
      </c>
      <c r="J66" s="23">
        <v>452.65613976208601</v>
      </c>
      <c r="K66" s="23">
        <v>308.065206635283</v>
      </c>
      <c r="L66" s="23">
        <v>435.68835193587603</v>
      </c>
      <c r="M66" s="23">
        <v>869.65420133178804</v>
      </c>
      <c r="N66" s="23">
        <v>821.46330648957803</v>
      </c>
      <c r="O66" s="23">
        <v>1217.46124266882</v>
      </c>
      <c r="P66" s="23">
        <v>534.09559850353298</v>
      </c>
      <c r="Q66" s="23">
        <v>294.90992459077597</v>
      </c>
      <c r="R66" s="23">
        <v>363.43142310275698</v>
      </c>
      <c r="S66" s="23">
        <v>448.07853277887602</v>
      </c>
      <c r="T66" s="23">
        <v>523.96179763122996</v>
      </c>
      <c r="U66" s="23">
        <v>333.76415714969698</v>
      </c>
      <c r="V66" s="23">
        <v>160.41324236085899</v>
      </c>
      <c r="W66" s="23">
        <v>93.638313806294505</v>
      </c>
      <c r="X66" s="23">
        <v>15.6893266034874</v>
      </c>
      <c r="Y66" s="23">
        <v>140.42233093129701</v>
      </c>
      <c r="Z66" s="23">
        <v>149.11825699313499</v>
      </c>
      <c r="AA66" s="23">
        <v>15.5590907763975</v>
      </c>
      <c r="AB66" s="23">
        <v>89.104098488237099</v>
      </c>
      <c r="AC66" s="23">
        <v>118.152890714205</v>
      </c>
      <c r="AD66" s="23">
        <v>105.377703602973</v>
      </c>
      <c r="AE66" s="23">
        <v>8.1574132006041307</v>
      </c>
      <c r="AF66" s="23">
        <v>35.322837324958201</v>
      </c>
      <c r="AG66" s="23">
        <v>104.43967649015001</v>
      </c>
      <c r="AH66" s="23">
        <v>32.754668270223</v>
      </c>
      <c r="AI66" s="39">
        <f t="shared" si="2"/>
        <v>-0.9551960711103159</v>
      </c>
      <c r="AJ66" s="34">
        <f>IF(B66=0, "", POWER(AH66/B66, 1/(AH11 - B11)) - 1)</f>
        <v>-9.248538442453258E-2</v>
      </c>
      <c r="AK66" s="34">
        <f t="shared" si="3"/>
        <v>-0.68637715692931911</v>
      </c>
      <c r="AL66" s="44">
        <f>AH66 / AH13</f>
        <v>1.1720802190500277E-3</v>
      </c>
      <c r="AM66" s="29"/>
    </row>
    <row r="67" spans="1:39" ht="14.45" hidden="1" customHeight="1" outlineLevel="1" x14ac:dyDescent="0.2">
      <c r="A67" s="2" t="s">
        <v>7</v>
      </c>
      <c r="B67" s="23">
        <v>52.326864799524998</v>
      </c>
      <c r="C67" s="23">
        <v>62.585323119292298</v>
      </c>
      <c r="D67" s="23">
        <v>63.849046411369002</v>
      </c>
      <c r="E67" s="23">
        <v>65.9457202067765</v>
      </c>
      <c r="F67" s="23">
        <v>72.589825177784206</v>
      </c>
      <c r="G67" s="23">
        <v>65.406823532586401</v>
      </c>
      <c r="H67" s="23">
        <v>64.576071940086706</v>
      </c>
      <c r="I67" s="23">
        <v>52.552147360245201</v>
      </c>
      <c r="J67" s="23">
        <v>53.914787185529903</v>
      </c>
      <c r="K67" s="23">
        <v>59.132593362529697</v>
      </c>
      <c r="L67" s="23">
        <v>81.407897170144096</v>
      </c>
      <c r="M67" s="23">
        <v>117.65192200210799</v>
      </c>
      <c r="N67" s="23">
        <v>133.87431188571099</v>
      </c>
      <c r="O67" s="23">
        <v>147.39835936462501</v>
      </c>
      <c r="P67" s="23">
        <v>168.001830555109</v>
      </c>
      <c r="Q67" s="23">
        <v>175.220319232739</v>
      </c>
      <c r="R67" s="23">
        <v>183.76000667010101</v>
      </c>
      <c r="S67" s="23">
        <v>203.20309192981099</v>
      </c>
      <c r="T67" s="23">
        <v>194.40998756536399</v>
      </c>
      <c r="U67" s="23">
        <v>192.23452942070099</v>
      </c>
      <c r="V67" s="23">
        <v>160.267315941774</v>
      </c>
      <c r="W67" s="23">
        <v>152.974384276878</v>
      </c>
      <c r="X67" s="23">
        <v>174.42717806621499</v>
      </c>
      <c r="Y67" s="23">
        <v>184.39559077132401</v>
      </c>
      <c r="Z67" s="23">
        <v>193.30535554283901</v>
      </c>
      <c r="AA67" s="23">
        <v>197.62755194662799</v>
      </c>
      <c r="AB67" s="23">
        <v>201.71375142286101</v>
      </c>
      <c r="AC67" s="23">
        <v>206.96567217697699</v>
      </c>
      <c r="AD67" s="23">
        <v>216.49861173745001</v>
      </c>
      <c r="AE67" s="23">
        <v>223.88780345627401</v>
      </c>
      <c r="AF67" s="23">
        <v>212.283628371807</v>
      </c>
      <c r="AG67" s="23">
        <v>221.031812818524</v>
      </c>
      <c r="AH67" s="23">
        <v>221.845605065158</v>
      </c>
      <c r="AI67" s="39">
        <f t="shared" si="2"/>
        <v>3.2396120217615607</v>
      </c>
      <c r="AJ67" s="34">
        <f>IF(B67=0, "", POWER(AH67/B67, 1/(AH11 - B11)) - 1)</f>
        <v>4.6174044695506344E-2</v>
      </c>
      <c r="AK67" s="34">
        <f t="shared" si="3"/>
        <v>3.681787866899322E-3</v>
      </c>
      <c r="AL67" s="44">
        <f>AH67 / AH13</f>
        <v>7.9384362325061048E-3</v>
      </c>
      <c r="AM67" s="29"/>
    </row>
    <row r="68" spans="1:39" ht="14.45" hidden="1" customHeight="1" outlineLevel="1" x14ac:dyDescent="0.2">
      <c r="A68" s="2" t="s">
        <v>8</v>
      </c>
      <c r="B68" s="23">
        <v>4.1002533989896998E-2</v>
      </c>
      <c r="C68" s="23">
        <v>4.17686842085708E-2</v>
      </c>
      <c r="D68" s="23">
        <v>4.7754718338808899E-2</v>
      </c>
      <c r="E68" s="23">
        <v>5.4914291459254298E-2</v>
      </c>
      <c r="F68" s="23">
        <v>6.2083693348433701E-2</v>
      </c>
      <c r="G68" s="23">
        <v>6.6953172495595001E-2</v>
      </c>
      <c r="H68" s="23">
        <v>6.9618709042525498E-2</v>
      </c>
      <c r="I68" s="23">
        <v>7.5225683271425203E-2</v>
      </c>
      <c r="J68" s="23">
        <v>6.9931906249547995E-2</v>
      </c>
      <c r="K68" s="23">
        <v>9.0098054129357105E-2</v>
      </c>
      <c r="L68" s="23">
        <v>9.4399829837482699E-2</v>
      </c>
      <c r="M68" s="23">
        <v>0.106834000901463</v>
      </c>
      <c r="N68" s="23">
        <v>0.132137871420274</v>
      </c>
      <c r="O68" s="23">
        <v>0.135530003757488</v>
      </c>
      <c r="P68" s="23">
        <v>0.14411175841471699</v>
      </c>
      <c r="Q68" s="23">
        <v>0.14006693529869199</v>
      </c>
      <c r="R68" s="23">
        <v>0.137944227555893</v>
      </c>
      <c r="S68" s="23">
        <v>0.13544102913966</v>
      </c>
      <c r="T68" s="23">
        <v>0.11923191330777801</v>
      </c>
      <c r="U68" s="23">
        <v>0.10244473160108999</v>
      </c>
      <c r="V68" s="23">
        <v>0.120400577310455</v>
      </c>
      <c r="W68" s="23">
        <v>0.11875244410482499</v>
      </c>
      <c r="X68" s="23">
        <v>0.120475719612187</v>
      </c>
      <c r="Y68" s="23">
        <v>0.113619884007714</v>
      </c>
      <c r="Z68" s="23">
        <v>0.114207717715299</v>
      </c>
      <c r="AA68" s="23">
        <v>0.12052033570944901</v>
      </c>
      <c r="AB68" s="23">
        <v>0.124070810350999</v>
      </c>
      <c r="AC68" s="23">
        <v>0.121528983555747</v>
      </c>
      <c r="AD68" s="23">
        <v>0.11729596400925101</v>
      </c>
      <c r="AE68" s="23">
        <v>0.114018639325539</v>
      </c>
      <c r="AF68" s="23">
        <v>9.4721759845186895E-2</v>
      </c>
      <c r="AG68" s="23">
        <v>0.106231649889658</v>
      </c>
      <c r="AH68" s="23">
        <v>0.124327363971868</v>
      </c>
      <c r="AI68" s="39">
        <f t="shared" si="2"/>
        <v>2.0321873278003304</v>
      </c>
      <c r="AJ68" s="34">
        <f>IF(B68=0, "", POWER(AH68/B68, 1/(AH11 - B11)) - 1)</f>
        <v>3.527297178118638E-2</v>
      </c>
      <c r="AK68" s="34">
        <f t="shared" si="3"/>
        <v>0.17034202237286045</v>
      </c>
      <c r="AL68" s="44">
        <f>AH68 / AH13</f>
        <v>4.4488816920955944E-6</v>
      </c>
      <c r="AM68" s="29"/>
    </row>
    <row r="69" spans="1:39" ht="14.45" customHeight="1" x14ac:dyDescent="0.25">
      <c r="A69" s="16" t="s">
        <v>23</v>
      </c>
      <c r="B69" s="21">
        <f>SUBTOTAL(9, B70:B87) - SUMIF(A70:A87, "Biomass", B70:B87)</f>
        <v>7935.616268132625</v>
      </c>
      <c r="C69" s="21">
        <f>SUBTOTAL(9, C70:C87) - SUMIF(A70:A87, "Biomass", C70:C87)</f>
        <v>7911.9281134493458</v>
      </c>
      <c r="D69" s="21">
        <f>SUBTOTAL(9, D70:D87) - SUMIF(A70:A87, "Biomass", D70:D87)</f>
        <v>8269.6609804494074</v>
      </c>
      <c r="E69" s="21">
        <f>SUBTOTAL(9, E70:E87) - SUMIF(A70:A87, "Biomass", E70:E87)</f>
        <v>8717.3022527590638</v>
      </c>
      <c r="F69" s="21">
        <f>SUBTOTAL(9, F70:F87) - SUMIF(A70:A87, "Biomass", F70:F87)</f>
        <v>9371.3093358767692</v>
      </c>
      <c r="G69" s="21">
        <f>SUBTOTAL(9, G70:G87) - SUMIF(A70:A87, "Biomass", G70:G87)</f>
        <v>10029.065630973169</v>
      </c>
      <c r="H69" s="21">
        <f>SUBTOTAL(9, H70:H87) - SUMIF(A70:A87, "Biomass", H70:H87)</f>
        <v>10159.810830866505</v>
      </c>
      <c r="I69" s="21">
        <f>SUBTOTAL(9, I70:I87) - SUMIF(A70:A87, "Biomass", I70:I87)</f>
        <v>10381.698977911921</v>
      </c>
      <c r="J69" s="21">
        <f>SUBTOTAL(9, J70:J87) - SUMIF(A70:A87, "Biomass", J70:J87)</f>
        <v>10586.425935883844</v>
      </c>
      <c r="K69" s="21">
        <f>SUBTOTAL(9, K70:K87) - SUMIF(A70:A87, "Biomass", K70:K87)</f>
        <v>10868.13717946364</v>
      </c>
      <c r="L69" s="21">
        <f>SUBTOTAL(9, L70:L87) - SUMIF(A70:A87, "Biomass", L70:L87)</f>
        <v>11410.829869991163</v>
      </c>
      <c r="M69" s="21">
        <f>SUBTOTAL(9, M70:M87) - SUMIF(A70:A87, "Biomass", M70:M87)</f>
        <v>11473.801342692723</v>
      </c>
      <c r="N69" s="21">
        <f>SUBTOTAL(9, N70:N87) - SUMIF(A70:A87, "Biomass", N70:N87)</f>
        <v>11925.579885877729</v>
      </c>
      <c r="O69" s="21">
        <f>SUBTOTAL(9, O70:O87) - SUMIF(A70:A87, "Biomass", O70:O87)</f>
        <v>12453.539127109321</v>
      </c>
      <c r="P69" s="21">
        <f>SUBTOTAL(9, P70:P87) - SUMIF(A70:A87, "Biomass", P70:P87)</f>
        <v>12742.402880731919</v>
      </c>
      <c r="Q69" s="21">
        <f>SUBTOTAL(9, Q70:Q87) - SUMIF(A70:A87, "Biomass", Q70:Q87)</f>
        <v>12817.853025104261</v>
      </c>
      <c r="R69" s="21">
        <f>SUBTOTAL(9, R70:R87) - SUMIF(A70:A87, "Biomass", R70:R87)</f>
        <v>12944.472538507311</v>
      </c>
      <c r="S69" s="21">
        <f>SUBTOTAL(9, S70:S87) - SUMIF(A70:A87, "Biomass", S70:S87)</f>
        <v>13053.233183499291</v>
      </c>
      <c r="T69" s="21">
        <f>SUBTOTAL(9, T70:T87) - SUMIF(A70:A87, "Biomass", T70:T87)</f>
        <v>13073.792960454197</v>
      </c>
      <c r="U69" s="21">
        <f>SUBTOTAL(9, U70:U87) - SUMIF(A70:A87, "Biomass", U70:U87)</f>
        <v>12887.109320582915</v>
      </c>
      <c r="V69" s="21">
        <f>SUBTOTAL(9, V70:V87) - SUMIF(A70:A87, "Biomass", V70:V87)</f>
        <v>13145.478128490553</v>
      </c>
      <c r="W69" s="21">
        <f>SUBTOTAL(9, W70:W87) - SUMIF(A70:A87, "Biomass", W70:W87)</f>
        <v>13137.15057685891</v>
      </c>
      <c r="X69" s="21">
        <f>SUBTOTAL(9, X70:X87) - SUMIF(A70:A87, "Biomass", X70:X87)</f>
        <v>12820.72185764974</v>
      </c>
      <c r="Y69" s="21">
        <f>SUBTOTAL(9, Y70:Y87) - SUMIF(A70:A87, "Biomass", Y70:Y87)</f>
        <v>12899.38642362672</v>
      </c>
      <c r="Z69" s="21">
        <f>SUBTOTAL(9, Z70:Z87) - SUMIF(A70:A87, "Biomass", Z70:Z87)</f>
        <v>13163.616493990225</v>
      </c>
      <c r="AA69" s="21">
        <f>SUBTOTAL(9, AA70:AA87) - SUMIF(A70:A87, "Biomass", AA70:AA87)</f>
        <v>13643.278707015865</v>
      </c>
      <c r="AB69" s="21">
        <f>SUBTOTAL(9, AB70:AB87) - SUMIF(A70:A87, "Biomass", AB70:AB87)</f>
        <v>13739.714957646416</v>
      </c>
      <c r="AC69" s="21">
        <f>SUBTOTAL(9, AC70:AC87) - SUMIF(A70:A87, "Biomass", AC70:AC87)</f>
        <v>14658.424764795238</v>
      </c>
      <c r="AD69" s="21">
        <f>SUBTOTAL(9, AD70:AD87) - SUMIF(A70:A87, "Biomass", AD70:AD87)</f>
        <v>14985.898395286027</v>
      </c>
      <c r="AE69" s="21">
        <f>SUBTOTAL(9, AE70:AE87) - SUMIF(A70:A87, "Biomass", AE70:AE87)</f>
        <v>14517.598702539732</v>
      </c>
      <c r="AF69" s="21">
        <f>SUBTOTAL(9, AF70:AF87) - SUMIF(A70:A87, "Biomass", AF70:AF87)</f>
        <v>13078.684827821246</v>
      </c>
      <c r="AG69" s="21">
        <f>SUBTOTAL(9, AG70:AG87) - SUMIF(A70:A87, "Biomass", AG70:AG87)</f>
        <v>13733.396455010761</v>
      </c>
      <c r="AH69" s="21">
        <f>SUBTOTAL(9, AH70:AH87) - SUMIF(A70:A87, "Biomass", AH70:AH87)</f>
        <v>13575.148334675619</v>
      </c>
      <c r="AI69" s="37">
        <f t="shared" si="2"/>
        <v>0.71066088328765242</v>
      </c>
      <c r="AJ69" s="32">
        <f>IF(B69=0, "", POWER(AH69/B69, 1/(AH11 - B11)) - 1)</f>
        <v>1.691902558970737E-2</v>
      </c>
      <c r="AK69" s="32">
        <f t="shared" si="3"/>
        <v>-1.1522868421773635E-2</v>
      </c>
      <c r="AL69" s="42">
        <f>AH69 / AH13</f>
        <v>0.48576779048646107</v>
      </c>
      <c r="AM69" s="29"/>
    </row>
    <row r="70" spans="1:39" ht="14.45" customHeight="1" collapsed="1" x14ac:dyDescent="0.25">
      <c r="A70" s="17" t="s">
        <v>24</v>
      </c>
      <c r="B70" s="22">
        <f>SUBTOTAL(9, B71:B78) - SUMIF(A71:A78, "Biomass", B71:B78)</f>
        <v>6658.4967617401926</v>
      </c>
      <c r="C70" s="22">
        <f>SUBTOTAL(9, C71:C78) - SUMIF(A71:A78, "Biomass", C71:C78)</f>
        <v>6728.4351329540832</v>
      </c>
      <c r="D70" s="22">
        <f>SUBTOTAL(9, D71:D78) - SUMIF(A71:A78, "Biomass", D71:D78)</f>
        <v>7023.5124506430002</v>
      </c>
      <c r="E70" s="22">
        <f>SUBTOTAL(9, E71:E78) - SUMIF(A71:A78, "Biomass", E71:E78)</f>
        <v>7349.4485421448135</v>
      </c>
      <c r="F70" s="22">
        <f>SUBTOTAL(9, F71:F78) - SUMIF(A71:A78, "Biomass", F71:F78)</f>
        <v>7774.3690313189454</v>
      </c>
      <c r="G70" s="22">
        <f>SUBTOTAL(9, G71:G78) - SUMIF(A71:A78, "Biomass", G71:G78)</f>
        <v>8419.3483327588929</v>
      </c>
      <c r="H70" s="22">
        <f>SUBTOTAL(9, H71:H78) - SUMIF(A71:A78, "Biomass", H71:H78)</f>
        <v>8617.7455864929125</v>
      </c>
      <c r="I70" s="22">
        <f>SUBTOTAL(9, I71:I78) - SUMIF(A71:A78, "Biomass", I71:I78)</f>
        <v>8949.1093153997263</v>
      </c>
      <c r="J70" s="22">
        <f>SUBTOTAL(9, J71:J78) - SUMIF(A71:A78, "Biomass", J71:J78)</f>
        <v>9164.4417968646485</v>
      </c>
      <c r="K70" s="22">
        <f>SUBTOTAL(9, K71:K78) - SUMIF(A71:A78, "Biomass", K71:K78)</f>
        <v>9367.6067398008017</v>
      </c>
      <c r="L70" s="22">
        <f>SUBTOTAL(9, L71:L78) - SUMIF(A71:A78, "Biomass", L71:L78)</f>
        <v>9579.4608493505639</v>
      </c>
      <c r="M70" s="22">
        <f>SUBTOTAL(9, M71:M78) - SUMIF(A71:A78, "Biomass", M71:M78)</f>
        <v>9705.6443197784938</v>
      </c>
      <c r="N70" s="22">
        <f>SUBTOTAL(9, N71:N78) - SUMIF(A71:A78, "Biomass", N71:N78)</f>
        <v>10225.483593741472</v>
      </c>
      <c r="O70" s="22">
        <f>SUBTOTAL(9, O71:O78) - SUMIF(A71:A78, "Biomass", O71:O78)</f>
        <v>10604.789896845561</v>
      </c>
      <c r="P70" s="22">
        <f>SUBTOTAL(9, P71:P78) - SUMIF(A71:A78, "Biomass", P71:P78)</f>
        <v>10894.020826171007</v>
      </c>
      <c r="Q70" s="22">
        <f>SUBTOTAL(9, Q71:Q78) - SUMIF(A71:A78, "Biomass", Q71:Q78)</f>
        <v>11017.64918988502</v>
      </c>
      <c r="R70" s="22">
        <f>SUBTOTAL(9, R71:R78) - SUMIF(A71:A78, "Biomass", R71:R78)</f>
        <v>11209.73600046544</v>
      </c>
      <c r="S70" s="22">
        <f>SUBTOTAL(9, S71:S78) - SUMIF(A71:A78, "Biomass", S71:S78)</f>
        <v>11502.757495946125</v>
      </c>
      <c r="T70" s="22">
        <f>SUBTOTAL(9, T71:T78) - SUMIF(A71:A78, "Biomass", T71:T78)</f>
        <v>11503.262760546038</v>
      </c>
      <c r="U70" s="22">
        <f>SUBTOTAL(9, U71:U78) - SUMIF(A71:A78, "Biomass", U71:U78)</f>
        <v>11360.289536901259</v>
      </c>
      <c r="V70" s="22">
        <f>SUBTOTAL(9, V71:V78) - SUMIF(A71:A78, "Biomass", V71:V78)</f>
        <v>11723.851634402305</v>
      </c>
      <c r="W70" s="22">
        <f>SUBTOTAL(9, W71:W78) - SUMIF(A71:A78, "Biomass", W71:W78)</f>
        <v>11667.713329718748</v>
      </c>
      <c r="X70" s="22">
        <f>SUBTOTAL(9, X71:X78) - SUMIF(A71:A78, "Biomass", X71:X78)</f>
        <v>11514.981646487819</v>
      </c>
      <c r="Y70" s="22">
        <f>SUBTOTAL(9, Y71:Y78) - SUMIF(A71:A78, "Biomass", Y71:Y78)</f>
        <v>11461.187066145319</v>
      </c>
      <c r="Z70" s="22">
        <f>SUBTOTAL(9, Z71:Z78) - SUMIF(A71:A78, "Biomass", Z71:Z78)</f>
        <v>11798.041314195338</v>
      </c>
      <c r="AA70" s="22">
        <f>SUBTOTAL(9, AA71:AA78) - SUMIF(A71:A78, "Biomass", AA71:AA78)</f>
        <v>12195.025096926125</v>
      </c>
      <c r="AB70" s="22">
        <f>SUBTOTAL(9, AB71:AB78) - SUMIF(A71:A78, "Biomass", AB71:AB78)</f>
        <v>12393.890438788632</v>
      </c>
      <c r="AC70" s="22">
        <f>SUBTOTAL(9, AC71:AC78) - SUMIF(A71:A78, "Biomass", AC71:AC78)</f>
        <v>13255.704421507689</v>
      </c>
      <c r="AD70" s="22">
        <f>SUBTOTAL(9, AD71:AD78) - SUMIF(A71:A78, "Biomass", AD71:AD78)</f>
        <v>13498.683418066825</v>
      </c>
      <c r="AE70" s="22">
        <f>SUBTOTAL(9, AE71:AE78) - SUMIF(A71:A78, "Biomass", AE71:AE78)</f>
        <v>13005.644397515278</v>
      </c>
      <c r="AF70" s="22">
        <f>SUBTOTAL(9, AF71:AF78) - SUMIF(A71:A78, "Biomass", AF71:AF78)</f>
        <v>11947.513586564506</v>
      </c>
      <c r="AG70" s="22">
        <f>SUBTOTAL(9, AG71:AG78) - SUMIF(A71:A78, "Biomass", AG71:AG78)</f>
        <v>12555.161604078616</v>
      </c>
      <c r="AH70" s="22">
        <f>SUBTOTAL(9, AH71:AH78) - SUMIF(A71:A78, "Biomass", AH71:AH78)</f>
        <v>12352.621769271265</v>
      </c>
      <c r="AI70" s="38">
        <f t="shared" si="2"/>
        <v>0.85516674578105789</v>
      </c>
      <c r="AJ70" s="33">
        <f>IF(B70=0, "", POWER(AH70/B70, 1/(AH11 - B11)) - 1)</f>
        <v>1.9499382848809921E-2</v>
      </c>
      <c r="AK70" s="33">
        <f t="shared" si="3"/>
        <v>-1.6131997436142465E-2</v>
      </c>
      <c r="AL70" s="43">
        <f>AH70 / AH13</f>
        <v>0.44202137874593211</v>
      </c>
      <c r="AM70" s="29"/>
    </row>
    <row r="71" spans="1:39" ht="14.45" hidden="1" customHeight="1" outlineLevel="1" x14ac:dyDescent="0.25">
      <c r="A71" s="3" t="s">
        <v>25</v>
      </c>
      <c r="B71" s="23">
        <f>SUBTOTAL(9, B72:B73) - SUMIF(A72:A73, "Biomass", B72:B73)</f>
        <v>5241.9425059016812</v>
      </c>
      <c r="C71" s="23">
        <f>SUBTOTAL(9, C72:C73) - SUMIF(A72:A73, "Biomass", C72:C73)</f>
        <v>5241.3497787393499</v>
      </c>
      <c r="D71" s="23">
        <f>SUBTOTAL(9, D72:D73) - SUMIF(A72:A73, "Biomass", D72:D73)</f>
        <v>5321.3613307647802</v>
      </c>
      <c r="E71" s="23">
        <f>SUBTOTAL(9, E72:E73) - SUMIF(A72:A73, "Biomass", E72:E73)</f>
        <v>5381.8260709104397</v>
      </c>
      <c r="F71" s="23">
        <f>SUBTOTAL(9, F72:F73) - SUMIF(A72:A73, "Biomass", F72:F73)</f>
        <v>5552.4924117106893</v>
      </c>
      <c r="G71" s="23">
        <f>SUBTOTAL(9, G72:G73) - SUMIF(A72:A73, "Biomass", G72:G73)</f>
        <v>5738.7382278185796</v>
      </c>
      <c r="H71" s="23">
        <f>SUBTOTAL(9, H72:H73) - SUMIF(A72:A73, "Biomass", H72:H73)</f>
        <v>5772.44468584899</v>
      </c>
      <c r="I71" s="23">
        <f>SUBTOTAL(9, I72:I73) - SUMIF(A72:A73, "Biomass", I72:I73)</f>
        <v>5931.8509800170605</v>
      </c>
      <c r="J71" s="23">
        <f>SUBTOTAL(9, J72:J73) - SUMIF(A72:A73, "Biomass", J72:J73)</f>
        <v>6021.0837485462107</v>
      </c>
      <c r="K71" s="23">
        <f>SUBTOTAL(9, K72:K73) - SUMIF(A72:A73, "Biomass", K72:K73)</f>
        <v>6109.1993052603802</v>
      </c>
      <c r="L71" s="23">
        <f>SUBTOTAL(9, L72:L73) - SUMIF(A72:A73, "Biomass", L72:L73)</f>
        <v>6029.9462277750899</v>
      </c>
      <c r="M71" s="23">
        <f>SUBTOTAL(9, M72:M73) - SUMIF(A72:A73, "Biomass", M72:M73)</f>
        <v>6050.8739896875504</v>
      </c>
      <c r="N71" s="23">
        <f>SUBTOTAL(9, N72:N73) - SUMIF(A72:A73, "Biomass", N72:N73)</f>
        <v>6257.4897266301105</v>
      </c>
      <c r="O71" s="23">
        <f>SUBTOTAL(9, O72:O73) - SUMIF(A72:A73, "Biomass", O72:O73)</f>
        <v>6492.5608968528304</v>
      </c>
      <c r="P71" s="23">
        <f>SUBTOTAL(9, P72:P73) - SUMIF(A72:A73, "Biomass", P72:P73)</f>
        <v>6734.2743877303092</v>
      </c>
      <c r="Q71" s="23">
        <f>SUBTOTAL(9, Q72:Q73) - SUMIF(A72:A73, "Biomass", Q72:Q73)</f>
        <v>6545.0373737646205</v>
      </c>
      <c r="R71" s="23">
        <f>SUBTOTAL(9, R72:R73) - SUMIF(A72:A73, "Biomass", R72:R73)</f>
        <v>6587.0947609990699</v>
      </c>
      <c r="S71" s="23">
        <f>SUBTOTAL(9, S72:S73) - SUMIF(A72:A73, "Biomass", S72:S73)</f>
        <v>6697.2360061403306</v>
      </c>
      <c r="T71" s="23">
        <f>SUBTOTAL(9, T72:T73) - SUMIF(A72:A73, "Biomass", T72:T73)</f>
        <v>6593.4186455858699</v>
      </c>
      <c r="U71" s="23">
        <f>SUBTOTAL(9, U72:U73) - SUMIF(A72:A73, "Biomass", U72:U73)</f>
        <v>6490.1056058378108</v>
      </c>
      <c r="V71" s="23">
        <f>SUBTOTAL(9, V72:V73) - SUMIF(A72:A73, "Biomass", V72:V73)</f>
        <v>6521.1030768392302</v>
      </c>
      <c r="W71" s="23">
        <f>SUBTOTAL(9, W72:W73) - SUMIF(A72:A73, "Biomass", W72:W73)</f>
        <v>6363.1980037828398</v>
      </c>
      <c r="X71" s="23">
        <f>SUBTOTAL(9, X72:X73) - SUMIF(A72:A73, "Biomass", X72:X73)</f>
        <v>6182.4412128481999</v>
      </c>
      <c r="Y71" s="23">
        <f>SUBTOTAL(9, Y72:Y73) - SUMIF(A72:A73, "Biomass", Y72:Y73)</f>
        <v>6090.9005063498698</v>
      </c>
      <c r="Z71" s="23">
        <f>SUBTOTAL(9, Z72:Z73) - SUMIF(A72:A73, "Biomass", Z72:Z73)</f>
        <v>6168.1123519074899</v>
      </c>
      <c r="AA71" s="23">
        <f>SUBTOTAL(9, AA72:AA73) - SUMIF(A72:A73, "Biomass", AA72:AA73)</f>
        <v>6351.9402975312205</v>
      </c>
      <c r="AB71" s="23">
        <f>SUBTOTAL(9, AB72:AB73) - SUMIF(A72:A73, "Biomass", AB72:AB73)</f>
        <v>6481.3615931531203</v>
      </c>
      <c r="AC71" s="23">
        <f>SUBTOTAL(9, AC72:AC73) - SUMIF(A72:A73, "Biomass", AC72:AC73)</f>
        <v>6648.8868771892503</v>
      </c>
      <c r="AD71" s="23">
        <f>SUBTOTAL(9, AD72:AD73) - SUMIF(A72:A73, "Biomass", AD72:AD73)</f>
        <v>6572.8564668963299</v>
      </c>
      <c r="AE71" s="23">
        <f>SUBTOTAL(9, AE72:AE73) - SUMIF(A72:A73, "Biomass", AE72:AE73)</f>
        <v>6526.5638365622499</v>
      </c>
      <c r="AF71" s="23">
        <f>SUBTOTAL(9, AF72:AF73) - SUMIF(A72:A73, "Biomass", AF72:AF73)</f>
        <v>5627.8503005196299</v>
      </c>
      <c r="AG71" s="23">
        <f>SUBTOTAL(9, AG72:AG73) - SUMIF(A72:A73, "Biomass", AG72:AG73)</f>
        <v>5719.6956507559098</v>
      </c>
      <c r="AH71" s="23">
        <f>SUBTOTAL(9, AH72:AH73) - SUMIF(A72:A73, "Biomass", AH72:AH73)</f>
        <v>5433.9531978429004</v>
      </c>
      <c r="AI71" s="39">
        <f t="shared" si="2"/>
        <v>3.6629682932432406E-2</v>
      </c>
      <c r="AJ71" s="34">
        <f>IF(B71=0, "", POWER(AH71/B71, 1/(AH11 - B11)) - 1)</f>
        <v>1.1248434517203698E-3</v>
      </c>
      <c r="AK71" s="34">
        <f t="shared" si="3"/>
        <v>-4.9957632426691378E-2</v>
      </c>
      <c r="AL71" s="44">
        <f>AH71 / AH13</f>
        <v>0.19444645269771629</v>
      </c>
      <c r="AM71" s="29"/>
    </row>
    <row r="72" spans="1:39" ht="14.45" hidden="1" customHeight="1" outlineLevel="1" x14ac:dyDescent="0.2">
      <c r="A72" s="4" t="s">
        <v>26</v>
      </c>
      <c r="B72" s="23">
        <v>4506.46676854013</v>
      </c>
      <c r="C72" s="23">
        <v>3857.9480136839402</v>
      </c>
      <c r="D72" s="23">
        <v>3620.8629253525701</v>
      </c>
      <c r="E72" s="23">
        <v>3418.6413599269599</v>
      </c>
      <c r="F72" s="23">
        <v>3298.4228524172199</v>
      </c>
      <c r="G72" s="23">
        <v>3139.4183005083901</v>
      </c>
      <c r="H72" s="23">
        <v>2035.04956416648</v>
      </c>
      <c r="I72" s="23">
        <v>1758.57965485623</v>
      </c>
      <c r="J72" s="23">
        <v>1703.8450835700601</v>
      </c>
      <c r="K72" s="23">
        <v>1677.11300980803</v>
      </c>
      <c r="L72" s="23">
        <v>1517.80447066588</v>
      </c>
      <c r="M72" s="23">
        <v>1459.3795358750399</v>
      </c>
      <c r="N72" s="23">
        <v>1513.96942159543</v>
      </c>
      <c r="O72" s="23">
        <v>1564.0125663333099</v>
      </c>
      <c r="P72" s="23">
        <v>1712.6948777054399</v>
      </c>
      <c r="Q72" s="23">
        <v>1511.09814879903</v>
      </c>
      <c r="R72" s="23">
        <v>1456.63459820916</v>
      </c>
      <c r="S72" s="23">
        <v>1502.3466697925701</v>
      </c>
      <c r="T72" s="23">
        <v>1429.7920977178001</v>
      </c>
      <c r="U72" s="23">
        <v>1504.9943789586</v>
      </c>
      <c r="V72" s="23">
        <v>1482.46366533844</v>
      </c>
      <c r="W72" s="23">
        <v>1371.54152564943</v>
      </c>
      <c r="X72" s="23">
        <v>1355.0399819378199</v>
      </c>
      <c r="Y72" s="23">
        <v>1403.5328513107099</v>
      </c>
      <c r="Z72" s="23">
        <v>1455.7291830941001</v>
      </c>
      <c r="AA72" s="23">
        <v>1560.2754465457899</v>
      </c>
      <c r="AB72" s="23">
        <v>1663.7401361432401</v>
      </c>
      <c r="AC72" s="23">
        <v>1740.13850045149</v>
      </c>
      <c r="AD72" s="23">
        <v>1707.8826007804901</v>
      </c>
      <c r="AE72" s="23">
        <v>1707.39078997724</v>
      </c>
      <c r="AF72" s="23">
        <v>1586.6962457735001</v>
      </c>
      <c r="AG72" s="23">
        <v>1661.1817788098499</v>
      </c>
      <c r="AH72" s="23">
        <v>1544.2117347932101</v>
      </c>
      <c r="AI72" s="39">
        <f t="shared" si="2"/>
        <v>-0.65733426781854254</v>
      </c>
      <c r="AJ72" s="34">
        <f>IF(B72=0, "", POWER(AH72/B72, 1/(AH11 - B11)) - 1)</f>
        <v>-3.2914863259002947E-2</v>
      </c>
      <c r="AK72" s="34">
        <f t="shared" si="3"/>
        <v>-7.0413753334353735E-2</v>
      </c>
      <c r="AL72" s="44">
        <f>AH72 / AH13</f>
        <v>5.5257467834636892E-2</v>
      </c>
      <c r="AM72" s="29"/>
    </row>
    <row r="73" spans="1:39" ht="14.45" hidden="1" customHeight="1" outlineLevel="1" x14ac:dyDescent="0.2">
      <c r="A73" s="4" t="s">
        <v>27</v>
      </c>
      <c r="B73" s="23">
        <v>735.47573736155096</v>
      </c>
      <c r="C73" s="23">
        <v>1383.4017650554099</v>
      </c>
      <c r="D73" s="23">
        <v>1700.4984054122101</v>
      </c>
      <c r="E73" s="23">
        <v>1963.18471098348</v>
      </c>
      <c r="F73" s="23">
        <v>2254.0695592934699</v>
      </c>
      <c r="G73" s="23">
        <v>2599.31992731019</v>
      </c>
      <c r="H73" s="23">
        <v>3737.3951216825099</v>
      </c>
      <c r="I73" s="23">
        <v>4173.2713251608302</v>
      </c>
      <c r="J73" s="23">
        <v>4317.2386649761502</v>
      </c>
      <c r="K73" s="23">
        <v>4432.08629545235</v>
      </c>
      <c r="L73" s="23">
        <v>4512.1417571092097</v>
      </c>
      <c r="M73" s="23">
        <v>4591.4944538125101</v>
      </c>
      <c r="N73" s="23">
        <v>4743.52030503468</v>
      </c>
      <c r="O73" s="23">
        <v>4928.5483305195203</v>
      </c>
      <c r="P73" s="23">
        <v>5021.5795100248697</v>
      </c>
      <c r="Q73" s="23">
        <v>5033.9392249655903</v>
      </c>
      <c r="R73" s="23">
        <v>5130.4601627899101</v>
      </c>
      <c r="S73" s="23">
        <v>5194.88933634776</v>
      </c>
      <c r="T73" s="23">
        <v>5163.6265478680698</v>
      </c>
      <c r="U73" s="23">
        <v>4985.1112268792103</v>
      </c>
      <c r="V73" s="23">
        <v>5038.6394115007897</v>
      </c>
      <c r="W73" s="23">
        <v>4991.65647813341</v>
      </c>
      <c r="X73" s="23">
        <v>4827.40123091038</v>
      </c>
      <c r="Y73" s="23">
        <v>4687.3676550391601</v>
      </c>
      <c r="Z73" s="23">
        <v>4712.3831688133896</v>
      </c>
      <c r="AA73" s="23">
        <v>4791.6648509854303</v>
      </c>
      <c r="AB73" s="23">
        <v>4817.62145700988</v>
      </c>
      <c r="AC73" s="23">
        <v>4908.7483767377598</v>
      </c>
      <c r="AD73" s="23">
        <v>4864.9738661158399</v>
      </c>
      <c r="AE73" s="23">
        <v>4819.1730465850096</v>
      </c>
      <c r="AF73" s="23">
        <v>4041.15405474613</v>
      </c>
      <c r="AG73" s="23">
        <v>4058.5138719460601</v>
      </c>
      <c r="AH73" s="23">
        <v>3889.7414630496901</v>
      </c>
      <c r="AI73" s="39">
        <f t="shared" si="2"/>
        <v>4.2887420555894424</v>
      </c>
      <c r="AJ73" s="34">
        <f>IF(B73=0, "", POWER(AH73/B73, 1/(AH11 - B11)) - 1)</f>
        <v>5.3427768081110827E-2</v>
      </c>
      <c r="AK73" s="34">
        <f t="shared" si="3"/>
        <v>-4.1584780592469284E-2</v>
      </c>
      <c r="AL73" s="44">
        <f>AH73 / AH13</f>
        <v>0.1391889848630794</v>
      </c>
      <c r="AM73" s="29"/>
    </row>
    <row r="74" spans="1:39" ht="14.45" hidden="1" customHeight="1" outlineLevel="1" x14ac:dyDescent="0.25">
      <c r="A74" s="3" t="s">
        <v>28</v>
      </c>
      <c r="B74" s="23">
        <v>1174.18200986291</v>
      </c>
      <c r="C74" s="23">
        <v>1238.57841049684</v>
      </c>
      <c r="D74" s="23">
        <v>1474.41918289925</v>
      </c>
      <c r="E74" s="23">
        <v>1756.0794689117999</v>
      </c>
      <c r="F74" s="23">
        <v>2033.38447920776</v>
      </c>
      <c r="G74" s="23">
        <v>2529.8567441504902</v>
      </c>
      <c r="H74" s="23">
        <v>2722.9887339858301</v>
      </c>
      <c r="I74" s="23">
        <v>2928.7599915472902</v>
      </c>
      <c r="J74" s="23">
        <v>3063.14431346119</v>
      </c>
      <c r="K74" s="23">
        <v>3197.9594654242401</v>
      </c>
      <c r="L74" s="23">
        <v>3491.3750129526802</v>
      </c>
      <c r="M74" s="23">
        <v>3584.5078259076399</v>
      </c>
      <c r="N74" s="23">
        <v>3888.6146164442298</v>
      </c>
      <c r="O74" s="23">
        <v>4044.91270200075</v>
      </c>
      <c r="P74" s="23">
        <v>4088.6903470532902</v>
      </c>
      <c r="Q74" s="23">
        <v>4404.7603341330196</v>
      </c>
      <c r="R74" s="23">
        <v>4557.0259360070104</v>
      </c>
      <c r="S74" s="23">
        <v>4741.9739707552699</v>
      </c>
      <c r="T74" s="23">
        <v>4852.9845012496598</v>
      </c>
      <c r="U74" s="23">
        <v>4821.3135163578399</v>
      </c>
      <c r="V74" s="23">
        <v>5160.8975083891601</v>
      </c>
      <c r="W74" s="23">
        <v>5273.6888589972305</v>
      </c>
      <c r="X74" s="23">
        <v>5306.4213224639898</v>
      </c>
      <c r="Y74" s="23">
        <v>5350.6802874189098</v>
      </c>
      <c r="Z74" s="23">
        <v>5605.8483639208398</v>
      </c>
      <c r="AA74" s="23">
        <v>5819.92166434311</v>
      </c>
      <c r="AB74" s="23">
        <v>5893.4680621275302</v>
      </c>
      <c r="AC74" s="23">
        <v>6592.1715346746496</v>
      </c>
      <c r="AD74" s="23">
        <v>6917.7149506689802</v>
      </c>
      <c r="AE74" s="23">
        <v>6470.54834117268</v>
      </c>
      <c r="AF74" s="23">
        <v>6311.4228808887101</v>
      </c>
      <c r="AG74" s="23">
        <v>6827.0416309334796</v>
      </c>
      <c r="AH74" s="23">
        <v>6910.3669099472199</v>
      </c>
      <c r="AI74" s="39">
        <f t="shared" si="2"/>
        <v>4.8852604212135988</v>
      </c>
      <c r="AJ74" s="34">
        <f>IF(B74=0, "", POWER(AH74/B74, 1/(AH11 - B11)) - 1)</f>
        <v>5.6951787729396131E-2</v>
      </c>
      <c r="AK74" s="34">
        <f t="shared" si="3"/>
        <v>1.2205181031296419E-2</v>
      </c>
      <c r="AL74" s="44">
        <f>AH74 / AH13</f>
        <v>0.24727786264561849</v>
      </c>
      <c r="AM74" s="29"/>
    </row>
    <row r="75" spans="1:39" ht="14.45" hidden="1" customHeight="1" outlineLevel="1" x14ac:dyDescent="0.25">
      <c r="A75" s="3" t="s">
        <v>30</v>
      </c>
      <c r="B75" s="23">
        <v>102.891856068314</v>
      </c>
      <c r="C75" s="23">
        <v>110.846194148232</v>
      </c>
      <c r="D75" s="23">
        <v>99.922062791139595</v>
      </c>
      <c r="E75" s="23">
        <v>94.8900819433414</v>
      </c>
      <c r="F75" s="23">
        <v>94.574210120143306</v>
      </c>
      <c r="G75" s="23">
        <v>77.090725205000197</v>
      </c>
      <c r="H75" s="23">
        <v>68.585942056618407</v>
      </c>
      <c r="I75" s="23">
        <v>50.647927587355198</v>
      </c>
      <c r="J75" s="23">
        <v>54.934162362746697</v>
      </c>
      <c r="K75" s="23">
        <v>51.189596074396498</v>
      </c>
      <c r="L75" s="23">
        <v>57.022562714911899</v>
      </c>
      <c r="M75" s="23">
        <v>69.150648553166505</v>
      </c>
      <c r="N75" s="23">
        <v>78.012818726949206</v>
      </c>
      <c r="O75" s="23">
        <v>66.026725881046602</v>
      </c>
      <c r="P75" s="23">
        <v>69.816684649486803</v>
      </c>
      <c r="Q75" s="23">
        <v>66.7652341248981</v>
      </c>
      <c r="R75" s="23">
        <v>64.458057547264303</v>
      </c>
      <c r="S75" s="23">
        <v>61.882782948714102</v>
      </c>
      <c r="T75" s="23">
        <v>55.030031918763598</v>
      </c>
      <c r="U75" s="23">
        <v>46.756059268828501</v>
      </c>
      <c r="V75" s="23">
        <v>39.822673524420402</v>
      </c>
      <c r="W75" s="23">
        <v>27.785257279663099</v>
      </c>
      <c r="X75" s="23">
        <v>24.068012876655501</v>
      </c>
      <c r="Y75" s="23">
        <v>19.181064107229801</v>
      </c>
      <c r="Z75" s="23">
        <v>24.027234307882502</v>
      </c>
      <c r="AA75" s="23">
        <v>23.095407608275501</v>
      </c>
      <c r="AB75" s="23">
        <v>19.0005497756609</v>
      </c>
      <c r="AC75" s="23">
        <v>14.5890118865614</v>
      </c>
      <c r="AD75" s="23">
        <v>8.0640963816061202</v>
      </c>
      <c r="AE75" s="23">
        <v>8.3383725700842906</v>
      </c>
      <c r="AF75" s="23">
        <v>7.9061528088661701</v>
      </c>
      <c r="AG75" s="23">
        <v>8.23133097079808</v>
      </c>
      <c r="AH75" s="23">
        <v>8.2605240227421106</v>
      </c>
      <c r="AI75" s="39">
        <f t="shared" si="2"/>
        <v>-0.91971644464011204</v>
      </c>
      <c r="AJ75" s="34">
        <f>IF(B75=0, "", POWER(AH75/B75, 1/(AH11 - B11)) - 1)</f>
        <v>-7.5792302871337758E-2</v>
      </c>
      <c r="AK75" s="34">
        <f t="shared" si="3"/>
        <v>3.54657734546171E-3</v>
      </c>
      <c r="AL75" s="44">
        <f>AH75 / AH13</f>
        <v>2.9559135589980664E-4</v>
      </c>
      <c r="AM75" s="29"/>
    </row>
    <row r="76" spans="1:39" ht="14.45" hidden="1" customHeight="1" outlineLevel="1" x14ac:dyDescent="0.25">
      <c r="A76" s="3" t="s">
        <v>29</v>
      </c>
      <c r="B76" s="23">
        <v>139.48038990728699</v>
      </c>
      <c r="C76" s="23">
        <v>137.66074956966199</v>
      </c>
      <c r="D76" s="23">
        <v>127.80987418783</v>
      </c>
      <c r="E76" s="23">
        <v>116.652920379232</v>
      </c>
      <c r="F76" s="23">
        <v>93.917930280352806</v>
      </c>
      <c r="G76" s="23">
        <v>73.662635584822993</v>
      </c>
      <c r="H76" s="23">
        <v>53.726224601473902</v>
      </c>
      <c r="I76" s="23">
        <v>37.850416248021197</v>
      </c>
      <c r="J76" s="23">
        <v>25.279572494500901</v>
      </c>
      <c r="K76" s="23">
        <v>9.2583730417849992</v>
      </c>
      <c r="L76" s="23">
        <v>1.11704590788128</v>
      </c>
      <c r="M76" s="23">
        <v>1.11185563013805</v>
      </c>
      <c r="N76" s="23">
        <v>1.3664319401818901</v>
      </c>
      <c r="O76" s="23">
        <v>1.2895721109335001</v>
      </c>
      <c r="P76" s="23">
        <v>1.2394067379207001</v>
      </c>
      <c r="Q76" s="23">
        <v>1.08624786248285</v>
      </c>
      <c r="R76" s="23">
        <v>1.15724591209373</v>
      </c>
      <c r="S76" s="23">
        <v>1.5125023820849199</v>
      </c>
      <c r="T76" s="23">
        <v>1.7128909475641101</v>
      </c>
      <c r="U76" s="23">
        <v>1.9903987932314</v>
      </c>
      <c r="V76" s="23">
        <v>1.82411634834034</v>
      </c>
      <c r="W76" s="23">
        <v>2.7663338159601198</v>
      </c>
      <c r="X76" s="23">
        <v>1.84978157221628</v>
      </c>
      <c r="Y76" s="23">
        <v>0.39189893435707301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9">
        <f t="shared" si="2"/>
        <v>-1</v>
      </c>
      <c r="AJ76" s="34">
        <f>IF(B76=0, "", POWER(AH76/B76, 1/(AH11 - B11)) - 1)</f>
        <v>-1</v>
      </c>
      <c r="AK76" s="34" t="str">
        <f t="shared" si="3"/>
        <v/>
      </c>
      <c r="AL76" s="44">
        <f>AH76 / AH13</f>
        <v>0</v>
      </c>
      <c r="AM76" s="29"/>
    </row>
    <row r="77" spans="1:39" ht="14.45" hidden="1" customHeight="1" outlineLevel="1" x14ac:dyDescent="0.25">
      <c r="A77" s="3" t="s">
        <v>8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3.11823459966031</v>
      </c>
      <c r="T77" s="23">
        <v>7.5607436568784996</v>
      </c>
      <c r="U77" s="23">
        <v>7.74307593148189</v>
      </c>
      <c r="V77" s="23">
        <v>15.398930252179101</v>
      </c>
      <c r="W77" s="23">
        <v>17.7536862402577</v>
      </c>
      <c r="X77" s="23">
        <v>23.5464811771811</v>
      </c>
      <c r="Y77" s="23">
        <v>8.3910144443869292</v>
      </c>
      <c r="Z77" s="23">
        <v>9.8207694289039207</v>
      </c>
      <c r="AA77" s="23">
        <v>10.0150301951992</v>
      </c>
      <c r="AB77" s="23">
        <v>8.3408938414268192</v>
      </c>
      <c r="AC77" s="23">
        <v>6.3057730080955103</v>
      </c>
      <c r="AD77" s="23">
        <v>8.2087881511668108</v>
      </c>
      <c r="AE77" s="23">
        <v>11.4969368281042</v>
      </c>
      <c r="AF77" s="23">
        <v>20.7368276516953</v>
      </c>
      <c r="AG77" s="23">
        <v>16.1912540594106</v>
      </c>
      <c r="AH77" s="23">
        <v>13.371443609759901</v>
      </c>
      <c r="AI77" s="39" t="str">
        <f t="shared" ref="AI77:AI108" si="4">IF(B77=0, "", AH77 / B77 - 1)</f>
        <v/>
      </c>
      <c r="AJ77" s="34" t="str">
        <f>IF(B77=0, "", POWER(AH77/B77, 1/(AH11 - B11)) - 1)</f>
        <v/>
      </c>
      <c r="AK77" s="34">
        <f t="shared" ref="AK77:AK108" si="5">IF(AG77=0, "", AH77 / AG77 - 1)</f>
        <v>-0.17415639574945607</v>
      </c>
      <c r="AL77" s="44">
        <f>AH77 / AH13</f>
        <v>4.7847850040325801E-4</v>
      </c>
      <c r="AM77" s="29"/>
    </row>
    <row r="78" spans="1:39" ht="14.45" hidden="1" customHeight="1" outlineLevel="1" x14ac:dyDescent="0.25">
      <c r="A78" s="3" t="s">
        <v>47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0.15223371972595201</v>
      </c>
      <c r="T78" s="23">
        <v>0.116690844180717</v>
      </c>
      <c r="U78" s="23">
        <v>0.123956643547976</v>
      </c>
      <c r="V78" s="23">
        <v>0.20425930115355501</v>
      </c>
      <c r="W78" s="23">
        <v>0.27487584305498702</v>
      </c>
      <c r="X78" s="23">
        <v>0.201316726755155</v>
      </c>
      <c r="Y78" s="23">
        <v>3.3309334955290801E-2</v>
      </c>
      <c r="Z78" s="23">
        <v>5.3364059125325602E-2</v>
      </c>
      <c r="AA78" s="23">
        <v>6.7727443517956801E-2</v>
      </c>
      <c r="AB78" s="23">
        <v>6.0233732321375098E-2</v>
      </c>
      <c r="AC78" s="23">
        <v>5.6997757228805498E-2</v>
      </c>
      <c r="AD78" s="23">
        <v>4.7904119908152798E-2</v>
      </c>
      <c r="AE78" s="23">
        <v>0.19384721026560101</v>
      </c>
      <c r="AF78" s="23">
        <v>0.33425234730058601</v>
      </c>
      <c r="AG78" s="23">
        <v>0.19299141842804399</v>
      </c>
      <c r="AH78" s="23">
        <v>4.1137458402091903E-2</v>
      </c>
      <c r="AI78" s="39" t="str">
        <f t="shared" si="4"/>
        <v/>
      </c>
      <c r="AJ78" s="34" t="str">
        <f>IF(B78=0, "", POWER(AH78/B78, 1/(AH11 - B11)) - 1)</f>
        <v/>
      </c>
      <c r="AK78" s="34">
        <f t="shared" si="5"/>
        <v>-0.78684306930761361</v>
      </c>
      <c r="AL78" s="44">
        <f>AH78 / AH13</f>
        <v>1.4720466975059681E-6</v>
      </c>
      <c r="AM78" s="29"/>
    </row>
    <row r="79" spans="1:39" ht="14.45" customHeight="1" collapsed="1" x14ac:dyDescent="0.25">
      <c r="A79" s="17" t="s">
        <v>31</v>
      </c>
      <c r="B79" s="22">
        <f t="shared" ref="B79:AH79" si="6">SUBTOTAL(9, B80)</f>
        <v>78.391769379756695</v>
      </c>
      <c r="C79" s="22">
        <f t="shared" si="6"/>
        <v>102.453624073589</v>
      </c>
      <c r="D79" s="22">
        <f t="shared" si="6"/>
        <v>127.753906946157</v>
      </c>
      <c r="E79" s="22">
        <f t="shared" si="6"/>
        <v>136.38061683931701</v>
      </c>
      <c r="F79" s="22">
        <f t="shared" si="6"/>
        <v>142.85615967123701</v>
      </c>
      <c r="G79" s="22">
        <f t="shared" si="6"/>
        <v>154.506416369064</v>
      </c>
      <c r="H79" s="22">
        <f t="shared" si="6"/>
        <v>152.356622426722</v>
      </c>
      <c r="I79" s="22">
        <f t="shared" si="6"/>
        <v>159.682620086741</v>
      </c>
      <c r="J79" s="22">
        <f t="shared" si="6"/>
        <v>153.70559504866301</v>
      </c>
      <c r="K79" s="22">
        <f t="shared" si="6"/>
        <v>177.67796327182501</v>
      </c>
      <c r="L79" s="22">
        <f t="shared" si="6"/>
        <v>244.62407171210299</v>
      </c>
      <c r="M79" s="22">
        <f t="shared" si="6"/>
        <v>192.910267635531</v>
      </c>
      <c r="N79" s="22">
        <f t="shared" si="6"/>
        <v>161.24511767131</v>
      </c>
      <c r="O79" s="22">
        <f t="shared" si="6"/>
        <v>168.601458951768</v>
      </c>
      <c r="P79" s="22">
        <f t="shared" si="6"/>
        <v>173.99064702986399</v>
      </c>
      <c r="Q79" s="22">
        <f t="shared" si="6"/>
        <v>154.331594139033</v>
      </c>
      <c r="R79" s="22">
        <f t="shared" si="6"/>
        <v>156.32597623989199</v>
      </c>
      <c r="S79" s="22">
        <f t="shared" si="6"/>
        <v>159.32501174579201</v>
      </c>
      <c r="T79" s="22">
        <f t="shared" si="6"/>
        <v>154.202397451037</v>
      </c>
      <c r="U79" s="22">
        <f t="shared" si="6"/>
        <v>163.10492203424101</v>
      </c>
      <c r="V79" s="22">
        <f t="shared" si="6"/>
        <v>142.39863960098401</v>
      </c>
      <c r="W79" s="22">
        <f t="shared" si="6"/>
        <v>152.100384124686</v>
      </c>
      <c r="X79" s="22">
        <f t="shared" si="6"/>
        <v>153.118297390484</v>
      </c>
      <c r="Y79" s="22">
        <f t="shared" si="6"/>
        <v>147.21354733110101</v>
      </c>
      <c r="Z79" s="22">
        <f t="shared" si="6"/>
        <v>142.32818563810901</v>
      </c>
      <c r="AA79" s="22">
        <f t="shared" si="6"/>
        <v>138.75141845143199</v>
      </c>
      <c r="AB79" s="22">
        <f t="shared" si="6"/>
        <v>129.20355170085</v>
      </c>
      <c r="AC79" s="22">
        <f t="shared" si="6"/>
        <v>111.27219209581</v>
      </c>
      <c r="AD79" s="22">
        <f t="shared" si="6"/>
        <v>120.923322658822</v>
      </c>
      <c r="AE79" s="22">
        <f t="shared" si="6"/>
        <v>126.712953757257</v>
      </c>
      <c r="AF79" s="22">
        <f t="shared" si="6"/>
        <v>112.882236455569</v>
      </c>
      <c r="AG79" s="22">
        <f t="shared" si="6"/>
        <v>117.5822102831</v>
      </c>
      <c r="AH79" s="22">
        <f t="shared" si="6"/>
        <v>115.20701106257501</v>
      </c>
      <c r="AI79" s="38">
        <f t="shared" si="4"/>
        <v>0.46963146736072026</v>
      </c>
      <c r="AJ79" s="33">
        <f>IF(B79=0, "", POWER(AH79/B79, 1/(AH11 - B11)) - 1)</f>
        <v>1.2104285622441147E-2</v>
      </c>
      <c r="AK79" s="33">
        <f t="shared" si="5"/>
        <v>-2.0200328049679306E-2</v>
      </c>
      <c r="AL79" s="43">
        <f>AH79 / AH13</f>
        <v>4.1225225561230382E-3</v>
      </c>
      <c r="AM79" s="29"/>
    </row>
    <row r="80" spans="1:39" ht="14.45" hidden="1" customHeight="1" outlineLevel="1" x14ac:dyDescent="0.2">
      <c r="A80" s="2" t="s">
        <v>28</v>
      </c>
      <c r="B80" s="23">
        <v>78.391769379756695</v>
      </c>
      <c r="C80" s="23">
        <v>102.453624073589</v>
      </c>
      <c r="D80" s="23">
        <v>127.753906946157</v>
      </c>
      <c r="E80" s="23">
        <v>136.38061683931701</v>
      </c>
      <c r="F80" s="23">
        <v>142.85615967123701</v>
      </c>
      <c r="G80" s="23">
        <v>154.506416369064</v>
      </c>
      <c r="H80" s="23">
        <v>152.356622426722</v>
      </c>
      <c r="I80" s="23">
        <v>159.682620086741</v>
      </c>
      <c r="J80" s="23">
        <v>153.70559504866301</v>
      </c>
      <c r="K80" s="23">
        <v>177.67796327182501</v>
      </c>
      <c r="L80" s="23">
        <v>244.62407171210299</v>
      </c>
      <c r="M80" s="23">
        <v>192.910267635531</v>
      </c>
      <c r="N80" s="23">
        <v>161.24511767131</v>
      </c>
      <c r="O80" s="23">
        <v>168.601458951768</v>
      </c>
      <c r="P80" s="23">
        <v>173.99064702986399</v>
      </c>
      <c r="Q80" s="23">
        <v>154.331594139033</v>
      </c>
      <c r="R80" s="23">
        <v>156.32597623989199</v>
      </c>
      <c r="S80" s="23">
        <v>159.32501174579201</v>
      </c>
      <c r="T80" s="23">
        <v>154.202397451037</v>
      </c>
      <c r="U80" s="23">
        <v>163.10492203424101</v>
      </c>
      <c r="V80" s="23">
        <v>142.39863960098401</v>
      </c>
      <c r="W80" s="23">
        <v>152.100384124686</v>
      </c>
      <c r="X80" s="23">
        <v>153.118297390484</v>
      </c>
      <c r="Y80" s="23">
        <v>147.21354733110101</v>
      </c>
      <c r="Z80" s="23">
        <v>142.32818563810901</v>
      </c>
      <c r="AA80" s="23">
        <v>138.75141845143199</v>
      </c>
      <c r="AB80" s="23">
        <v>129.20355170085</v>
      </c>
      <c r="AC80" s="23">
        <v>111.27219209581</v>
      </c>
      <c r="AD80" s="23">
        <v>120.923322658822</v>
      </c>
      <c r="AE80" s="23">
        <v>126.712953757257</v>
      </c>
      <c r="AF80" s="23">
        <v>112.882236455569</v>
      </c>
      <c r="AG80" s="23">
        <v>117.5822102831</v>
      </c>
      <c r="AH80" s="23">
        <v>115.20701106257501</v>
      </c>
      <c r="AI80" s="39">
        <f t="shared" si="4"/>
        <v>0.46963146736072026</v>
      </c>
      <c r="AJ80" s="34">
        <f>IF(B80=0, "", POWER(AH80/B80, 1/(AH11 - B11)) - 1)</f>
        <v>1.2104285622441147E-2</v>
      </c>
      <c r="AK80" s="34">
        <f t="shared" si="5"/>
        <v>-2.0200328049679306E-2</v>
      </c>
      <c r="AL80" s="44">
        <f>AH80 / AH13</f>
        <v>4.1225225561230382E-3</v>
      </c>
      <c r="AM80" s="29"/>
    </row>
    <row r="81" spans="1:39" ht="14.45" customHeight="1" collapsed="1" x14ac:dyDescent="0.25">
      <c r="A81" s="17" t="s">
        <v>32</v>
      </c>
      <c r="B81" s="22">
        <f t="shared" ref="B81:AH81" si="7">SUBTOTAL(9, B82)</f>
        <v>940.30818970940095</v>
      </c>
      <c r="C81" s="22">
        <f t="shared" si="7"/>
        <v>814.98882934388701</v>
      </c>
      <c r="D81" s="22">
        <f t="shared" si="7"/>
        <v>807.220995412609</v>
      </c>
      <c r="E81" s="22">
        <f t="shared" si="7"/>
        <v>934.07992204676304</v>
      </c>
      <c r="F81" s="22">
        <f t="shared" si="7"/>
        <v>1078.4279494964901</v>
      </c>
      <c r="G81" s="22">
        <f t="shared" si="7"/>
        <v>1110.8052305388501</v>
      </c>
      <c r="H81" s="22">
        <f t="shared" si="7"/>
        <v>1090.7903222638699</v>
      </c>
      <c r="I81" s="22">
        <f t="shared" si="7"/>
        <v>1039.6020878690199</v>
      </c>
      <c r="J81" s="22">
        <f t="shared" si="7"/>
        <v>1094.3178064823101</v>
      </c>
      <c r="K81" s="22">
        <f t="shared" si="7"/>
        <v>1076.99442681202</v>
      </c>
      <c r="L81" s="22">
        <f t="shared" si="7"/>
        <v>1172.8028239519799</v>
      </c>
      <c r="M81" s="22">
        <f t="shared" si="7"/>
        <v>1200.8620446358</v>
      </c>
      <c r="N81" s="22">
        <f t="shared" si="7"/>
        <v>1112.2990861179201</v>
      </c>
      <c r="O81" s="22">
        <f t="shared" si="7"/>
        <v>1240.92685125198</v>
      </c>
      <c r="P81" s="22">
        <f t="shared" si="7"/>
        <v>1277.3672453885499</v>
      </c>
      <c r="Q81" s="22">
        <f t="shared" si="7"/>
        <v>1186.2249399740599</v>
      </c>
      <c r="R81" s="22">
        <f t="shared" si="7"/>
        <v>1209.7924199833001</v>
      </c>
      <c r="S81" s="22">
        <f t="shared" si="7"/>
        <v>995.87834008059895</v>
      </c>
      <c r="T81" s="22">
        <f t="shared" si="7"/>
        <v>1079.3655964510999</v>
      </c>
      <c r="U81" s="22">
        <f t="shared" si="7"/>
        <v>1028.7034801776001</v>
      </c>
      <c r="V81" s="22">
        <f t="shared" si="7"/>
        <v>956.65971158694094</v>
      </c>
      <c r="W81" s="22">
        <f t="shared" si="7"/>
        <v>980.90946783079698</v>
      </c>
      <c r="X81" s="22">
        <f t="shared" si="7"/>
        <v>813.63865061087995</v>
      </c>
      <c r="Y81" s="22">
        <f t="shared" si="7"/>
        <v>856.34222488432999</v>
      </c>
      <c r="Z81" s="22">
        <f t="shared" si="7"/>
        <v>811.24341480189298</v>
      </c>
      <c r="AA81" s="22">
        <f t="shared" si="7"/>
        <v>849.21582105913001</v>
      </c>
      <c r="AB81" s="22">
        <f t="shared" si="7"/>
        <v>918.52895908420498</v>
      </c>
      <c r="AC81" s="22">
        <f t="shared" si="7"/>
        <v>988.37314220778001</v>
      </c>
      <c r="AD81" s="22">
        <f t="shared" si="7"/>
        <v>1069.91023600877</v>
      </c>
      <c r="AE81" s="22">
        <f t="shared" si="7"/>
        <v>1016.45284151414</v>
      </c>
      <c r="AF81" s="22">
        <f t="shared" si="7"/>
        <v>703.79550287599704</v>
      </c>
      <c r="AG81" s="22">
        <f t="shared" si="7"/>
        <v>817.64543467397004</v>
      </c>
      <c r="AH81" s="22">
        <f t="shared" si="7"/>
        <v>1015.80428631301</v>
      </c>
      <c r="AI81" s="38">
        <f t="shared" si="4"/>
        <v>8.0288672830703511E-2</v>
      </c>
      <c r="AJ81" s="33">
        <f>IF(B81=0, "", POWER(AH81/B81, 1/(AH11 - B11)) - 1)</f>
        <v>2.4162987770841582E-3</v>
      </c>
      <c r="AK81" s="33">
        <f t="shared" si="5"/>
        <v>0.24235303376708073</v>
      </c>
      <c r="AL81" s="43">
        <f>AH81 / AH13</f>
        <v>3.6349142680711509E-2</v>
      </c>
      <c r="AM81" s="29"/>
    </row>
    <row r="82" spans="1:39" ht="14.45" hidden="1" customHeight="1" outlineLevel="1" x14ac:dyDescent="0.2">
      <c r="A82" s="2" t="s">
        <v>7</v>
      </c>
      <c r="B82" s="23">
        <v>940.30818970940095</v>
      </c>
      <c r="C82" s="23">
        <v>814.98882934388701</v>
      </c>
      <c r="D82" s="23">
        <v>807.220995412609</v>
      </c>
      <c r="E82" s="23">
        <v>934.07992204676304</v>
      </c>
      <c r="F82" s="23">
        <v>1078.4279494964901</v>
      </c>
      <c r="G82" s="23">
        <v>1110.8052305388501</v>
      </c>
      <c r="H82" s="23">
        <v>1090.7903222638699</v>
      </c>
      <c r="I82" s="23">
        <v>1039.6020878690199</v>
      </c>
      <c r="J82" s="23">
        <v>1094.3178064823101</v>
      </c>
      <c r="K82" s="23">
        <v>1076.99442681202</v>
      </c>
      <c r="L82" s="23">
        <v>1172.8028239519799</v>
      </c>
      <c r="M82" s="23">
        <v>1200.8620446358</v>
      </c>
      <c r="N82" s="23">
        <v>1112.2990861179201</v>
      </c>
      <c r="O82" s="23">
        <v>1240.92685125198</v>
      </c>
      <c r="P82" s="23">
        <v>1277.3672453885499</v>
      </c>
      <c r="Q82" s="23">
        <v>1186.2249399740599</v>
      </c>
      <c r="R82" s="23">
        <v>1209.7924199833001</v>
      </c>
      <c r="S82" s="23">
        <v>995.87834008059895</v>
      </c>
      <c r="T82" s="23">
        <v>1079.3655964510999</v>
      </c>
      <c r="U82" s="23">
        <v>1028.7034801776001</v>
      </c>
      <c r="V82" s="23">
        <v>956.65971158694094</v>
      </c>
      <c r="W82" s="23">
        <v>980.90946783079698</v>
      </c>
      <c r="X82" s="23">
        <v>813.63865061087995</v>
      </c>
      <c r="Y82" s="23">
        <v>856.34222488432999</v>
      </c>
      <c r="Z82" s="23">
        <v>811.24341480189298</v>
      </c>
      <c r="AA82" s="23">
        <v>849.21582105913001</v>
      </c>
      <c r="AB82" s="23">
        <v>918.52895908420498</v>
      </c>
      <c r="AC82" s="23">
        <v>988.37314220778001</v>
      </c>
      <c r="AD82" s="23">
        <v>1069.91023600877</v>
      </c>
      <c r="AE82" s="23">
        <v>1016.45284151414</v>
      </c>
      <c r="AF82" s="23">
        <v>703.79550287599704</v>
      </c>
      <c r="AG82" s="23">
        <v>817.64543467397004</v>
      </c>
      <c r="AH82" s="23">
        <v>1015.80428631301</v>
      </c>
      <c r="AI82" s="39">
        <f t="shared" si="4"/>
        <v>8.0288672830703511E-2</v>
      </c>
      <c r="AJ82" s="34">
        <f>IF(B82=0, "", POWER(AH82/B82, 1/(AH11 - B11)) - 1)</f>
        <v>2.4162987770841582E-3</v>
      </c>
      <c r="AK82" s="34">
        <f t="shared" si="5"/>
        <v>0.24235303376708073</v>
      </c>
      <c r="AL82" s="44">
        <f>AH82 / AH13</f>
        <v>3.6349142680711509E-2</v>
      </c>
      <c r="AM82" s="29"/>
    </row>
    <row r="83" spans="1:39" ht="14.45" customHeight="1" collapsed="1" x14ac:dyDescent="0.25">
      <c r="A83" s="17" t="s">
        <v>33</v>
      </c>
      <c r="B83" s="22">
        <f>SUBTOTAL(9, B84:B85) - SUMIF(A84:A85, "Biomass", B84:B85)</f>
        <v>252.91954730327498</v>
      </c>
      <c r="C83" s="22">
        <f>SUBTOTAL(9, C84:C85) - SUMIF(A84:A85, "Biomass", C84:C85)</f>
        <v>260.45852707778755</v>
      </c>
      <c r="D83" s="22">
        <f>SUBTOTAL(9, D84:D85) - SUMIF(A84:A85, "Biomass", D84:D85)</f>
        <v>302.91962744764112</v>
      </c>
      <c r="E83" s="22">
        <f>SUBTOTAL(9, E84:E85) - SUMIF(A84:A85, "Biomass", E84:E85)</f>
        <v>292.1231717281687</v>
      </c>
      <c r="F83" s="22">
        <f>SUBTOTAL(9, F84:F85) - SUMIF(A84:A85, "Biomass", F84:F85)</f>
        <v>368.06319539009519</v>
      </c>
      <c r="G83" s="22">
        <f>SUBTOTAL(9, G84:G85) - SUMIF(A84:A85, "Biomass", G84:G85)</f>
        <v>334.17065130636178</v>
      </c>
      <c r="H83" s="22">
        <f>SUBTOTAL(9, H84:H85) - SUMIF(A84:A85, "Biomass", H84:H85)</f>
        <v>287.58229968300236</v>
      </c>
      <c r="I83" s="22">
        <f>SUBTOTAL(9, I84:I85) - SUMIF(A84:A85, "Biomass", I84:I85)</f>
        <v>215.34995455643391</v>
      </c>
      <c r="J83" s="22">
        <f>SUBTOTAL(9, J84:J85) - SUMIF(A84:A85, "Biomass", J84:J85)</f>
        <v>149.91573748822344</v>
      </c>
      <c r="K83" s="22">
        <f>SUBTOTAL(9, K84:K85) - SUMIF(A84:A85, "Biomass", K84:K85)</f>
        <v>222.13804957899501</v>
      </c>
      <c r="L83" s="22">
        <f>SUBTOTAL(9, L84:L85) - SUMIF(A84:A85, "Biomass", L84:L85)</f>
        <v>378.31212497651558</v>
      </c>
      <c r="M83" s="22">
        <f>SUBTOTAL(9, M84:M85) - SUMIF(A84:A85, "Biomass", M84:M85)</f>
        <v>345.93971064289912</v>
      </c>
      <c r="N83" s="22">
        <f>SUBTOTAL(9, N84:N85) - SUMIF(A84:A85, "Biomass", N84:N85)</f>
        <v>393.99708834702665</v>
      </c>
      <c r="O83" s="22">
        <f>SUBTOTAL(9, O84:O85) - SUMIF(A84:A85, "Biomass", O84:O85)</f>
        <v>402.25592006001324</v>
      </c>
      <c r="P83" s="22">
        <f>SUBTOTAL(9, P84:P85) - SUMIF(A84:A85, "Biomass", P84:P85)</f>
        <v>363.02916214249575</v>
      </c>
      <c r="Q83" s="22">
        <f>SUBTOTAL(9, Q84:Q85) - SUMIF(A84:A85, "Biomass", Q84:Q85)</f>
        <v>424.03730110614731</v>
      </c>
      <c r="R83" s="22">
        <f>SUBTOTAL(9, R84:R85) - SUMIF(A84:A85, "Biomass", R84:R85)</f>
        <v>334.92614181867992</v>
      </c>
      <c r="S83" s="22">
        <f>SUBTOTAL(9, S84:S85) - SUMIF(A84:A85, "Biomass", S84:S85)</f>
        <v>358.84433572677642</v>
      </c>
      <c r="T83" s="22">
        <f>SUBTOTAL(9, T84:T85) - SUMIF(A84:A85, "Biomass", T84:T85)</f>
        <v>289.13520600602101</v>
      </c>
      <c r="U83" s="22">
        <f>SUBTOTAL(9, U84:U85) - SUMIF(A84:A85, "Biomass", U84:U85)</f>
        <v>294.54538146981372</v>
      </c>
      <c r="V83" s="22">
        <f>SUBTOTAL(9, V84:V85) - SUMIF(A84:A85, "Biomass", V84:V85)</f>
        <v>275.70014290032236</v>
      </c>
      <c r="W83" s="22">
        <f>SUBTOTAL(9, W84:W85) - SUMIF(A84:A85, "Biomass", W84:W85)</f>
        <v>293.43439518467932</v>
      </c>
      <c r="X83" s="22">
        <f>SUBTOTAL(9, X84:X85) - SUMIF(A84:A85, "Biomass", X84:X85)</f>
        <v>294.02926316055829</v>
      </c>
      <c r="Y83" s="22">
        <f>SUBTOTAL(9, Y84:Y85) - SUMIF(A84:A85, "Biomass", Y84:Y85)</f>
        <v>387.74058526596809</v>
      </c>
      <c r="Z83" s="22">
        <f>SUBTOTAL(9, Z84:Z85) - SUMIF(A84:A85, "Biomass", Z84:Z85)</f>
        <v>368.21857935488418</v>
      </c>
      <c r="AA83" s="22">
        <f>SUBTOTAL(9, AA84:AA85) - SUMIF(A84:A85, "Biomass", AA84:AA85)</f>
        <v>419.60437057917727</v>
      </c>
      <c r="AB83" s="22">
        <f>SUBTOTAL(9, AB84:AB85) - SUMIF(A84:A85, "Biomass", AB84:AB85)</f>
        <v>266.49800807272942</v>
      </c>
      <c r="AC83" s="22">
        <f>SUBTOTAL(9, AC84:AC85) - SUMIF(A84:A85, "Biomass", AC84:AC85)</f>
        <v>268.18800898395699</v>
      </c>
      <c r="AD83" s="22">
        <f>SUBTOTAL(9, AD84:AD85) - SUMIF(A84:A85, "Biomass", AD84:AD85)</f>
        <v>261.74141855161002</v>
      </c>
      <c r="AE83" s="22">
        <f>SUBTOTAL(9, AE84:AE85) - SUMIF(A84:A85, "Biomass", AE84:AE85)</f>
        <v>329.00250975305698</v>
      </c>
      <c r="AF83" s="22">
        <f>SUBTOTAL(9, AF84:AF85) - SUMIF(A84:A85, "Biomass", AF84:AF85)</f>
        <v>271.76350192517299</v>
      </c>
      <c r="AG83" s="22">
        <f>SUBTOTAL(9, AG84:AG85) - SUMIF(A84:A85, "Biomass", AG84:AG85)</f>
        <v>201.3612059750742</v>
      </c>
      <c r="AH83" s="22">
        <f>SUBTOTAL(9, AH84:AH85) - SUMIF(A84:A85, "Biomass", AH84:AH85)</f>
        <v>53.500268028768502</v>
      </c>
      <c r="AI83" s="38">
        <f t="shared" si="4"/>
        <v>-0.78846922430785271</v>
      </c>
      <c r="AJ83" s="33">
        <f>IF(B83=0, "", POWER(AH83/B83, 1/(AH11 - B11)) - 1)</f>
        <v>-4.7383885439269413E-2</v>
      </c>
      <c r="AK83" s="33">
        <f t="shared" si="5"/>
        <v>-0.73430697452521665</v>
      </c>
      <c r="AL83" s="43">
        <f>AH83 / AH13</f>
        <v>1.9144326345506069E-3</v>
      </c>
      <c r="AM83" s="29"/>
    </row>
    <row r="84" spans="1:39" ht="14.45" hidden="1" customHeight="1" outlineLevel="1" x14ac:dyDescent="0.2">
      <c r="A84" s="2" t="s">
        <v>7</v>
      </c>
      <c r="B84" s="23">
        <v>245.62354730327499</v>
      </c>
      <c r="C84" s="23">
        <v>253.15897152223201</v>
      </c>
      <c r="D84" s="23">
        <v>295.61651633653003</v>
      </c>
      <c r="E84" s="23">
        <v>284.81650506150203</v>
      </c>
      <c r="F84" s="23">
        <v>360.75297316787299</v>
      </c>
      <c r="G84" s="23">
        <v>326.856873528584</v>
      </c>
      <c r="H84" s="23">
        <v>280.26496634966901</v>
      </c>
      <c r="I84" s="23">
        <v>208.02906566754501</v>
      </c>
      <c r="J84" s="23">
        <v>142.59129304377899</v>
      </c>
      <c r="K84" s="23">
        <v>214.81004957899501</v>
      </c>
      <c r="L84" s="23">
        <v>370.98056942096002</v>
      </c>
      <c r="M84" s="23">
        <v>338.60459953178798</v>
      </c>
      <c r="N84" s="23">
        <v>386.65842168035999</v>
      </c>
      <c r="O84" s="23">
        <v>394.91369783779101</v>
      </c>
      <c r="P84" s="23">
        <v>355.68338436471799</v>
      </c>
      <c r="Q84" s="23">
        <v>416.68796777281398</v>
      </c>
      <c r="R84" s="23">
        <v>327.57325292979101</v>
      </c>
      <c r="S84" s="23">
        <v>351.48789128233199</v>
      </c>
      <c r="T84" s="23">
        <v>281.77520600602099</v>
      </c>
      <c r="U84" s="23">
        <v>292.81740148274099</v>
      </c>
      <c r="V84" s="23">
        <v>271.41936363791501</v>
      </c>
      <c r="W84" s="23">
        <v>289.88541164288</v>
      </c>
      <c r="X84" s="23">
        <v>292.12961652705701</v>
      </c>
      <c r="Y84" s="23">
        <v>386.67987219798999</v>
      </c>
      <c r="Z84" s="23">
        <v>366.89108850818201</v>
      </c>
      <c r="AA84" s="23">
        <v>418.57242675467899</v>
      </c>
      <c r="AB84" s="23">
        <v>266.32062493792699</v>
      </c>
      <c r="AC84" s="23">
        <v>268.18800898395699</v>
      </c>
      <c r="AD84" s="23">
        <v>261.74141855161002</v>
      </c>
      <c r="AE84" s="23">
        <v>329.00250975305698</v>
      </c>
      <c r="AF84" s="23">
        <v>271.76350192517299</v>
      </c>
      <c r="AG84" s="23">
        <v>201.31739575978801</v>
      </c>
      <c r="AH84" s="23">
        <v>53.500268028768502</v>
      </c>
      <c r="AI84" s="39">
        <f t="shared" si="4"/>
        <v>-0.78218591573913332</v>
      </c>
      <c r="AJ84" s="34">
        <f>IF(B84=0, "", POWER(AH84/B84, 1/(AH11 - B11)) - 1)</f>
        <v>-4.6512099790937955E-2</v>
      </c>
      <c r="AK84" s="34">
        <f t="shared" si="5"/>
        <v>-0.73424915503772437</v>
      </c>
      <c r="AL84" s="44">
        <f>AH84 / AH13</f>
        <v>1.9144326345506069E-3</v>
      </c>
      <c r="AM84" s="29"/>
    </row>
    <row r="85" spans="1:39" ht="14.45" hidden="1" customHeight="1" outlineLevel="1" x14ac:dyDescent="0.2">
      <c r="A85" s="2" t="s">
        <v>6</v>
      </c>
      <c r="B85" s="23">
        <v>7.2960000000000003</v>
      </c>
      <c r="C85" s="23">
        <v>7.2995555555555596</v>
      </c>
      <c r="D85" s="23">
        <v>7.30311111111111</v>
      </c>
      <c r="E85" s="23">
        <v>7.3066666666666702</v>
      </c>
      <c r="F85" s="23">
        <v>7.3102222222222197</v>
      </c>
      <c r="G85" s="23">
        <v>7.3137777777777799</v>
      </c>
      <c r="H85" s="23">
        <v>7.3173333333333304</v>
      </c>
      <c r="I85" s="23">
        <v>7.3208888888888897</v>
      </c>
      <c r="J85" s="23">
        <v>7.3244444444444401</v>
      </c>
      <c r="K85" s="23">
        <v>7.3280000000000003</v>
      </c>
      <c r="L85" s="23">
        <v>7.3315555555555596</v>
      </c>
      <c r="M85" s="23">
        <v>7.33511111111111</v>
      </c>
      <c r="N85" s="23">
        <v>7.3386666666666702</v>
      </c>
      <c r="O85" s="23">
        <v>7.3422222222222198</v>
      </c>
      <c r="P85" s="23">
        <v>7.34577777777778</v>
      </c>
      <c r="Q85" s="23">
        <v>7.3493333333333304</v>
      </c>
      <c r="R85" s="23">
        <v>7.3528888888888897</v>
      </c>
      <c r="S85" s="23">
        <v>7.3564444444444401</v>
      </c>
      <c r="T85" s="23">
        <v>7.36</v>
      </c>
      <c r="U85" s="23">
        <v>1.7279799870727299</v>
      </c>
      <c r="V85" s="23">
        <v>4.2807792624073304</v>
      </c>
      <c r="W85" s="23">
        <v>3.5489835417993101</v>
      </c>
      <c r="X85" s="23">
        <v>1.89964663350128</v>
      </c>
      <c r="Y85" s="23">
        <v>1.0607130679780901</v>
      </c>
      <c r="Z85" s="23">
        <v>1.32749084670216</v>
      </c>
      <c r="AA85" s="23">
        <v>1.0319438244982899</v>
      </c>
      <c r="AB85" s="23">
        <v>0.17738313480242701</v>
      </c>
      <c r="AC85" s="23">
        <v>0</v>
      </c>
      <c r="AD85" s="23">
        <v>0</v>
      </c>
      <c r="AE85" s="23">
        <v>0</v>
      </c>
      <c r="AF85" s="23">
        <v>0</v>
      </c>
      <c r="AG85" s="23">
        <v>4.3810215286188503E-2</v>
      </c>
      <c r="AH85" s="23">
        <v>0</v>
      </c>
      <c r="AI85" s="39">
        <f t="shared" si="4"/>
        <v>-1</v>
      </c>
      <c r="AJ85" s="34">
        <f>IF(B85=0, "", POWER(AH85/B85, 1/(AH11 - B11)) - 1)</f>
        <v>-1</v>
      </c>
      <c r="AK85" s="34">
        <f t="shared" si="5"/>
        <v>-1</v>
      </c>
      <c r="AL85" s="44">
        <f>AH85 / AH13</f>
        <v>0</v>
      </c>
      <c r="AM85" s="29"/>
    </row>
    <row r="86" spans="1:39" ht="14.45" customHeight="1" collapsed="1" x14ac:dyDescent="0.25">
      <c r="A86" s="17" t="s">
        <v>48</v>
      </c>
      <c r="B86" s="22">
        <f t="shared" ref="B86:AH86" si="8">SUBTOTAL(9, B87)</f>
        <v>5.5</v>
      </c>
      <c r="C86" s="22">
        <f t="shared" si="8"/>
        <v>5.5919999999999996</v>
      </c>
      <c r="D86" s="22">
        <f t="shared" si="8"/>
        <v>8.2539999999999996</v>
      </c>
      <c r="E86" s="22">
        <f t="shared" si="8"/>
        <v>5.27</v>
      </c>
      <c r="F86" s="22">
        <f t="shared" si="8"/>
        <v>7.593</v>
      </c>
      <c r="G86" s="22">
        <f t="shared" si="8"/>
        <v>10.234999999999999</v>
      </c>
      <c r="H86" s="22">
        <f t="shared" si="8"/>
        <v>11.336</v>
      </c>
      <c r="I86" s="22">
        <f t="shared" si="8"/>
        <v>17.954999999999998</v>
      </c>
      <c r="J86" s="22">
        <f t="shared" si="8"/>
        <v>24.045000000000002</v>
      </c>
      <c r="K86" s="22">
        <f t="shared" si="8"/>
        <v>23.72</v>
      </c>
      <c r="L86" s="22">
        <f t="shared" si="8"/>
        <v>35.630000000000003</v>
      </c>
      <c r="M86" s="22">
        <f t="shared" si="8"/>
        <v>28.445</v>
      </c>
      <c r="N86" s="22">
        <f t="shared" si="8"/>
        <v>32.555</v>
      </c>
      <c r="O86" s="22">
        <f t="shared" si="8"/>
        <v>36.965000000000003</v>
      </c>
      <c r="P86" s="22">
        <f t="shared" si="8"/>
        <v>33.994999999999997</v>
      </c>
      <c r="Q86" s="22">
        <f t="shared" si="8"/>
        <v>35.61</v>
      </c>
      <c r="R86" s="22">
        <f t="shared" si="8"/>
        <v>33.692</v>
      </c>
      <c r="S86" s="22">
        <f t="shared" si="8"/>
        <v>36.427999999999997</v>
      </c>
      <c r="T86" s="22">
        <f t="shared" si="8"/>
        <v>47.826999999999998</v>
      </c>
      <c r="U86" s="22">
        <f t="shared" si="8"/>
        <v>40.466000000000001</v>
      </c>
      <c r="V86" s="22">
        <f t="shared" si="8"/>
        <v>46.868000000000002</v>
      </c>
      <c r="W86" s="22">
        <f t="shared" si="8"/>
        <v>42.993000000000002</v>
      </c>
      <c r="X86" s="22">
        <f t="shared" si="8"/>
        <v>44.954000000000001</v>
      </c>
      <c r="Y86" s="22">
        <f t="shared" si="8"/>
        <v>46.902999999999999</v>
      </c>
      <c r="Z86" s="22">
        <f t="shared" si="8"/>
        <v>43.784999999999997</v>
      </c>
      <c r="AA86" s="22">
        <f t="shared" si="8"/>
        <v>40.682000000000002</v>
      </c>
      <c r="AB86" s="22">
        <f t="shared" si="8"/>
        <v>31.594000000000001</v>
      </c>
      <c r="AC86" s="22">
        <f t="shared" si="8"/>
        <v>34.887</v>
      </c>
      <c r="AD86" s="22">
        <f t="shared" si="8"/>
        <v>34.64</v>
      </c>
      <c r="AE86" s="22">
        <f t="shared" si="8"/>
        <v>39.786000000000001</v>
      </c>
      <c r="AF86" s="22">
        <f t="shared" si="8"/>
        <v>42.73</v>
      </c>
      <c r="AG86" s="22">
        <f t="shared" si="8"/>
        <v>41.646000000000001</v>
      </c>
      <c r="AH86" s="22">
        <f t="shared" si="8"/>
        <v>38.015000000000001</v>
      </c>
      <c r="AI86" s="38">
        <f t="shared" si="4"/>
        <v>5.9118181818181821</v>
      </c>
      <c r="AJ86" s="33">
        <f>IF(B86=0, "", POWER(AH86/B86, 1/(AH11 - B11)) - 1)</f>
        <v>6.2275730862522805E-2</v>
      </c>
      <c r="AK86" s="33">
        <f t="shared" si="5"/>
        <v>-8.7187244873457193E-2</v>
      </c>
      <c r="AL86" s="43">
        <f>AH86 / AH13</f>
        <v>1.3603138691437419E-3</v>
      </c>
      <c r="AM86" s="29"/>
    </row>
    <row r="87" spans="1:39" ht="14.45" hidden="1" customHeight="1" outlineLevel="1" x14ac:dyDescent="0.2">
      <c r="A87" s="2" t="s">
        <v>29</v>
      </c>
      <c r="B87" s="23">
        <v>5.5</v>
      </c>
      <c r="C87" s="23">
        <v>5.5919999999999996</v>
      </c>
      <c r="D87" s="23">
        <v>8.2539999999999996</v>
      </c>
      <c r="E87" s="23">
        <v>5.27</v>
      </c>
      <c r="F87" s="23">
        <v>7.593</v>
      </c>
      <c r="G87" s="23">
        <v>10.234999999999999</v>
      </c>
      <c r="H87" s="23">
        <v>11.336</v>
      </c>
      <c r="I87" s="23">
        <v>17.954999999999998</v>
      </c>
      <c r="J87" s="23">
        <v>24.045000000000002</v>
      </c>
      <c r="K87" s="23">
        <v>23.72</v>
      </c>
      <c r="L87" s="23">
        <v>35.630000000000003</v>
      </c>
      <c r="M87" s="23">
        <v>28.445</v>
      </c>
      <c r="N87" s="23">
        <v>32.555</v>
      </c>
      <c r="O87" s="23">
        <v>36.965000000000003</v>
      </c>
      <c r="P87" s="23">
        <v>33.994999999999997</v>
      </c>
      <c r="Q87" s="23">
        <v>35.61</v>
      </c>
      <c r="R87" s="23">
        <v>33.692</v>
      </c>
      <c r="S87" s="23">
        <v>36.427999999999997</v>
      </c>
      <c r="T87" s="23">
        <v>47.826999999999998</v>
      </c>
      <c r="U87" s="23">
        <v>40.466000000000001</v>
      </c>
      <c r="V87" s="23">
        <v>46.868000000000002</v>
      </c>
      <c r="W87" s="23">
        <v>42.993000000000002</v>
      </c>
      <c r="X87" s="23">
        <v>44.954000000000001</v>
      </c>
      <c r="Y87" s="23">
        <v>46.902999999999999</v>
      </c>
      <c r="Z87" s="23">
        <v>43.784999999999997</v>
      </c>
      <c r="AA87" s="23">
        <v>40.682000000000002</v>
      </c>
      <c r="AB87" s="23">
        <v>31.594000000000001</v>
      </c>
      <c r="AC87" s="23">
        <v>34.887</v>
      </c>
      <c r="AD87" s="23">
        <v>34.64</v>
      </c>
      <c r="AE87" s="23">
        <v>39.786000000000001</v>
      </c>
      <c r="AF87" s="23">
        <v>42.73</v>
      </c>
      <c r="AG87" s="23">
        <v>41.646000000000001</v>
      </c>
      <c r="AH87" s="23">
        <v>38.015000000000001</v>
      </c>
      <c r="AI87" s="39">
        <f t="shared" si="4"/>
        <v>5.9118181818181821</v>
      </c>
      <c r="AJ87" s="34">
        <f>IF(B87=0, "", POWER(AH87/B87, 1/(AH11 - B11)) - 1)</f>
        <v>6.2275730862522805E-2</v>
      </c>
      <c r="AK87" s="34">
        <f t="shared" si="5"/>
        <v>-8.7187244873457193E-2</v>
      </c>
      <c r="AL87" s="44">
        <f>AH87 / AH13</f>
        <v>1.3603138691437419E-3</v>
      </c>
      <c r="AM87" s="29"/>
    </row>
    <row r="88" spans="1:39" ht="14.45" customHeight="1" x14ac:dyDescent="0.25">
      <c r="A88" s="16" t="s">
        <v>34</v>
      </c>
      <c r="B88" s="21">
        <f>SUBTOTAL(9, B89:B103) - SUMIF(A89:A103, "Biomass", B89:B103)</f>
        <v>3435.3548268134064</v>
      </c>
      <c r="C88" s="21">
        <f>SUBTOTAL(9, C89:C103) - SUMIF(A89:A103, "Biomass", C89:C103)</f>
        <v>3273.1780019290991</v>
      </c>
      <c r="D88" s="21">
        <f>SUBTOTAL(9, D89:D103) - SUMIF(A89:A103, "Biomass", D89:D103)</f>
        <v>3454.9994790220126</v>
      </c>
      <c r="E88" s="21">
        <f>SUBTOTAL(9, E89:E103) - SUMIF(A89:A103, "Biomass", E89:E103)</f>
        <v>3151.3200238678287</v>
      </c>
      <c r="F88" s="21">
        <f>SUBTOTAL(9, F89:F103) - SUMIF(A89:A103, "Biomass", F89:F103)</f>
        <v>3509.282347105031</v>
      </c>
      <c r="G88" s="21">
        <f>SUBTOTAL(9, G89:G103) - SUMIF(A89:A103, "Biomass", G89:G103)</f>
        <v>3472.4692236690594</v>
      </c>
      <c r="H88" s="21">
        <f>SUBTOTAL(9, H89:H103) - SUMIF(A89:A103, "Biomass", H89:H103)</f>
        <v>3409.4370200317003</v>
      </c>
      <c r="I88" s="21">
        <f>SUBTOTAL(9, I89:I103) - SUMIF(A89:A103, "Biomass", I89:I103)</f>
        <v>3482.7621075302759</v>
      </c>
      <c r="J88" s="21">
        <f>SUBTOTAL(9, J89:J103) - SUMIF(A89:A103, "Biomass", J89:J103)</f>
        <v>3593.2164197788734</v>
      </c>
      <c r="K88" s="21">
        <f>SUBTOTAL(9, K89:K103) - SUMIF(A89:A103, "Biomass", K89:K103)</f>
        <v>3662.9396918704606</v>
      </c>
      <c r="L88" s="21">
        <f>SUBTOTAL(9, L89:L103) - SUMIF(A89:A103, "Biomass", L89:L103)</f>
        <v>3744.1390925504461</v>
      </c>
      <c r="M88" s="21">
        <f>SUBTOTAL(9, M89:M103) - SUMIF(A89:A103, "Biomass", M89:M103)</f>
        <v>3773.2332171229755</v>
      </c>
      <c r="N88" s="21">
        <f>SUBTOTAL(9, N89:N103) - SUMIF(A89:A103, "Biomass", N89:N103)</f>
        <v>3910.3076384775495</v>
      </c>
      <c r="O88" s="21">
        <f>SUBTOTAL(9, O89:O103) - SUMIF(A89:A103, "Biomass", O89:O103)</f>
        <v>4184.5209714959356</v>
      </c>
      <c r="P88" s="21">
        <f>SUBTOTAL(9, P89:P103) - SUMIF(A89:A103, "Biomass", P89:P103)</f>
        <v>4153.9268498712236</v>
      </c>
      <c r="Q88" s="21">
        <f>SUBTOTAL(9, Q89:Q103) - SUMIF(A89:A103, "Biomass", Q89:Q103)</f>
        <v>4259.8531674413016</v>
      </c>
      <c r="R88" s="21">
        <f>SUBTOTAL(9, R89:R103) - SUMIF(A89:A103, "Biomass", R89:R103)</f>
        <v>4215.5420962611333</v>
      </c>
      <c r="S88" s="21">
        <f>SUBTOTAL(9, S89:S103) - SUMIF(A89:A103, "Biomass", S89:S103)</f>
        <v>4072.7707978717726</v>
      </c>
      <c r="T88" s="21">
        <f>SUBTOTAL(9, T89:T103) - SUMIF(A89:A103, "Biomass", T89:T103)</f>
        <v>3942.6504961623809</v>
      </c>
      <c r="U88" s="21">
        <f>SUBTOTAL(9, U89:U103) - SUMIF(A89:A103, "Biomass", U89:U103)</f>
        <v>3760.5223749032007</v>
      </c>
      <c r="V88" s="21">
        <f>SUBTOTAL(9, V89:V103) - SUMIF(A89:A103, "Biomass", V89:V103)</f>
        <v>3655.5066889868767</v>
      </c>
      <c r="W88" s="21">
        <f>SUBTOTAL(9, W89:W103) - SUMIF(A89:A103, "Biomass", W89:W103)</f>
        <v>3766.1547989219907</v>
      </c>
      <c r="X88" s="21">
        <f>SUBTOTAL(9, X89:X103) - SUMIF(A89:A103, "Biomass", X89:X103)</f>
        <v>4096.5918033298367</v>
      </c>
      <c r="Y88" s="21">
        <f>SUBTOTAL(9, Y89:Y103) - SUMIF(A89:A103, "Biomass", Y89:Y103)</f>
        <v>4179.2488655491761</v>
      </c>
      <c r="Z88" s="21">
        <f>SUBTOTAL(9, Z89:Z103) - SUMIF(A89:A103, "Biomass", Z89:Z103)</f>
        <v>4106.3166080014917</v>
      </c>
      <c r="AA88" s="21">
        <f>SUBTOTAL(9, AA89:AA103) - SUMIF(A89:A103, "Biomass", AA89:AA103)</f>
        <v>4109.2001605818232</v>
      </c>
      <c r="AB88" s="21">
        <f>SUBTOTAL(9, AB89:AB103) - SUMIF(A89:A103, "Biomass", AB89:AB103)</f>
        <v>4023.4779501717148</v>
      </c>
      <c r="AC88" s="21">
        <f>SUBTOTAL(9, AC89:AC103) - SUMIF(A89:A103, "Biomass", AC89:AC103)</f>
        <v>4109.0992975473764</v>
      </c>
      <c r="AD88" s="21">
        <f>SUBTOTAL(9, AD89:AD103) - SUMIF(A89:A103, "Biomass", AD89:AD103)</f>
        <v>4066.6465400216493</v>
      </c>
      <c r="AE88" s="21">
        <f>SUBTOTAL(9, AE89:AE103) - SUMIF(A89:A103, "Biomass", AE89:AE103)</f>
        <v>4583.5796718791626</v>
      </c>
      <c r="AF88" s="21">
        <f>SUBTOTAL(9, AF89:AF103) - SUMIF(A89:A103, "Biomass", AF89:AF103)</f>
        <v>4500.2840627978776</v>
      </c>
      <c r="AG88" s="21">
        <f>SUBTOTAL(9, AG89:AG103) - SUMIF(A89:A103, "Biomass", AG89:AG103)</f>
        <v>4395.522530858977</v>
      </c>
      <c r="AH88" s="21">
        <f>SUBTOTAL(9, AH89:AH103) - SUMIF(A89:A103, "Biomass", AH89:AH103)</f>
        <v>4371.1347972411304</v>
      </c>
      <c r="AI88" s="37">
        <f t="shared" si="4"/>
        <v>0.27239688987112354</v>
      </c>
      <c r="AJ88" s="32">
        <f>IF(B88=0, "", POWER(AH88/B88, 1/(AH11 - B11)) - 1)</f>
        <v>7.5566092922978445E-3</v>
      </c>
      <c r="AK88" s="32">
        <f t="shared" si="5"/>
        <v>-5.5483127311102276E-3</v>
      </c>
      <c r="AL88" s="42">
        <f>AH88 / AH13</f>
        <v>0.15641497536719526</v>
      </c>
      <c r="AM88" s="29"/>
    </row>
    <row r="89" spans="1:39" ht="14.45" customHeight="1" collapsed="1" x14ac:dyDescent="0.25">
      <c r="A89" s="17" t="s">
        <v>35</v>
      </c>
      <c r="B89" s="22">
        <f>SUBTOTAL(9, B90:B93) - SUMIF(A90:A93, "Biomass", B90:B93)</f>
        <v>1212.8070960454888</v>
      </c>
      <c r="C89" s="22">
        <f>SUBTOTAL(9, C90:C93) - SUMIF(A90:A93, "Biomass", C90:C93)</f>
        <v>1098.1392076339025</v>
      </c>
      <c r="D89" s="22">
        <f>SUBTOTAL(9, D90:D93) - SUMIF(A90:A93, "Biomass", D90:D93)</f>
        <v>1201.7847388990012</v>
      </c>
      <c r="E89" s="22">
        <f>SUBTOTAL(9, E90:E93) - SUMIF(A90:A93, "Biomass", E90:E93)</f>
        <v>1219.2307083829717</v>
      </c>
      <c r="F89" s="22">
        <f>SUBTOTAL(9, F90:F93) - SUMIF(A90:A93, "Biomass", F90:F93)</f>
        <v>1290.9446599188318</v>
      </c>
      <c r="G89" s="22">
        <f>SUBTOTAL(9, G90:G93) - SUMIF(A90:A93, "Biomass", G90:G93)</f>
        <v>1363.462955490364</v>
      </c>
      <c r="H89" s="22">
        <f>SUBTOTAL(9, H90:H93) - SUMIF(A90:A93, "Biomass", H90:H93)</f>
        <v>1402.5067195782326</v>
      </c>
      <c r="I89" s="22">
        <f>SUBTOTAL(9, I90:I93) - SUMIF(A90:A93, "Biomass", I90:I93)</f>
        <v>1494.2275794190659</v>
      </c>
      <c r="J89" s="22">
        <f>SUBTOTAL(9, J90:J93) - SUMIF(A90:A93, "Biomass", J90:J93)</f>
        <v>1545.1906787815637</v>
      </c>
      <c r="K89" s="22">
        <f>SUBTOTAL(9, K90:K93) - SUMIF(A90:A93, "Biomass", K90:K93)</f>
        <v>1581.9301635961231</v>
      </c>
      <c r="L89" s="22">
        <f>SUBTOTAL(9, L90:L93) - SUMIF(A90:A93, "Biomass", L90:L93)</f>
        <v>1521.0507051290972</v>
      </c>
      <c r="M89" s="22">
        <f>SUBTOTAL(9, M90:M93) - SUMIF(A90:A93, "Biomass", M90:M93)</f>
        <v>1537.0652010735084</v>
      </c>
      <c r="N89" s="22">
        <f>SUBTOTAL(9, N90:N93) - SUMIF(A90:A93, "Biomass", N90:N93)</f>
        <v>1678.846322532738</v>
      </c>
      <c r="O89" s="22">
        <f>SUBTOTAL(9, O90:O93) - SUMIF(A90:A93, "Biomass", O90:O93)</f>
        <v>1776.8929473492585</v>
      </c>
      <c r="P89" s="22">
        <f>SUBTOTAL(9, P90:P93) - SUMIF(A90:A93, "Biomass", P90:P93)</f>
        <v>1602.1946555370007</v>
      </c>
      <c r="Q89" s="22">
        <f>SUBTOTAL(9, Q90:Q93) - SUMIF(A90:A93, "Biomass", Q90:Q93)</f>
        <v>1771.5279769720889</v>
      </c>
      <c r="R89" s="22">
        <f>SUBTOTAL(9, R90:R93) - SUMIF(A90:A93, "Biomass", R90:R93)</f>
        <v>1798.9441485658263</v>
      </c>
      <c r="S89" s="22">
        <f>SUBTOTAL(9, S90:S93) - SUMIF(A90:A93, "Biomass", S90:S93)</f>
        <v>1731.6425962541455</v>
      </c>
      <c r="T89" s="22">
        <f>SUBTOTAL(9, T90:T93) - SUMIF(A90:A93, "Biomass", T90:T93)</f>
        <v>1647.8231603934889</v>
      </c>
      <c r="U89" s="22">
        <f>SUBTOTAL(9, U90:U93) - SUMIF(A90:A93, "Biomass", U90:U93)</f>
        <v>1435.8982845543007</v>
      </c>
      <c r="V89" s="22">
        <f>SUBTOTAL(9, V90:V93) - SUMIF(A90:A93, "Biomass", V90:V93)</f>
        <v>1308.1450351577571</v>
      </c>
      <c r="W89" s="22">
        <f>SUBTOTAL(9, W90:W93) - SUMIF(A90:A93, "Biomass", W90:W93)</f>
        <v>1430.0417484572451</v>
      </c>
      <c r="X89" s="22">
        <f>SUBTOTAL(9, X90:X93) - SUMIF(A90:A93, "Biomass", X90:X93)</f>
        <v>1616.3900630846142</v>
      </c>
      <c r="Y89" s="22">
        <f>SUBTOTAL(9, Y90:Y93) - SUMIF(A90:A93, "Biomass", Y90:Y93)</f>
        <v>1702.4497549440412</v>
      </c>
      <c r="Z89" s="22">
        <f>SUBTOTAL(9, Z90:Z93) - SUMIF(A90:A93, "Biomass", Z90:Z93)</f>
        <v>1563.5301167257132</v>
      </c>
      <c r="AA89" s="22">
        <f>SUBTOTAL(9, AA90:AA93) - SUMIF(A90:A93, "Biomass", AA90:AA93)</f>
        <v>1439.4502124074313</v>
      </c>
      <c r="AB89" s="22">
        <f>SUBTOTAL(9, AB90:AB93) - SUMIF(A90:A93, "Biomass", AB90:AB93)</f>
        <v>1370.2268946728357</v>
      </c>
      <c r="AC89" s="22">
        <f>SUBTOTAL(9, AC90:AC93) - SUMIF(A90:A93, "Biomass", AC90:AC93)</f>
        <v>1347.109010777071</v>
      </c>
      <c r="AD89" s="22">
        <f>SUBTOTAL(9, AD90:AD93) - SUMIF(A90:A93, "Biomass", AD90:AD93)</f>
        <v>1342.8899745473641</v>
      </c>
      <c r="AE89" s="22">
        <f>SUBTOTAL(9, AE90:AE93) - SUMIF(A90:A93, "Biomass", AE90:AE93)</f>
        <v>1619.9848187572347</v>
      </c>
      <c r="AF89" s="22">
        <f>SUBTOTAL(9, AF90:AF93) - SUMIF(A90:A93, "Biomass", AF90:AF93)</f>
        <v>1587.3405254512004</v>
      </c>
      <c r="AG89" s="22">
        <f>SUBTOTAL(9, AG90:AG93) - SUMIF(A90:A93, "Biomass", AG90:AG93)</f>
        <v>1472.1624463821227</v>
      </c>
      <c r="AH89" s="22">
        <f>SUBTOTAL(9, AH90:AH93) - SUMIF(A90:A93, "Biomass", AH90:AH93)</f>
        <v>1342.2065398080103</v>
      </c>
      <c r="AI89" s="38">
        <f t="shared" si="4"/>
        <v>0.10669416775713536</v>
      </c>
      <c r="AJ89" s="33">
        <f>IF(B89=0, "", POWER(AH89/B89, 1/(AH11 - B11)) - 1)</f>
        <v>3.1730655590791468E-3</v>
      </c>
      <c r="AK89" s="33">
        <f t="shared" si="5"/>
        <v>-8.8275520743979263E-2</v>
      </c>
      <c r="AL89" s="43">
        <f>AH89 / AH13</f>
        <v>4.8028993064744667E-2</v>
      </c>
      <c r="AM89" s="29"/>
    </row>
    <row r="90" spans="1:39" ht="14.45" hidden="1" customHeight="1" outlineLevel="1" x14ac:dyDescent="0.2">
      <c r="A90" s="2" t="s">
        <v>5</v>
      </c>
      <c r="B90" s="23">
        <v>105.799256228769</v>
      </c>
      <c r="C90" s="23">
        <v>106.44832076783</v>
      </c>
      <c r="D90" s="23">
        <v>103.802930252434</v>
      </c>
      <c r="E90" s="23">
        <v>103.299998499126</v>
      </c>
      <c r="F90" s="23">
        <v>103.058310476185</v>
      </c>
      <c r="G90" s="23">
        <v>106.824828970776</v>
      </c>
      <c r="H90" s="23">
        <v>105.697330072293</v>
      </c>
      <c r="I90" s="23">
        <v>111.414849865013</v>
      </c>
      <c r="J90" s="23">
        <v>106.437014984778</v>
      </c>
      <c r="K90" s="23">
        <v>102.89948959885299</v>
      </c>
      <c r="L90" s="23">
        <v>109.55297877315699</v>
      </c>
      <c r="M90" s="23">
        <v>111.276003795769</v>
      </c>
      <c r="N90" s="23">
        <v>107.387006696848</v>
      </c>
      <c r="O90" s="23">
        <v>108.620500104293</v>
      </c>
      <c r="P90" s="23">
        <v>103.457938922875</v>
      </c>
      <c r="Q90" s="23">
        <v>108.40108158275601</v>
      </c>
      <c r="R90" s="23">
        <v>99.395422780730101</v>
      </c>
      <c r="S90" s="23">
        <v>96.711822543351502</v>
      </c>
      <c r="T90" s="23">
        <v>92.706682191323907</v>
      </c>
      <c r="U90" s="23">
        <v>90.417254085222595</v>
      </c>
      <c r="V90" s="23">
        <v>78.374030651367093</v>
      </c>
      <c r="W90" s="23">
        <v>89.077332605039103</v>
      </c>
      <c r="X90" s="23">
        <v>82.825522573203401</v>
      </c>
      <c r="Y90" s="23">
        <v>82.024409196649998</v>
      </c>
      <c r="Z90" s="23">
        <v>87.607989784230199</v>
      </c>
      <c r="AA90" s="23">
        <v>88.716097050451296</v>
      </c>
      <c r="AB90" s="23">
        <v>69.530667955798506</v>
      </c>
      <c r="AC90" s="23">
        <v>78.326418822882104</v>
      </c>
      <c r="AD90" s="23">
        <v>73.270822062315204</v>
      </c>
      <c r="AE90" s="23">
        <v>72.958335075113695</v>
      </c>
      <c r="AF90" s="23">
        <v>76.492641910687297</v>
      </c>
      <c r="AG90" s="23">
        <v>70.046131598748701</v>
      </c>
      <c r="AH90" s="23">
        <v>54.344930543307299</v>
      </c>
      <c r="AI90" s="39">
        <f t="shared" si="4"/>
        <v>-0.48633920047795387</v>
      </c>
      <c r="AJ90" s="34">
        <f>IF(B90=0, "", POWER(AH90/B90, 1/(AH11 - B11)) - 1)</f>
        <v>-2.0603295786723375E-2</v>
      </c>
      <c r="AK90" s="34">
        <f t="shared" si="5"/>
        <v>-0.22415514885795473</v>
      </c>
      <c r="AL90" s="44">
        <f>AH90 / AH13</f>
        <v>1.9446577071080961E-3</v>
      </c>
      <c r="AM90" s="29"/>
    </row>
    <row r="91" spans="1:39" ht="14.45" hidden="1" customHeight="1" outlineLevel="1" x14ac:dyDescent="0.2">
      <c r="A91" s="2" t="s">
        <v>6</v>
      </c>
      <c r="B91" s="23">
        <v>35.141489465679797</v>
      </c>
      <c r="C91" s="23">
        <v>34.3714000574236</v>
      </c>
      <c r="D91" s="23">
        <v>31.9618934769173</v>
      </c>
      <c r="E91" s="23">
        <v>33.705710674475597</v>
      </c>
      <c r="F91" s="23">
        <v>65.323784564656705</v>
      </c>
      <c r="G91" s="23">
        <v>90.492419093558098</v>
      </c>
      <c r="H91" s="23">
        <v>93.800856626789795</v>
      </c>
      <c r="I91" s="23">
        <v>83.118974040852905</v>
      </c>
      <c r="J91" s="23">
        <v>69.108257855245796</v>
      </c>
      <c r="K91" s="23">
        <v>44.385614997499999</v>
      </c>
      <c r="L91" s="23">
        <v>53.222242512859999</v>
      </c>
      <c r="M91" s="23">
        <v>53.364340877569397</v>
      </c>
      <c r="N91" s="23">
        <v>56.940446029519997</v>
      </c>
      <c r="O91" s="23">
        <v>50.5605593059855</v>
      </c>
      <c r="P91" s="23">
        <v>48.737523833955599</v>
      </c>
      <c r="Q91" s="23">
        <v>112.265441127063</v>
      </c>
      <c r="R91" s="23">
        <v>181.09146787644599</v>
      </c>
      <c r="S91" s="23">
        <v>134.45043428029399</v>
      </c>
      <c r="T91" s="23">
        <v>159.67244173340501</v>
      </c>
      <c r="U91" s="23">
        <v>77.266221044668001</v>
      </c>
      <c r="V91" s="23">
        <v>178.81821532975999</v>
      </c>
      <c r="W91" s="23">
        <v>194.61549127853601</v>
      </c>
      <c r="X91" s="23">
        <v>331.104364599691</v>
      </c>
      <c r="Y91" s="23">
        <v>296.68581827481103</v>
      </c>
      <c r="Z91" s="23">
        <v>145.787826235773</v>
      </c>
      <c r="AA91" s="23">
        <v>191.68408475019999</v>
      </c>
      <c r="AB91" s="23">
        <v>107.126283247297</v>
      </c>
      <c r="AC91" s="23">
        <v>248.90941788721901</v>
      </c>
      <c r="AD91" s="23">
        <v>198.135668283239</v>
      </c>
      <c r="AE91" s="23">
        <v>174.17129174409101</v>
      </c>
      <c r="AF91" s="23">
        <v>147.75645382694299</v>
      </c>
      <c r="AG91" s="23">
        <v>139.278584880724</v>
      </c>
      <c r="AH91" s="23">
        <v>139.20924060636301</v>
      </c>
      <c r="AI91" s="39">
        <f t="shared" si="4"/>
        <v>2.9613927219083531</v>
      </c>
      <c r="AJ91" s="34">
        <f>IF(B91=0, "", POWER(AH91/B91, 1/(AH11 - B11)) - 1)</f>
        <v>4.3957327311860084E-2</v>
      </c>
      <c r="AK91" s="34">
        <f t="shared" si="5"/>
        <v>-4.9788181306098522E-4</v>
      </c>
      <c r="AL91" s="44">
        <f>AH91 / AH13</f>
        <v>4.9814089362042293E-3</v>
      </c>
      <c r="AM91" s="29"/>
    </row>
    <row r="92" spans="1:39" ht="14.45" hidden="1" customHeight="1" outlineLevel="1" x14ac:dyDescent="0.2">
      <c r="A92" s="2" t="s">
        <v>7</v>
      </c>
      <c r="B92" s="23">
        <v>1071.86635035104</v>
      </c>
      <c r="C92" s="23">
        <v>957.319486808649</v>
      </c>
      <c r="D92" s="23">
        <v>1066.0199151696499</v>
      </c>
      <c r="E92" s="23">
        <v>1082.22499920937</v>
      </c>
      <c r="F92" s="23">
        <v>1122.5625648779901</v>
      </c>
      <c r="G92" s="23">
        <v>1166.14570742603</v>
      </c>
      <c r="H92" s="23">
        <v>1203.0085328791499</v>
      </c>
      <c r="I92" s="23">
        <v>1299.6937555131999</v>
      </c>
      <c r="J92" s="23">
        <v>1369.64540594154</v>
      </c>
      <c r="K92" s="23">
        <v>1434.6450589997701</v>
      </c>
      <c r="L92" s="23">
        <v>1358.2754838430801</v>
      </c>
      <c r="M92" s="23">
        <v>1372.42485640017</v>
      </c>
      <c r="N92" s="23">
        <v>1514.51886980637</v>
      </c>
      <c r="O92" s="23">
        <v>1617.71188793898</v>
      </c>
      <c r="P92" s="23">
        <v>1449.99919278017</v>
      </c>
      <c r="Q92" s="23">
        <v>1550.8614542622699</v>
      </c>
      <c r="R92" s="23">
        <v>1518.45725790865</v>
      </c>
      <c r="S92" s="23">
        <v>1500.4803394305</v>
      </c>
      <c r="T92" s="23">
        <v>1395.44403646876</v>
      </c>
      <c r="U92" s="23">
        <v>1268.2148094244101</v>
      </c>
      <c r="V92" s="23">
        <v>1050.9527891766299</v>
      </c>
      <c r="W92" s="23">
        <v>1146.34892457367</v>
      </c>
      <c r="X92" s="23">
        <v>1202.4601759117199</v>
      </c>
      <c r="Y92" s="23">
        <v>1323.73952747258</v>
      </c>
      <c r="Z92" s="23">
        <v>1330.1343007057101</v>
      </c>
      <c r="AA92" s="23">
        <v>1159.05003060678</v>
      </c>
      <c r="AB92" s="23">
        <v>1193.5699434697401</v>
      </c>
      <c r="AC92" s="23">
        <v>1019.87317406697</v>
      </c>
      <c r="AD92" s="23">
        <v>1071.4834842018099</v>
      </c>
      <c r="AE92" s="23">
        <v>1372.85519193803</v>
      </c>
      <c r="AF92" s="23">
        <v>1363.0914297135701</v>
      </c>
      <c r="AG92" s="23">
        <v>1262.8377299026499</v>
      </c>
      <c r="AH92" s="23">
        <v>1148.65236865834</v>
      </c>
      <c r="AI92" s="39">
        <f t="shared" si="4"/>
        <v>7.163767971832713E-2</v>
      </c>
      <c r="AJ92" s="34">
        <f>IF(B92=0, "", POWER(AH92/B92, 1/(AH11 - B11)) - 1)</f>
        <v>2.1644647097778247E-3</v>
      </c>
      <c r="AK92" s="34">
        <f t="shared" si="5"/>
        <v>-9.0419662432094317E-2</v>
      </c>
      <c r="AL92" s="44">
        <f>AH92 / AH13</f>
        <v>4.1102926421432338E-2</v>
      </c>
      <c r="AM92" s="29"/>
    </row>
    <row r="93" spans="1:39" ht="14.45" hidden="1" customHeight="1" outlineLevel="1" x14ac:dyDescent="0.2">
      <c r="A93" s="2" t="s">
        <v>8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39" t="str">
        <f t="shared" si="4"/>
        <v/>
      </c>
      <c r="AJ93" s="34" t="str">
        <f>IF(B93=0, "", POWER(AH93/B93, 1/(AH11 - B11)) - 1)</f>
        <v/>
      </c>
      <c r="AK93" s="34" t="str">
        <f t="shared" si="5"/>
        <v/>
      </c>
      <c r="AL93" s="44">
        <f>AH93 / AH13</f>
        <v>0</v>
      </c>
      <c r="AM93" s="29"/>
    </row>
    <row r="94" spans="1:39" ht="14.45" customHeight="1" collapsed="1" x14ac:dyDescent="0.25">
      <c r="A94" s="17" t="s">
        <v>36</v>
      </c>
      <c r="B94" s="22">
        <f>SUBTOTAL(9, B95:B98) - SUMIF(A95:A98, "Biomass", B95:B98)</f>
        <v>878.17803599536796</v>
      </c>
      <c r="C94" s="22">
        <f>SUBTOTAL(9, C95:C98) - SUMIF(A95:A98, "Biomass", C95:C98)</f>
        <v>882.85968798992803</v>
      </c>
      <c r="D94" s="22">
        <f>SUBTOTAL(9, D95:D98) - SUMIF(A95:A98, "Biomass", D95:D98)</f>
        <v>1024.7258179829109</v>
      </c>
      <c r="E94" s="22">
        <f>SUBTOTAL(9, E95:E98) - SUMIF(A95:A98, "Biomass", E95:E98)</f>
        <v>717.88441783392091</v>
      </c>
      <c r="F94" s="22">
        <f>SUBTOTAL(9, F95:F98) - SUMIF(A95:A98, "Biomass", F95:F98)</f>
        <v>972.40861131702695</v>
      </c>
      <c r="G94" s="22">
        <f>SUBTOTAL(9, G95:G98) - SUMIF(A95:A98, "Biomass", G95:G98)</f>
        <v>877.76345540251498</v>
      </c>
      <c r="H94" s="22">
        <f>SUBTOTAL(9, H95:H98) - SUMIF(A95:A98, "Biomass", H95:H98)</f>
        <v>770.26779655578707</v>
      </c>
      <c r="I94" s="22">
        <f>SUBTOTAL(9, I95:I98) - SUMIF(A95:A98, "Biomass", I95:I98)</f>
        <v>750.27211198226291</v>
      </c>
      <c r="J94" s="22">
        <f>SUBTOTAL(9, J95:J98) - SUMIF(A95:A98, "Biomass", J95:J98)</f>
        <v>776.60384559875411</v>
      </c>
      <c r="K94" s="22">
        <f>SUBTOTAL(9, K95:K98) - SUMIF(A95:A98, "Biomass", K95:K98)</f>
        <v>770.60409138340901</v>
      </c>
      <c r="L94" s="22">
        <f>SUBTOTAL(9, L95:L98) - SUMIF(A95:A98, "Biomass", L95:L98)</f>
        <v>803.65984969068904</v>
      </c>
      <c r="M94" s="22">
        <f>SUBTOTAL(9, M95:M98) - SUMIF(A95:A98, "Biomass", M95:M98)</f>
        <v>809.40625738543497</v>
      </c>
      <c r="N94" s="22">
        <f>SUBTOTAL(9, N95:N98) - SUMIF(A95:A98, "Biomass", N95:N98)</f>
        <v>793.76541034379704</v>
      </c>
      <c r="O94" s="22">
        <f>SUBTOTAL(9, O95:O98) - SUMIF(A95:A98, "Biomass", O95:O98)</f>
        <v>932.13870178656998</v>
      </c>
      <c r="P94" s="22">
        <f>SUBTOTAL(9, P95:P98) - SUMIF(A95:A98, "Biomass", P95:P98)</f>
        <v>1012.4186838392832</v>
      </c>
      <c r="Q94" s="22">
        <f>SUBTOTAL(9, Q95:Q98) - SUMIF(A95:A98, "Biomass", Q95:Q98)</f>
        <v>972.23098131678398</v>
      </c>
      <c r="R94" s="22">
        <f>SUBTOTAL(9, R95:R98) - SUMIF(A95:A98, "Biomass", R95:R98)</f>
        <v>861.470264264972</v>
      </c>
      <c r="S94" s="22">
        <f>SUBTOTAL(9, S95:S98) - SUMIF(A95:A98, "Biomass", S95:S98)</f>
        <v>844.88915714461598</v>
      </c>
      <c r="T94" s="22">
        <f>SUBTOTAL(9, T95:T98) - SUMIF(A95:A98, "Biomass", T95:T98)</f>
        <v>854.04551886260504</v>
      </c>
      <c r="U94" s="22">
        <f>SUBTOTAL(9, U95:U98) - SUMIF(A95:A98, "Biomass", U95:U98)</f>
        <v>789.69089858129905</v>
      </c>
      <c r="V94" s="22">
        <f>SUBTOTAL(9, V95:V98) - SUMIF(A95:A98, "Biomass", V95:V98)</f>
        <v>852.88094604936498</v>
      </c>
      <c r="W94" s="22">
        <f>SUBTOTAL(9, W95:W98) - SUMIF(A95:A98, "Biomass", W95:W98)</f>
        <v>829.96637722196897</v>
      </c>
      <c r="X94" s="22">
        <f>SUBTOTAL(9, X95:X98) - SUMIF(A95:A98, "Biomass", X95:X98)</f>
        <v>896.47509813995305</v>
      </c>
      <c r="Y94" s="22">
        <f>SUBTOTAL(9, Y95:Y98) - SUMIF(A95:A98, "Biomass", Y95:Y98)</f>
        <v>904.15051698012701</v>
      </c>
      <c r="Z94" s="22">
        <f>SUBTOTAL(9, Z95:Z98) - SUMIF(A95:A98, "Biomass", Z95:Z98)</f>
        <v>951.32727375636489</v>
      </c>
      <c r="AA94" s="22">
        <f>SUBTOTAL(9, AA95:AA98) - SUMIF(A95:A98, "Biomass", AA95:AA98)</f>
        <v>1011.9829959286315</v>
      </c>
      <c r="AB94" s="22">
        <f>SUBTOTAL(9, AB95:AB98) - SUMIF(A95:A98, "Biomass", AB95:AB98)</f>
        <v>995.59732943092592</v>
      </c>
      <c r="AC94" s="22">
        <f>SUBTOTAL(9, AC95:AC98) - SUMIF(A95:A98, "Biomass", AC95:AC98)</f>
        <v>1061.4022945969346</v>
      </c>
      <c r="AD94" s="22">
        <f>SUBTOTAL(9, AD95:AD98) - SUMIF(A95:A98, "Biomass", AD95:AD98)</f>
        <v>1012.3981032778823</v>
      </c>
      <c r="AE94" s="22">
        <f>SUBTOTAL(9, AE95:AE98) - SUMIF(A95:A98, "Biomass", AE95:AE98)</f>
        <v>1242.207961970764</v>
      </c>
      <c r="AF94" s="22">
        <f>SUBTOTAL(9, AF95:AF98) - SUMIF(A95:A98, "Biomass", AF95:AF98)</f>
        <v>1186.4214344962088</v>
      </c>
      <c r="AG94" s="22">
        <f>SUBTOTAL(9, AG95:AG98) - SUMIF(A95:A98, "Biomass", AG95:AG98)</f>
        <v>1183.7239525523053</v>
      </c>
      <c r="AH94" s="22">
        <f>SUBTOTAL(9, AH95:AH98) - SUMIF(A95:A98, "Biomass", AH95:AH98)</f>
        <v>1324.9277694287384</v>
      </c>
      <c r="AI94" s="38">
        <f t="shared" si="4"/>
        <v>0.50872341953645361</v>
      </c>
      <c r="AJ94" s="33">
        <f>IF(B94=0, "", POWER(AH94/B94, 1/(AH11 - B11)) - 1)</f>
        <v>1.2934937960666693E-2</v>
      </c>
      <c r="AK94" s="33">
        <f t="shared" si="5"/>
        <v>0.11928779220186803</v>
      </c>
      <c r="AL94" s="43">
        <f>AH94 / AH13</f>
        <v>4.7410696313760221E-2</v>
      </c>
      <c r="AM94" s="29"/>
    </row>
    <row r="95" spans="1:39" ht="14.45" hidden="1" customHeight="1" outlineLevel="1" x14ac:dyDescent="0.2">
      <c r="A95" s="2" t="s">
        <v>5</v>
      </c>
      <c r="B95" s="23">
        <v>235.23419195436</v>
      </c>
      <c r="C95" s="23">
        <v>233.006162611847</v>
      </c>
      <c r="D95" s="23">
        <v>238.84322018557501</v>
      </c>
      <c r="E95" s="23">
        <v>248.81922534238799</v>
      </c>
      <c r="F95" s="23">
        <v>267.05323230455099</v>
      </c>
      <c r="G95" s="23">
        <v>280.74082886201802</v>
      </c>
      <c r="H95" s="23">
        <v>290.03444553792099</v>
      </c>
      <c r="I95" s="23">
        <v>299.10731967042801</v>
      </c>
      <c r="J95" s="23">
        <v>313.66935796455903</v>
      </c>
      <c r="K95" s="23">
        <v>330.92787304093798</v>
      </c>
      <c r="L95" s="23">
        <v>346.13614706218101</v>
      </c>
      <c r="M95" s="23">
        <v>361.28068076646701</v>
      </c>
      <c r="N95" s="23">
        <v>365.53735690630299</v>
      </c>
      <c r="O95" s="23">
        <v>383.48443726984902</v>
      </c>
      <c r="P95" s="23">
        <v>422.39262486800402</v>
      </c>
      <c r="Q95" s="23">
        <v>415.50731372760202</v>
      </c>
      <c r="R95" s="23">
        <v>406.66866027068801</v>
      </c>
      <c r="S95" s="23">
        <v>358.788539610231</v>
      </c>
      <c r="T95" s="23">
        <v>352.50443999044302</v>
      </c>
      <c r="U95" s="23">
        <v>396.59826671818303</v>
      </c>
      <c r="V95" s="23">
        <v>366.36522398027398</v>
      </c>
      <c r="W95" s="23">
        <v>302.437226698573</v>
      </c>
      <c r="X95" s="23">
        <v>418.65275812970998</v>
      </c>
      <c r="Y95" s="23">
        <v>413.18236051157402</v>
      </c>
      <c r="Z95" s="23">
        <v>478.385046851639</v>
      </c>
      <c r="AA95" s="23">
        <v>486.71216365699701</v>
      </c>
      <c r="AB95" s="23">
        <v>439.19301805174598</v>
      </c>
      <c r="AC95" s="23">
        <v>437.10150288141102</v>
      </c>
      <c r="AD95" s="23">
        <v>465.022986971911</v>
      </c>
      <c r="AE95" s="23">
        <v>461.444541768688</v>
      </c>
      <c r="AF95" s="23">
        <v>426.59618179412303</v>
      </c>
      <c r="AG95" s="23">
        <v>412.49801502012502</v>
      </c>
      <c r="AH95" s="23">
        <v>403.64748772324299</v>
      </c>
      <c r="AI95" s="39">
        <f t="shared" si="4"/>
        <v>0.71593884532550622</v>
      </c>
      <c r="AJ95" s="34">
        <f>IF(B95=0, "", POWER(AH95/B95, 1/(AH11 - B11)) - 1)</f>
        <v>1.7016927355293365E-2</v>
      </c>
      <c r="AK95" s="34">
        <f t="shared" si="5"/>
        <v>-2.1455926997491659E-2</v>
      </c>
      <c r="AL95" s="44">
        <f>AH95 / AH13</f>
        <v>1.4443963587924654E-2</v>
      </c>
      <c r="AM95" s="29"/>
    </row>
    <row r="96" spans="1:39" ht="14.45" hidden="1" customHeight="1" outlineLevel="1" x14ac:dyDescent="0.2">
      <c r="A96" s="2" t="s">
        <v>6</v>
      </c>
      <c r="B96" s="23">
        <v>142.22365087635799</v>
      </c>
      <c r="C96" s="23">
        <v>144.959374839269</v>
      </c>
      <c r="D96" s="23">
        <v>132.71413799746199</v>
      </c>
      <c r="E96" s="23">
        <v>155.54204489156101</v>
      </c>
      <c r="F96" s="23">
        <v>151.185991835876</v>
      </c>
      <c r="G96" s="23">
        <v>139.261673070748</v>
      </c>
      <c r="H96" s="23">
        <v>135.748999121579</v>
      </c>
      <c r="I96" s="23">
        <v>134.45062911624299</v>
      </c>
      <c r="J96" s="23">
        <v>129.73430453811099</v>
      </c>
      <c r="K96" s="23">
        <v>115.568540816848</v>
      </c>
      <c r="L96" s="23">
        <v>114.15201083355601</v>
      </c>
      <c r="M96" s="23">
        <v>142.359242212162</v>
      </c>
      <c r="N96" s="23">
        <v>137.92640226512</v>
      </c>
      <c r="O96" s="23">
        <v>166.08313302346599</v>
      </c>
      <c r="P96" s="23">
        <v>130.55556345739299</v>
      </c>
      <c r="Q96" s="23">
        <v>121.638208660299</v>
      </c>
      <c r="R96" s="23">
        <v>127.814674165767</v>
      </c>
      <c r="S96" s="23">
        <v>133.98605263397201</v>
      </c>
      <c r="T96" s="23">
        <v>145.17104495454899</v>
      </c>
      <c r="U96" s="23">
        <v>118.772006837947</v>
      </c>
      <c r="V96" s="23">
        <v>132.484357621659</v>
      </c>
      <c r="W96" s="23">
        <v>119.503986344477</v>
      </c>
      <c r="X96" s="23">
        <v>130.88149325055701</v>
      </c>
      <c r="Y96" s="23">
        <v>134.96935863561299</v>
      </c>
      <c r="Z96" s="23">
        <v>92.257289876849896</v>
      </c>
      <c r="AA96" s="23">
        <v>91.687402896442507</v>
      </c>
      <c r="AB96" s="23">
        <v>100.057971610488</v>
      </c>
      <c r="AC96" s="23">
        <v>92.228420719535507</v>
      </c>
      <c r="AD96" s="23">
        <v>71.201367069118305</v>
      </c>
      <c r="AE96" s="23">
        <v>73.366377475690101</v>
      </c>
      <c r="AF96" s="23">
        <v>51.877794622891798</v>
      </c>
      <c r="AG96" s="23">
        <v>44.804916680134298</v>
      </c>
      <c r="AH96" s="23">
        <v>48.657639665969299</v>
      </c>
      <c r="AI96" s="39">
        <f t="shared" si="4"/>
        <v>-0.65787940777677134</v>
      </c>
      <c r="AJ96" s="34">
        <f>IF(B96=0, "", POWER(AH96/B96, 1/(AH11 - B11)) - 1)</f>
        <v>-3.2962978974867108E-2</v>
      </c>
      <c r="AK96" s="34">
        <f t="shared" si="5"/>
        <v>8.5988843888269662E-2</v>
      </c>
      <c r="AL96" s="44">
        <f>AH96 / AH13</f>
        <v>1.7411459181222336E-3</v>
      </c>
      <c r="AM96" s="29"/>
    </row>
    <row r="97" spans="1:39" ht="14.45" hidden="1" customHeight="1" outlineLevel="1" x14ac:dyDescent="0.2">
      <c r="A97" s="2" t="s">
        <v>7</v>
      </c>
      <c r="B97" s="23">
        <v>500.72019316465003</v>
      </c>
      <c r="C97" s="23">
        <v>504.89415053881203</v>
      </c>
      <c r="D97" s="23">
        <v>653.16845979987397</v>
      </c>
      <c r="E97" s="23">
        <v>313.52314759997199</v>
      </c>
      <c r="F97" s="23">
        <v>554.16938717660003</v>
      </c>
      <c r="G97" s="23">
        <v>457.76095346974898</v>
      </c>
      <c r="H97" s="23">
        <v>344.48435189628702</v>
      </c>
      <c r="I97" s="23">
        <v>316.71416319559199</v>
      </c>
      <c r="J97" s="23">
        <v>333.200183096084</v>
      </c>
      <c r="K97" s="23">
        <v>324.10767752562299</v>
      </c>
      <c r="L97" s="23">
        <v>343.37169179495203</v>
      </c>
      <c r="M97" s="23">
        <v>305.76633440680598</v>
      </c>
      <c r="N97" s="23">
        <v>290.30165117237402</v>
      </c>
      <c r="O97" s="23">
        <v>382.571131493255</v>
      </c>
      <c r="P97" s="23">
        <v>459.47049551388602</v>
      </c>
      <c r="Q97" s="23">
        <v>435.08545892888299</v>
      </c>
      <c r="R97" s="23">
        <v>326.98692982851702</v>
      </c>
      <c r="S97" s="23">
        <v>352.11456490041297</v>
      </c>
      <c r="T97" s="23">
        <v>356.370033917613</v>
      </c>
      <c r="U97" s="23">
        <v>274.32062502516902</v>
      </c>
      <c r="V97" s="23">
        <v>354.031364447432</v>
      </c>
      <c r="W97" s="23">
        <v>408.025164178919</v>
      </c>
      <c r="X97" s="23">
        <v>346.940846759686</v>
      </c>
      <c r="Y97" s="23">
        <v>355.99879783294</v>
      </c>
      <c r="Z97" s="23">
        <v>380.684937027876</v>
      </c>
      <c r="AA97" s="23">
        <v>433.583429375192</v>
      </c>
      <c r="AB97" s="23">
        <v>456.34633976869202</v>
      </c>
      <c r="AC97" s="23">
        <v>532.07237099598797</v>
      </c>
      <c r="AD97" s="23">
        <v>476.17374923685298</v>
      </c>
      <c r="AE97" s="23">
        <v>707.39704272638596</v>
      </c>
      <c r="AF97" s="23">
        <v>707.94745807919401</v>
      </c>
      <c r="AG97" s="23">
        <v>726.42102085204601</v>
      </c>
      <c r="AH97" s="23">
        <v>872.622642039526</v>
      </c>
      <c r="AI97" s="39">
        <f t="shared" si="4"/>
        <v>0.74273507230531166</v>
      </c>
      <c r="AJ97" s="34">
        <f>IF(B97=0, "", POWER(AH97/B97, 1/(AH11 - B11)) - 1)</f>
        <v>1.7509517899860327E-2</v>
      </c>
      <c r="AK97" s="34">
        <f t="shared" si="5"/>
        <v>0.20126292740812302</v>
      </c>
      <c r="AL97" s="44">
        <f>AH97 / AH13</f>
        <v>3.1225586807713326E-2</v>
      </c>
      <c r="AM97" s="29"/>
    </row>
    <row r="98" spans="1:39" ht="14.45" hidden="1" customHeight="1" outlineLevel="1" x14ac:dyDescent="0.2">
      <c r="A98" s="2" t="s">
        <v>8</v>
      </c>
      <c r="B98" s="23">
        <v>69.159976764120003</v>
      </c>
      <c r="C98" s="23">
        <v>69.826850002800001</v>
      </c>
      <c r="D98" s="23">
        <v>69.902108031360001</v>
      </c>
      <c r="E98" s="23">
        <v>69.828342804000002</v>
      </c>
      <c r="F98" s="23">
        <v>74.089906704000001</v>
      </c>
      <c r="G98" s="23">
        <v>75.448476360840004</v>
      </c>
      <c r="H98" s="23">
        <v>52.676295986695898</v>
      </c>
      <c r="I98" s="23">
        <v>41.4859257978</v>
      </c>
      <c r="J98" s="23">
        <v>48.1660302222</v>
      </c>
      <c r="K98" s="23">
        <v>34.507572871199997</v>
      </c>
      <c r="L98" s="23">
        <v>27.136529639999999</v>
      </c>
      <c r="M98" s="23">
        <v>30.025206169200001</v>
      </c>
      <c r="N98" s="23">
        <v>43.844389159414803</v>
      </c>
      <c r="O98" s="23">
        <v>50.424515803886401</v>
      </c>
      <c r="P98" s="23">
        <v>46.770674025926397</v>
      </c>
      <c r="Q98" s="23">
        <v>51.355562585289597</v>
      </c>
      <c r="R98" s="23">
        <v>58.44581547288</v>
      </c>
      <c r="S98" s="23">
        <v>54.680123991569999</v>
      </c>
      <c r="T98" s="23">
        <v>52.547051845562997</v>
      </c>
      <c r="U98" s="23">
        <v>55.783120900451998</v>
      </c>
      <c r="V98" s="23">
        <v>54.237738777060301</v>
      </c>
      <c r="W98" s="23">
        <v>50.368891248644097</v>
      </c>
      <c r="X98" s="23">
        <v>49.372734307132198</v>
      </c>
      <c r="Y98" s="23">
        <v>51.355681017468697</v>
      </c>
      <c r="Z98" s="23">
        <v>52.5484063961188</v>
      </c>
      <c r="AA98" s="23">
        <v>56.012617164966002</v>
      </c>
      <c r="AB98" s="23">
        <v>62.408198646815997</v>
      </c>
      <c r="AC98" s="23">
        <v>56.1965033458888</v>
      </c>
      <c r="AD98" s="23">
        <v>53.905412558766002</v>
      </c>
      <c r="AE98" s="23">
        <v>53.238438549118499</v>
      </c>
      <c r="AF98" s="23">
        <v>51.607788943306403</v>
      </c>
      <c r="AG98" s="23">
        <v>52.145126926215298</v>
      </c>
      <c r="AH98" s="23">
        <v>51.617623699257003</v>
      </c>
      <c r="AI98" s="39">
        <f t="shared" si="4"/>
        <v>-0.25364891495978525</v>
      </c>
      <c r="AJ98" s="34">
        <f>IF(B98=0, "", POWER(AH98/B98, 1/(AH11 - B11)) - 1)</f>
        <v>-9.1008085974630948E-3</v>
      </c>
      <c r="AK98" s="34">
        <f t="shared" si="5"/>
        <v>-1.0116059890020179E-2</v>
      </c>
      <c r="AL98" s="44">
        <f>AH98 / AH13</f>
        <v>1.8470648273140077E-3</v>
      </c>
      <c r="AM98" s="29"/>
    </row>
    <row r="99" spans="1:39" ht="14.45" customHeight="1" x14ac:dyDescent="0.25">
      <c r="A99" s="17" t="s">
        <v>37</v>
      </c>
      <c r="B99" s="22">
        <f>SUBTOTAL(9, B100:B103) - SUMIF(A100:A103, "Biomass", B100:B103)</f>
        <v>1344.3696947725489</v>
      </c>
      <c r="C99" s="22">
        <f>SUBTOTAL(9, C100:C103) - SUMIF(A100:A103, "Biomass", C100:C103)</f>
        <v>1292.1791063052679</v>
      </c>
      <c r="D99" s="22">
        <f>SUBTOTAL(9, D100:D103) - SUMIF(A100:A103, "Biomass", D100:D103)</f>
        <v>1228.4889221400999</v>
      </c>
      <c r="E99" s="22">
        <f>SUBTOTAL(9, E100:E103) - SUMIF(A100:A103, "Biomass", E100:E103)</f>
        <v>1214.2048976509359</v>
      </c>
      <c r="F99" s="22">
        <f>SUBTOTAL(9, F100:F103) - SUMIF(A100:A103, "Biomass", F100:F103)</f>
        <v>1245.9290758691727</v>
      </c>
      <c r="G99" s="22">
        <f>SUBTOTAL(9, G100:G103) - SUMIF(A100:A103, "Biomass", G100:G103)</f>
        <v>1231.24281277618</v>
      </c>
      <c r="H99" s="22">
        <f>SUBTOTAL(9, H100:H103) - SUMIF(A100:A103, "Biomass", H100:H103)</f>
        <v>1236.6625038976808</v>
      </c>
      <c r="I99" s="22">
        <f>SUBTOTAL(9, I100:I103) - SUMIF(A100:A103, "Biomass", I100:I103)</f>
        <v>1238.2624161289459</v>
      </c>
      <c r="J99" s="22">
        <f>SUBTOTAL(9, J100:J103) - SUMIF(A100:A103, "Biomass", J100:J103)</f>
        <v>1271.421895398556</v>
      </c>
      <c r="K99" s="22">
        <f>SUBTOTAL(9, K100:K103) - SUMIF(A100:A103, "Biomass", K100:K103)</f>
        <v>1310.4054368909281</v>
      </c>
      <c r="L99" s="22">
        <f>SUBTOTAL(9, L100:L103) - SUMIF(A100:A103, "Biomass", L100:L103)</f>
        <v>1419.4285377306603</v>
      </c>
      <c r="M99" s="22">
        <f>SUBTOTAL(9, M100:M103) - SUMIF(A100:A103, "Biomass", M100:M103)</f>
        <v>1426.7617586640324</v>
      </c>
      <c r="N99" s="22">
        <f>SUBTOTAL(9, N100:N103) - SUMIF(A100:A103, "Biomass", N100:N103)</f>
        <v>1437.6959056010155</v>
      </c>
      <c r="O99" s="22">
        <f>SUBTOTAL(9, O100:O103) - SUMIF(A100:A103, "Biomass", O100:O103)</f>
        <v>1475.4893223601071</v>
      </c>
      <c r="P99" s="22">
        <f>SUBTOTAL(9, P100:P103) - SUMIF(A100:A103, "Biomass", P100:P103)</f>
        <v>1539.3135104949406</v>
      </c>
      <c r="Q99" s="22">
        <f>SUBTOTAL(9, Q100:Q103) - SUMIF(A100:A103, "Biomass", Q100:Q103)</f>
        <v>1516.0942091524287</v>
      </c>
      <c r="R99" s="22">
        <f>SUBTOTAL(9, R100:R103) - SUMIF(A100:A103, "Biomass", R100:R103)</f>
        <v>1555.1276834303349</v>
      </c>
      <c r="S99" s="22">
        <f>SUBTOTAL(9, S100:S103) - SUMIF(A100:A103, "Biomass", S100:S103)</f>
        <v>1496.2390444730122</v>
      </c>
      <c r="T99" s="22">
        <f>SUBTOTAL(9, T100:T103) - SUMIF(A100:A103, "Biomass", T100:T103)</f>
        <v>1440.7818169062868</v>
      </c>
      <c r="U99" s="22">
        <f>SUBTOTAL(9, U100:U103) - SUMIF(A100:A103, "Biomass", U100:U103)</f>
        <v>1534.9331917676002</v>
      </c>
      <c r="V99" s="22">
        <f>SUBTOTAL(9, V100:V103) - SUMIF(A100:A103, "Biomass", V100:V103)</f>
        <v>1494.480707779755</v>
      </c>
      <c r="W99" s="22">
        <f>SUBTOTAL(9, W100:W103) - SUMIF(A100:A103, "Biomass", W100:W103)</f>
        <v>1506.1466732427762</v>
      </c>
      <c r="X99" s="22">
        <f>SUBTOTAL(9, X100:X103) - SUMIF(A100:A103, "Biomass", X100:X103)</f>
        <v>1583.7266421052695</v>
      </c>
      <c r="Y99" s="22">
        <f>SUBTOTAL(9, Y100:Y103) - SUMIF(A100:A103, "Biomass", Y100:Y103)</f>
        <v>1572.6485936250078</v>
      </c>
      <c r="Z99" s="22">
        <f>SUBTOTAL(9, Z100:Z103) - SUMIF(A100:A103, "Biomass", Z100:Z103)</f>
        <v>1591.459217519413</v>
      </c>
      <c r="AA99" s="22">
        <f>SUBTOTAL(9, AA100:AA103) - SUMIF(A100:A103, "Biomass", AA100:AA103)</f>
        <v>1657.7669522457609</v>
      </c>
      <c r="AB99" s="22">
        <f>SUBTOTAL(9, AB100:AB103) - SUMIF(A100:A103, "Biomass", AB100:AB103)</f>
        <v>1657.653726067954</v>
      </c>
      <c r="AC99" s="22">
        <f>SUBTOTAL(9, AC100:AC103) - SUMIF(A100:A103, "Biomass", AC100:AC103)</f>
        <v>1700.5879921733708</v>
      </c>
      <c r="AD99" s="22">
        <f>SUBTOTAL(9, AD100:AD103) - SUMIF(A100:A103, "Biomass", AD100:AD103)</f>
        <v>1711.3584621964028</v>
      </c>
      <c r="AE99" s="22">
        <f>SUBTOTAL(9, AE100:AE103) - SUMIF(A100:A103, "Biomass", AE100:AE103)</f>
        <v>1721.3868911511636</v>
      </c>
      <c r="AF99" s="22">
        <f>SUBTOTAL(9, AF100:AF103) - SUMIF(A100:A103, "Biomass", AF100:AF103)</f>
        <v>1726.5221028504675</v>
      </c>
      <c r="AG99" s="22">
        <f>SUBTOTAL(9, AG100:AG103) - SUMIF(A100:A103, "Biomass", AG100:AG103)</f>
        <v>1739.6361319245489</v>
      </c>
      <c r="AH99" s="22">
        <f>SUBTOTAL(9, AH100:AH103) - SUMIF(A100:A103, "Biomass", AH100:AH103)</f>
        <v>1704.0004880043816</v>
      </c>
      <c r="AI99" s="38">
        <f t="shared" si="4"/>
        <v>0.26750885164268601</v>
      </c>
      <c r="AJ99" s="33">
        <f>IF(B99=0, "", POWER(AH99/B99, 1/(AH11 - B11)) - 1)</f>
        <v>7.4354265195495373E-3</v>
      </c>
      <c r="AK99" s="33">
        <f t="shared" si="5"/>
        <v>-2.0484538844766198E-2</v>
      </c>
      <c r="AL99" s="43">
        <f>AH99 / AH13</f>
        <v>6.0975285988690384E-2</v>
      </c>
      <c r="AM99" s="29"/>
    </row>
    <row r="100" spans="1:39" ht="14.45" customHeight="1" outlineLevel="1" x14ac:dyDescent="0.2">
      <c r="A100" s="2" t="s">
        <v>5</v>
      </c>
      <c r="B100" s="23">
        <v>184.914041581367</v>
      </c>
      <c r="C100" s="23">
        <v>199.55242161042</v>
      </c>
      <c r="D100" s="23">
        <v>226.737427773245</v>
      </c>
      <c r="E100" s="23">
        <v>227.94836214751999</v>
      </c>
      <c r="F100" s="23">
        <v>237.863461315465</v>
      </c>
      <c r="G100" s="23">
        <v>233.06989564310001</v>
      </c>
      <c r="H100" s="23">
        <v>245.049281024111</v>
      </c>
      <c r="I100" s="23">
        <v>260.21469559668498</v>
      </c>
      <c r="J100" s="23">
        <v>268.87722533536902</v>
      </c>
      <c r="K100" s="23">
        <v>288.81663963966503</v>
      </c>
      <c r="L100" s="23">
        <v>379.41531938836198</v>
      </c>
      <c r="M100" s="23">
        <v>380.66036486283798</v>
      </c>
      <c r="N100" s="23">
        <v>361.84202007436198</v>
      </c>
      <c r="O100" s="23">
        <v>365.99665533990998</v>
      </c>
      <c r="P100" s="23">
        <v>384.16009473277899</v>
      </c>
      <c r="Q100" s="23">
        <v>346.32925194118701</v>
      </c>
      <c r="R100" s="23">
        <v>370.58494763743698</v>
      </c>
      <c r="S100" s="23">
        <v>302.39818510517898</v>
      </c>
      <c r="T100" s="23">
        <v>292.79361885994098</v>
      </c>
      <c r="U100" s="23">
        <v>344.15453583378599</v>
      </c>
      <c r="V100" s="23">
        <v>319.31208960280702</v>
      </c>
      <c r="W100" s="23">
        <v>299.14747715329599</v>
      </c>
      <c r="X100" s="23">
        <v>332.714559149195</v>
      </c>
      <c r="Y100" s="23">
        <v>327.496782471362</v>
      </c>
      <c r="Z100" s="23">
        <v>354.437113991758</v>
      </c>
      <c r="AA100" s="23">
        <v>370.118858391797</v>
      </c>
      <c r="AB100" s="23">
        <v>347.27760825638097</v>
      </c>
      <c r="AC100" s="23">
        <v>368.59578074730001</v>
      </c>
      <c r="AD100" s="23">
        <v>365.60275973750697</v>
      </c>
      <c r="AE100" s="23">
        <v>369.38747401667598</v>
      </c>
      <c r="AF100" s="23">
        <v>388.42310763970801</v>
      </c>
      <c r="AG100" s="23">
        <v>385.49050841408501</v>
      </c>
      <c r="AH100" s="23">
        <v>366.543374198641</v>
      </c>
      <c r="AI100" s="39">
        <f t="shared" si="4"/>
        <v>0.98223656280506066</v>
      </c>
      <c r="AJ100" s="34">
        <f>IF(B100=0, "", POWER(AH100/B100, 1/(AH11 - B11)) - 1)</f>
        <v>2.1612289948430785E-2</v>
      </c>
      <c r="AK100" s="34">
        <f t="shared" si="5"/>
        <v>-4.9150715262466171E-2</v>
      </c>
      <c r="AL100" s="44">
        <f>AH100 / AH13</f>
        <v>1.3116244523613199E-2</v>
      </c>
      <c r="AM100" s="29"/>
    </row>
    <row r="101" spans="1:39" ht="14.45" customHeight="1" outlineLevel="1" x14ac:dyDescent="0.2">
      <c r="A101" s="2" t="s">
        <v>6</v>
      </c>
      <c r="B101" s="23">
        <v>344.92864887822299</v>
      </c>
      <c r="C101" s="23">
        <v>244.60758451002701</v>
      </c>
      <c r="D101" s="23">
        <v>143.239858004908</v>
      </c>
      <c r="E101" s="23">
        <v>116.958048665836</v>
      </c>
      <c r="F101" s="23">
        <v>120.32922367373899</v>
      </c>
      <c r="G101" s="23">
        <v>118.623253502097</v>
      </c>
      <c r="H101" s="23">
        <v>113.150950086054</v>
      </c>
      <c r="I101" s="23">
        <v>117.524720644032</v>
      </c>
      <c r="J101" s="23">
        <v>122.63263472512401</v>
      </c>
      <c r="K101" s="23">
        <v>109.14185675500001</v>
      </c>
      <c r="L101" s="23">
        <v>101.07273071988099</v>
      </c>
      <c r="M101" s="23">
        <v>66.847730572590507</v>
      </c>
      <c r="N101" s="23">
        <v>56.3220033034533</v>
      </c>
      <c r="O101" s="23">
        <v>76.443669091677194</v>
      </c>
      <c r="P101" s="23">
        <v>80.248081170921296</v>
      </c>
      <c r="Q101" s="23">
        <v>81.451932515301706</v>
      </c>
      <c r="R101" s="23">
        <v>63.596083526727703</v>
      </c>
      <c r="S101" s="23">
        <v>50.934842036383301</v>
      </c>
      <c r="T101" s="23">
        <v>33.632198930526002</v>
      </c>
      <c r="U101" s="23">
        <v>79.015654371244196</v>
      </c>
      <c r="V101" s="23">
        <v>49.197723335928202</v>
      </c>
      <c r="W101" s="23">
        <v>67.0207854814104</v>
      </c>
      <c r="X101" s="23">
        <v>43.698727089514598</v>
      </c>
      <c r="Y101" s="23">
        <v>30.660260720875598</v>
      </c>
      <c r="Z101" s="23">
        <v>31.986252020874701</v>
      </c>
      <c r="AA101" s="23">
        <v>36.118767312633999</v>
      </c>
      <c r="AB101" s="23">
        <v>31.746262973293199</v>
      </c>
      <c r="AC101" s="23">
        <v>27.354408546711099</v>
      </c>
      <c r="AD101" s="23">
        <v>28.871729421066</v>
      </c>
      <c r="AE101" s="23">
        <v>21.5484009159076</v>
      </c>
      <c r="AF101" s="23">
        <v>25.0069917466097</v>
      </c>
      <c r="AG101" s="23">
        <v>21.780690682133802</v>
      </c>
      <c r="AH101" s="23">
        <v>13.7702060827606</v>
      </c>
      <c r="AI101" s="39">
        <f t="shared" si="4"/>
        <v>-0.96007810273938088</v>
      </c>
      <c r="AJ101" s="34">
        <f>IF(B101=0, "", POWER(AH101/B101, 1/(AH11 - B11)) - 1)</f>
        <v>-9.5751391450404566E-2</v>
      </c>
      <c r="AK101" s="34">
        <f t="shared" si="5"/>
        <v>-0.36777918185781033</v>
      </c>
      <c r="AL101" s="44">
        <f>AH101 / AH13</f>
        <v>4.9274766053786039E-4</v>
      </c>
      <c r="AM101" s="29"/>
    </row>
    <row r="102" spans="1:39" ht="14.45" customHeight="1" outlineLevel="1" x14ac:dyDescent="0.2">
      <c r="A102" s="2" t="s">
        <v>7</v>
      </c>
      <c r="B102" s="23">
        <v>814.52700431295898</v>
      </c>
      <c r="C102" s="23">
        <v>848.01910018482101</v>
      </c>
      <c r="D102" s="23">
        <v>858.51163636194701</v>
      </c>
      <c r="E102" s="23">
        <v>869.29848683757996</v>
      </c>
      <c r="F102" s="23">
        <v>887.73639087996901</v>
      </c>
      <c r="G102" s="23">
        <v>879.54966363098299</v>
      </c>
      <c r="H102" s="23">
        <v>878.46227278751599</v>
      </c>
      <c r="I102" s="23">
        <v>860.52299988822904</v>
      </c>
      <c r="J102" s="23">
        <v>879.91203533806299</v>
      </c>
      <c r="K102" s="23">
        <v>912.44694049626298</v>
      </c>
      <c r="L102" s="23">
        <v>938.94048762241698</v>
      </c>
      <c r="M102" s="23">
        <v>979.25366322860395</v>
      </c>
      <c r="N102" s="23">
        <v>1019.5318822232</v>
      </c>
      <c r="O102" s="23">
        <v>1033.0489979285201</v>
      </c>
      <c r="P102" s="23">
        <v>1074.90533459124</v>
      </c>
      <c r="Q102" s="23">
        <v>1088.3130246959399</v>
      </c>
      <c r="R102" s="23">
        <v>1120.9466522661701</v>
      </c>
      <c r="S102" s="23">
        <v>1142.9060173314499</v>
      </c>
      <c r="T102" s="23">
        <v>1114.3559991158199</v>
      </c>
      <c r="U102" s="23">
        <v>1111.76300156257</v>
      </c>
      <c r="V102" s="23">
        <v>1125.97089484102</v>
      </c>
      <c r="W102" s="23">
        <v>1139.9784106080699</v>
      </c>
      <c r="X102" s="23">
        <v>1207.31335586656</v>
      </c>
      <c r="Y102" s="23">
        <v>1214.4915504327701</v>
      </c>
      <c r="Z102" s="23">
        <v>1205.0358515067801</v>
      </c>
      <c r="AA102" s="23">
        <v>1251.52932654133</v>
      </c>
      <c r="AB102" s="23">
        <v>1278.6298548382799</v>
      </c>
      <c r="AC102" s="23">
        <v>1304.6378028793599</v>
      </c>
      <c r="AD102" s="23">
        <v>1316.8839730378299</v>
      </c>
      <c r="AE102" s="23">
        <v>1330.45101621858</v>
      </c>
      <c r="AF102" s="23">
        <v>1313.0920034641499</v>
      </c>
      <c r="AG102" s="23">
        <v>1332.36493282833</v>
      </c>
      <c r="AH102" s="23">
        <v>1323.6869077229801</v>
      </c>
      <c r="AI102" s="39">
        <f t="shared" si="4"/>
        <v>0.62509886193336173</v>
      </c>
      <c r="AJ102" s="34">
        <f>IF(B102=0, "", POWER(AH102/B102, 1/(AH11 - B11)) - 1)</f>
        <v>1.5289730344558272E-2</v>
      </c>
      <c r="AK102" s="34">
        <f t="shared" si="5"/>
        <v>-6.5132494045218037E-3</v>
      </c>
      <c r="AL102" s="44">
        <f>AH102 / AH13</f>
        <v>4.7366293804539321E-2</v>
      </c>
      <c r="AM102" s="29"/>
    </row>
    <row r="103" spans="1:39" ht="14.45" customHeight="1" outlineLevel="1" x14ac:dyDescent="0.2">
      <c r="A103" s="2" t="s">
        <v>8</v>
      </c>
      <c r="B103" s="23">
        <v>721.823965013676</v>
      </c>
      <c r="C103" s="23">
        <v>721.823965013676</v>
      </c>
      <c r="D103" s="23">
        <v>721.823965013676</v>
      </c>
      <c r="E103" s="23">
        <v>721.823965013676</v>
      </c>
      <c r="F103" s="23">
        <v>721.823965013676</v>
      </c>
      <c r="G103" s="23">
        <v>721.823965013676</v>
      </c>
      <c r="H103" s="23">
        <v>730.08510119984305</v>
      </c>
      <c r="I103" s="23">
        <v>740.33062254124604</v>
      </c>
      <c r="J103" s="23">
        <v>751.39331718837798</v>
      </c>
      <c r="K103" s="23">
        <v>761.13236517193604</v>
      </c>
      <c r="L103" s="23">
        <v>772.49616492338305</v>
      </c>
      <c r="M103" s="23">
        <v>782.12230236606297</v>
      </c>
      <c r="N103" s="23">
        <v>779.28037386768403</v>
      </c>
      <c r="O103" s="23">
        <v>779.29892275073405</v>
      </c>
      <c r="P103" s="23">
        <v>780.81105902567799</v>
      </c>
      <c r="Q103" s="23">
        <v>781.28578783792204</v>
      </c>
      <c r="R103" s="23">
        <v>778.73341846966696</v>
      </c>
      <c r="S103" s="23">
        <v>777.14294266006902</v>
      </c>
      <c r="T103" s="23">
        <v>774.66282870030295</v>
      </c>
      <c r="U103" s="23">
        <v>769.31898397914597</v>
      </c>
      <c r="V103" s="23">
        <v>762.90482891161901</v>
      </c>
      <c r="W103" s="23">
        <v>756.36748510053803</v>
      </c>
      <c r="X103" s="23">
        <v>749.41928642949904</v>
      </c>
      <c r="Y103" s="23">
        <v>743.72754671895802</v>
      </c>
      <c r="Z103" s="23">
        <v>727.98472673221295</v>
      </c>
      <c r="AA103" s="23">
        <v>713.31564255924002</v>
      </c>
      <c r="AB103" s="23">
        <v>698.87030908711699</v>
      </c>
      <c r="AC103" s="23">
        <v>684.95203604997596</v>
      </c>
      <c r="AD103" s="23">
        <v>670.16759544862396</v>
      </c>
      <c r="AE103" s="23">
        <v>665.80189684698496</v>
      </c>
      <c r="AF103" s="23">
        <v>665.80189684698496</v>
      </c>
      <c r="AG103" s="23">
        <v>665.80189684698496</v>
      </c>
      <c r="AH103" s="23">
        <v>665.80189684698496</v>
      </c>
      <c r="AI103" s="39">
        <f t="shared" si="4"/>
        <v>-7.7611815182153987E-2</v>
      </c>
      <c r="AJ103" s="34">
        <f>IF(B103=0, "", POWER(AH103/B103, 1/(AH11 - B11)) - 1)</f>
        <v>-2.5214757039043745E-3</v>
      </c>
      <c r="AK103" s="34">
        <f t="shared" si="5"/>
        <v>0</v>
      </c>
      <c r="AL103" s="44">
        <f>AH103 / AH13</f>
        <v>2.3824794275500848E-2</v>
      </c>
      <c r="AM103" s="29"/>
    </row>
    <row r="104" spans="1:39" ht="14.45" customHeight="1" x14ac:dyDescent="0.25">
      <c r="A104" s="9" t="s">
        <v>38</v>
      </c>
      <c r="B104" s="20">
        <f>SUBTOTAL(9, B105:B111) - SUMIF(A105:A111, "Biomass", B105:B111)</f>
        <v>459.72798874917333</v>
      </c>
      <c r="C104" s="20">
        <f>SUBTOTAL(9, C105:C111) - SUMIF(A105:A111, "Biomass", C105:C111)</f>
        <v>554.4872081605663</v>
      </c>
      <c r="D104" s="20">
        <f>SUBTOTAL(9, D105:D111) - SUMIF(A105:A111, "Biomass", D105:D111)</f>
        <v>540.14685800346956</v>
      </c>
      <c r="E104" s="20">
        <f>SUBTOTAL(9, E105:E111) - SUMIF(A105:A111, "Biomass", E105:E111)</f>
        <v>518.3330306206002</v>
      </c>
      <c r="F104" s="20">
        <f>SUBTOTAL(9, F105:F111) - SUMIF(A105:A111, "Biomass", F105:F111)</f>
        <v>540.61654391186539</v>
      </c>
      <c r="G104" s="20">
        <f>SUBTOTAL(9, G105:G111) - SUMIF(A105:A111, "Biomass", G105:G111)</f>
        <v>500.10223362361302</v>
      </c>
      <c r="H104" s="20">
        <f>SUBTOTAL(9, H105:H111) - SUMIF(A105:A111, "Biomass", H105:H111)</f>
        <v>666.22190533086064</v>
      </c>
      <c r="I104" s="20">
        <f>SUBTOTAL(9, I105:I111) - SUMIF(A105:A111, "Biomass", I105:I111)</f>
        <v>713.46957876171678</v>
      </c>
      <c r="J104" s="20">
        <f>SUBTOTAL(9, J105:J111) - SUMIF(A105:A111, "Biomass", J105:J111)</f>
        <v>704.69024115467755</v>
      </c>
      <c r="K104" s="20">
        <f>SUBTOTAL(9, K105:K111) - SUMIF(A105:A111, "Biomass", K105:K111)</f>
        <v>615.73527183945271</v>
      </c>
      <c r="L104" s="20">
        <f>SUBTOTAL(9, L105:L111) - SUMIF(A105:A111, "Biomass", L105:L111)</f>
        <v>592.7521179759824</v>
      </c>
      <c r="M104" s="20">
        <f>SUBTOTAL(9, M105:M111) - SUMIF(A105:A111, "Biomass", M105:M111)</f>
        <v>612.24448298273524</v>
      </c>
      <c r="N104" s="20">
        <f>SUBTOTAL(9, N105:N111) - SUMIF(A105:A111, "Biomass", N105:N111)</f>
        <v>586.30734984255605</v>
      </c>
      <c r="O104" s="20">
        <f>SUBTOTAL(9, O105:O111) - SUMIF(A105:A111, "Biomass", O105:O111)</f>
        <v>610.73892443273155</v>
      </c>
      <c r="P104" s="20">
        <f>SUBTOTAL(9, P105:P111) - SUMIF(A105:A111, "Biomass", P105:P111)</f>
        <v>862.70094328527625</v>
      </c>
      <c r="Q104" s="20">
        <f>SUBTOTAL(9, Q105:Q111) - SUMIF(A105:A111, "Biomass", Q105:Q111)</f>
        <v>908.58881178595038</v>
      </c>
      <c r="R104" s="20">
        <f>SUBTOTAL(9, R105:R111) - SUMIF(A105:A111, "Biomass", R105:R111)</f>
        <v>958.24596895677257</v>
      </c>
      <c r="S104" s="20">
        <f>SUBTOTAL(9, S105:S111) - SUMIF(A105:A111, "Biomass", S105:S111)</f>
        <v>1020.5998552846568</v>
      </c>
      <c r="T104" s="20">
        <f>SUBTOTAL(9, T105:T111) - SUMIF(A105:A111, "Biomass", T105:T111)</f>
        <v>1241.391909486495</v>
      </c>
      <c r="U104" s="20">
        <f>SUBTOTAL(9, U105:U111) - SUMIF(A105:A111, "Biomass", U105:U111)</f>
        <v>1365.9799028862828</v>
      </c>
      <c r="V104" s="20">
        <f>SUBTOTAL(9, V105:V111) - SUMIF(A105:A111, "Biomass", V105:V111)</f>
        <v>1505.1176023470603</v>
      </c>
      <c r="W104" s="20">
        <f>SUBTOTAL(9, W105:W111) - SUMIF(A105:A111, "Biomass", W105:W111)</f>
        <v>1459.1509640288009</v>
      </c>
      <c r="X104" s="20">
        <f>SUBTOTAL(9, X105:X111) - SUMIF(A105:A111, "Biomass", X105:X111)</f>
        <v>1278.0768805321241</v>
      </c>
      <c r="Y104" s="20">
        <f>SUBTOTAL(9, Y105:Y111) - SUMIF(A105:A111, "Biomass", Y105:Y111)</f>
        <v>1091.7684717323664</v>
      </c>
      <c r="Z104" s="20">
        <f>SUBTOTAL(9, Z105:Z111) - SUMIF(A105:A111, "Biomass", Z105:Z111)</f>
        <v>1223.1914496062345</v>
      </c>
      <c r="AA104" s="20">
        <f>SUBTOTAL(9, AA105:AA111) - SUMIF(A105:A111, "Biomass", AA105:AA111)</f>
        <v>1346.9176702501113</v>
      </c>
      <c r="AB104" s="20">
        <f>SUBTOTAL(9, AB105:AB111) - SUMIF(A105:A111, "Biomass", AB105:AB111)</f>
        <v>1151.3091036962901</v>
      </c>
      <c r="AC104" s="20">
        <f>SUBTOTAL(9, AC105:AC111) - SUMIF(A105:A111, "Biomass", AC105:AC111)</f>
        <v>1087.7586971733067</v>
      </c>
      <c r="AD104" s="20">
        <f>SUBTOTAL(9, AD105:AD111) - SUMIF(A105:A111, "Biomass", AD105:AD111)</f>
        <v>991.41621339766073</v>
      </c>
      <c r="AE104" s="20">
        <f>SUBTOTAL(9, AE105:AE111) - SUMIF(A105:A111, "Biomass", AE105:AE111)</f>
        <v>911.9559426284743</v>
      </c>
      <c r="AF104" s="20">
        <f>SUBTOTAL(9, AF105:AF111) - SUMIF(A105:A111, "Biomass", AF105:AF111)</f>
        <v>778.75601609730552</v>
      </c>
      <c r="AG104" s="20">
        <f>SUBTOTAL(9, AG105:AG111) - SUMIF(A105:A111, "Biomass", AG105:AG111)</f>
        <v>704.00865663097477</v>
      </c>
      <c r="AH104" s="20">
        <f>SUBTOTAL(9, AH105:AH111) - SUMIF(A105:A111, "Biomass", AH105:AH111)</f>
        <v>861.62906890902457</v>
      </c>
      <c r="AI104" s="36">
        <f t="shared" si="4"/>
        <v>0.87421494882950812</v>
      </c>
      <c r="AJ104" s="31">
        <f>IF(B104=0, "", POWER(AH104/B104, 1/(AH11 - B11)) - 1)</f>
        <v>1.9824887545664138E-2</v>
      </c>
      <c r="AK104" s="31">
        <f t="shared" si="5"/>
        <v>0.22388987804829052</v>
      </c>
      <c r="AL104" s="41">
        <f>AH104 / AH13</f>
        <v>3.0832197093104172E-2</v>
      </c>
      <c r="AM104" s="29"/>
    </row>
    <row r="105" spans="1:39" ht="14.45" customHeight="1" x14ac:dyDescent="0.25">
      <c r="A105" s="5" t="s">
        <v>39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38" t="str">
        <f t="shared" si="4"/>
        <v/>
      </c>
      <c r="AJ105" s="33" t="str">
        <f>IF(B105=0, "", POWER(AH105/B105, 1/(AH11 - B11)) - 1)</f>
        <v/>
      </c>
      <c r="AK105" s="33" t="str">
        <f t="shared" si="5"/>
        <v/>
      </c>
      <c r="AL105" s="43">
        <f>AH105 / AH13</f>
        <v>0</v>
      </c>
      <c r="AM105" s="29"/>
    </row>
    <row r="106" spans="1:39" ht="14.45" customHeight="1" collapsed="1" x14ac:dyDescent="0.25">
      <c r="A106" s="5" t="s">
        <v>40</v>
      </c>
      <c r="B106" s="22">
        <f>SUBTOTAL(9, B107:B109) - SUMIF(A107:A109, "Biomass", B107:B109)</f>
        <v>231.14547091453335</v>
      </c>
      <c r="C106" s="22">
        <f>SUBTOTAL(9, C107:C109) - SUMIF(A107:A109, "Biomass", C107:C109)</f>
        <v>319.09490405728224</v>
      </c>
      <c r="D106" s="22">
        <f>SUBTOTAL(9, D107:D109) - SUMIF(A107:A109, "Biomass", D107:D109)</f>
        <v>303.28767956609261</v>
      </c>
      <c r="E106" s="22">
        <f>SUBTOTAL(9, E107:E109) - SUMIF(A107:A109, "Biomass", E107:E109)</f>
        <v>267.87106867662214</v>
      </c>
      <c r="F106" s="22">
        <f>SUBTOTAL(9, F107:F109) - SUMIF(A107:A109, "Biomass", F107:F109)</f>
        <v>296.44934052438646</v>
      </c>
      <c r="G106" s="22">
        <f>SUBTOTAL(9, G107:G109) - SUMIF(A107:A109, "Biomass", G107:G109)</f>
        <v>261.77108145706796</v>
      </c>
      <c r="H106" s="22">
        <f>SUBTOTAL(9, H107:H109) - SUMIF(A107:A109, "Biomass", H107:H109)</f>
        <v>316.05512171352893</v>
      </c>
      <c r="I106" s="22">
        <f>SUBTOTAL(9, I107:I109) - SUMIF(A107:A109, "Biomass", I107:I109)</f>
        <v>418.3520461165304</v>
      </c>
      <c r="J106" s="22">
        <f>SUBTOTAL(9, J107:J109) - SUMIF(A107:A109, "Biomass", J107:J109)</f>
        <v>332.49466286336866</v>
      </c>
      <c r="K106" s="22">
        <f>SUBTOTAL(9, K107:K109) - SUMIF(A107:A109, "Biomass", K107:K109)</f>
        <v>284.85848854037931</v>
      </c>
      <c r="L106" s="22">
        <f>SUBTOTAL(9, L107:L109) - SUMIF(A107:A109, "Biomass", L107:L109)</f>
        <v>242.5451568434147</v>
      </c>
      <c r="M106" s="22">
        <f>SUBTOTAL(9, M107:M109) - SUMIF(A107:A109, "Biomass", M107:M109)</f>
        <v>343.94881166168591</v>
      </c>
      <c r="N106" s="22">
        <f>SUBTOTAL(9, N107:N109) - SUMIF(A107:A109, "Biomass", N107:N109)</f>
        <v>271.39245011622666</v>
      </c>
      <c r="O106" s="22">
        <f>SUBTOTAL(9, O107:O109) - SUMIF(A107:A109, "Biomass", O107:O109)</f>
        <v>335.58309775881719</v>
      </c>
      <c r="P106" s="22">
        <f>SUBTOTAL(9, P107:P109) - SUMIF(A107:A109, "Biomass", P107:P109)</f>
        <v>583.0320253941594</v>
      </c>
      <c r="Q106" s="22">
        <f>SUBTOTAL(9, Q107:Q109) - SUMIF(A107:A109, "Biomass", Q107:Q109)</f>
        <v>646.39536347983596</v>
      </c>
      <c r="R106" s="22">
        <f>SUBTOTAL(9, R107:R109) - SUMIF(A107:A109, "Biomass", R107:R109)</f>
        <v>652.56678005861852</v>
      </c>
      <c r="S106" s="22">
        <f>SUBTOTAL(9, S107:S109) - SUMIF(A107:A109, "Biomass", S107:S109)</f>
        <v>747.30458062841888</v>
      </c>
      <c r="T106" s="22">
        <f>SUBTOTAL(9, T107:T109) - SUMIF(A107:A109, "Biomass", T107:T109)</f>
        <v>795.93557329169994</v>
      </c>
      <c r="U106" s="22">
        <f>SUBTOTAL(9, U107:U109) - SUMIF(A107:A109, "Biomass", U107:U109)</f>
        <v>755.9639693491057</v>
      </c>
      <c r="V106" s="22">
        <f>SUBTOTAL(9, V107:V109) - SUMIF(A107:A109, "Biomass", V107:V109)</f>
        <v>874.32351327948732</v>
      </c>
      <c r="W106" s="22">
        <f>SUBTOTAL(9, W107:W109) - SUMIF(A107:A109, "Biomass", W107:W109)</f>
        <v>838.80669052521034</v>
      </c>
      <c r="X106" s="22">
        <f>SUBTOTAL(9, X107:X109) - SUMIF(A107:A109, "Biomass", X107:X109)</f>
        <v>670.66791707207688</v>
      </c>
      <c r="Y106" s="22">
        <f>SUBTOTAL(9, Y107:Y109) - SUMIF(A107:A109, "Biomass", Y107:Y109)</f>
        <v>488.06401866132114</v>
      </c>
      <c r="Z106" s="22">
        <f>SUBTOTAL(9, Z107:Z109) - SUMIF(A107:A109, "Biomass", Z107:Z109)</f>
        <v>609.53731521910811</v>
      </c>
      <c r="AA106" s="22">
        <f>SUBTOTAL(9, AA107:AA109) - SUMIF(A107:A109, "Biomass", AA107:AA109)</f>
        <v>702.51189714183795</v>
      </c>
      <c r="AB106" s="22">
        <f>SUBTOTAL(9, AB107:AB109) - SUMIF(A107:A109, "Biomass", AB107:AB109)</f>
        <v>581.56687903676675</v>
      </c>
      <c r="AC106" s="22">
        <f>SUBTOTAL(9, AC107:AC109) - SUMIF(A107:A109, "Biomass", AC107:AC109)</f>
        <v>555.73811046893513</v>
      </c>
      <c r="AD106" s="22">
        <f>SUBTOTAL(9, AD107:AD109) - SUMIF(A107:A109, "Biomass", AD107:AD109)</f>
        <v>503.82622202537442</v>
      </c>
      <c r="AE106" s="22">
        <f>SUBTOTAL(9, AE107:AE109) - SUMIF(A107:A109, "Biomass", AE107:AE109)</f>
        <v>434.84452497920648</v>
      </c>
      <c r="AF106" s="22">
        <f>SUBTOTAL(9, AF107:AF109) - SUMIF(A107:A109, "Biomass", AF107:AF109)</f>
        <v>330.29313543622692</v>
      </c>
      <c r="AG106" s="22">
        <f>SUBTOTAL(9, AG107:AG109) - SUMIF(A107:A109, "Biomass", AG107:AG109)</f>
        <v>273.61265645202474</v>
      </c>
      <c r="AH106" s="22">
        <f>SUBTOTAL(9, AH107:AH109) - SUMIF(A107:A109, "Biomass", AH107:AH109)</f>
        <v>442.17571461898046</v>
      </c>
      <c r="AI106" s="38">
        <f t="shared" si="4"/>
        <v>0.9129758972542279</v>
      </c>
      <c r="AJ106" s="33">
        <f>IF(B106=0, "", POWER(AH106/B106, 1/(AH11 - B11)) - 1)</f>
        <v>2.0477472276212882E-2</v>
      </c>
      <c r="AK106" s="33">
        <f t="shared" si="5"/>
        <v>0.61606455034915975</v>
      </c>
      <c r="AL106" s="43">
        <f>AH106 / AH13</f>
        <v>1.5822642567269351E-2</v>
      </c>
      <c r="AM106" s="29"/>
    </row>
    <row r="107" spans="1:39" ht="14.45" hidden="1" customHeight="1" outlineLevel="1" x14ac:dyDescent="0.25">
      <c r="A107" s="6" t="s">
        <v>41</v>
      </c>
      <c r="B107" s="23">
        <v>1.46040865314169</v>
      </c>
      <c r="C107" s="23">
        <v>1.52290811376358</v>
      </c>
      <c r="D107" s="23">
        <v>1.45405358752144</v>
      </c>
      <c r="E107" s="23">
        <v>1.1239380619817001</v>
      </c>
      <c r="F107" s="23">
        <v>0.81352519817958802</v>
      </c>
      <c r="G107" s="23">
        <v>0.763954474714302</v>
      </c>
      <c r="H107" s="23">
        <v>0.91898922376319903</v>
      </c>
      <c r="I107" s="23">
        <v>0.74401455633063895</v>
      </c>
      <c r="J107" s="23">
        <v>0.58163929971395401</v>
      </c>
      <c r="K107" s="23">
        <v>0.64639889986278598</v>
      </c>
      <c r="L107" s="23">
        <v>0.664267901570465</v>
      </c>
      <c r="M107" s="23">
        <v>0.78264768417963104</v>
      </c>
      <c r="N107" s="23">
        <v>0.71204566497087696</v>
      </c>
      <c r="O107" s="23">
        <v>0.45186780043310298</v>
      </c>
      <c r="P107" s="23">
        <v>0.54492331736941002</v>
      </c>
      <c r="Q107" s="23">
        <v>0.52756777916128395</v>
      </c>
      <c r="R107" s="23">
        <v>0.47498602374541499</v>
      </c>
      <c r="S107" s="23">
        <v>0.53920740608435502</v>
      </c>
      <c r="T107" s="23">
        <v>0.52527907564512499</v>
      </c>
      <c r="U107" s="23">
        <v>0.42335271570566102</v>
      </c>
      <c r="V107" s="23">
        <v>0.36533779798830901</v>
      </c>
      <c r="W107" s="23">
        <v>0.44149074706377101</v>
      </c>
      <c r="X107" s="23">
        <v>0.39933021666591001</v>
      </c>
      <c r="Y107" s="23">
        <v>0.32549754991380903</v>
      </c>
      <c r="Z107" s="23">
        <v>0.37350314402502199</v>
      </c>
      <c r="AA107" s="23">
        <v>0.37200546649683502</v>
      </c>
      <c r="AB107" s="23">
        <v>0.31570673558190598</v>
      </c>
      <c r="AC107" s="23">
        <v>0.33827105666365598</v>
      </c>
      <c r="AD107" s="23">
        <v>0.61668498535111804</v>
      </c>
      <c r="AE107" s="23">
        <v>0.35270286281010599</v>
      </c>
      <c r="AF107" s="23">
        <v>0.45036093814713601</v>
      </c>
      <c r="AG107" s="23">
        <v>0.53096282990654997</v>
      </c>
      <c r="AH107" s="23">
        <v>0.57094569240875204</v>
      </c>
      <c r="AI107" s="39">
        <f t="shared" si="4"/>
        <v>-0.60905073303933754</v>
      </c>
      <c r="AJ107" s="34">
        <f>IF(B107=0, "", POWER(AH107/B107, 1/(AH11 - B11)) - 1)</f>
        <v>-2.8922788391119725E-2</v>
      </c>
      <c r="AK107" s="34">
        <f t="shared" si="5"/>
        <v>7.5302564040573339E-2</v>
      </c>
      <c r="AL107" s="44">
        <f>AH107 / AH13</f>
        <v>2.0430497012008476E-5</v>
      </c>
      <c r="AM107" s="29"/>
    </row>
    <row r="108" spans="1:39" ht="14.45" hidden="1" customHeight="1" outlineLevel="1" x14ac:dyDescent="0.25">
      <c r="A108" s="6" t="s">
        <v>42</v>
      </c>
      <c r="B108" s="23">
        <v>229.478587846381</v>
      </c>
      <c r="C108" s="23">
        <v>317.34927091009598</v>
      </c>
      <c r="D108" s="23">
        <v>301.596982872561</v>
      </c>
      <c r="E108" s="23">
        <v>266.513860765206</v>
      </c>
      <c r="F108" s="23">
        <v>295.393332459649</v>
      </c>
      <c r="G108" s="23">
        <v>260.80120750933702</v>
      </c>
      <c r="H108" s="23">
        <v>314.88452230840801</v>
      </c>
      <c r="I108" s="23">
        <v>417.36557777373599</v>
      </c>
      <c r="J108" s="23">
        <v>331.68115771623002</v>
      </c>
      <c r="K108" s="23">
        <v>283.97492065232399</v>
      </c>
      <c r="L108" s="23">
        <v>241.66235598238299</v>
      </c>
      <c r="M108" s="23">
        <v>342.94013876063298</v>
      </c>
      <c r="N108" s="23">
        <v>270.46269494753301</v>
      </c>
      <c r="O108" s="23">
        <v>334.93694039901601</v>
      </c>
      <c r="P108" s="23">
        <v>582.30175545815905</v>
      </c>
      <c r="Q108" s="23">
        <v>645.68328825515198</v>
      </c>
      <c r="R108" s="23">
        <v>651.91110367931196</v>
      </c>
      <c r="S108" s="23">
        <v>746.58998027625296</v>
      </c>
      <c r="T108" s="23">
        <v>795.25605922053296</v>
      </c>
      <c r="U108" s="23">
        <v>755.38044710901102</v>
      </c>
      <c r="V108" s="23">
        <v>873.792352331811</v>
      </c>
      <c r="W108" s="23">
        <v>838.21474341299904</v>
      </c>
      <c r="X108" s="23">
        <v>670.107588615346</v>
      </c>
      <c r="Y108" s="23">
        <v>487.57094949631698</v>
      </c>
      <c r="Z108" s="23">
        <v>608.96214536895798</v>
      </c>
      <c r="AA108" s="23">
        <v>701.94842490583403</v>
      </c>
      <c r="AB108" s="23">
        <v>581.05826718527203</v>
      </c>
      <c r="AC108" s="23">
        <v>555.20867819774196</v>
      </c>
      <c r="AD108" s="23">
        <v>503.02515689489599</v>
      </c>
      <c r="AE108" s="23">
        <v>434.29793892633899</v>
      </c>
      <c r="AF108" s="23">
        <v>329.63950228012698</v>
      </c>
      <c r="AG108" s="23">
        <v>272.899766988593</v>
      </c>
      <c r="AH108" s="23">
        <v>441.42523209213999</v>
      </c>
      <c r="AI108" s="39">
        <f t="shared" si="4"/>
        <v>0.92360096092120658</v>
      </c>
      <c r="AJ108" s="34">
        <f>IF(B108=0, "", POWER(AH108/B108, 1/(AH11 - B11)) - 1)</f>
        <v>2.0654120702988887E-2</v>
      </c>
      <c r="AK108" s="34">
        <f t="shared" si="5"/>
        <v>0.6175361267735755</v>
      </c>
      <c r="AL108" s="44">
        <f>AH108 / AH13</f>
        <v>1.5795787594500413E-2</v>
      </c>
      <c r="AM108" s="29"/>
    </row>
    <row r="109" spans="1:39" ht="14.45" hidden="1" customHeight="1" outlineLevel="1" x14ac:dyDescent="0.25">
      <c r="A109" s="6" t="s">
        <v>43</v>
      </c>
      <c r="B109" s="23">
        <v>0.20647441501064701</v>
      </c>
      <c r="C109" s="23">
        <v>0.222725033422631</v>
      </c>
      <c r="D109" s="23">
        <v>0.23664310601015301</v>
      </c>
      <c r="E109" s="23">
        <v>0.23326984943444301</v>
      </c>
      <c r="F109" s="23">
        <v>0.24248286655783</v>
      </c>
      <c r="G109" s="23">
        <v>0.205919473016664</v>
      </c>
      <c r="H109" s="23">
        <v>0.25161018135771002</v>
      </c>
      <c r="I109" s="23">
        <v>0.24245378646377</v>
      </c>
      <c r="J109" s="23">
        <v>0.231865847424674</v>
      </c>
      <c r="K109" s="23">
        <v>0.23716898819253801</v>
      </c>
      <c r="L109" s="23">
        <v>0.218532959461256</v>
      </c>
      <c r="M109" s="23">
        <v>0.22602521687333901</v>
      </c>
      <c r="N109" s="23">
        <v>0.21770950372276501</v>
      </c>
      <c r="O109" s="23">
        <v>0.19428955936811401</v>
      </c>
      <c r="P109" s="23">
        <v>0.18534661863086099</v>
      </c>
      <c r="Q109" s="23">
        <v>0.184507445522686</v>
      </c>
      <c r="R109" s="23">
        <v>0.18069035556122501</v>
      </c>
      <c r="S109" s="23">
        <v>0.175392946081598</v>
      </c>
      <c r="T109" s="23">
        <v>0.15423499552190301</v>
      </c>
      <c r="U109" s="23">
        <v>0.160169524389074</v>
      </c>
      <c r="V109" s="23">
        <v>0.16582314968792899</v>
      </c>
      <c r="W109" s="23">
        <v>0.150456365147525</v>
      </c>
      <c r="X109" s="23">
        <v>0.160998240064958</v>
      </c>
      <c r="Y109" s="23">
        <v>0.16757161509036</v>
      </c>
      <c r="Z109" s="23">
        <v>0.20166670612510301</v>
      </c>
      <c r="AA109" s="23">
        <v>0.19146676950705499</v>
      </c>
      <c r="AB109" s="23">
        <v>0.19290511591287501</v>
      </c>
      <c r="AC109" s="23">
        <v>0.191161214529525</v>
      </c>
      <c r="AD109" s="23">
        <v>0.184380145127332</v>
      </c>
      <c r="AE109" s="23">
        <v>0.19388319005738699</v>
      </c>
      <c r="AF109" s="23">
        <v>0.20327221795283701</v>
      </c>
      <c r="AG109" s="23">
        <v>0.18192663352515301</v>
      </c>
      <c r="AH109" s="23">
        <v>0.179536834431686</v>
      </c>
      <c r="AI109" s="39">
        <f t="shared" ref="AI109:AI114" si="9">IF(B109=0, "", AH109 / B109 - 1)</f>
        <v>-0.13046449642476021</v>
      </c>
      <c r="AJ109" s="34">
        <f>IF(B109=0, "", POWER(AH109/B109, 1/(AH11 - B11)) - 1)</f>
        <v>-4.3590999806504271E-3</v>
      </c>
      <c r="AK109" s="34">
        <f t="shared" ref="AK109:AK114" si="10">IF(AG109=0, "", AH109 / AG109 - 1)</f>
        <v>-1.3136059559616942E-2</v>
      </c>
      <c r="AL109" s="44">
        <f>AH109 / AH13</f>
        <v>6.4244757569271646E-6</v>
      </c>
      <c r="AM109" s="29"/>
    </row>
    <row r="110" spans="1:39" ht="14.45" customHeight="1" x14ac:dyDescent="0.25">
      <c r="A110" s="5" t="s">
        <v>44</v>
      </c>
      <c r="B110" s="22">
        <v>6.3578346399999998E-3</v>
      </c>
      <c r="C110" s="22">
        <v>6.7041032840000001E-3</v>
      </c>
      <c r="D110" s="22">
        <v>6.3784373769999996E-3</v>
      </c>
      <c r="E110" s="22">
        <v>6.7619439780781396E-3</v>
      </c>
      <c r="F110" s="22">
        <v>6.4033874789601103E-3</v>
      </c>
      <c r="G110" s="22">
        <v>5.5521665450324097E-3</v>
      </c>
      <c r="H110" s="22">
        <v>7.3836173317765701E-3</v>
      </c>
      <c r="I110" s="22">
        <v>9.7326451863332594E-3</v>
      </c>
      <c r="J110" s="22">
        <v>7.7782913088274503E-3</v>
      </c>
      <c r="K110" s="22">
        <v>6.7832990733763098E-3</v>
      </c>
      <c r="L110" s="22">
        <v>5.9611325676869002E-3</v>
      </c>
      <c r="M110" s="22">
        <v>5.6713210493320202E-3</v>
      </c>
      <c r="N110" s="22">
        <v>5.0997263293208299E-3</v>
      </c>
      <c r="O110" s="22">
        <v>3.9515462963557596E-3</v>
      </c>
      <c r="P110" s="22">
        <v>3.4571983048656799E-3</v>
      </c>
      <c r="Q110" s="22">
        <v>3.2283061145150301E-3</v>
      </c>
      <c r="R110" s="22">
        <v>3.0888981539999999E-3</v>
      </c>
      <c r="S110" s="22">
        <v>6.7824763579433598E-3</v>
      </c>
      <c r="T110" s="22">
        <v>9.6730357880000003E-3</v>
      </c>
      <c r="U110" s="22">
        <v>9.0400055071424793E-3</v>
      </c>
      <c r="V110" s="22">
        <v>8.7117146279999998E-3</v>
      </c>
      <c r="W110" s="22">
        <v>7.4880104495206202E-3</v>
      </c>
      <c r="X110" s="22">
        <v>6.6631715293289304E-3</v>
      </c>
      <c r="Y110" s="22">
        <v>5.4454866473175696E-3</v>
      </c>
      <c r="Z110" s="22">
        <v>6.4850033153863E-3</v>
      </c>
      <c r="AA110" s="22">
        <v>6.7223930183518896E-3</v>
      </c>
      <c r="AB110" s="22">
        <v>5.6995030151400098E-3</v>
      </c>
      <c r="AC110" s="22">
        <v>5.0787628756084301E-3</v>
      </c>
      <c r="AD110" s="22">
        <v>3.9417098003160502E-3</v>
      </c>
      <c r="AE110" s="22">
        <v>4.1056851217947396E-3</v>
      </c>
      <c r="AF110" s="22">
        <v>3.52203147667634E-3</v>
      </c>
      <c r="AG110" s="22">
        <v>3.07981496904903E-3</v>
      </c>
      <c r="AH110" s="22">
        <v>2.6830649961258001E-3</v>
      </c>
      <c r="AI110" s="38">
        <f t="shared" si="9"/>
        <v>-0.57799075502130393</v>
      </c>
      <c r="AJ110" s="33">
        <f>IF(B110=0, "", POWER(AH110/B110, 1/(AH11 - B11)) - 1)</f>
        <v>-2.6600068351068096E-2</v>
      </c>
      <c r="AK110" s="33">
        <f t="shared" si="10"/>
        <v>-0.12882266529334274</v>
      </c>
      <c r="AL110" s="43">
        <f>AH110 / AH13</f>
        <v>9.600974683793309E-8</v>
      </c>
      <c r="AM110" s="29"/>
    </row>
    <row r="111" spans="1:39" ht="15" customHeight="1" x14ac:dyDescent="0.25">
      <c r="A111" s="5" t="s">
        <v>45</v>
      </c>
      <c r="B111" s="22">
        <v>228.57615999999999</v>
      </c>
      <c r="C111" s="22">
        <v>235.38560000000001</v>
      </c>
      <c r="D111" s="22">
        <v>236.8528</v>
      </c>
      <c r="E111" s="22">
        <v>250.45519999999999</v>
      </c>
      <c r="F111" s="22">
        <v>244.16079999999999</v>
      </c>
      <c r="G111" s="22">
        <v>238.32560000000001</v>
      </c>
      <c r="H111" s="22">
        <v>350.15940000000001</v>
      </c>
      <c r="I111" s="22">
        <v>295.1078</v>
      </c>
      <c r="J111" s="22">
        <v>372.18779999999998</v>
      </c>
      <c r="K111" s="22">
        <v>330.87</v>
      </c>
      <c r="L111" s="22">
        <v>350.20100000000002</v>
      </c>
      <c r="M111" s="22">
        <v>268.29000000000002</v>
      </c>
      <c r="N111" s="22">
        <v>314.90980000000002</v>
      </c>
      <c r="O111" s="22">
        <v>275.15187512761798</v>
      </c>
      <c r="P111" s="22">
        <v>279.66546069281202</v>
      </c>
      <c r="Q111" s="22">
        <v>262.19022000000001</v>
      </c>
      <c r="R111" s="22">
        <v>305.67610000000002</v>
      </c>
      <c r="S111" s="22">
        <v>273.28849217988</v>
      </c>
      <c r="T111" s="22">
        <v>445.44666315900702</v>
      </c>
      <c r="U111" s="22">
        <v>610.00689353167002</v>
      </c>
      <c r="V111" s="22">
        <v>630.78537735294503</v>
      </c>
      <c r="W111" s="22">
        <v>620.33678549314095</v>
      </c>
      <c r="X111" s="22">
        <v>607.40230028851795</v>
      </c>
      <c r="Y111" s="22">
        <v>603.69900758439803</v>
      </c>
      <c r="Z111" s="22">
        <v>613.64764938381097</v>
      </c>
      <c r="AA111" s="22">
        <v>644.39905071525504</v>
      </c>
      <c r="AB111" s="22">
        <v>569.73652515650804</v>
      </c>
      <c r="AC111" s="22">
        <v>532.01550794149603</v>
      </c>
      <c r="AD111" s="22">
        <v>487.586049662486</v>
      </c>
      <c r="AE111" s="22">
        <v>477.10731196414599</v>
      </c>
      <c r="AF111" s="22">
        <v>448.45935862960198</v>
      </c>
      <c r="AG111" s="22">
        <v>430.39292036398098</v>
      </c>
      <c r="AH111" s="22">
        <v>419.45067122504798</v>
      </c>
      <c r="AI111" s="38">
        <f t="shared" si="9"/>
        <v>0.83505870089447654</v>
      </c>
      <c r="AJ111" s="33">
        <f>IF(B111=0, "", POWER(AH111/B111, 1/(AH11 - B11)) - 1)</f>
        <v>1.9152235159550113E-2</v>
      </c>
      <c r="AK111" s="33">
        <f t="shared" si="10"/>
        <v>-2.542385950419257E-2</v>
      </c>
      <c r="AL111" s="43">
        <f>AH111 / AH13</f>
        <v>1.5009458516087983E-2</v>
      </c>
      <c r="AM111" s="29"/>
    </row>
    <row r="112" spans="1:39" ht="14.45" customHeight="1" x14ac:dyDescent="0.25">
      <c r="A112" s="7" t="s">
        <v>46</v>
      </c>
      <c r="B112" s="19">
        <f>SUBTOTAL(9, B113:B114) - SUMIF(A113:A114, "Biomass", B113:B114)</f>
        <v>2349.1009394633802</v>
      </c>
      <c r="C112" s="19">
        <f>SUBTOTAL(9, C113:C114) - SUMIF(A113:A114, "Biomass", C113:C114)</f>
        <v>2209.8601853720602</v>
      </c>
      <c r="D112" s="19">
        <f>SUBTOTAL(9, D113:D114) - SUMIF(A113:A114, "Biomass", D113:D114)</f>
        <v>2122.3863098728852</v>
      </c>
      <c r="E112" s="19">
        <f>SUBTOTAL(9, E113:E114) - SUMIF(A113:A114, "Biomass", E113:E114)</f>
        <v>2196.4436171205371</v>
      </c>
      <c r="F112" s="19">
        <f>SUBTOTAL(9, F113:F114) - SUMIF(A113:A114, "Biomass", F113:F114)</f>
        <v>2640.4087212009199</v>
      </c>
      <c r="G112" s="19">
        <f>SUBTOTAL(9, G113:G114) - SUMIF(A113:A114, "Biomass", G113:G114)</f>
        <v>2730.0896319268704</v>
      </c>
      <c r="H112" s="19">
        <f>SUBTOTAL(9, H113:H114) - SUMIF(A113:A114, "Biomass", H113:H114)</f>
        <v>2699.0609487717302</v>
      </c>
      <c r="I112" s="19">
        <f>SUBTOTAL(9, I113:I114) - SUMIF(A113:A114, "Biomass", I113:I114)</f>
        <v>2737.9276085372303</v>
      </c>
      <c r="J112" s="19">
        <f>SUBTOTAL(9, J113:J114) - SUMIF(A113:A114, "Biomass", J113:J114)</f>
        <v>2837.9770508922102</v>
      </c>
      <c r="K112" s="19">
        <f>SUBTOTAL(9, K113:K114) - SUMIF(A113:A114, "Biomass", K113:K114)</f>
        <v>2745.5173061703972</v>
      </c>
      <c r="L112" s="19">
        <f>SUBTOTAL(9, L113:L114) - SUMIF(A113:A114, "Biomass", L113:L114)</f>
        <v>2540.7448296508201</v>
      </c>
      <c r="M112" s="19">
        <f>SUBTOTAL(9, M113:M114) - SUMIF(A113:A114, "Biomass", M113:M114)</f>
        <v>2747.5569048203834</v>
      </c>
      <c r="N112" s="19">
        <f>SUBTOTAL(9, N113:N114) - SUMIF(A113:A114, "Biomass", N113:N114)</f>
        <v>2815.1376150404039</v>
      </c>
      <c r="O112" s="19">
        <f>SUBTOTAL(9, O113:O114) - SUMIF(A113:A114, "Biomass", O113:O114)</f>
        <v>2848.9569238541562</v>
      </c>
      <c r="P112" s="19">
        <f>SUBTOTAL(9, P113:P114) - SUMIF(A113:A114, "Biomass", P113:P114)</f>
        <v>2948.7119266081691</v>
      </c>
      <c r="Q112" s="19">
        <f>SUBTOTAL(9, Q113:Q114) - SUMIF(A113:A114, "Biomass", Q113:Q114)</f>
        <v>3337.64028823117</v>
      </c>
      <c r="R112" s="19">
        <f>SUBTOTAL(9, R113:R114) - SUMIF(A113:A114, "Biomass", R113:R114)</f>
        <v>3205.581058143865</v>
      </c>
      <c r="S112" s="19">
        <f>SUBTOTAL(9, S113:S114) - SUMIF(A113:A114, "Biomass", S113:S114)</f>
        <v>3272.3437104688869</v>
      </c>
      <c r="T112" s="19">
        <f>SUBTOTAL(9, T113:T114) - SUMIF(A113:A114, "Biomass", T113:T114)</f>
        <v>3469.2463389783702</v>
      </c>
      <c r="U112" s="19">
        <f>SUBTOTAL(9, U113:U114) - SUMIF(A113:A114, "Biomass", U113:U114)</f>
        <v>3224.5436568580908</v>
      </c>
      <c r="V112" s="19">
        <f>SUBTOTAL(9, V113:V114) - SUMIF(A113:A114, "Biomass", V113:V114)</f>
        <v>3368.66438395557</v>
      </c>
      <c r="W112" s="19">
        <f>SUBTOTAL(9, W113:W114) - SUMIF(A113:A114, "Biomass", W113:W114)</f>
        <v>3442.3160909927492</v>
      </c>
      <c r="X112" s="19">
        <f>SUBTOTAL(9, X113:X114) - SUMIF(A113:A114, "Biomass", X113:X114)</f>
        <v>3473.1195940147231</v>
      </c>
      <c r="Y112" s="19">
        <f>SUBTOTAL(9, Y113:Y114) - SUMIF(A113:A114, "Biomass", Y113:Y114)</f>
        <v>3447.2729297269807</v>
      </c>
      <c r="Z112" s="19">
        <f>SUBTOTAL(9, Z113:Z114) - SUMIF(A113:A114, "Biomass", Z113:Z114)</f>
        <v>3511.928374156234</v>
      </c>
      <c r="AA112" s="19">
        <f>SUBTOTAL(9, AA113:AA114) - SUMIF(A113:A114, "Biomass", AA113:AA114)</f>
        <v>3766.5819257304001</v>
      </c>
      <c r="AB112" s="19">
        <f>SUBTOTAL(9, AB113:AB114) - SUMIF(A113:A114, "Biomass", AB113:AB114)</f>
        <v>4216.7655409690242</v>
      </c>
      <c r="AC112" s="19">
        <f>SUBTOTAL(9, AC113:AC114) - SUMIF(A113:A114, "Biomass", AC113:AC114)</f>
        <v>4574.4343764079413</v>
      </c>
      <c r="AD112" s="19">
        <f>SUBTOTAL(9, AD113:AD114) - SUMIF(A113:A114, "Biomass", AD113:AD114)</f>
        <v>4832.5521386390665</v>
      </c>
      <c r="AE112" s="19">
        <f>SUBTOTAL(9, AE113:AE114) - SUMIF(A113:A114, "Biomass", AE113:AE114)</f>
        <v>4868.7193791663103</v>
      </c>
      <c r="AF112" s="19">
        <f>SUBTOTAL(9, AF113:AF114) - SUMIF(A113:A114, "Biomass", AF113:AF114)</f>
        <v>2122.4605181323277</v>
      </c>
      <c r="AG112" s="19">
        <f>SUBTOTAL(9, AG113:AG114) - SUMIF(A113:A114, "Biomass", AG113:AG114)</f>
        <v>1267.709572749196</v>
      </c>
      <c r="AH112" s="19">
        <f>SUBTOTAL(9, AH113:AH114) - SUMIF(A113:A114, "Biomass", AH113:AH114)</f>
        <v>1889.4774722283439</v>
      </c>
      <c r="AI112" s="35">
        <f t="shared" si="9"/>
        <v>-0.19565930927601216</v>
      </c>
      <c r="AJ112" s="30">
        <f>IF(B112=0, "", POWER(AH112/B112, 1/(AH11 - B11)) - 1)</f>
        <v>-6.7810403677440734E-3</v>
      </c>
      <c r="AK112" s="30">
        <f t="shared" si="10"/>
        <v>0.49046557101463062</v>
      </c>
      <c r="AL112" s="40"/>
      <c r="AM112" s="29"/>
    </row>
    <row r="113" spans="1:39" ht="14.45" customHeight="1" x14ac:dyDescent="0.25">
      <c r="A113" s="5" t="s">
        <v>32</v>
      </c>
      <c r="B113" s="22">
        <v>1321.65419184801</v>
      </c>
      <c r="C113" s="22">
        <v>1282.16337159932</v>
      </c>
      <c r="D113" s="22">
        <v>1258.34640834377</v>
      </c>
      <c r="E113" s="22">
        <v>1284.2121519156401</v>
      </c>
      <c r="F113" s="22">
        <v>1281.40765453218</v>
      </c>
      <c r="G113" s="22">
        <v>1601.8923472644201</v>
      </c>
      <c r="H113" s="22">
        <v>1627.37531743103</v>
      </c>
      <c r="I113" s="22">
        <v>1628.89780443123</v>
      </c>
      <c r="J113" s="22">
        <v>1770.21554568532</v>
      </c>
      <c r="K113" s="22">
        <v>1836.5466027121399</v>
      </c>
      <c r="L113" s="22">
        <v>1800.07608800197</v>
      </c>
      <c r="M113" s="22">
        <v>1943.2187271144901</v>
      </c>
      <c r="N113" s="22">
        <v>1933.9761317918401</v>
      </c>
      <c r="O113" s="22">
        <v>2002.3714958815201</v>
      </c>
      <c r="P113" s="22">
        <v>2228.0911721755701</v>
      </c>
      <c r="Q113" s="22">
        <v>2366.6277435638499</v>
      </c>
      <c r="R113" s="22">
        <v>2259.53361856949</v>
      </c>
      <c r="S113" s="22">
        <v>2303.91085058821</v>
      </c>
      <c r="T113" s="22">
        <v>2381.5303093396601</v>
      </c>
      <c r="U113" s="22">
        <v>2231.5690946101799</v>
      </c>
      <c r="V113" s="22">
        <v>2325.4334604484202</v>
      </c>
      <c r="W113" s="22">
        <v>2447.2066787321</v>
      </c>
      <c r="X113" s="22">
        <v>2522.14644812492</v>
      </c>
      <c r="Y113" s="22">
        <v>2506.1122489683398</v>
      </c>
      <c r="Z113" s="22">
        <v>2603.9299621243499</v>
      </c>
      <c r="AA113" s="22">
        <v>2760.7554135883902</v>
      </c>
      <c r="AB113" s="22">
        <v>3273.7868225492698</v>
      </c>
      <c r="AC113" s="22">
        <v>3681.5220183973502</v>
      </c>
      <c r="AD113" s="22">
        <v>3875.1275421199498</v>
      </c>
      <c r="AE113" s="22">
        <v>3860.9668447736199</v>
      </c>
      <c r="AF113" s="22">
        <v>1571.80646829582</v>
      </c>
      <c r="AG113" s="22">
        <v>932.99545617019703</v>
      </c>
      <c r="AH113" s="22">
        <v>1468.38507298471</v>
      </c>
      <c r="AI113" s="38">
        <f t="shared" si="9"/>
        <v>0.11102063008746077</v>
      </c>
      <c r="AJ113" s="33">
        <f>IF(B113=0, "", POWER(AH113/B113, 1/(AH11 - B11)) - 1)</f>
        <v>3.2953891271940705E-3</v>
      </c>
      <c r="AK113" s="33">
        <f t="shared" si="10"/>
        <v>0.57383946864243596</v>
      </c>
      <c r="AL113" s="43"/>
      <c r="AM113" s="29"/>
    </row>
    <row r="114" spans="1:39" ht="14.45" customHeight="1" x14ac:dyDescent="0.25">
      <c r="A114" s="5" t="s">
        <v>33</v>
      </c>
      <c r="B114" s="22">
        <v>1027.44674761537</v>
      </c>
      <c r="C114" s="22">
        <v>927.69681377274003</v>
      </c>
      <c r="D114" s="22">
        <v>864.03990152911501</v>
      </c>
      <c r="E114" s="22">
        <v>912.23146520489695</v>
      </c>
      <c r="F114" s="22">
        <v>1359.0010666687399</v>
      </c>
      <c r="G114" s="22">
        <v>1128.1972846624501</v>
      </c>
      <c r="H114" s="22">
        <v>1071.6856313407</v>
      </c>
      <c r="I114" s="22">
        <v>1109.029804106</v>
      </c>
      <c r="J114" s="22">
        <v>1067.76150520689</v>
      </c>
      <c r="K114" s="22">
        <v>908.97070345825705</v>
      </c>
      <c r="L114" s="22">
        <v>740.66874164884996</v>
      </c>
      <c r="M114" s="22">
        <v>804.33817770589303</v>
      </c>
      <c r="N114" s="22">
        <v>881.16148324856397</v>
      </c>
      <c r="O114" s="22">
        <v>846.58542797263601</v>
      </c>
      <c r="P114" s="22">
        <v>720.62075443259903</v>
      </c>
      <c r="Q114" s="22">
        <v>971.01254466731996</v>
      </c>
      <c r="R114" s="22">
        <v>946.04743957437495</v>
      </c>
      <c r="S114" s="22">
        <v>968.43285988067703</v>
      </c>
      <c r="T114" s="22">
        <v>1087.7160296387101</v>
      </c>
      <c r="U114" s="22">
        <v>992.97456224791097</v>
      </c>
      <c r="V114" s="22">
        <v>1043.23092350715</v>
      </c>
      <c r="W114" s="22">
        <v>995.10941226064904</v>
      </c>
      <c r="X114" s="22">
        <v>950.97314588980305</v>
      </c>
      <c r="Y114" s="22">
        <v>941.16068075864098</v>
      </c>
      <c r="Z114" s="22">
        <v>907.99841203188396</v>
      </c>
      <c r="AA114" s="22">
        <v>1005.82651214201</v>
      </c>
      <c r="AB114" s="22">
        <v>942.97871841975405</v>
      </c>
      <c r="AC114" s="22">
        <v>892.91235801059099</v>
      </c>
      <c r="AD114" s="22">
        <v>957.42459651911702</v>
      </c>
      <c r="AE114" s="22">
        <v>1007.75253439269</v>
      </c>
      <c r="AF114" s="22">
        <v>550.65404983650797</v>
      </c>
      <c r="AG114" s="22">
        <v>334.71411657899898</v>
      </c>
      <c r="AH114" s="22">
        <v>421.09239924363402</v>
      </c>
      <c r="AI114" s="38">
        <f t="shared" si="9"/>
        <v>-0.59015647261431381</v>
      </c>
      <c r="AJ114" s="33">
        <f>IF(B114=0, "", POWER(AH114/B114, 1/(AH11 - B11)) - 1)</f>
        <v>-2.7489464150977638E-2</v>
      </c>
      <c r="AK114" s="33">
        <f t="shared" si="10"/>
        <v>0.25806584899220431</v>
      </c>
      <c r="AL114" s="43"/>
      <c r="AM114" s="29"/>
    </row>
    <row r="115" spans="1:39" x14ac:dyDescent="0.2">
      <c r="A115" s="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9" x14ac:dyDescent="0.2">
      <c r="A116" s="18" t="s">
        <v>50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M116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82" sqref="A82"/>
    </sheetView>
  </sheetViews>
  <sheetFormatPr defaultColWidth="11.25" defaultRowHeight="14.25" outlineLevelRow="1" x14ac:dyDescent="0.2"/>
  <cols>
    <col min="1" max="1" width="50.625" customWidth="1"/>
    <col min="2" max="34" width="11.75" customWidth="1"/>
    <col min="35" max="37" width="14.75" customWidth="1"/>
    <col min="38" max="38" width="21.75" customWidth="1"/>
  </cols>
  <sheetData>
    <row r="1" spans="1:39" ht="14.45" customHeight="1" x14ac:dyDescent="0.25">
      <c r="A1" s="1"/>
    </row>
    <row r="2" spans="1:39" ht="14.45" customHeight="1" x14ac:dyDescent="0.25">
      <c r="A2" s="1"/>
    </row>
    <row r="3" spans="1:39" ht="14.45" customHeight="1" x14ac:dyDescent="0.25">
      <c r="A3" s="1"/>
    </row>
    <row r="4" spans="1:39" ht="14.45" customHeight="1" x14ac:dyDescent="0.25">
      <c r="A4" s="1"/>
    </row>
    <row r="5" spans="1:39" ht="14.45" customHeight="1" x14ac:dyDescent="0.25">
      <c r="A5" s="1"/>
    </row>
    <row r="6" spans="1:39" ht="14.45" customHeight="1" x14ac:dyDescent="0.25">
      <c r="A6" s="1"/>
    </row>
    <row r="7" spans="1:39" ht="21" customHeight="1" x14ac:dyDescent="0.35">
      <c r="A7" s="10" t="s">
        <v>0</v>
      </c>
    </row>
    <row r="8" spans="1:39" ht="15.6" customHeight="1" x14ac:dyDescent="0.25">
      <c r="A8" s="11" t="s">
        <v>56</v>
      </c>
    </row>
    <row r="9" spans="1:39" ht="14.45" customHeight="1" x14ac:dyDescent="0.25">
      <c r="A9" s="1"/>
    </row>
    <row r="10" spans="1:39" ht="14.45" customHeight="1" x14ac:dyDescent="0.25">
      <c r="A10" s="12"/>
    </row>
    <row r="11" spans="1:39" ht="42" customHeight="1" x14ac:dyDescent="0.25">
      <c r="A11" s="13"/>
      <c r="B11" s="24">
        <v>1990</v>
      </c>
      <c r="C11" s="24">
        <v>1991</v>
      </c>
      <c r="D11" s="24">
        <v>1992</v>
      </c>
      <c r="E11" s="24">
        <v>1993</v>
      </c>
      <c r="F11" s="24">
        <v>1994</v>
      </c>
      <c r="G11" s="24">
        <v>1995</v>
      </c>
      <c r="H11" s="24">
        <v>1996</v>
      </c>
      <c r="I11" s="24">
        <v>1997</v>
      </c>
      <c r="J11" s="24">
        <v>1998</v>
      </c>
      <c r="K11" s="24">
        <v>1999</v>
      </c>
      <c r="L11" s="24">
        <v>2000</v>
      </c>
      <c r="M11" s="24">
        <v>2001</v>
      </c>
      <c r="N11" s="24">
        <v>2002</v>
      </c>
      <c r="O11" s="24">
        <v>2003</v>
      </c>
      <c r="P11" s="24">
        <v>2004</v>
      </c>
      <c r="Q11" s="24">
        <v>2005</v>
      </c>
      <c r="R11" s="24">
        <v>2006</v>
      </c>
      <c r="S11" s="24">
        <v>2007</v>
      </c>
      <c r="T11" s="24">
        <v>2008</v>
      </c>
      <c r="U11" s="24">
        <v>2009</v>
      </c>
      <c r="V11" s="24">
        <v>2010</v>
      </c>
      <c r="W11" s="24">
        <v>2011</v>
      </c>
      <c r="X11" s="24">
        <v>2012</v>
      </c>
      <c r="Y11" s="24">
        <v>2013</v>
      </c>
      <c r="Z11" s="24">
        <v>2014</v>
      </c>
      <c r="AA11" s="24">
        <v>2015</v>
      </c>
      <c r="AB11" s="24">
        <v>2016</v>
      </c>
      <c r="AC11" s="24">
        <v>2017</v>
      </c>
      <c r="AD11" s="24">
        <v>2018</v>
      </c>
      <c r="AE11" s="24">
        <v>2019</v>
      </c>
      <c r="AF11" s="24">
        <v>2020</v>
      </c>
      <c r="AG11" s="24">
        <v>2021</v>
      </c>
      <c r="AH11" s="24">
        <v>2022</v>
      </c>
      <c r="AI11" s="27" t="s">
        <v>51</v>
      </c>
      <c r="AJ11" s="24" t="s">
        <v>52</v>
      </c>
      <c r="AK11" s="24" t="s">
        <v>53</v>
      </c>
      <c r="AL11" s="24" t="s">
        <v>54</v>
      </c>
      <c r="AM11" s="29"/>
    </row>
    <row r="12" spans="1:39" ht="15" customHeight="1" x14ac:dyDescent="0.25">
      <c r="A12" s="1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8"/>
      <c r="AJ12" s="25"/>
      <c r="AK12" s="25"/>
      <c r="AL12" s="25"/>
      <c r="AM12" s="29"/>
    </row>
    <row r="13" spans="1:39" ht="15.6" customHeight="1" x14ac:dyDescent="0.25">
      <c r="A13" s="14" t="s">
        <v>1</v>
      </c>
      <c r="B13" s="19">
        <f t="shared" ref="B13:AH13" si="0">SUBTOTAL(9, B14:B111)</f>
        <v>47.008312806274354</v>
      </c>
      <c r="C13" s="19">
        <f t="shared" si="0"/>
        <v>45.408705596700727</v>
      </c>
      <c r="D13" s="19">
        <f t="shared" si="0"/>
        <v>43.88415585384692</v>
      </c>
      <c r="E13" s="19">
        <f t="shared" si="0"/>
        <v>46.362271120752105</v>
      </c>
      <c r="F13" s="19">
        <f t="shared" si="0"/>
        <v>49.106474945945131</v>
      </c>
      <c r="G13" s="19">
        <f t="shared" si="0"/>
        <v>42.535684804157704</v>
      </c>
      <c r="H13" s="19">
        <f t="shared" si="0"/>
        <v>52.187029400322494</v>
      </c>
      <c r="I13" s="19">
        <f t="shared" si="0"/>
        <v>51.208582035740328</v>
      </c>
      <c r="J13" s="19">
        <f t="shared" si="0"/>
        <v>50.563531718934662</v>
      </c>
      <c r="K13" s="19">
        <f t="shared" si="0"/>
        <v>49.69846939252588</v>
      </c>
      <c r="L13" s="19">
        <f t="shared" si="0"/>
        <v>47.310348479476097</v>
      </c>
      <c r="M13" s="19">
        <f t="shared" si="0"/>
        <v>48.586338131432633</v>
      </c>
      <c r="N13" s="19">
        <f t="shared" si="0"/>
        <v>44.456411887801956</v>
      </c>
      <c r="O13" s="19">
        <f t="shared" si="0"/>
        <v>39.234374168207275</v>
      </c>
      <c r="P13" s="19">
        <f t="shared" si="0"/>
        <v>40.364957487027681</v>
      </c>
      <c r="Q13" s="19">
        <f t="shared" si="0"/>
        <v>45.748694575757362</v>
      </c>
      <c r="R13" s="19">
        <f t="shared" si="0"/>
        <v>58.727494357356768</v>
      </c>
      <c r="S13" s="19">
        <f t="shared" si="0"/>
        <v>49.341059890945864</v>
      </c>
      <c r="T13" s="19">
        <f t="shared" si="0"/>
        <v>40.200877548471084</v>
      </c>
      <c r="U13" s="19">
        <f t="shared" si="0"/>
        <v>45.524042779861631</v>
      </c>
      <c r="V13" s="19">
        <f t="shared" si="0"/>
        <v>56.599008124651341</v>
      </c>
      <c r="W13" s="19">
        <f t="shared" si="0"/>
        <v>52.662751541130014</v>
      </c>
      <c r="X13" s="19">
        <f t="shared" si="0"/>
        <v>40.263963244396379</v>
      </c>
      <c r="Y13" s="19">
        <f t="shared" si="0"/>
        <v>32.524780600836785</v>
      </c>
      <c r="Z13" s="19">
        <f t="shared" si="0"/>
        <v>31.712578720983096</v>
      </c>
      <c r="AA13" s="19">
        <f t="shared" si="0"/>
        <v>32.681071993137571</v>
      </c>
      <c r="AB13" s="19">
        <f t="shared" si="0"/>
        <v>29.353560922352834</v>
      </c>
      <c r="AC13" s="19">
        <f t="shared" si="0"/>
        <v>24.612798749918049</v>
      </c>
      <c r="AD13" s="19">
        <f t="shared" si="0"/>
        <v>24.309685610704484</v>
      </c>
      <c r="AE13" s="19">
        <f t="shared" si="0"/>
        <v>21.842951857070737</v>
      </c>
      <c r="AF13" s="19">
        <f t="shared" si="0"/>
        <v>21.258745431071233</v>
      </c>
      <c r="AG13" s="19">
        <f t="shared" si="0"/>
        <v>20.786115078352818</v>
      </c>
      <c r="AH13" s="19">
        <f t="shared" si="0"/>
        <v>20.070805873168418</v>
      </c>
      <c r="AI13" s="35">
        <f t="shared" ref="AI13:AI44" si="1">IF(B13=0, "", AH13 / B13 - 1)</f>
        <v>-0.57303709333534081</v>
      </c>
      <c r="AJ13" s="30">
        <f>IF(B13=0, "", POWER(AH13/B13, 1/(AH11 - B11)) - 1)</f>
        <v>-2.6245019306372241E-2</v>
      </c>
      <c r="AK13" s="30">
        <f t="shared" ref="AK13:AK44" si="2">IF(AG13=0, "", AH13 / AG13 - 1)</f>
        <v>-3.4412837727880285E-2</v>
      </c>
      <c r="AL13" s="40">
        <f>AH13 / AH13</f>
        <v>1</v>
      </c>
      <c r="AM13" s="29"/>
    </row>
    <row r="14" spans="1:39" ht="14.45" customHeight="1" x14ac:dyDescent="0.25">
      <c r="A14" s="15" t="s">
        <v>2</v>
      </c>
      <c r="B14" s="20">
        <f t="shared" ref="B14:AH14" si="3">SUBTOTAL(9, B15:B103)</f>
        <v>8.0936295814461321</v>
      </c>
      <c r="C14" s="20">
        <f t="shared" si="3"/>
        <v>7.6478986143210834</v>
      </c>
      <c r="D14" s="20">
        <f t="shared" si="3"/>
        <v>7.3368019264087661</v>
      </c>
      <c r="E14" s="20">
        <f t="shared" si="3"/>
        <v>7.1683890062843085</v>
      </c>
      <c r="F14" s="20">
        <f t="shared" si="3"/>
        <v>7.3500462123510868</v>
      </c>
      <c r="G14" s="20">
        <f t="shared" si="3"/>
        <v>7.3333072593166806</v>
      </c>
      <c r="H14" s="20">
        <f t="shared" si="3"/>
        <v>7.1698580448706686</v>
      </c>
      <c r="I14" s="20">
        <f t="shared" si="3"/>
        <v>6.9611031735789677</v>
      </c>
      <c r="J14" s="20">
        <f t="shared" si="3"/>
        <v>6.7749907782545264</v>
      </c>
      <c r="K14" s="20">
        <f t="shared" si="3"/>
        <v>6.689385708503055</v>
      </c>
      <c r="L14" s="20">
        <f t="shared" si="3"/>
        <v>6.6750887886162289</v>
      </c>
      <c r="M14" s="20">
        <f t="shared" si="3"/>
        <v>6.5747303343911732</v>
      </c>
      <c r="N14" s="20">
        <f t="shared" si="3"/>
        <v>6.5523276288985581</v>
      </c>
      <c r="O14" s="20">
        <f t="shared" si="3"/>
        <v>6.5845312130923155</v>
      </c>
      <c r="P14" s="20">
        <f t="shared" si="3"/>
        <v>6.5119272769097796</v>
      </c>
      <c r="Q14" s="20">
        <f t="shared" si="3"/>
        <v>6.5939078864141685</v>
      </c>
      <c r="R14" s="20">
        <f t="shared" si="3"/>
        <v>6.6272005040552955</v>
      </c>
      <c r="S14" s="20">
        <f t="shared" si="3"/>
        <v>6.3733122486492793</v>
      </c>
      <c r="T14" s="20">
        <f t="shared" si="3"/>
        <v>6.196551965317699</v>
      </c>
      <c r="U14" s="20">
        <f t="shared" si="3"/>
        <v>5.8349322583527696</v>
      </c>
      <c r="V14" s="20">
        <f t="shared" si="3"/>
        <v>6.0590475277113658</v>
      </c>
      <c r="W14" s="20">
        <f t="shared" si="3"/>
        <v>6.0480513731515888</v>
      </c>
      <c r="X14" s="20">
        <f t="shared" si="3"/>
        <v>6.3732210248711443</v>
      </c>
      <c r="Y14" s="20">
        <f t="shared" si="3"/>
        <v>6.2061353922400206</v>
      </c>
      <c r="Z14" s="20">
        <f t="shared" si="3"/>
        <v>5.6392298441166329</v>
      </c>
      <c r="AA14" s="20">
        <f t="shared" si="3"/>
        <v>5.7514052450822835</v>
      </c>
      <c r="AB14" s="20">
        <f t="shared" si="3"/>
        <v>5.4053067049641257</v>
      </c>
      <c r="AC14" s="20">
        <f t="shared" si="3"/>
        <v>5.5886243663675179</v>
      </c>
      <c r="AD14" s="20">
        <f t="shared" si="3"/>
        <v>5.3252183821980594</v>
      </c>
      <c r="AE14" s="20">
        <f t="shared" si="3"/>
        <v>5.2042892524235773</v>
      </c>
      <c r="AF14" s="20">
        <f t="shared" si="3"/>
        <v>4.9235809714418028</v>
      </c>
      <c r="AG14" s="20">
        <f t="shared" si="3"/>
        <v>4.9134115845008548</v>
      </c>
      <c r="AH14" s="20">
        <f t="shared" si="3"/>
        <v>4.7191280271413705</v>
      </c>
      <c r="AI14" s="36">
        <f t="shared" si="1"/>
        <v>-0.41693303608068277</v>
      </c>
      <c r="AJ14" s="31">
        <f>IF(B14=0, "", POWER(AH14/B14, 1/(AH11 - B11)) - 1)</f>
        <v>-1.6716614189002499E-2</v>
      </c>
      <c r="AK14" s="31">
        <f t="shared" si="2"/>
        <v>-3.9541478261732377E-2</v>
      </c>
      <c r="AL14" s="41">
        <f>AH14 / AH13</f>
        <v>0.23512399337438261</v>
      </c>
      <c r="AM14" s="29"/>
    </row>
    <row r="15" spans="1:39" ht="14.45" customHeight="1" x14ac:dyDescent="0.25">
      <c r="A15" s="16" t="s">
        <v>3</v>
      </c>
      <c r="B15" s="21">
        <f t="shared" ref="B15:AH15" si="4">SUBTOTAL(9, B16:B27)</f>
        <v>0.10007725112243672</v>
      </c>
      <c r="C15" s="21">
        <f t="shared" si="4"/>
        <v>0.10442669777543713</v>
      </c>
      <c r="D15" s="21">
        <f t="shared" si="4"/>
        <v>0.12795943811231147</v>
      </c>
      <c r="E15" s="21">
        <f t="shared" si="4"/>
        <v>0.11436339643422538</v>
      </c>
      <c r="F15" s="21">
        <f t="shared" si="4"/>
        <v>9.3358495612198694E-2</v>
      </c>
      <c r="G15" s="21">
        <f t="shared" si="4"/>
        <v>8.39779952693291E-2</v>
      </c>
      <c r="H15" s="21">
        <f t="shared" si="4"/>
        <v>9.4271168066140998E-2</v>
      </c>
      <c r="I15" s="21">
        <f t="shared" si="4"/>
        <v>0.1155402672695771</v>
      </c>
      <c r="J15" s="21">
        <f t="shared" si="4"/>
        <v>9.1891391462361513E-2</v>
      </c>
      <c r="K15" s="21">
        <f t="shared" si="4"/>
        <v>0.11308183158625079</v>
      </c>
      <c r="L15" s="21">
        <f t="shared" si="4"/>
        <v>0.10709989785249006</v>
      </c>
      <c r="M15" s="21">
        <f t="shared" si="4"/>
        <v>0.1293718367297631</v>
      </c>
      <c r="N15" s="21">
        <f t="shared" si="4"/>
        <v>0.11580076497008887</v>
      </c>
      <c r="O15" s="21">
        <f t="shared" si="4"/>
        <v>0.12862248097922896</v>
      </c>
      <c r="P15" s="21">
        <f t="shared" si="4"/>
        <v>0.11514596834939182</v>
      </c>
      <c r="Q15" s="21">
        <f t="shared" si="4"/>
        <v>0.14285916523574604</v>
      </c>
      <c r="R15" s="21">
        <f t="shared" si="4"/>
        <v>0.141696363267001</v>
      </c>
      <c r="S15" s="21">
        <f t="shared" si="4"/>
        <v>0.12846038611387814</v>
      </c>
      <c r="T15" s="21">
        <f t="shared" si="4"/>
        <v>0.13670772237919757</v>
      </c>
      <c r="U15" s="21">
        <f t="shared" si="4"/>
        <v>0.11099745160670818</v>
      </c>
      <c r="V15" s="21">
        <f t="shared" si="4"/>
        <v>0.10832455697263585</v>
      </c>
      <c r="W15" s="21">
        <f t="shared" si="4"/>
        <v>9.8148929868467724E-2</v>
      </c>
      <c r="X15" s="21">
        <f t="shared" si="4"/>
        <v>0.11560242819615489</v>
      </c>
      <c r="Y15" s="21">
        <f t="shared" si="4"/>
        <v>9.9409406218848792E-2</v>
      </c>
      <c r="Z15" s="21">
        <f t="shared" si="4"/>
        <v>8.7654939782760372E-2</v>
      </c>
      <c r="AA15" s="21">
        <f t="shared" si="4"/>
        <v>8.5338144667980551E-2</v>
      </c>
      <c r="AB15" s="21">
        <f t="shared" si="4"/>
        <v>7.174940646840372E-2</v>
      </c>
      <c r="AC15" s="21">
        <f t="shared" si="4"/>
        <v>8.0265942953948594E-2</v>
      </c>
      <c r="AD15" s="21">
        <f t="shared" si="4"/>
        <v>7.5077364608944999E-2</v>
      </c>
      <c r="AE15" s="21">
        <f t="shared" si="4"/>
        <v>8.3660136648654779E-2</v>
      </c>
      <c r="AF15" s="21">
        <f t="shared" si="4"/>
        <v>8.5980327988262162E-2</v>
      </c>
      <c r="AG15" s="21">
        <f t="shared" si="4"/>
        <v>8.423262961343661E-2</v>
      </c>
      <c r="AH15" s="21">
        <f t="shared" si="4"/>
        <v>5.4862020714211653E-2</v>
      </c>
      <c r="AI15" s="37">
        <f t="shared" si="1"/>
        <v>-0.45180328097649036</v>
      </c>
      <c r="AJ15" s="32">
        <f>IF(B15=0, "", POWER(AH15/B15, 1/(AH11 - B11)) - 1)</f>
        <v>-1.8609694641101959E-2</v>
      </c>
      <c r="AK15" s="32">
        <f t="shared" si="2"/>
        <v>-0.34868445914621926</v>
      </c>
      <c r="AL15" s="42">
        <f>AH15 / AH13</f>
        <v>2.7334239123678506E-3</v>
      </c>
      <c r="AM15" s="29"/>
    </row>
    <row r="16" spans="1:39" ht="14.45" customHeight="1" collapsed="1" x14ac:dyDescent="0.25">
      <c r="A16" s="17" t="s">
        <v>4</v>
      </c>
      <c r="B16" s="22">
        <f t="shared" ref="B16:AH16" si="5">SUBTOTAL(9, B17:B20)</f>
        <v>5.6549836446179107E-2</v>
      </c>
      <c r="C16" s="22">
        <f t="shared" si="5"/>
        <v>6.5882363328336371E-2</v>
      </c>
      <c r="D16" s="22">
        <f t="shared" si="5"/>
        <v>8.3575167704417488E-2</v>
      </c>
      <c r="E16" s="22">
        <f t="shared" si="5"/>
        <v>6.9308933667510841E-2</v>
      </c>
      <c r="F16" s="22">
        <f t="shared" si="5"/>
        <v>5.4860765659832313E-2</v>
      </c>
      <c r="G16" s="22">
        <f t="shared" si="5"/>
        <v>5.001174712147765E-2</v>
      </c>
      <c r="H16" s="22">
        <f t="shared" si="5"/>
        <v>6.562714401500834E-2</v>
      </c>
      <c r="I16" s="22">
        <f t="shared" si="5"/>
        <v>9.4359976609123153E-2</v>
      </c>
      <c r="J16" s="22">
        <f t="shared" si="5"/>
        <v>7.0983104414301459E-2</v>
      </c>
      <c r="K16" s="22">
        <f t="shared" si="5"/>
        <v>9.1138896566048802E-2</v>
      </c>
      <c r="L16" s="22">
        <f t="shared" si="5"/>
        <v>8.6905863445125617E-2</v>
      </c>
      <c r="M16" s="22">
        <f t="shared" si="5"/>
        <v>0.10868999632603481</v>
      </c>
      <c r="N16" s="22">
        <f t="shared" si="5"/>
        <v>9.5100508780397594E-2</v>
      </c>
      <c r="O16" s="22">
        <f t="shared" si="5"/>
        <v>0.10740999118818781</v>
      </c>
      <c r="P16" s="22">
        <f t="shared" si="5"/>
        <v>9.4203810487363704E-2</v>
      </c>
      <c r="Q16" s="22">
        <f t="shared" si="5"/>
        <v>0.1218848200227443</v>
      </c>
      <c r="R16" s="22">
        <f t="shared" si="5"/>
        <v>0.1212134045610285</v>
      </c>
      <c r="S16" s="22">
        <f t="shared" si="5"/>
        <v>0.10882335640847149</v>
      </c>
      <c r="T16" s="22">
        <f t="shared" si="5"/>
        <v>0.11808910627830556</v>
      </c>
      <c r="U16" s="22">
        <f t="shared" si="5"/>
        <v>9.0579651921868801E-2</v>
      </c>
      <c r="V16" s="22">
        <f t="shared" si="5"/>
        <v>8.7082170085330993E-2</v>
      </c>
      <c r="W16" s="22">
        <f t="shared" si="5"/>
        <v>7.6754734801861887E-2</v>
      </c>
      <c r="X16" s="22">
        <f t="shared" si="5"/>
        <v>9.2742163983256187E-2</v>
      </c>
      <c r="Y16" s="22">
        <f t="shared" si="5"/>
        <v>7.8716641050897346E-2</v>
      </c>
      <c r="Z16" s="22">
        <f t="shared" si="5"/>
        <v>6.5467255975662442E-2</v>
      </c>
      <c r="AA16" s="22">
        <f t="shared" si="5"/>
        <v>6.2651350199596001E-2</v>
      </c>
      <c r="AB16" s="22">
        <f t="shared" si="5"/>
        <v>4.9934840875934569E-2</v>
      </c>
      <c r="AC16" s="22">
        <f t="shared" si="5"/>
        <v>5.9439018881343571E-2</v>
      </c>
      <c r="AD16" s="22">
        <f t="shared" si="5"/>
        <v>5.4418437442768267E-2</v>
      </c>
      <c r="AE16" s="22">
        <f t="shared" si="5"/>
        <v>6.055080722687705E-2</v>
      </c>
      <c r="AF16" s="22">
        <f t="shared" si="5"/>
        <v>6.6789750016051447E-2</v>
      </c>
      <c r="AG16" s="22">
        <f t="shared" si="5"/>
        <v>6.37232073450157E-2</v>
      </c>
      <c r="AH16" s="22">
        <f t="shared" si="5"/>
        <v>4.5778472557959034E-2</v>
      </c>
      <c r="AI16" s="38">
        <f t="shared" si="1"/>
        <v>-0.19047559754609789</v>
      </c>
      <c r="AJ16" s="33">
        <f>IF(B16=0, "", POWER(AH16/B16, 1/(AH11 - B11)) - 1)</f>
        <v>-6.5816318436990873E-3</v>
      </c>
      <c r="AK16" s="33">
        <f t="shared" si="2"/>
        <v>-0.28160438770601626</v>
      </c>
      <c r="AL16" s="43">
        <f>AH16 / AH13</f>
        <v>2.2808487535200474E-3</v>
      </c>
      <c r="AM16" s="29"/>
    </row>
    <row r="17" spans="1:39" ht="14.45" hidden="1" customHeight="1" outlineLevel="1" x14ac:dyDescent="0.2">
      <c r="A17" s="2" t="s">
        <v>5</v>
      </c>
      <c r="B17" s="23">
        <v>5.0937305129999999E-2</v>
      </c>
      <c r="C17" s="23">
        <v>6.21923895E-2</v>
      </c>
      <c r="D17" s="23">
        <v>6.7225838400000001E-2</v>
      </c>
      <c r="E17" s="23">
        <v>6.2086182300000001E-2</v>
      </c>
      <c r="F17" s="23">
        <v>4.9640202000000001E-2</v>
      </c>
      <c r="G17" s="23">
        <v>4.1856408900000003E-2</v>
      </c>
      <c r="H17" s="23">
        <v>5.78802563178459E-2</v>
      </c>
      <c r="I17" s="23">
        <v>8.1189211903391206E-2</v>
      </c>
      <c r="J17" s="23">
        <v>6.2269348753984301E-2</v>
      </c>
      <c r="K17" s="23">
        <v>7.88914263752728E-2</v>
      </c>
      <c r="L17" s="23">
        <v>7.6876765243995601E-2</v>
      </c>
      <c r="M17" s="23">
        <v>9.3822032677534806E-2</v>
      </c>
      <c r="N17" s="23">
        <v>8.0094604535175598E-2</v>
      </c>
      <c r="O17" s="23">
        <v>7.4650096076953804E-2</v>
      </c>
      <c r="P17" s="23">
        <v>5.2039946152799998E-2</v>
      </c>
      <c r="Q17" s="23">
        <v>6.9139964102895496E-2</v>
      </c>
      <c r="R17" s="23">
        <v>7.0841484522284295E-2</v>
      </c>
      <c r="S17" s="23">
        <v>8.2377033198143296E-2</v>
      </c>
      <c r="T17" s="23">
        <v>7.41858202483206E-2</v>
      </c>
      <c r="U17" s="23">
        <v>6.2525850620336998E-2</v>
      </c>
      <c r="V17" s="23">
        <v>7.2175034745223299E-2</v>
      </c>
      <c r="W17" s="23">
        <v>5.9229637845930001E-2</v>
      </c>
      <c r="X17" s="23">
        <v>6.3094848039997806E-2</v>
      </c>
      <c r="Y17" s="23">
        <v>6.0366061150472702E-2</v>
      </c>
      <c r="Z17" s="23">
        <v>5.0992294513514197E-2</v>
      </c>
      <c r="AA17" s="23">
        <v>4.9222199748152499E-2</v>
      </c>
      <c r="AB17" s="23">
        <v>4.3164601633473597E-2</v>
      </c>
      <c r="AC17" s="23">
        <v>5.17444342895612E-2</v>
      </c>
      <c r="AD17" s="23">
        <v>4.2355021228426201E-2</v>
      </c>
      <c r="AE17" s="23">
        <v>4.2916767216005298E-2</v>
      </c>
      <c r="AF17" s="23">
        <v>4.6858567553649297E-2</v>
      </c>
      <c r="AG17" s="23">
        <v>3.7146975311384597E-2</v>
      </c>
      <c r="AH17" s="23">
        <v>3.60311105965892E-2</v>
      </c>
      <c r="AI17" s="39">
        <f t="shared" si="1"/>
        <v>-0.2926380674314798</v>
      </c>
      <c r="AJ17" s="34">
        <f>IF(B17=0, "", POWER(AH17/B17, 1/(AH11 - B11)) - 1)</f>
        <v>-1.0760834017801035E-2</v>
      </c>
      <c r="AK17" s="34">
        <f t="shared" si="2"/>
        <v>-3.0039180994997805E-2</v>
      </c>
      <c r="AL17" s="44">
        <f>AH17 / AH13</f>
        <v>1.795199994672723E-3</v>
      </c>
      <c r="AM17" s="29"/>
    </row>
    <row r="18" spans="1:39" ht="14.45" hidden="1" customHeight="1" outlineLevel="1" x14ac:dyDescent="0.2">
      <c r="A18" s="2" t="s">
        <v>6</v>
      </c>
      <c r="B18" s="23">
        <v>4.94538598147648E-3</v>
      </c>
      <c r="C18" s="23">
        <v>2.3026458951533098E-3</v>
      </c>
      <c r="D18" s="23">
        <v>9.1961255732398092E-3</v>
      </c>
      <c r="E18" s="23">
        <v>4.48877349159248E-3</v>
      </c>
      <c r="F18" s="23">
        <v>3.9143826993975296E-3</v>
      </c>
      <c r="G18" s="23">
        <v>5.73905893101873E-3</v>
      </c>
      <c r="H18" s="23">
        <v>6.2882925993604398E-3</v>
      </c>
      <c r="I18" s="23">
        <v>1.22560184762774E-2</v>
      </c>
      <c r="J18" s="23">
        <v>7.8446510036496303E-3</v>
      </c>
      <c r="K18" s="23">
        <v>1.14101162175E-2</v>
      </c>
      <c r="L18" s="23">
        <v>9.2024633250000001E-3</v>
      </c>
      <c r="M18" s="23">
        <v>1.40897710525E-2</v>
      </c>
      <c r="N18" s="23">
        <v>1.4124505019E-2</v>
      </c>
      <c r="O18" s="23">
        <v>3.0902378316000002E-2</v>
      </c>
      <c r="P18" s="23">
        <v>4.0452811924387697E-2</v>
      </c>
      <c r="Q18" s="23">
        <v>5.1245606989999998E-2</v>
      </c>
      <c r="R18" s="23">
        <v>4.8436529325403599E-2</v>
      </c>
      <c r="S18" s="23">
        <v>2.4763907448126801E-2</v>
      </c>
      <c r="T18" s="23">
        <v>4.09391321643756E-2</v>
      </c>
      <c r="U18" s="23">
        <v>2.6240250742001401E-2</v>
      </c>
      <c r="V18" s="23">
        <v>1.31427708524224E-2</v>
      </c>
      <c r="W18" s="23">
        <v>1.5681120673168399E-2</v>
      </c>
      <c r="X18" s="23">
        <v>2.7857217335194199E-2</v>
      </c>
      <c r="Y18" s="23">
        <v>1.6685962730359199E-2</v>
      </c>
      <c r="Z18" s="23">
        <v>1.25565671252117E-2</v>
      </c>
      <c r="AA18" s="23">
        <v>1.1394835622392799E-2</v>
      </c>
      <c r="AB18" s="23">
        <v>4.60238237375E-3</v>
      </c>
      <c r="AC18" s="23">
        <v>5.3970058177493698E-3</v>
      </c>
      <c r="AD18" s="23">
        <v>9.7034790779519896E-3</v>
      </c>
      <c r="AE18" s="23">
        <v>1.52792552681053E-2</v>
      </c>
      <c r="AF18" s="23">
        <v>1.6304079725308701E-2</v>
      </c>
      <c r="AG18" s="23">
        <v>2.3982333665089599E-2</v>
      </c>
      <c r="AH18" s="23">
        <v>7.3229834324840502E-3</v>
      </c>
      <c r="AI18" s="39">
        <f t="shared" si="1"/>
        <v>0.48077085588731361</v>
      </c>
      <c r="AJ18" s="34">
        <f>IF(B18=0, "", POWER(AH18/B18, 1/(AH11 - B11)) - 1)</f>
        <v>1.2343143020501657E-2</v>
      </c>
      <c r="AK18" s="34">
        <f t="shared" si="2"/>
        <v>-0.69465092368621706</v>
      </c>
      <c r="AL18" s="44">
        <f>AH18 / AH13</f>
        <v>3.6485746904033154E-4</v>
      </c>
      <c r="AM18" s="29"/>
    </row>
    <row r="19" spans="1:39" ht="14.45" hidden="1" customHeight="1" outlineLevel="1" x14ac:dyDescent="0.2">
      <c r="A19" s="2" t="s">
        <v>7</v>
      </c>
      <c r="B19" s="23">
        <v>3.8009429470263099E-4</v>
      </c>
      <c r="C19" s="23">
        <v>8.6106769318306604E-4</v>
      </c>
      <c r="D19" s="23">
        <v>6.5791016511776799E-3</v>
      </c>
      <c r="E19" s="23">
        <v>2.1598757959183702E-3</v>
      </c>
      <c r="F19" s="23">
        <v>7.3207888043478296E-4</v>
      </c>
      <c r="G19" s="23">
        <v>1.7512430464589101E-3</v>
      </c>
      <c r="H19" s="23">
        <v>6.8102652580199997E-4</v>
      </c>
      <c r="I19" s="23">
        <v>3.1049454545454702E-6</v>
      </c>
      <c r="J19" s="23">
        <v>1.10719044667509E-4</v>
      </c>
      <c r="K19" s="23">
        <v>1.751169276E-6</v>
      </c>
      <c r="L19" s="23">
        <v>5.5421612999999999E-7</v>
      </c>
      <c r="M19" s="23">
        <v>0</v>
      </c>
      <c r="N19" s="23">
        <v>4.6657349999999998E-8</v>
      </c>
      <c r="O19" s="23">
        <v>6.8475540720600004E-4</v>
      </c>
      <c r="P19" s="23">
        <v>3.2032518228000001E-4</v>
      </c>
      <c r="Q19" s="23">
        <v>4.3965055544793798E-5</v>
      </c>
      <c r="R19" s="23">
        <v>2.5096795345260002E-4</v>
      </c>
      <c r="S19" s="23">
        <v>1.7219366649393801E-5</v>
      </c>
      <c r="T19" s="23">
        <v>1.3594937804203499E-3</v>
      </c>
      <c r="U19" s="23">
        <v>1.2640219031340001E-4</v>
      </c>
      <c r="V19" s="23">
        <v>2.32011307854E-5</v>
      </c>
      <c r="W19" s="23">
        <v>2.46180589081884E-5</v>
      </c>
      <c r="X19" s="23">
        <v>3.4399255027177897E-5</v>
      </c>
      <c r="Y19" s="23">
        <v>3.3983130939349298E-5</v>
      </c>
      <c r="Z19" s="23">
        <v>3.20235189337209E-5</v>
      </c>
      <c r="AA19" s="23">
        <v>1.10299129565733E-5</v>
      </c>
      <c r="AB19" s="23">
        <v>3.1994296983635498E-5</v>
      </c>
      <c r="AC19" s="23">
        <v>5.1574131572353203E-5</v>
      </c>
      <c r="AD19" s="23">
        <v>1.04793792883838E-4</v>
      </c>
      <c r="AE19" s="23">
        <v>3.2675666539179002E-5</v>
      </c>
      <c r="AF19" s="23">
        <v>1.2210665004834199E-3</v>
      </c>
      <c r="AG19" s="23">
        <v>2.6090944940283101E-4</v>
      </c>
      <c r="AH19" s="23">
        <v>7.4399732744765597E-5</v>
      </c>
      <c r="AI19" s="39">
        <f t="shared" si="1"/>
        <v>-0.80425980136594089</v>
      </c>
      <c r="AJ19" s="34">
        <f>IF(B19=0, "", POWER(AH19/B19, 1/(AH11 - B11)) - 1)</f>
        <v>-4.9690653270188734E-2</v>
      </c>
      <c r="AK19" s="34">
        <f t="shared" si="2"/>
        <v>-0.71484462170668195</v>
      </c>
      <c r="AL19" s="44">
        <f>AH19 / AH13</f>
        <v>3.7068632527718581E-6</v>
      </c>
      <c r="AM19" s="29"/>
    </row>
    <row r="20" spans="1:39" ht="14.45" hidden="1" customHeight="1" outlineLevel="1" x14ac:dyDescent="0.2">
      <c r="A20" s="2" t="s">
        <v>8</v>
      </c>
      <c r="B20" s="23">
        <v>2.8705103999999998E-4</v>
      </c>
      <c r="C20" s="23">
        <v>5.2626023999999998E-4</v>
      </c>
      <c r="D20" s="23">
        <v>5.7410207999999995E-4</v>
      </c>
      <c r="E20" s="23">
        <v>5.7410207999999995E-4</v>
      </c>
      <c r="F20" s="23">
        <v>5.7410207999999995E-4</v>
      </c>
      <c r="G20" s="23">
        <v>6.6503624400000004E-4</v>
      </c>
      <c r="H20" s="23">
        <v>7.7756857199999996E-4</v>
      </c>
      <c r="I20" s="23">
        <v>9.1164128399999998E-4</v>
      </c>
      <c r="J20" s="23">
        <v>7.5838561200000003E-4</v>
      </c>
      <c r="K20" s="23">
        <v>8.35602804E-4</v>
      </c>
      <c r="L20" s="23">
        <v>8.2608066000000005E-4</v>
      </c>
      <c r="M20" s="23">
        <v>7.7819259600000004E-4</v>
      </c>
      <c r="N20" s="23">
        <v>8.8135256887199895E-4</v>
      </c>
      <c r="O20" s="23">
        <v>1.172761388028E-3</v>
      </c>
      <c r="P20" s="23">
        <v>1.3907272278960001E-3</v>
      </c>
      <c r="Q20" s="23">
        <v>1.455283874304E-3</v>
      </c>
      <c r="R20" s="23">
        <v>1.6844227598880001E-3</v>
      </c>
      <c r="S20" s="23">
        <v>1.6651963955520001E-3</v>
      </c>
      <c r="T20" s="23">
        <v>1.6046600851889999E-3</v>
      </c>
      <c r="U20" s="23">
        <v>1.6871483692169999E-3</v>
      </c>
      <c r="V20" s="23">
        <v>1.7411633568999E-3</v>
      </c>
      <c r="W20" s="23">
        <v>1.8193582238553001E-3</v>
      </c>
      <c r="X20" s="23">
        <v>1.7556993530369999E-3</v>
      </c>
      <c r="Y20" s="23">
        <v>1.6306340391261001E-3</v>
      </c>
      <c r="Z20" s="23">
        <v>1.88637081800283E-3</v>
      </c>
      <c r="AA20" s="23">
        <v>2.02328491609413E-3</v>
      </c>
      <c r="AB20" s="23">
        <v>2.13586257172734E-3</v>
      </c>
      <c r="AC20" s="23">
        <v>2.24600464246064E-3</v>
      </c>
      <c r="AD20" s="23">
        <v>2.2551433435062298E-3</v>
      </c>
      <c r="AE20" s="23">
        <v>2.3221090762272699E-3</v>
      </c>
      <c r="AF20" s="23">
        <v>2.40603623661003E-3</v>
      </c>
      <c r="AG20" s="23">
        <v>2.3329889191386699E-3</v>
      </c>
      <c r="AH20" s="23">
        <v>2.3499787961410198E-3</v>
      </c>
      <c r="AI20" s="39">
        <f t="shared" si="1"/>
        <v>7.186623522217582</v>
      </c>
      <c r="AJ20" s="34">
        <f>IF(B20=0, "", POWER(AH20/B20, 1/(AH11 - B11)) - 1)</f>
        <v>6.7909685972277201E-2</v>
      </c>
      <c r="AK20" s="34">
        <f t="shared" si="2"/>
        <v>7.2824507921891435E-3</v>
      </c>
      <c r="AL20" s="44">
        <f>AH20 / AH13</f>
        <v>1.1708442655422123E-4</v>
      </c>
      <c r="AM20" s="29"/>
    </row>
    <row r="21" spans="1:39" ht="14.45" customHeight="1" collapsed="1" x14ac:dyDescent="0.25">
      <c r="A21" s="17" t="s">
        <v>9</v>
      </c>
      <c r="B21" s="22">
        <f t="shared" ref="B21:AH21" si="6">SUBTOTAL(9, B22:B23)</f>
        <v>1.6745685183908302E-2</v>
      </c>
      <c r="C21" s="22">
        <f t="shared" si="6"/>
        <v>1.6728460922296299E-2</v>
      </c>
      <c r="D21" s="22">
        <f t="shared" si="6"/>
        <v>1.68665990144664E-2</v>
      </c>
      <c r="E21" s="22">
        <f t="shared" si="6"/>
        <v>1.913244536842329E-2</v>
      </c>
      <c r="F21" s="22">
        <f t="shared" si="6"/>
        <v>1.6992614626463939E-2</v>
      </c>
      <c r="G21" s="22">
        <f t="shared" si="6"/>
        <v>1.8795191314168427E-2</v>
      </c>
      <c r="H21" s="22">
        <f t="shared" si="6"/>
        <v>1.7052157015702157E-2</v>
      </c>
      <c r="I21" s="22">
        <f t="shared" si="6"/>
        <v>1.5109309376283441E-2</v>
      </c>
      <c r="J21" s="22">
        <f t="shared" si="6"/>
        <v>1.6657600503016241E-2</v>
      </c>
      <c r="K21" s="22">
        <f t="shared" si="6"/>
        <v>1.7737418799001221E-2</v>
      </c>
      <c r="L21" s="22">
        <f t="shared" si="6"/>
        <v>1.6533338273201616E-2</v>
      </c>
      <c r="M21" s="22">
        <f t="shared" si="6"/>
        <v>1.6805160430898327E-2</v>
      </c>
      <c r="N21" s="22">
        <f t="shared" si="6"/>
        <v>1.7128806725569164E-2</v>
      </c>
      <c r="O21" s="22">
        <f t="shared" si="6"/>
        <v>1.8098590625873042E-2</v>
      </c>
      <c r="P21" s="22">
        <f t="shared" si="6"/>
        <v>1.710638740894075E-2</v>
      </c>
      <c r="Q21" s="22">
        <f t="shared" si="6"/>
        <v>1.7201999067698294E-2</v>
      </c>
      <c r="R21" s="22">
        <f t="shared" si="6"/>
        <v>1.7113018462766378E-2</v>
      </c>
      <c r="S21" s="22">
        <f t="shared" si="6"/>
        <v>1.6910217283580949E-2</v>
      </c>
      <c r="T21" s="22">
        <f t="shared" si="6"/>
        <v>1.636249551238084E-2</v>
      </c>
      <c r="U21" s="22">
        <f t="shared" si="6"/>
        <v>1.6677347132359729E-2</v>
      </c>
      <c r="V21" s="22">
        <f t="shared" si="6"/>
        <v>1.7044003181397399E-2</v>
      </c>
      <c r="W21" s="22">
        <f t="shared" si="6"/>
        <v>1.5877545835973492E-2</v>
      </c>
      <c r="X21" s="22">
        <f t="shared" si="6"/>
        <v>1.6521803913044482E-2</v>
      </c>
      <c r="Y21" s="22">
        <f t="shared" si="6"/>
        <v>1.4907500218358891E-2</v>
      </c>
      <c r="Z21" s="22">
        <f t="shared" si="6"/>
        <v>1.588217722288638E-2</v>
      </c>
      <c r="AA21" s="22">
        <f t="shared" si="6"/>
        <v>1.722710965764605E-2</v>
      </c>
      <c r="AB21" s="22">
        <f t="shared" si="6"/>
        <v>1.69187781198347E-2</v>
      </c>
      <c r="AC21" s="22">
        <f t="shared" si="6"/>
        <v>1.5549996100367251E-2</v>
      </c>
      <c r="AD21" s="22">
        <f t="shared" si="6"/>
        <v>1.4243870050346401E-2</v>
      </c>
      <c r="AE21" s="22">
        <f t="shared" si="6"/>
        <v>1.7260069634510149E-2</v>
      </c>
      <c r="AF21" s="22">
        <f t="shared" si="6"/>
        <v>1.4778109718090361E-2</v>
      </c>
      <c r="AG21" s="22">
        <f t="shared" si="6"/>
        <v>1.5906786465997701E-2</v>
      </c>
      <c r="AH21" s="22">
        <f t="shared" si="6"/>
        <v>3.7778192044057662E-3</v>
      </c>
      <c r="AI21" s="38">
        <f t="shared" si="1"/>
        <v>-0.7744004402975373</v>
      </c>
      <c r="AJ21" s="33">
        <f>IF(B21=0, "", POWER(AH21/B21, 1/(AH11 - B11)) - 1)</f>
        <v>-4.5465081511536942E-2</v>
      </c>
      <c r="AK21" s="33">
        <f t="shared" si="2"/>
        <v>-0.76250267692464335</v>
      </c>
      <c r="AL21" s="43">
        <f>AH21 / AH13</f>
        <v>1.8822458989831245E-4</v>
      </c>
      <c r="AM21" s="29"/>
    </row>
    <row r="22" spans="1:39" ht="14.45" hidden="1" customHeight="1" outlineLevel="1" x14ac:dyDescent="0.2">
      <c r="A22" s="2" t="s">
        <v>5</v>
      </c>
      <c r="B22" s="23">
        <v>0</v>
      </c>
      <c r="C22" s="23">
        <v>0</v>
      </c>
      <c r="D22" s="23">
        <v>0</v>
      </c>
      <c r="E22" s="23">
        <v>1.4371177233409201E-4</v>
      </c>
      <c r="F22" s="23">
        <v>1.2409811483949399E-3</v>
      </c>
      <c r="G22" s="23">
        <v>8.6957359158232805E-4</v>
      </c>
      <c r="H22" s="23">
        <v>8.5018597801275601E-4</v>
      </c>
      <c r="I22" s="23">
        <v>3.1650496502254202E-4</v>
      </c>
      <c r="J22" s="23">
        <v>8.6114041437941995E-5</v>
      </c>
      <c r="K22" s="23">
        <v>5.5250351674721998E-5</v>
      </c>
      <c r="L22" s="23">
        <v>9.2104205451141595E-4</v>
      </c>
      <c r="M22" s="23">
        <v>1.9531064521992599E-4</v>
      </c>
      <c r="N22" s="23">
        <v>4.3526496563256603E-4</v>
      </c>
      <c r="O22" s="23">
        <v>6.6552547926042004E-5</v>
      </c>
      <c r="P22" s="23">
        <v>7.2812225849850005E-5</v>
      </c>
      <c r="Q22" s="23">
        <v>9.77757513947393E-4</v>
      </c>
      <c r="R22" s="23">
        <v>1.04140892775748E-3</v>
      </c>
      <c r="S22" s="23">
        <v>1.3887578012510499E-3</v>
      </c>
      <c r="T22" s="23">
        <v>2.0794636489159398E-3</v>
      </c>
      <c r="U22" s="23">
        <v>2.23813914766043E-3</v>
      </c>
      <c r="V22" s="23">
        <v>1.5865857394159E-3</v>
      </c>
      <c r="W22" s="23">
        <v>2.1793242571679899E-3</v>
      </c>
      <c r="X22" s="23">
        <v>2.33003469718078E-3</v>
      </c>
      <c r="Y22" s="23">
        <v>1.8325207121947899E-3</v>
      </c>
      <c r="Z22" s="23">
        <v>1.88881434352348E-3</v>
      </c>
      <c r="AA22" s="23">
        <v>1.83891080007535E-3</v>
      </c>
      <c r="AB22" s="23">
        <v>2.6774236959198E-3</v>
      </c>
      <c r="AC22" s="23">
        <v>2.8962248692984498E-3</v>
      </c>
      <c r="AD22" s="23">
        <v>3.5201151875983001E-3</v>
      </c>
      <c r="AE22" s="23">
        <v>3.6430671293279501E-3</v>
      </c>
      <c r="AF22" s="23">
        <v>2.4781646719094601E-3</v>
      </c>
      <c r="AG22" s="23">
        <v>1.8683281130083E-3</v>
      </c>
      <c r="AH22" s="23">
        <v>2.2727003943972599E-4</v>
      </c>
      <c r="AI22" s="39" t="str">
        <f t="shared" si="1"/>
        <v/>
      </c>
      <c r="AJ22" s="34" t="str">
        <f>IF(B22=0, "", POWER(AH22/B22, 1/(AH11 - B11)) - 1)</f>
        <v/>
      </c>
      <c r="AK22" s="34">
        <f t="shared" si="2"/>
        <v>-0.87835646326929928</v>
      </c>
      <c r="AL22" s="44">
        <f>AH22 / AH13</f>
        <v>1.1323413762052828E-5</v>
      </c>
      <c r="AM22" s="29"/>
    </row>
    <row r="23" spans="1:39" ht="14.45" hidden="1" customHeight="1" outlineLevel="1" x14ac:dyDescent="0.2">
      <c r="A23" s="2" t="s">
        <v>10</v>
      </c>
      <c r="B23" s="23">
        <v>1.6745685183908302E-2</v>
      </c>
      <c r="C23" s="23">
        <v>1.6728460922296299E-2</v>
      </c>
      <c r="D23" s="23">
        <v>1.68665990144664E-2</v>
      </c>
      <c r="E23" s="23">
        <v>1.89887335960892E-2</v>
      </c>
      <c r="F23" s="23">
        <v>1.5751633478068999E-2</v>
      </c>
      <c r="G23" s="23">
        <v>1.79256177225861E-2</v>
      </c>
      <c r="H23" s="23">
        <v>1.6201971037689399E-2</v>
      </c>
      <c r="I23" s="23">
        <v>1.47928044112609E-2</v>
      </c>
      <c r="J23" s="23">
        <v>1.65714864615783E-2</v>
      </c>
      <c r="K23" s="23">
        <v>1.76821684473265E-2</v>
      </c>
      <c r="L23" s="23">
        <v>1.5612296218690201E-2</v>
      </c>
      <c r="M23" s="23">
        <v>1.66098497856784E-2</v>
      </c>
      <c r="N23" s="23">
        <v>1.6693541759936599E-2</v>
      </c>
      <c r="O23" s="23">
        <v>1.8032038077947E-2</v>
      </c>
      <c r="P23" s="23">
        <v>1.7033575183090899E-2</v>
      </c>
      <c r="Q23" s="23">
        <v>1.62242415537509E-2</v>
      </c>
      <c r="R23" s="23">
        <v>1.6071609535008899E-2</v>
      </c>
      <c r="S23" s="23">
        <v>1.55214594823299E-2</v>
      </c>
      <c r="T23" s="23">
        <v>1.42830318634649E-2</v>
      </c>
      <c r="U23" s="23">
        <v>1.44392079846993E-2</v>
      </c>
      <c r="V23" s="23">
        <v>1.5457417441981499E-2</v>
      </c>
      <c r="W23" s="23">
        <v>1.36982215788055E-2</v>
      </c>
      <c r="X23" s="23">
        <v>1.41917692158637E-2</v>
      </c>
      <c r="Y23" s="23">
        <v>1.3074979506164101E-2</v>
      </c>
      <c r="Z23" s="23">
        <v>1.3993362879362901E-2</v>
      </c>
      <c r="AA23" s="23">
        <v>1.5388198857570701E-2</v>
      </c>
      <c r="AB23" s="23">
        <v>1.4241354423914899E-2</v>
      </c>
      <c r="AC23" s="23">
        <v>1.2653771231068801E-2</v>
      </c>
      <c r="AD23" s="23">
        <v>1.0723754862748101E-2</v>
      </c>
      <c r="AE23" s="23">
        <v>1.3617002505182199E-2</v>
      </c>
      <c r="AF23" s="23">
        <v>1.2299945046180901E-2</v>
      </c>
      <c r="AG23" s="23">
        <v>1.40384583529894E-2</v>
      </c>
      <c r="AH23" s="23">
        <v>3.55054916496604E-3</v>
      </c>
      <c r="AI23" s="39">
        <f t="shared" si="1"/>
        <v>-0.78797229698442406</v>
      </c>
      <c r="AJ23" s="34">
        <f>IF(B23=0, "", POWER(AH23/B23, 1/(AH11 - B11)) - 1)</f>
        <v>-4.7314031072469453E-2</v>
      </c>
      <c r="AK23" s="34">
        <f t="shared" si="2"/>
        <v>-0.74708411168168098</v>
      </c>
      <c r="AL23" s="44">
        <f>AH23 / AH13</f>
        <v>1.7690117613625961E-4</v>
      </c>
      <c r="AM23" s="29"/>
    </row>
    <row r="24" spans="1:39" ht="14.45" hidden="1" customHeight="1" outlineLevel="1" x14ac:dyDescent="0.25">
      <c r="A24" s="17" t="s">
        <v>11</v>
      </c>
      <c r="B24" s="23">
        <v>2.3018275233189198E-2</v>
      </c>
      <c r="C24" s="23">
        <v>1.8283568157428799E-2</v>
      </c>
      <c r="D24" s="23">
        <v>2.2729501017949901E-2</v>
      </c>
      <c r="E24" s="23">
        <v>2.09732540744633E-2</v>
      </c>
      <c r="F24" s="23">
        <v>1.6369395926364699E-2</v>
      </c>
      <c r="G24" s="23">
        <v>1.04295308610299E-2</v>
      </c>
      <c r="H24" s="23">
        <v>6.3785946355549997E-3</v>
      </c>
      <c r="I24" s="23">
        <v>5.1373948198268004E-4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39">
        <f t="shared" si="1"/>
        <v>-1</v>
      </c>
      <c r="AJ24" s="34">
        <f>IF(B24=0, "", POWER(AH24/B24, 1/(AH11 - B11)) - 1)</f>
        <v>-1</v>
      </c>
      <c r="AK24" s="34" t="str">
        <f t="shared" si="2"/>
        <v/>
      </c>
      <c r="AL24" s="44">
        <f>AH24 / AH13</f>
        <v>0</v>
      </c>
      <c r="AM24" s="29"/>
    </row>
    <row r="25" spans="1:39" ht="14.45" customHeight="1" collapsed="1" x14ac:dyDescent="0.25">
      <c r="A25" s="17" t="s">
        <v>12</v>
      </c>
      <c r="B25" s="22">
        <f t="shared" ref="B25:AH25" si="7">SUBTOTAL(9, B26:B27)</f>
        <v>3.7634542591601298E-3</v>
      </c>
      <c r="C25" s="22">
        <f t="shared" si="7"/>
        <v>3.5323053673756602E-3</v>
      </c>
      <c r="D25" s="22">
        <f t="shared" si="7"/>
        <v>4.7881703754776798E-3</v>
      </c>
      <c r="E25" s="22">
        <f t="shared" si="7"/>
        <v>4.9487633238279602E-3</v>
      </c>
      <c r="F25" s="22">
        <f t="shared" si="7"/>
        <v>5.1357193995377496E-3</v>
      </c>
      <c r="G25" s="22">
        <f t="shared" si="7"/>
        <v>4.7415259726531099E-3</v>
      </c>
      <c r="H25" s="22">
        <f t="shared" si="7"/>
        <v>5.2132723998754996E-3</v>
      </c>
      <c r="I25" s="22">
        <f t="shared" si="7"/>
        <v>5.5572418021878397E-3</v>
      </c>
      <c r="J25" s="22">
        <f t="shared" si="7"/>
        <v>4.2506865450438096E-3</v>
      </c>
      <c r="K25" s="22">
        <f t="shared" si="7"/>
        <v>4.2055162212007698E-3</v>
      </c>
      <c r="L25" s="22">
        <f t="shared" si="7"/>
        <v>3.6606961341628199E-3</v>
      </c>
      <c r="M25" s="22">
        <f t="shared" si="7"/>
        <v>3.8766799728299898E-3</v>
      </c>
      <c r="N25" s="22">
        <f t="shared" si="7"/>
        <v>3.5714494641221001E-3</v>
      </c>
      <c r="O25" s="22">
        <f t="shared" si="7"/>
        <v>3.1138991651681099E-3</v>
      </c>
      <c r="P25" s="22">
        <f t="shared" si="7"/>
        <v>3.8357704530873702E-3</v>
      </c>
      <c r="Q25" s="22">
        <f t="shared" si="7"/>
        <v>3.77234614530345E-3</v>
      </c>
      <c r="R25" s="22">
        <f t="shared" si="7"/>
        <v>3.3699402432061099E-3</v>
      </c>
      <c r="S25" s="22">
        <f t="shared" si="7"/>
        <v>2.7268124218256702E-3</v>
      </c>
      <c r="T25" s="22">
        <f t="shared" si="7"/>
        <v>2.2561205885111698E-3</v>
      </c>
      <c r="U25" s="22">
        <f t="shared" si="7"/>
        <v>3.7404525524796397E-3</v>
      </c>
      <c r="V25" s="22">
        <f t="shared" si="7"/>
        <v>4.1983837059074601E-3</v>
      </c>
      <c r="W25" s="22">
        <f t="shared" si="7"/>
        <v>5.5166492306323494E-3</v>
      </c>
      <c r="X25" s="22">
        <f t="shared" si="7"/>
        <v>6.338460299854228E-3</v>
      </c>
      <c r="Y25" s="22">
        <f t="shared" si="7"/>
        <v>5.7852649495925548E-3</v>
      </c>
      <c r="Z25" s="22">
        <f t="shared" si="7"/>
        <v>6.3055065842115591E-3</v>
      </c>
      <c r="AA25" s="22">
        <f t="shared" si="7"/>
        <v>5.4596848107384983E-3</v>
      </c>
      <c r="AB25" s="22">
        <f t="shared" si="7"/>
        <v>4.8957874726344597E-3</v>
      </c>
      <c r="AC25" s="22">
        <f t="shared" si="7"/>
        <v>5.2769279722377806E-3</v>
      </c>
      <c r="AD25" s="22">
        <f t="shared" si="7"/>
        <v>6.4150571158303402E-3</v>
      </c>
      <c r="AE25" s="22">
        <f t="shared" si="7"/>
        <v>5.8492597872675904E-3</v>
      </c>
      <c r="AF25" s="22">
        <f t="shared" si="7"/>
        <v>4.4124682541203603E-3</v>
      </c>
      <c r="AG25" s="22">
        <f t="shared" si="7"/>
        <v>4.6026358024231998E-3</v>
      </c>
      <c r="AH25" s="22">
        <f t="shared" si="7"/>
        <v>5.3057289518468505E-3</v>
      </c>
      <c r="AI25" s="38">
        <f t="shared" si="1"/>
        <v>0.4098029593246344</v>
      </c>
      <c r="AJ25" s="33">
        <f>IF(B25=0, "", POWER(AH25/B25, 1/(AH11 - B11)) - 1)</f>
        <v>1.0790614147855093E-2</v>
      </c>
      <c r="AK25" s="33">
        <f t="shared" si="2"/>
        <v>0.15275880595494562</v>
      </c>
      <c r="AL25" s="43">
        <f>AH25 / AH13</f>
        <v>2.6435056894949071E-4</v>
      </c>
      <c r="AM25" s="29"/>
    </row>
    <row r="26" spans="1:39" ht="14.45" hidden="1" customHeight="1" outlineLevel="1" x14ac:dyDescent="0.2">
      <c r="A26" s="2" t="s">
        <v>10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5.1470547275929001E-4</v>
      </c>
      <c r="V26" s="23">
        <v>2.8271999999999998E-4</v>
      </c>
      <c r="W26" s="23">
        <v>5.4183094259599501E-5</v>
      </c>
      <c r="X26" s="23">
        <v>1.12479677030988E-4</v>
      </c>
      <c r="Y26" s="23">
        <v>3.20563279119284E-4</v>
      </c>
      <c r="Z26" s="23">
        <v>3.8189645802623901E-4</v>
      </c>
      <c r="AA26" s="23">
        <v>3.7050450929718301E-5</v>
      </c>
      <c r="AB26" s="23">
        <v>8.0939999999999994E-5</v>
      </c>
      <c r="AC26" s="23">
        <v>1.8810000000000001E-5</v>
      </c>
      <c r="AD26" s="23">
        <v>2.9639999999999999E-6</v>
      </c>
      <c r="AE26" s="23">
        <v>2.9639999999999999E-6</v>
      </c>
      <c r="AF26" s="23">
        <v>2.9639999999999999E-6</v>
      </c>
      <c r="AG26" s="23">
        <v>4.9821135000000004E-4</v>
      </c>
      <c r="AH26" s="23">
        <v>1.9557583500000001E-3</v>
      </c>
      <c r="AI26" s="39" t="str">
        <f t="shared" si="1"/>
        <v/>
      </c>
      <c r="AJ26" s="34" t="str">
        <f>IF(B26=0, "", POWER(AH26/B26, 1/(AH11 - B11)) - 1)</f>
        <v/>
      </c>
      <c r="AK26" s="34">
        <f t="shared" si="2"/>
        <v>2.9255596043727223</v>
      </c>
      <c r="AL26" s="44">
        <f>AH26 / AH13</f>
        <v>9.7442940874364604E-5</v>
      </c>
      <c r="AM26" s="29"/>
    </row>
    <row r="27" spans="1:39" ht="14.45" hidden="1" customHeight="1" outlineLevel="1" x14ac:dyDescent="0.2">
      <c r="A27" s="2" t="s">
        <v>5</v>
      </c>
      <c r="B27" s="23">
        <v>3.7634542591601298E-3</v>
      </c>
      <c r="C27" s="23">
        <v>3.5323053673756602E-3</v>
      </c>
      <c r="D27" s="23">
        <v>4.7881703754776798E-3</v>
      </c>
      <c r="E27" s="23">
        <v>4.9487633238279602E-3</v>
      </c>
      <c r="F27" s="23">
        <v>5.1357193995377496E-3</v>
      </c>
      <c r="G27" s="23">
        <v>4.7415259726531099E-3</v>
      </c>
      <c r="H27" s="23">
        <v>5.2132723998754996E-3</v>
      </c>
      <c r="I27" s="23">
        <v>5.5572418021878397E-3</v>
      </c>
      <c r="J27" s="23">
        <v>4.2506865450438096E-3</v>
      </c>
      <c r="K27" s="23">
        <v>4.2055162212007698E-3</v>
      </c>
      <c r="L27" s="23">
        <v>3.6606961341628199E-3</v>
      </c>
      <c r="M27" s="23">
        <v>3.8766799728299898E-3</v>
      </c>
      <c r="N27" s="23">
        <v>3.5714494641221001E-3</v>
      </c>
      <c r="O27" s="23">
        <v>3.1138991651681099E-3</v>
      </c>
      <c r="P27" s="23">
        <v>3.8357704530873702E-3</v>
      </c>
      <c r="Q27" s="23">
        <v>3.77234614530345E-3</v>
      </c>
      <c r="R27" s="23">
        <v>3.3699402432061099E-3</v>
      </c>
      <c r="S27" s="23">
        <v>2.7268124218256702E-3</v>
      </c>
      <c r="T27" s="23">
        <v>2.2561205885111698E-3</v>
      </c>
      <c r="U27" s="23">
        <v>3.2257470797203498E-3</v>
      </c>
      <c r="V27" s="23">
        <v>3.9156637059074599E-3</v>
      </c>
      <c r="W27" s="23">
        <v>5.4624661363727499E-3</v>
      </c>
      <c r="X27" s="23">
        <v>6.2259806228232399E-3</v>
      </c>
      <c r="Y27" s="23">
        <v>5.4647016704732704E-3</v>
      </c>
      <c r="Z27" s="23">
        <v>5.9236101261853202E-3</v>
      </c>
      <c r="AA27" s="23">
        <v>5.42263435980878E-3</v>
      </c>
      <c r="AB27" s="23">
        <v>4.8148474726344599E-3</v>
      </c>
      <c r="AC27" s="23">
        <v>5.2581179722377804E-3</v>
      </c>
      <c r="AD27" s="23">
        <v>6.4120931158303399E-3</v>
      </c>
      <c r="AE27" s="23">
        <v>5.8462957872675901E-3</v>
      </c>
      <c r="AF27" s="23">
        <v>4.40950425412036E-3</v>
      </c>
      <c r="AG27" s="23">
        <v>4.1044244524232002E-3</v>
      </c>
      <c r="AH27" s="23">
        <v>3.34997060184685E-3</v>
      </c>
      <c r="AI27" s="39">
        <f t="shared" si="1"/>
        <v>-0.10986812349502417</v>
      </c>
      <c r="AJ27" s="34">
        <f>IF(B27=0, "", POWER(AH27/B27, 1/(AH11 - B11)) - 1)</f>
        <v>-3.6304455448661344E-3</v>
      </c>
      <c r="AK27" s="34">
        <f t="shared" si="2"/>
        <v>-0.18381477337971963</v>
      </c>
      <c r="AL27" s="44">
        <f>AH27 / AH13</f>
        <v>1.6690762807512605E-4</v>
      </c>
      <c r="AM27" s="29"/>
    </row>
    <row r="28" spans="1:39" ht="14.45" customHeight="1" x14ac:dyDescent="0.25">
      <c r="A28" s="16" t="s">
        <v>13</v>
      </c>
      <c r="B28" s="21">
        <f t="shared" ref="B28:AH28" si="8">SUBTOTAL(9, B29:B68)</f>
        <v>1.1672938777919184</v>
      </c>
      <c r="C28" s="21">
        <f t="shared" si="8"/>
        <v>1.1712409145236304</v>
      </c>
      <c r="D28" s="21">
        <f t="shared" si="8"/>
        <v>1.184669991605293</v>
      </c>
      <c r="E28" s="21">
        <f t="shared" si="8"/>
        <v>1.246368641708375</v>
      </c>
      <c r="F28" s="21">
        <f t="shared" si="8"/>
        <v>1.2811237440270997</v>
      </c>
      <c r="G28" s="21">
        <f t="shared" si="8"/>
        <v>1.2910589916885753</v>
      </c>
      <c r="H28" s="21">
        <f t="shared" si="8"/>
        <v>1.2779151468599337</v>
      </c>
      <c r="I28" s="21">
        <f t="shared" si="8"/>
        <v>1.1054976478146532</v>
      </c>
      <c r="J28" s="21">
        <f t="shared" si="8"/>
        <v>1.0392334826080909</v>
      </c>
      <c r="K28" s="21">
        <f t="shared" si="8"/>
        <v>1.1185626777186326</v>
      </c>
      <c r="L28" s="21">
        <f t="shared" si="8"/>
        <v>1.1905535792048785</v>
      </c>
      <c r="M28" s="21">
        <f t="shared" si="8"/>
        <v>1.240767510707391</v>
      </c>
      <c r="N28" s="21">
        <f t="shared" si="8"/>
        <v>1.3029893775129631</v>
      </c>
      <c r="O28" s="21">
        <f t="shared" si="8"/>
        <v>1.3233130590372209</v>
      </c>
      <c r="P28" s="21">
        <f t="shared" si="8"/>
        <v>1.3272485947858608</v>
      </c>
      <c r="Q28" s="21">
        <f t="shared" si="8"/>
        <v>1.2933418279389397</v>
      </c>
      <c r="R28" s="21">
        <f t="shared" si="8"/>
        <v>1.3071960123610238</v>
      </c>
      <c r="S28" s="21">
        <f t="shared" si="8"/>
        <v>1.3338448117680219</v>
      </c>
      <c r="T28" s="21">
        <f t="shared" si="8"/>
        <v>1.2599135998723265</v>
      </c>
      <c r="U28" s="21">
        <f t="shared" si="8"/>
        <v>1.1353550612536769</v>
      </c>
      <c r="V28" s="21">
        <f t="shared" si="8"/>
        <v>1.2353612611838762</v>
      </c>
      <c r="W28" s="21">
        <f t="shared" si="8"/>
        <v>1.2151347645551858</v>
      </c>
      <c r="X28" s="21">
        <f t="shared" si="8"/>
        <v>1.240349491205949</v>
      </c>
      <c r="Y28" s="21">
        <f t="shared" si="8"/>
        <v>1.2398912635500525</v>
      </c>
      <c r="Z28" s="21">
        <f t="shared" si="8"/>
        <v>1.2449920225977313</v>
      </c>
      <c r="AA28" s="21">
        <f t="shared" si="8"/>
        <v>1.2828412867461241</v>
      </c>
      <c r="AB28" s="21">
        <f t="shared" si="8"/>
        <v>1.2765532626936629</v>
      </c>
      <c r="AC28" s="21">
        <f t="shared" si="8"/>
        <v>1.239220891293249</v>
      </c>
      <c r="AD28" s="21">
        <f t="shared" si="8"/>
        <v>1.2369721930578399</v>
      </c>
      <c r="AE28" s="21">
        <f t="shared" si="8"/>
        <v>1.2052994394810497</v>
      </c>
      <c r="AF28" s="21">
        <f t="shared" si="8"/>
        <v>1.0716205775589087</v>
      </c>
      <c r="AG28" s="21">
        <f t="shared" si="8"/>
        <v>1.136631782218924</v>
      </c>
      <c r="AH28" s="21">
        <f t="shared" si="8"/>
        <v>1.0266310595032755</v>
      </c>
      <c r="AI28" s="37">
        <f t="shared" si="1"/>
        <v>-0.12050334621365799</v>
      </c>
      <c r="AJ28" s="32">
        <f>IF(B28=0, "", POWER(AH28/B28, 1/(AH11 - B11)) - 1)</f>
        <v>-4.0046324713743919E-3</v>
      </c>
      <c r="AK28" s="32">
        <f t="shared" si="2"/>
        <v>-9.6777799491851169E-2</v>
      </c>
      <c r="AL28" s="42">
        <f>AH28 / AH13</f>
        <v>5.1150465307211374E-2</v>
      </c>
      <c r="AM28" s="29"/>
    </row>
    <row r="29" spans="1:39" ht="14.45" customHeight="1" collapsed="1" x14ac:dyDescent="0.25">
      <c r="A29" s="17" t="s">
        <v>14</v>
      </c>
      <c r="B29" s="22">
        <f t="shared" ref="B29:AH29" si="9">SUBTOTAL(9, B30:B32)</f>
        <v>2.46636322701447E-2</v>
      </c>
      <c r="C29" s="22">
        <f t="shared" si="9"/>
        <v>2.1835570298390401E-2</v>
      </c>
      <c r="D29" s="22">
        <f t="shared" si="9"/>
        <v>2.3044767314200101E-2</v>
      </c>
      <c r="E29" s="22">
        <f t="shared" si="9"/>
        <v>2.4043360594449902E-2</v>
      </c>
      <c r="F29" s="22">
        <f t="shared" si="9"/>
        <v>2.4254362218486199E-2</v>
      </c>
      <c r="G29" s="22">
        <f t="shared" si="9"/>
        <v>2.5951722303247E-2</v>
      </c>
      <c r="H29" s="22">
        <f t="shared" si="9"/>
        <v>2.4923090105487301E-2</v>
      </c>
      <c r="I29" s="22">
        <f t="shared" si="9"/>
        <v>2.5351600595729499E-2</v>
      </c>
      <c r="J29" s="22">
        <f t="shared" si="9"/>
        <v>2.2405097573004601E-2</v>
      </c>
      <c r="K29" s="22">
        <f t="shared" si="9"/>
        <v>2.2368569183991601E-2</v>
      </c>
      <c r="L29" s="22">
        <f t="shared" si="9"/>
        <v>2.1509453443406202E-2</v>
      </c>
      <c r="M29" s="22">
        <f t="shared" si="9"/>
        <v>2.2573292117110798E-2</v>
      </c>
      <c r="N29" s="22">
        <f t="shared" si="9"/>
        <v>2.4539739342688702E-2</v>
      </c>
      <c r="O29" s="22">
        <f t="shared" si="9"/>
        <v>2.7021683556018299E-2</v>
      </c>
      <c r="P29" s="22">
        <f t="shared" si="9"/>
        <v>2.8338703623482401E-2</v>
      </c>
      <c r="Q29" s="22">
        <f t="shared" si="9"/>
        <v>2.9415210374750398E-2</v>
      </c>
      <c r="R29" s="22">
        <f t="shared" si="9"/>
        <v>2.9065621824823102E-2</v>
      </c>
      <c r="S29" s="22">
        <f t="shared" si="9"/>
        <v>2.7454053154116798E-2</v>
      </c>
      <c r="T29" s="22">
        <f t="shared" si="9"/>
        <v>3.1565656190421197E-2</v>
      </c>
      <c r="U29" s="22">
        <f t="shared" si="9"/>
        <v>3.3844175352632698E-2</v>
      </c>
      <c r="V29" s="22">
        <f t="shared" si="9"/>
        <v>2.9651158449850799E-2</v>
      </c>
      <c r="W29" s="22">
        <f t="shared" si="9"/>
        <v>3.1318720364564401E-2</v>
      </c>
      <c r="X29" s="22">
        <f t="shared" si="9"/>
        <v>3.2035238337798401E-2</v>
      </c>
      <c r="Y29" s="22">
        <f t="shared" si="9"/>
        <v>3.4375743501804445E-2</v>
      </c>
      <c r="Z29" s="22">
        <f t="shared" si="9"/>
        <v>2.9322542200506074E-2</v>
      </c>
      <c r="AA29" s="22">
        <f t="shared" si="9"/>
        <v>3.0845308483693143E-2</v>
      </c>
      <c r="AB29" s="22">
        <f t="shared" si="9"/>
        <v>3.481426634633604E-2</v>
      </c>
      <c r="AC29" s="22">
        <f t="shared" si="9"/>
        <v>4.3871514451087681E-2</v>
      </c>
      <c r="AD29" s="22">
        <f t="shared" si="9"/>
        <v>4.2694044312063688E-2</v>
      </c>
      <c r="AE29" s="22">
        <f t="shared" si="9"/>
        <v>5.0557381779453833E-2</v>
      </c>
      <c r="AF29" s="22">
        <f t="shared" si="9"/>
        <v>4.3714434347493877E-2</v>
      </c>
      <c r="AG29" s="22">
        <f t="shared" si="9"/>
        <v>4.8080246706194603E-2</v>
      </c>
      <c r="AH29" s="22">
        <f t="shared" si="9"/>
        <v>4.6303399118109323E-2</v>
      </c>
      <c r="AI29" s="38">
        <f t="shared" si="1"/>
        <v>0.87739577897289434</v>
      </c>
      <c r="AJ29" s="33">
        <f>IF(B29=0, "", POWER(AH29/B29, 1/(AH11 - B11)) - 1)</f>
        <v>1.9878930607200251E-2</v>
      </c>
      <c r="AK29" s="33">
        <f t="shared" si="2"/>
        <v>-3.6955875017512185E-2</v>
      </c>
      <c r="AL29" s="43">
        <f>AH29 / AH13</f>
        <v>2.3070024896214981E-3</v>
      </c>
      <c r="AM29" s="29"/>
    </row>
    <row r="30" spans="1:39" ht="14.45" hidden="1" customHeight="1" outlineLevel="1" x14ac:dyDescent="0.2">
      <c r="A30" s="2" t="s">
        <v>5</v>
      </c>
      <c r="B30" s="23">
        <v>1.8187315559999999E-4</v>
      </c>
      <c r="C30" s="23">
        <v>1.7697543840000001E-4</v>
      </c>
      <c r="D30" s="23">
        <v>1.8494370360000001E-4</v>
      </c>
      <c r="E30" s="23">
        <v>1.905918876E-4</v>
      </c>
      <c r="F30" s="23">
        <v>1.6223784120000001E-4</v>
      </c>
      <c r="G30" s="23">
        <v>1.7620203959999999E-4</v>
      </c>
      <c r="H30" s="23">
        <v>1.6919002799999999E-4</v>
      </c>
      <c r="I30" s="23">
        <v>2.1077701559999999E-4</v>
      </c>
      <c r="J30" s="23">
        <v>1.8970891919999999E-4</v>
      </c>
      <c r="K30" s="23">
        <v>1.8604950480000001E-4</v>
      </c>
      <c r="L30" s="23">
        <v>1.8035456040000001E-4</v>
      </c>
      <c r="M30" s="23">
        <v>1.985470668E-4</v>
      </c>
      <c r="N30" s="23">
        <v>2.1695276520000001E-4</v>
      </c>
      <c r="O30" s="23">
        <v>2.4551999999999999E-4</v>
      </c>
      <c r="P30" s="23">
        <v>3.0888900000000002E-4</v>
      </c>
      <c r="Q30" s="23">
        <v>2.3370300000000001E-4</v>
      </c>
      <c r="R30" s="23">
        <v>2.62305E-4</v>
      </c>
      <c r="S30" s="23">
        <v>3.13722E-4</v>
      </c>
      <c r="T30" s="23">
        <v>1.98567E-4</v>
      </c>
      <c r="U30" s="23">
        <v>5.7740655600000001E-5</v>
      </c>
      <c r="V30" s="23">
        <v>3.5965322099999998E-5</v>
      </c>
      <c r="W30" s="23">
        <v>3.8349000000000002E-5</v>
      </c>
      <c r="X30" s="23">
        <v>5.1434999999999998E-5</v>
      </c>
      <c r="Y30" s="23">
        <v>2.4520689551174802E-4</v>
      </c>
      <c r="Z30" s="23">
        <v>4.5252286320657302E-4</v>
      </c>
      <c r="AA30" s="23">
        <v>4.62911680379543E-4</v>
      </c>
      <c r="AB30" s="23">
        <v>5.4874499531813899E-4</v>
      </c>
      <c r="AC30" s="23">
        <v>5.8799130916018102E-4</v>
      </c>
      <c r="AD30" s="23">
        <v>5.8133926759138498E-4</v>
      </c>
      <c r="AE30" s="23">
        <v>5.8381390854483504E-4</v>
      </c>
      <c r="AF30" s="23">
        <v>4.8919682484967599E-4</v>
      </c>
      <c r="AG30" s="23">
        <v>4.6077191208000002E-4</v>
      </c>
      <c r="AH30" s="23">
        <v>4.3678424739312E-4</v>
      </c>
      <c r="AI30" s="39">
        <f t="shared" si="1"/>
        <v>1.4015872268349208</v>
      </c>
      <c r="AJ30" s="34">
        <f>IF(B30=0, "", POWER(AH30/B30, 1/(AH11 - B11)) - 1)</f>
        <v>2.7757308799754243E-2</v>
      </c>
      <c r="AK30" s="34">
        <f t="shared" si="2"/>
        <v>-5.205973727564206E-2</v>
      </c>
      <c r="AL30" s="44">
        <f>AH30 / AH13</f>
        <v>2.1762167904629747E-5</v>
      </c>
      <c r="AM30" s="29"/>
    </row>
    <row r="31" spans="1:39" ht="14.45" hidden="1" customHeight="1" outlineLevel="1" x14ac:dyDescent="0.2">
      <c r="A31" s="2" t="s">
        <v>6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39" t="str">
        <f t="shared" si="1"/>
        <v/>
      </c>
      <c r="AJ31" s="34" t="str">
        <f>IF(B31=0, "", POWER(AH31/B31, 1/(AH11 - B11)) - 1)</f>
        <v/>
      </c>
      <c r="AK31" s="34" t="str">
        <f t="shared" si="2"/>
        <v/>
      </c>
      <c r="AL31" s="44">
        <f>AH31 / AH13</f>
        <v>0</v>
      </c>
      <c r="AM31" s="29"/>
    </row>
    <row r="32" spans="1:39" ht="14.45" hidden="1" customHeight="1" outlineLevel="1" x14ac:dyDescent="0.2">
      <c r="A32" s="2" t="s">
        <v>7</v>
      </c>
      <c r="B32" s="23">
        <v>2.4481759114544699E-2</v>
      </c>
      <c r="C32" s="23">
        <v>2.1658594859990402E-2</v>
      </c>
      <c r="D32" s="23">
        <v>2.28598236106001E-2</v>
      </c>
      <c r="E32" s="23">
        <v>2.3852768706849901E-2</v>
      </c>
      <c r="F32" s="23">
        <v>2.4092124377286198E-2</v>
      </c>
      <c r="G32" s="23">
        <v>2.5775520263647E-2</v>
      </c>
      <c r="H32" s="23">
        <v>2.47539000774873E-2</v>
      </c>
      <c r="I32" s="23">
        <v>2.51408235801295E-2</v>
      </c>
      <c r="J32" s="23">
        <v>2.22153886538046E-2</v>
      </c>
      <c r="K32" s="23">
        <v>2.21825196791916E-2</v>
      </c>
      <c r="L32" s="23">
        <v>2.1329098883006201E-2</v>
      </c>
      <c r="M32" s="23">
        <v>2.2374745050310799E-2</v>
      </c>
      <c r="N32" s="23">
        <v>2.4322786577488702E-2</v>
      </c>
      <c r="O32" s="23">
        <v>2.67761635560183E-2</v>
      </c>
      <c r="P32" s="23">
        <v>2.8029814623482401E-2</v>
      </c>
      <c r="Q32" s="23">
        <v>2.91815073747504E-2</v>
      </c>
      <c r="R32" s="23">
        <v>2.8803316824823101E-2</v>
      </c>
      <c r="S32" s="23">
        <v>2.7140331154116799E-2</v>
      </c>
      <c r="T32" s="23">
        <v>3.13670891904212E-2</v>
      </c>
      <c r="U32" s="23">
        <v>3.37864346970327E-2</v>
      </c>
      <c r="V32" s="23">
        <v>2.9615193127750801E-2</v>
      </c>
      <c r="W32" s="23">
        <v>3.1280371364564401E-2</v>
      </c>
      <c r="X32" s="23">
        <v>3.1983803337798399E-2</v>
      </c>
      <c r="Y32" s="23">
        <v>3.41305366062927E-2</v>
      </c>
      <c r="Z32" s="23">
        <v>2.8870019337299501E-2</v>
      </c>
      <c r="AA32" s="23">
        <v>3.0382396803313599E-2</v>
      </c>
      <c r="AB32" s="23">
        <v>3.4265521351017902E-2</v>
      </c>
      <c r="AC32" s="23">
        <v>4.3283523141927502E-2</v>
      </c>
      <c r="AD32" s="23">
        <v>4.2112705044472301E-2</v>
      </c>
      <c r="AE32" s="23">
        <v>4.9973567870909001E-2</v>
      </c>
      <c r="AF32" s="23">
        <v>4.3225237522644198E-2</v>
      </c>
      <c r="AG32" s="23">
        <v>4.7619474794114602E-2</v>
      </c>
      <c r="AH32" s="23">
        <v>4.5866614870716201E-2</v>
      </c>
      <c r="AI32" s="39">
        <f t="shared" si="1"/>
        <v>0.87350159995107068</v>
      </c>
      <c r="AJ32" s="34">
        <f>IF(B32=0, "", POWER(AH32/B32, 1/(AH11 - B11)) - 1)</f>
        <v>1.9812755381121372E-2</v>
      </c>
      <c r="AK32" s="34">
        <f t="shared" si="2"/>
        <v>-3.6809728183206269E-2</v>
      </c>
      <c r="AL32" s="44">
        <f>AH32 / AH13</f>
        <v>2.285240321716868E-3</v>
      </c>
      <c r="AM32" s="29"/>
    </row>
    <row r="33" spans="1:39" ht="14.45" customHeight="1" collapsed="1" x14ac:dyDescent="0.25">
      <c r="A33" s="17" t="s">
        <v>15</v>
      </c>
      <c r="B33" s="22">
        <f t="shared" ref="B33:AH33" si="10">SUBTOTAL(9, B34:B36)</f>
        <v>9.1655096484571791E-3</v>
      </c>
      <c r="C33" s="22">
        <f t="shared" si="10"/>
        <v>1.4933914911753856E-2</v>
      </c>
      <c r="D33" s="22">
        <f t="shared" si="10"/>
        <v>1.2563083242054011E-2</v>
      </c>
      <c r="E33" s="22">
        <f t="shared" si="10"/>
        <v>1.3327025203156932E-2</v>
      </c>
      <c r="F33" s="22">
        <f t="shared" si="10"/>
        <v>1.7897212333258177E-2</v>
      </c>
      <c r="G33" s="22">
        <f t="shared" si="10"/>
        <v>2.2033189260997926E-2</v>
      </c>
      <c r="H33" s="22">
        <f t="shared" si="10"/>
        <v>2.7259618105065716E-2</v>
      </c>
      <c r="I33" s="22">
        <f t="shared" si="10"/>
        <v>2.9607881939476801E-2</v>
      </c>
      <c r="J33" s="22">
        <f t="shared" si="10"/>
        <v>2.7745342725437643E-2</v>
      </c>
      <c r="K33" s="22">
        <f t="shared" si="10"/>
        <v>3.0392202292038935E-2</v>
      </c>
      <c r="L33" s="22">
        <f t="shared" si="10"/>
        <v>3.4300814022901277E-2</v>
      </c>
      <c r="M33" s="22">
        <f t="shared" si="10"/>
        <v>3.1834750362695348E-2</v>
      </c>
      <c r="N33" s="22">
        <f t="shared" si="10"/>
        <v>3.5136555711228618E-2</v>
      </c>
      <c r="O33" s="22">
        <f t="shared" si="10"/>
        <v>1.8860620689208473E-2</v>
      </c>
      <c r="P33" s="22">
        <f t="shared" si="10"/>
        <v>1.8266475528988264E-2</v>
      </c>
      <c r="Q33" s="22">
        <f t="shared" si="10"/>
        <v>8.3068216303063391E-3</v>
      </c>
      <c r="R33" s="22">
        <f t="shared" si="10"/>
        <v>9.2984460579990328E-3</v>
      </c>
      <c r="S33" s="22">
        <f t="shared" si="10"/>
        <v>9.2368401713058823E-3</v>
      </c>
      <c r="T33" s="22">
        <f t="shared" si="10"/>
        <v>1.1004863284363278E-2</v>
      </c>
      <c r="U33" s="22">
        <f t="shared" si="10"/>
        <v>1.5979871754353996E-2</v>
      </c>
      <c r="V33" s="22">
        <f t="shared" si="10"/>
        <v>1.5487668785173228E-2</v>
      </c>
      <c r="W33" s="22">
        <f t="shared" si="10"/>
        <v>1.5029577482480641E-2</v>
      </c>
      <c r="X33" s="22">
        <f t="shared" si="10"/>
        <v>1.8224051692428751E-2</v>
      </c>
      <c r="Y33" s="22">
        <f t="shared" si="10"/>
        <v>2.3865370642963107E-2</v>
      </c>
      <c r="Z33" s="22">
        <f t="shared" si="10"/>
        <v>3.4515792042874312E-2</v>
      </c>
      <c r="AA33" s="22">
        <f t="shared" si="10"/>
        <v>2.9844254366064225E-2</v>
      </c>
      <c r="AB33" s="22">
        <f t="shared" si="10"/>
        <v>3.371718276365869E-2</v>
      </c>
      <c r="AC33" s="22">
        <f t="shared" si="10"/>
        <v>2.9621588068970868E-2</v>
      </c>
      <c r="AD33" s="22">
        <f t="shared" si="10"/>
        <v>2.5576776817404383E-2</v>
      </c>
      <c r="AE33" s="22">
        <f t="shared" si="10"/>
        <v>2.7768255925190551E-2</v>
      </c>
      <c r="AF33" s="22">
        <f t="shared" si="10"/>
        <v>2.6080228119326924E-2</v>
      </c>
      <c r="AG33" s="22">
        <f t="shared" si="10"/>
        <v>2.1713904411917933E-2</v>
      </c>
      <c r="AH33" s="22">
        <f t="shared" si="10"/>
        <v>2.1272526305297527E-2</v>
      </c>
      <c r="AI33" s="38">
        <f t="shared" si="1"/>
        <v>1.3209321817557966</v>
      </c>
      <c r="AJ33" s="33">
        <f>IF(B33=0, "", POWER(AH33/B33, 1/(AH11 - B11)) - 1)</f>
        <v>2.6660732592262093E-2</v>
      </c>
      <c r="AK33" s="33">
        <f t="shared" si="2"/>
        <v>-2.0326980272518447E-2</v>
      </c>
      <c r="AL33" s="43">
        <f>AH33 / AH13</f>
        <v>1.0598740498873353E-3</v>
      </c>
      <c r="AM33" s="29"/>
    </row>
    <row r="34" spans="1:39" ht="14.45" hidden="1" customHeight="1" outlineLevel="1" x14ac:dyDescent="0.2">
      <c r="A34" s="2" t="s">
        <v>5</v>
      </c>
      <c r="B34" s="23">
        <v>8.3257815904108096E-3</v>
      </c>
      <c r="C34" s="23">
        <v>1.42015163537081E-2</v>
      </c>
      <c r="D34" s="23">
        <v>1.1184382687537801E-2</v>
      </c>
      <c r="E34" s="23">
        <v>1.2716434418179301E-2</v>
      </c>
      <c r="F34" s="23">
        <v>1.7315282604618301E-2</v>
      </c>
      <c r="G34" s="23">
        <v>2.1500191425663999E-2</v>
      </c>
      <c r="H34" s="23">
        <v>2.6559778388764801E-2</v>
      </c>
      <c r="I34" s="23">
        <v>2.9002958691477301E-2</v>
      </c>
      <c r="J34" s="23">
        <v>2.72278011205184E-2</v>
      </c>
      <c r="K34" s="23">
        <v>3.00039712221866E-2</v>
      </c>
      <c r="L34" s="23">
        <v>3.3668565178829199E-2</v>
      </c>
      <c r="M34" s="23">
        <v>3.1247390521052101E-2</v>
      </c>
      <c r="N34" s="23">
        <v>3.4586658185827297E-2</v>
      </c>
      <c r="O34" s="23">
        <v>1.8389971726811501E-2</v>
      </c>
      <c r="P34" s="23">
        <v>1.7516143075336301E-2</v>
      </c>
      <c r="Q34" s="23">
        <v>7.4992907967516599E-3</v>
      </c>
      <c r="R34" s="23">
        <v>8.4823644637365501E-3</v>
      </c>
      <c r="S34" s="23">
        <v>8.3531420793979006E-3</v>
      </c>
      <c r="T34" s="23">
        <v>1.02944740498022E-2</v>
      </c>
      <c r="U34" s="23">
        <v>1.5492306732286999E-2</v>
      </c>
      <c r="V34" s="23">
        <v>1.51493845810029E-2</v>
      </c>
      <c r="W34" s="23">
        <v>1.45831584746903E-2</v>
      </c>
      <c r="X34" s="23">
        <v>1.7822621261321898E-2</v>
      </c>
      <c r="Y34" s="23">
        <v>2.33031230058031E-2</v>
      </c>
      <c r="Z34" s="23">
        <v>3.3838256037391601E-2</v>
      </c>
      <c r="AA34" s="23">
        <v>2.9018773884416101E-2</v>
      </c>
      <c r="AB34" s="23">
        <v>3.2824824753402301E-2</v>
      </c>
      <c r="AC34" s="23">
        <v>2.8982664971357899E-2</v>
      </c>
      <c r="AD34" s="23">
        <v>2.51094427913859E-2</v>
      </c>
      <c r="AE34" s="23">
        <v>2.72404229836344E-2</v>
      </c>
      <c r="AF34" s="23">
        <v>2.5685059388501099E-2</v>
      </c>
      <c r="AG34" s="23">
        <v>2.12730651583206E-2</v>
      </c>
      <c r="AH34" s="23">
        <v>2.0928685290643199E-2</v>
      </c>
      <c r="AI34" s="39">
        <f t="shared" si="1"/>
        <v>1.5137201911166804</v>
      </c>
      <c r="AJ34" s="34">
        <f>IF(B34=0, "", POWER(AH34/B34, 1/(AH11 - B11)) - 1)</f>
        <v>2.9223998589279265E-2</v>
      </c>
      <c r="AK34" s="34">
        <f t="shared" si="2"/>
        <v>-1.6188540067659352E-2</v>
      </c>
      <c r="AL34" s="44">
        <f>AH34 / AH13</f>
        <v>1.0427426493433249E-3</v>
      </c>
      <c r="AM34" s="29"/>
    </row>
    <row r="35" spans="1:39" ht="14.45" hidden="1" customHeight="1" outlineLevel="1" x14ac:dyDescent="0.2">
      <c r="A35" s="2" t="s">
        <v>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39" t="str">
        <f t="shared" si="1"/>
        <v/>
      </c>
      <c r="AJ35" s="34" t="str">
        <f>IF(B35=0, "", POWER(AH35/B35, 1/(AH11 - B11)) - 1)</f>
        <v/>
      </c>
      <c r="AK35" s="34" t="str">
        <f t="shared" si="2"/>
        <v/>
      </c>
      <c r="AL35" s="44">
        <f>AH35 / AH13</f>
        <v>0</v>
      </c>
      <c r="AM35" s="29"/>
    </row>
    <row r="36" spans="1:39" ht="14.45" hidden="1" customHeight="1" outlineLevel="1" x14ac:dyDescent="0.2">
      <c r="A36" s="2" t="s">
        <v>7</v>
      </c>
      <c r="B36" s="23">
        <v>8.3972805804636902E-4</v>
      </c>
      <c r="C36" s="23">
        <v>7.3239855804575597E-4</v>
      </c>
      <c r="D36" s="23">
        <v>1.3787005545162099E-3</v>
      </c>
      <c r="E36" s="23">
        <v>6.1059078497763004E-4</v>
      </c>
      <c r="F36" s="23">
        <v>5.8192972863987599E-4</v>
      </c>
      <c r="G36" s="23">
        <v>5.3299783533392595E-4</v>
      </c>
      <c r="H36" s="23">
        <v>6.9983971630091502E-4</v>
      </c>
      <c r="I36" s="23">
        <v>6.0492324799950098E-4</v>
      </c>
      <c r="J36" s="23">
        <v>5.1754160491924398E-4</v>
      </c>
      <c r="K36" s="23">
        <v>3.88231069852336E-4</v>
      </c>
      <c r="L36" s="23">
        <v>6.3224884407207804E-4</v>
      </c>
      <c r="M36" s="23">
        <v>5.8735984164324997E-4</v>
      </c>
      <c r="N36" s="23">
        <v>5.4989752540132199E-4</v>
      </c>
      <c r="O36" s="23">
        <v>4.7064896239697298E-4</v>
      </c>
      <c r="P36" s="23">
        <v>7.5033245365196195E-4</v>
      </c>
      <c r="Q36" s="23">
        <v>8.0753083355467904E-4</v>
      </c>
      <c r="R36" s="23">
        <v>8.1608159426248305E-4</v>
      </c>
      <c r="S36" s="23">
        <v>8.8369809190798202E-4</v>
      </c>
      <c r="T36" s="23">
        <v>7.1038923456107701E-4</v>
      </c>
      <c r="U36" s="23">
        <v>4.8756502206699799E-4</v>
      </c>
      <c r="V36" s="23">
        <v>3.38284204170328E-4</v>
      </c>
      <c r="W36" s="23">
        <v>4.4641900779034198E-4</v>
      </c>
      <c r="X36" s="23">
        <v>4.0143043110685202E-4</v>
      </c>
      <c r="Y36" s="23">
        <v>5.6224763716000703E-4</v>
      </c>
      <c r="Z36" s="23">
        <v>6.77536005482708E-4</v>
      </c>
      <c r="AA36" s="23">
        <v>8.2548048164812304E-4</v>
      </c>
      <c r="AB36" s="23">
        <v>8.92358010256391E-4</v>
      </c>
      <c r="AC36" s="23">
        <v>6.3892309761296796E-4</v>
      </c>
      <c r="AD36" s="23">
        <v>4.6733402601848101E-4</v>
      </c>
      <c r="AE36" s="23">
        <v>5.2783294155615205E-4</v>
      </c>
      <c r="AF36" s="23">
        <v>3.9516873082582498E-4</v>
      </c>
      <c r="AG36" s="23">
        <v>4.4083925359733199E-4</v>
      </c>
      <c r="AH36" s="23">
        <v>3.4384101465432799E-4</v>
      </c>
      <c r="AI36" s="39">
        <f t="shared" si="1"/>
        <v>-0.5905328976927654</v>
      </c>
      <c r="AJ36" s="34">
        <f>IF(B36=0, "", POWER(AH36/B36, 1/(AH11 - B11)) - 1)</f>
        <v>-2.751738946642901E-2</v>
      </c>
      <c r="AK36" s="34">
        <f t="shared" si="2"/>
        <v>-0.22003085739638639</v>
      </c>
      <c r="AL36" s="44">
        <f>AH36 / AH13</f>
        <v>1.713140054401057E-5</v>
      </c>
      <c r="AM36" s="29"/>
    </row>
    <row r="37" spans="1:39" ht="14.45" customHeight="1" collapsed="1" x14ac:dyDescent="0.25">
      <c r="A37" s="17" t="s">
        <v>16</v>
      </c>
      <c r="B37" s="22">
        <f t="shared" ref="B37:AH37" si="11">SUBTOTAL(9, B38:B41)</f>
        <v>0.86117937811870116</v>
      </c>
      <c r="C37" s="22">
        <f t="shared" si="11"/>
        <v>0.85460818160153773</v>
      </c>
      <c r="D37" s="22">
        <f t="shared" si="11"/>
        <v>0.85070531694791229</v>
      </c>
      <c r="E37" s="22">
        <f t="shared" si="11"/>
        <v>0.91510322735529204</v>
      </c>
      <c r="F37" s="22">
        <f t="shared" si="11"/>
        <v>0.95385018007837052</v>
      </c>
      <c r="G37" s="22">
        <f t="shared" si="11"/>
        <v>0.98400576574704934</v>
      </c>
      <c r="H37" s="22">
        <f t="shared" si="11"/>
        <v>0.96230963609730036</v>
      </c>
      <c r="I37" s="22">
        <f t="shared" si="11"/>
        <v>0.80073282201467844</v>
      </c>
      <c r="J37" s="22">
        <f t="shared" si="11"/>
        <v>0.75117052853945587</v>
      </c>
      <c r="K37" s="22">
        <f t="shared" si="11"/>
        <v>0.8602326504109028</v>
      </c>
      <c r="L37" s="22">
        <f t="shared" si="11"/>
        <v>0.91411647814468622</v>
      </c>
      <c r="M37" s="22">
        <f t="shared" si="11"/>
        <v>0.91988904729163579</v>
      </c>
      <c r="N37" s="22">
        <f t="shared" si="11"/>
        <v>0.97227155678959232</v>
      </c>
      <c r="O37" s="22">
        <f t="shared" si="11"/>
        <v>0.9600648738209292</v>
      </c>
      <c r="P37" s="22">
        <f t="shared" si="11"/>
        <v>1.0234415107573049</v>
      </c>
      <c r="Q37" s="22">
        <f t="shared" si="11"/>
        <v>1.0149439987484818</v>
      </c>
      <c r="R37" s="22">
        <f t="shared" si="11"/>
        <v>1.0233326145013468</v>
      </c>
      <c r="S37" s="22">
        <f t="shared" si="11"/>
        <v>1.0232964647678222</v>
      </c>
      <c r="T37" s="22">
        <f t="shared" si="11"/>
        <v>0.93729251093769594</v>
      </c>
      <c r="U37" s="22">
        <f t="shared" si="11"/>
        <v>0.86152065732585181</v>
      </c>
      <c r="V37" s="22">
        <f t="shared" si="11"/>
        <v>0.95462823701318211</v>
      </c>
      <c r="W37" s="22">
        <f t="shared" si="11"/>
        <v>0.94841912889091518</v>
      </c>
      <c r="X37" s="22">
        <f t="shared" si="11"/>
        <v>0.96643996640258378</v>
      </c>
      <c r="Y37" s="22">
        <f t="shared" si="11"/>
        <v>0.92631754353917584</v>
      </c>
      <c r="Z37" s="22">
        <f t="shared" si="11"/>
        <v>0.91865586504652419</v>
      </c>
      <c r="AA37" s="22">
        <f t="shared" si="11"/>
        <v>0.94615979145779527</v>
      </c>
      <c r="AB37" s="22">
        <f t="shared" si="11"/>
        <v>0.95525051545941175</v>
      </c>
      <c r="AC37" s="22">
        <f t="shared" si="11"/>
        <v>0.92224777631608668</v>
      </c>
      <c r="AD37" s="22">
        <f t="shared" si="11"/>
        <v>0.90157323387412447</v>
      </c>
      <c r="AE37" s="22">
        <f t="shared" si="11"/>
        <v>0.86760000728731412</v>
      </c>
      <c r="AF37" s="22">
        <f t="shared" si="11"/>
        <v>0.7754007279615841</v>
      </c>
      <c r="AG37" s="22">
        <f t="shared" si="11"/>
        <v>0.8240769301793256</v>
      </c>
      <c r="AH37" s="22">
        <f t="shared" si="11"/>
        <v>0.74150372460214997</v>
      </c>
      <c r="AI37" s="38">
        <f t="shared" si="1"/>
        <v>-0.13896716126434649</v>
      </c>
      <c r="AJ37" s="33">
        <f>IF(B37=0, "", POWER(AH37/B37, 1/(AH11 - B11)) - 1)</f>
        <v>-4.6647932428716121E-3</v>
      </c>
      <c r="AK37" s="33">
        <f t="shared" si="2"/>
        <v>-0.10020084600500467</v>
      </c>
      <c r="AL37" s="43">
        <f>AH37 / AH13</f>
        <v>3.6944392232572308E-2</v>
      </c>
      <c r="AM37" s="29"/>
    </row>
    <row r="38" spans="1:39" ht="14.45" hidden="1" customHeight="1" outlineLevel="1" x14ac:dyDescent="0.2">
      <c r="A38" s="2" t="s">
        <v>5</v>
      </c>
      <c r="B38" s="23">
        <v>5.9084787646576202E-3</v>
      </c>
      <c r="C38" s="23">
        <v>5.92043555532102E-3</v>
      </c>
      <c r="D38" s="23">
        <v>5.7483329973828899E-3</v>
      </c>
      <c r="E38" s="23">
        <v>6.0895621743620601E-3</v>
      </c>
      <c r="F38" s="23">
        <v>6.7894330184672001E-3</v>
      </c>
      <c r="G38" s="23">
        <v>7.39685104710171E-3</v>
      </c>
      <c r="H38" s="23">
        <v>7.3497750063017103E-3</v>
      </c>
      <c r="I38" s="23">
        <v>7.3658536719017099E-3</v>
      </c>
      <c r="J38" s="23">
        <v>7.8535979368575606E-3</v>
      </c>
      <c r="K38" s="23">
        <v>8.3958004737971405E-3</v>
      </c>
      <c r="L38" s="23">
        <v>8.7377421029684998E-3</v>
      </c>
      <c r="M38" s="23">
        <v>8.4754821349037404E-3</v>
      </c>
      <c r="N38" s="23">
        <v>7.2647176416000001E-3</v>
      </c>
      <c r="O38" s="23">
        <v>6.3332714124000001E-3</v>
      </c>
      <c r="P38" s="23">
        <v>7.6422017160000001E-3</v>
      </c>
      <c r="Q38" s="23">
        <v>7.0262692668000004E-3</v>
      </c>
      <c r="R38" s="23">
        <v>6.36354E-3</v>
      </c>
      <c r="S38" s="23">
        <v>5.8629509999999999E-3</v>
      </c>
      <c r="T38" s="23">
        <v>5.4021870000000001E-3</v>
      </c>
      <c r="U38" s="23">
        <v>5.2881841799999997E-3</v>
      </c>
      <c r="V38" s="23">
        <v>5.3127572760000002E-3</v>
      </c>
      <c r="W38" s="23">
        <v>5.2373285999999996E-3</v>
      </c>
      <c r="X38" s="23">
        <v>5.9008441301999998E-3</v>
      </c>
      <c r="Y38" s="23">
        <v>4.5804967468771598E-3</v>
      </c>
      <c r="Z38" s="23">
        <v>4.5713068232234397E-3</v>
      </c>
      <c r="AA38" s="23">
        <v>4.5196904716811098E-3</v>
      </c>
      <c r="AB38" s="23">
        <v>4.1539274585025597E-3</v>
      </c>
      <c r="AC38" s="23">
        <v>5.4644856867655297E-3</v>
      </c>
      <c r="AD38" s="23">
        <v>5.3425356478676196E-3</v>
      </c>
      <c r="AE38" s="23">
        <v>5.2538126770437397E-3</v>
      </c>
      <c r="AF38" s="23">
        <v>5.1151418600773498E-3</v>
      </c>
      <c r="AG38" s="23">
        <v>3.2714122576714098E-3</v>
      </c>
      <c r="AH38" s="23">
        <v>2.26017471114E-3</v>
      </c>
      <c r="AI38" s="39">
        <f t="shared" si="1"/>
        <v>-0.61746926727408313</v>
      </c>
      <c r="AJ38" s="34">
        <f>IF(B38=0, "", POWER(AH38/B38, 1/(AH11 - B11)) - 1)</f>
        <v>-2.9583163373726462E-2</v>
      </c>
      <c r="AK38" s="34">
        <f t="shared" si="2"/>
        <v>-0.30911345525470657</v>
      </c>
      <c r="AL38" s="44">
        <f>AH38 / AH13</f>
        <v>1.1261006286556267E-4</v>
      </c>
      <c r="AM38" s="29"/>
    </row>
    <row r="39" spans="1:39" ht="14.45" hidden="1" customHeight="1" outlineLevel="1" x14ac:dyDescent="0.2">
      <c r="A39" s="2" t="s">
        <v>6</v>
      </c>
      <c r="B39" s="23">
        <v>1.1401628040041601E-2</v>
      </c>
      <c r="C39" s="23">
        <v>1.00983596465403E-2</v>
      </c>
      <c r="D39" s="23">
        <v>8.79509125303902E-3</v>
      </c>
      <c r="E39" s="23">
        <v>7.4918228595377504E-3</v>
      </c>
      <c r="F39" s="23">
        <v>6.1885544660364696E-3</v>
      </c>
      <c r="G39" s="23">
        <v>4.9638434365156603E-3</v>
      </c>
      <c r="H39" s="23">
        <v>4.9278694114312403E-3</v>
      </c>
      <c r="I39" s="23">
        <v>4.9825018710975798E-3</v>
      </c>
      <c r="J39" s="23">
        <v>8.2303314347162199E-4</v>
      </c>
      <c r="K39" s="23">
        <v>2.5951394698346098E-3</v>
      </c>
      <c r="L39" s="23">
        <v>2.5425667850075299E-3</v>
      </c>
      <c r="M39" s="23">
        <v>2.6774122517200499E-3</v>
      </c>
      <c r="N39" s="23">
        <v>2.7362150792083501E-3</v>
      </c>
      <c r="O39" s="23">
        <v>2.89916421443493E-3</v>
      </c>
      <c r="P39" s="23">
        <v>4.2747350610762196E-3</v>
      </c>
      <c r="Q39" s="23">
        <v>6.11142774286038E-3</v>
      </c>
      <c r="R39" s="23">
        <v>9.7954518880820508E-3</v>
      </c>
      <c r="S39" s="23">
        <v>1.1024179942531701E-2</v>
      </c>
      <c r="T39" s="23">
        <v>1.0773661179318401E-2</v>
      </c>
      <c r="U39" s="23">
        <v>7.5353300755439398E-3</v>
      </c>
      <c r="V39" s="23">
        <v>6.3952700291307497E-3</v>
      </c>
      <c r="W39" s="23">
        <v>7.6629630491660003E-3</v>
      </c>
      <c r="X39" s="23">
        <v>7.1470292460178103E-3</v>
      </c>
      <c r="Y39" s="23">
        <v>7.04817849447707E-3</v>
      </c>
      <c r="Z39" s="23">
        <v>5.2016984067228796E-3</v>
      </c>
      <c r="AA39" s="23">
        <v>4.0447884039050202E-3</v>
      </c>
      <c r="AB39" s="23">
        <v>5.4676790275936804E-3</v>
      </c>
      <c r="AC39" s="23">
        <v>5.4404369148538297E-3</v>
      </c>
      <c r="AD39" s="23">
        <v>4.2596696477776802E-3</v>
      </c>
      <c r="AE39" s="23">
        <v>4.2598149083469703E-3</v>
      </c>
      <c r="AF39" s="23">
        <v>2.13302215122397E-3</v>
      </c>
      <c r="AG39" s="23">
        <v>2.5771903946791301E-3</v>
      </c>
      <c r="AH39" s="23">
        <v>1.8656491208829001E-3</v>
      </c>
      <c r="AI39" s="39">
        <f t="shared" si="1"/>
        <v>-0.83636993643970048</v>
      </c>
      <c r="AJ39" s="34">
        <f>IF(B39=0, "", POWER(AH39/B39, 1/(AH11 - B11)) - 1)</f>
        <v>-5.4996924654139079E-2</v>
      </c>
      <c r="AK39" s="34">
        <f t="shared" si="2"/>
        <v>-0.27609185385188417</v>
      </c>
      <c r="AL39" s="44">
        <f>AH39 / AH13</f>
        <v>9.2953373804336689E-5</v>
      </c>
      <c r="AM39" s="29"/>
    </row>
    <row r="40" spans="1:39" ht="14.45" hidden="1" customHeight="1" outlineLevel="1" x14ac:dyDescent="0.2">
      <c r="A40" s="2" t="s">
        <v>7</v>
      </c>
      <c r="B40" s="23">
        <v>4.7590049566779702E-3</v>
      </c>
      <c r="C40" s="23">
        <v>4.4022273476784198E-3</v>
      </c>
      <c r="D40" s="23">
        <v>8.4801506322854502E-3</v>
      </c>
      <c r="E40" s="23">
        <v>3.4565089158191402E-3</v>
      </c>
      <c r="F40" s="23">
        <v>3.5013402751057502E-3</v>
      </c>
      <c r="G40" s="23">
        <v>3.2733986520110401E-3</v>
      </c>
      <c r="H40" s="23">
        <v>4.4181934134033896E-3</v>
      </c>
      <c r="I40" s="23">
        <v>3.6096750607721201E-3</v>
      </c>
      <c r="J40" s="23">
        <v>2.7730920469336601E-3</v>
      </c>
      <c r="K40" s="23">
        <v>2.3037651693281298E-3</v>
      </c>
      <c r="L40" s="23">
        <v>3.6941715066402198E-3</v>
      </c>
      <c r="M40" s="23">
        <v>3.2699878122319798E-3</v>
      </c>
      <c r="N40" s="23">
        <v>3.1711430949719599E-3</v>
      </c>
      <c r="O40" s="23">
        <v>2.7301893412063098E-3</v>
      </c>
      <c r="P40" s="23">
        <v>4.0579973295686803E-3</v>
      </c>
      <c r="Q40" s="23">
        <v>4.3096575879374797E-3</v>
      </c>
      <c r="R40" s="23">
        <v>4.6794431635647201E-3</v>
      </c>
      <c r="S40" s="23">
        <v>5.0140500263305202E-3</v>
      </c>
      <c r="T40" s="23">
        <v>4.2671121072775401E-3</v>
      </c>
      <c r="U40" s="23">
        <v>3.29516949152882E-3</v>
      </c>
      <c r="V40" s="23">
        <v>2.6209100972544499E-3</v>
      </c>
      <c r="W40" s="23">
        <v>3.1927485176581798E-3</v>
      </c>
      <c r="X40" s="23">
        <v>2.83000371613294E-3</v>
      </c>
      <c r="Y40" s="23">
        <v>3.5628813390885801E-3</v>
      </c>
      <c r="Z40" s="23">
        <v>4.1794002214158498E-3</v>
      </c>
      <c r="AA40" s="23">
        <v>5.0454157844132003E-3</v>
      </c>
      <c r="AB40" s="23">
        <v>5.6503795407195903E-3</v>
      </c>
      <c r="AC40" s="23">
        <v>4.5306799894483697E-3</v>
      </c>
      <c r="AD40" s="23">
        <v>3.9235400535582296E-3</v>
      </c>
      <c r="AE40" s="23">
        <v>3.8879846610483698E-3</v>
      </c>
      <c r="AF40" s="23">
        <v>3.1947051206547799E-3</v>
      </c>
      <c r="AG40" s="23">
        <v>3.4262032630190701E-3</v>
      </c>
      <c r="AH40" s="23">
        <v>3.8694270507870199E-3</v>
      </c>
      <c r="AI40" s="39">
        <f t="shared" si="1"/>
        <v>-0.18692519003214514</v>
      </c>
      <c r="AJ40" s="34">
        <f>IF(B40=0, "", POWER(AH40/B40, 1/(AH11 - B11)) - 1)</f>
        <v>-6.4457662358854417E-3</v>
      </c>
      <c r="AK40" s="34">
        <f t="shared" si="2"/>
        <v>0.1293629576948665</v>
      </c>
      <c r="AL40" s="44">
        <f>AH40 / AH13</f>
        <v>1.9278882349013445E-4</v>
      </c>
      <c r="AM40" s="29"/>
    </row>
    <row r="41" spans="1:39" ht="14.45" hidden="1" customHeight="1" outlineLevel="1" x14ac:dyDescent="0.2">
      <c r="A41" s="2" t="s">
        <v>8</v>
      </c>
      <c r="B41" s="23">
        <v>0.839110266357324</v>
      </c>
      <c r="C41" s="23">
        <v>0.83418715905199803</v>
      </c>
      <c r="D41" s="23">
        <v>0.82768174206520495</v>
      </c>
      <c r="E41" s="23">
        <v>0.89806533340557304</v>
      </c>
      <c r="F41" s="23">
        <v>0.93737085231876105</v>
      </c>
      <c r="G41" s="23">
        <v>0.96837167261142099</v>
      </c>
      <c r="H41" s="23">
        <v>0.94561379826616399</v>
      </c>
      <c r="I41" s="23">
        <v>0.784774791410907</v>
      </c>
      <c r="J41" s="23">
        <v>0.73972080541219298</v>
      </c>
      <c r="K41" s="23">
        <v>0.84693794529794297</v>
      </c>
      <c r="L41" s="23">
        <v>0.89914199775006998</v>
      </c>
      <c r="M41" s="23">
        <v>0.90546616509278</v>
      </c>
      <c r="N41" s="23">
        <v>0.95909948097381204</v>
      </c>
      <c r="O41" s="23">
        <v>0.94810224885288796</v>
      </c>
      <c r="P41" s="23">
        <v>1.0074665766506601</v>
      </c>
      <c r="Q41" s="23">
        <v>0.99749664415088402</v>
      </c>
      <c r="R41" s="23">
        <v>1.0024941794497</v>
      </c>
      <c r="S41" s="23">
        <v>1.0013952837989599</v>
      </c>
      <c r="T41" s="23">
        <v>0.91684955065109996</v>
      </c>
      <c r="U41" s="23">
        <v>0.845401973578779</v>
      </c>
      <c r="V41" s="23">
        <v>0.94029929961079695</v>
      </c>
      <c r="W41" s="23">
        <v>0.93232608872409095</v>
      </c>
      <c r="X41" s="23">
        <v>0.950562089310233</v>
      </c>
      <c r="Y41" s="23">
        <v>0.91112598695873304</v>
      </c>
      <c r="Z41" s="23">
        <v>0.90470345959516196</v>
      </c>
      <c r="AA41" s="23">
        <v>0.93254989679779599</v>
      </c>
      <c r="AB41" s="23">
        <v>0.93997852943259597</v>
      </c>
      <c r="AC41" s="23">
        <v>0.90681217372501899</v>
      </c>
      <c r="AD41" s="23">
        <v>0.88804748852492099</v>
      </c>
      <c r="AE41" s="23">
        <v>0.85419839504087502</v>
      </c>
      <c r="AF41" s="23">
        <v>0.76495785882962797</v>
      </c>
      <c r="AG41" s="23">
        <v>0.81480212426395604</v>
      </c>
      <c r="AH41" s="23">
        <v>0.73350847371934003</v>
      </c>
      <c r="AI41" s="39">
        <f t="shared" si="1"/>
        <v>-0.12584972067665634</v>
      </c>
      <c r="AJ41" s="34">
        <f>IF(B41=0, "", POWER(AH41/B41, 1/(AH11 - B11)) - 1)</f>
        <v>-4.1943967742158472E-3</v>
      </c>
      <c r="AK41" s="34">
        <f t="shared" si="2"/>
        <v>-9.9771034124453095E-2</v>
      </c>
      <c r="AL41" s="44">
        <f>AH41 / AH13</f>
        <v>3.6546039972412271E-2</v>
      </c>
      <c r="AM41" s="29"/>
    </row>
    <row r="42" spans="1:39" ht="14.45" customHeight="1" collapsed="1" x14ac:dyDescent="0.25">
      <c r="A42" s="17" t="s">
        <v>17</v>
      </c>
      <c r="B42" s="22">
        <f t="shared" ref="B42:AH42" si="12">SUBTOTAL(9, B43:B46)</f>
        <v>0.13008536060371936</v>
      </c>
      <c r="C42" s="22">
        <f t="shared" si="12"/>
        <v>0.13095779375295</v>
      </c>
      <c r="D42" s="22">
        <f t="shared" si="12"/>
        <v>0.1512579564938494</v>
      </c>
      <c r="E42" s="22">
        <f t="shared" si="12"/>
        <v>0.12694956343679381</v>
      </c>
      <c r="F42" s="22">
        <f t="shared" si="12"/>
        <v>0.13343332465800267</v>
      </c>
      <c r="G42" s="22">
        <f t="shared" si="12"/>
        <v>0.13249432380640888</v>
      </c>
      <c r="H42" s="22">
        <f t="shared" si="12"/>
        <v>0.13491173692254604</v>
      </c>
      <c r="I42" s="22">
        <f t="shared" si="12"/>
        <v>0.13209624290196179</v>
      </c>
      <c r="J42" s="22">
        <f t="shared" si="12"/>
        <v>0.12956224497308266</v>
      </c>
      <c r="K42" s="22">
        <f t="shared" si="12"/>
        <v>0.11163436459939581</v>
      </c>
      <c r="L42" s="22">
        <f t="shared" si="12"/>
        <v>0.11201536945735685</v>
      </c>
      <c r="M42" s="22">
        <f t="shared" si="12"/>
        <v>0.11255794607321243</v>
      </c>
      <c r="N42" s="22">
        <f t="shared" si="12"/>
        <v>0.12208166514589591</v>
      </c>
      <c r="O42" s="22">
        <f t="shared" si="12"/>
        <v>0.12639886130153491</v>
      </c>
      <c r="P42" s="22">
        <f t="shared" si="12"/>
        <v>0.13358940748497142</v>
      </c>
      <c r="Q42" s="22">
        <f t="shared" si="12"/>
        <v>0.13608372396489354</v>
      </c>
      <c r="R42" s="22">
        <f t="shared" si="12"/>
        <v>0.138515246048734</v>
      </c>
      <c r="S42" s="22">
        <f t="shared" si="12"/>
        <v>0.14688598728917512</v>
      </c>
      <c r="T42" s="22">
        <f t="shared" si="12"/>
        <v>0.15257352019179377</v>
      </c>
      <c r="U42" s="22">
        <f t="shared" si="12"/>
        <v>0.13801222618987832</v>
      </c>
      <c r="V42" s="22">
        <f t="shared" si="12"/>
        <v>0.16318888744503776</v>
      </c>
      <c r="W42" s="22">
        <f t="shared" si="12"/>
        <v>0.15738146562764899</v>
      </c>
      <c r="X42" s="22">
        <f t="shared" si="12"/>
        <v>0.16971506505055964</v>
      </c>
      <c r="Y42" s="22">
        <f t="shared" si="12"/>
        <v>0.15838184584251991</v>
      </c>
      <c r="Z42" s="22">
        <f t="shared" si="12"/>
        <v>0.18132684095124296</v>
      </c>
      <c r="AA42" s="22">
        <f t="shared" si="12"/>
        <v>0.20902397818793747</v>
      </c>
      <c r="AB42" s="22">
        <f t="shared" si="12"/>
        <v>0.19422797733034614</v>
      </c>
      <c r="AC42" s="22">
        <f t="shared" si="12"/>
        <v>0.18585561828075595</v>
      </c>
      <c r="AD42" s="22">
        <f t="shared" si="12"/>
        <v>0.21157193157394297</v>
      </c>
      <c r="AE42" s="22">
        <f t="shared" si="12"/>
        <v>0.20111946752594262</v>
      </c>
      <c r="AF42" s="22">
        <f t="shared" si="12"/>
        <v>0.19060507736118246</v>
      </c>
      <c r="AG42" s="22">
        <f t="shared" si="12"/>
        <v>0.18025531238151446</v>
      </c>
      <c r="AH42" s="22">
        <f t="shared" si="12"/>
        <v>0.17524150425603868</v>
      </c>
      <c r="AI42" s="38">
        <f t="shared" si="1"/>
        <v>0.34712702061747769</v>
      </c>
      <c r="AJ42" s="33">
        <f>IF(B42=0, "", POWER(AH42/B42, 1/(AH11 - B11)) - 1)</f>
        <v>9.3551821938540058E-3</v>
      </c>
      <c r="AK42" s="33">
        <f t="shared" si="2"/>
        <v>-2.781503667899643E-2</v>
      </c>
      <c r="AL42" s="43">
        <f>AH42 / AH13</f>
        <v>8.731164327104057E-3</v>
      </c>
      <c r="AM42" s="29"/>
    </row>
    <row r="43" spans="1:39" ht="14.45" hidden="1" customHeight="1" outlineLevel="1" x14ac:dyDescent="0.2">
      <c r="A43" s="2" t="s">
        <v>5</v>
      </c>
      <c r="B43" s="23">
        <v>7.5370495083824799E-3</v>
      </c>
      <c r="C43" s="23">
        <v>7.7553506683006798E-3</v>
      </c>
      <c r="D43" s="23">
        <v>7.8220100311771207E-3</v>
      </c>
      <c r="E43" s="23">
        <v>8.1539787067348192E-3</v>
      </c>
      <c r="F43" s="23">
        <v>8.6159537960347494E-3</v>
      </c>
      <c r="G43" s="23">
        <v>9.1473795820054792E-3</v>
      </c>
      <c r="H43" s="23">
        <v>9.3737038384054793E-3</v>
      </c>
      <c r="I43" s="23">
        <v>9.9194937256054799E-3</v>
      </c>
      <c r="J43" s="23">
        <v>9.9171514152953891E-3</v>
      </c>
      <c r="K43" s="23">
        <v>9.7656064321823E-3</v>
      </c>
      <c r="L43" s="23">
        <v>1.0369332027337299E-2</v>
      </c>
      <c r="M43" s="23">
        <v>1.0767561198496801E-2</v>
      </c>
      <c r="N43" s="23">
        <v>1.06022514492E-2</v>
      </c>
      <c r="O43" s="23">
        <v>1.02710327292E-2</v>
      </c>
      <c r="P43" s="23">
        <v>1.0588500986400001E-2</v>
      </c>
      <c r="Q43" s="23">
        <v>1.0276575019200001E-2</v>
      </c>
      <c r="R43" s="23">
        <v>8.8934219999999998E-3</v>
      </c>
      <c r="S43" s="23">
        <v>1.0720386E-2</v>
      </c>
      <c r="T43" s="23">
        <v>8.6301180000000009E-3</v>
      </c>
      <c r="U43" s="23">
        <v>1.01208689811E-2</v>
      </c>
      <c r="V43" s="23">
        <v>1.41136806888E-2</v>
      </c>
      <c r="W43" s="23">
        <v>1.4145457032E-2</v>
      </c>
      <c r="X43" s="23">
        <v>1.54688581557E-2</v>
      </c>
      <c r="Y43" s="23">
        <v>1.4165434554423499E-2</v>
      </c>
      <c r="Z43" s="23">
        <v>1.47455556848574E-2</v>
      </c>
      <c r="AA43" s="23">
        <v>1.5806909297606201E-2</v>
      </c>
      <c r="AB43" s="23">
        <v>1.31477416095879E-2</v>
      </c>
      <c r="AC43" s="23">
        <v>1.5897983119414399E-2</v>
      </c>
      <c r="AD43" s="23">
        <v>1.6851963102783502E-2</v>
      </c>
      <c r="AE43" s="23">
        <v>1.9929249407697101E-2</v>
      </c>
      <c r="AF43" s="23">
        <v>1.8123674355171301E-2</v>
      </c>
      <c r="AG43" s="23">
        <v>1.7785122390000001E-2</v>
      </c>
      <c r="AH43" s="23">
        <v>1.5797734750799999E-2</v>
      </c>
      <c r="AI43" s="39">
        <f t="shared" si="1"/>
        <v>1.0960104790648164</v>
      </c>
      <c r="AJ43" s="34">
        <f>IF(B43=0, "", POWER(AH43/B43, 1/(AH11 - B11)) - 1)</f>
        <v>2.3395599695097857E-2</v>
      </c>
      <c r="AK43" s="34">
        <f t="shared" si="2"/>
        <v>-0.11174438924960373</v>
      </c>
      <c r="AL43" s="44">
        <f>AH43 / AH13</f>
        <v>7.8710017179325833E-4</v>
      </c>
      <c r="AM43" s="29"/>
    </row>
    <row r="44" spans="1:39" ht="14.45" hidden="1" customHeight="1" outlineLevel="1" x14ac:dyDescent="0.2">
      <c r="A44" s="2" t="s">
        <v>6</v>
      </c>
      <c r="B44" s="23">
        <v>9.6843058367438201E-2</v>
      </c>
      <c r="C44" s="23">
        <v>9.7901834844820596E-2</v>
      </c>
      <c r="D44" s="23">
        <v>9.7277217753896306E-2</v>
      </c>
      <c r="E44" s="23">
        <v>9.8730410182321496E-2</v>
      </c>
      <c r="F44" s="23">
        <v>0.1023964839915</v>
      </c>
      <c r="G44" s="23">
        <v>0.10211407388065501</v>
      </c>
      <c r="H44" s="23">
        <v>9.8146469930687694E-2</v>
      </c>
      <c r="I44" s="23">
        <v>9.8218382356383693E-2</v>
      </c>
      <c r="J44" s="23">
        <v>0.10076656808781501</v>
      </c>
      <c r="K44" s="23">
        <v>8.7109336933586606E-2</v>
      </c>
      <c r="L44" s="23">
        <v>7.7418015379740496E-2</v>
      </c>
      <c r="M44" s="23">
        <v>8.0904605329618601E-2</v>
      </c>
      <c r="N44" s="23">
        <v>8.9687647136838203E-2</v>
      </c>
      <c r="O44" s="23">
        <v>9.6816475933657595E-2</v>
      </c>
      <c r="P44" s="23">
        <v>0.101197748401994</v>
      </c>
      <c r="Q44" s="23">
        <v>0.10260668906039799</v>
      </c>
      <c r="R44" s="23">
        <v>0.105534846496708</v>
      </c>
      <c r="S44" s="23">
        <v>0.10951929707637199</v>
      </c>
      <c r="T44" s="23">
        <v>0.116061633387515</v>
      </c>
      <c r="U44" s="23">
        <v>0.109930801660462</v>
      </c>
      <c r="V44" s="23">
        <v>0.13510546220519101</v>
      </c>
      <c r="W44" s="23">
        <v>0.125716443685187</v>
      </c>
      <c r="X44" s="23">
        <v>0.137443422777761</v>
      </c>
      <c r="Y44" s="23">
        <v>0.124383170245389</v>
      </c>
      <c r="Z44" s="23">
        <v>0.14266190009910801</v>
      </c>
      <c r="AA44" s="23">
        <v>0.16538556813298799</v>
      </c>
      <c r="AB44" s="23">
        <v>0.15362675367325301</v>
      </c>
      <c r="AC44" s="23">
        <v>0.145659924636202</v>
      </c>
      <c r="AD44" s="23">
        <v>0.17711058911713801</v>
      </c>
      <c r="AE44" s="23">
        <v>0.16149886470421199</v>
      </c>
      <c r="AF44" s="23">
        <v>0.157581504835135</v>
      </c>
      <c r="AG44" s="23">
        <v>0.14893924632021099</v>
      </c>
      <c r="AH44" s="23">
        <v>0.140613487752069</v>
      </c>
      <c r="AI44" s="39">
        <f t="shared" si="1"/>
        <v>0.45197281170694459</v>
      </c>
      <c r="AJ44" s="34">
        <f>IF(B44=0, "", POWER(AH44/B44, 1/(AH11 - B11)) - 1)</f>
        <v>1.1722020400952715E-2</v>
      </c>
      <c r="AK44" s="34">
        <f t="shared" si="2"/>
        <v>-5.5900367256069505E-2</v>
      </c>
      <c r="AL44" s="44">
        <f>AH44 / AH13</f>
        <v>7.0058715450009718E-3</v>
      </c>
      <c r="AM44" s="29"/>
    </row>
    <row r="45" spans="1:39" ht="14.45" hidden="1" customHeight="1" outlineLevel="1" x14ac:dyDescent="0.2">
      <c r="A45" s="2" t="s">
        <v>7</v>
      </c>
      <c r="B45" s="23">
        <v>2.5547962840776699E-2</v>
      </c>
      <c r="C45" s="23">
        <v>2.5141224566522999E-2</v>
      </c>
      <c r="D45" s="23">
        <v>4.5982986003975199E-2</v>
      </c>
      <c r="E45" s="23">
        <v>1.9869865686175801E-2</v>
      </c>
      <c r="F45" s="23">
        <v>2.22059849914336E-2</v>
      </c>
      <c r="G45" s="23">
        <v>2.1004660828806899E-2</v>
      </c>
      <c r="H45" s="23">
        <v>2.7156069083266E-2</v>
      </c>
      <c r="I45" s="23">
        <v>2.3707549638355599E-2</v>
      </c>
      <c r="J45" s="23">
        <v>1.8642175473664299E-2</v>
      </c>
      <c r="K45" s="23">
        <v>1.4467959849525E-2</v>
      </c>
      <c r="L45" s="23">
        <v>2.3924804487919098E-2</v>
      </c>
      <c r="M45" s="23">
        <v>2.05485810545257E-2</v>
      </c>
      <c r="N45" s="23">
        <v>2.1385415971961599E-2</v>
      </c>
      <c r="O45" s="23">
        <v>1.88957318063201E-2</v>
      </c>
      <c r="P45" s="23">
        <v>2.1364084475334302E-2</v>
      </c>
      <c r="Q45" s="23">
        <v>2.2772440225207202E-2</v>
      </c>
      <c r="R45" s="23">
        <v>2.3664758968587701E-2</v>
      </c>
      <c r="S45" s="23">
        <v>2.6230926536188699E-2</v>
      </c>
      <c r="T45" s="23">
        <v>2.7510688475563001E-2</v>
      </c>
      <c r="U45" s="23">
        <v>1.76353523443008E-2</v>
      </c>
      <c r="V45" s="23">
        <v>1.35954704197547E-2</v>
      </c>
      <c r="W45" s="23">
        <v>1.7149794907016899E-2</v>
      </c>
      <c r="X45" s="23">
        <v>1.6428304631935599E-2</v>
      </c>
      <c r="Y45" s="23">
        <v>1.94774976402559E-2</v>
      </c>
      <c r="Z45" s="23">
        <v>2.3562035293842602E-2</v>
      </c>
      <c r="AA45" s="23">
        <v>2.7456899342347501E-2</v>
      </c>
      <c r="AB45" s="23">
        <v>2.7069177659686399E-2</v>
      </c>
      <c r="AC45" s="23">
        <v>2.39203526103434E-2</v>
      </c>
      <c r="AD45" s="23">
        <v>1.7243589716080001E-2</v>
      </c>
      <c r="AE45" s="23">
        <v>1.9334520266575402E-2</v>
      </c>
      <c r="AF45" s="23">
        <v>1.45958008168176E-2</v>
      </c>
      <c r="AG45" s="23">
        <v>1.3195391325568399E-2</v>
      </c>
      <c r="AH45" s="23">
        <v>1.8445276238582699E-2</v>
      </c>
      <c r="AI45" s="39">
        <f t="shared" ref="AI45:AI76" si="13">IF(B45=0, "", AH45 / B45 - 1)</f>
        <v>-0.27801381450490892</v>
      </c>
      <c r="AJ45" s="34">
        <f>IF(B45=0, "", POWER(AH45/B45, 1/(AH11 - B11)) - 1)</f>
        <v>-1.0128027388415672E-2</v>
      </c>
      <c r="AK45" s="34">
        <f t="shared" ref="AK45:AK76" si="14">IF(AG45=0, "", AH45 / AG45 - 1)</f>
        <v>0.39785746276745293</v>
      </c>
      <c r="AL45" s="44">
        <f>AH45 / AH13</f>
        <v>9.1901024578396214E-4</v>
      </c>
      <c r="AM45" s="29"/>
    </row>
    <row r="46" spans="1:39" ht="14.45" hidden="1" customHeight="1" outlineLevel="1" x14ac:dyDescent="0.2">
      <c r="A46" s="2" t="s">
        <v>8</v>
      </c>
      <c r="B46" s="23">
        <v>1.5728988712200199E-4</v>
      </c>
      <c r="C46" s="23">
        <v>1.5938367330572999E-4</v>
      </c>
      <c r="D46" s="23">
        <v>1.75742704800772E-4</v>
      </c>
      <c r="E46" s="23">
        <v>1.95308861561687E-4</v>
      </c>
      <c r="F46" s="23">
        <v>2.14901879034348E-4</v>
      </c>
      <c r="G46" s="23">
        <v>2.2820951494147799E-4</v>
      </c>
      <c r="H46" s="23">
        <v>2.3549407018685301E-4</v>
      </c>
      <c r="I46" s="23">
        <v>2.5081718161702699E-4</v>
      </c>
      <c r="J46" s="23">
        <v>2.3634999630794899E-4</v>
      </c>
      <c r="K46" s="23">
        <v>2.9146138410191598E-4</v>
      </c>
      <c r="L46" s="23">
        <v>3.0321756235996398E-4</v>
      </c>
      <c r="M46" s="23">
        <v>3.3719849057132698E-4</v>
      </c>
      <c r="N46" s="23">
        <v>4.0635058789611198E-4</v>
      </c>
      <c r="O46" s="23">
        <v>4.1562083235721902E-4</v>
      </c>
      <c r="P46" s="23">
        <v>4.3907362124312801E-4</v>
      </c>
      <c r="Q46" s="23">
        <v>4.2801966008833498E-4</v>
      </c>
      <c r="R46" s="23">
        <v>4.2221858343830302E-4</v>
      </c>
      <c r="S46" s="23">
        <v>4.1537767661442701E-4</v>
      </c>
      <c r="T46" s="23">
        <v>3.71080328715744E-4</v>
      </c>
      <c r="U46" s="23">
        <v>3.2520320401552299E-4</v>
      </c>
      <c r="V46" s="23">
        <v>3.7427413129203298E-4</v>
      </c>
      <c r="W46" s="23">
        <v>3.6977000344506298E-4</v>
      </c>
      <c r="X46" s="23">
        <v>3.7447948516304401E-4</v>
      </c>
      <c r="Y46" s="23">
        <v>3.5574340245147801E-4</v>
      </c>
      <c r="Z46" s="23">
        <v>3.5734987343493698E-4</v>
      </c>
      <c r="AA46" s="23">
        <v>3.7460141499578699E-4</v>
      </c>
      <c r="AB46" s="23">
        <v>3.8430438781882401E-4</v>
      </c>
      <c r="AC46" s="23">
        <v>3.7735791479615602E-4</v>
      </c>
      <c r="AD46" s="23">
        <v>3.6578963794146001E-4</v>
      </c>
      <c r="AE46" s="23">
        <v>3.5683314745813699E-4</v>
      </c>
      <c r="AF46" s="23">
        <v>3.04097354058549E-4</v>
      </c>
      <c r="AG46" s="23">
        <v>3.3555234573506501E-4</v>
      </c>
      <c r="AH46" s="23">
        <v>3.8500551458700799E-4</v>
      </c>
      <c r="AI46" s="39">
        <f t="shared" si="13"/>
        <v>1.4477448717880907</v>
      </c>
      <c r="AJ46" s="34">
        <f>IF(B46=0, "", POWER(AH46/B46, 1/(AH11 - B11)) - 1)</f>
        <v>2.8368918849532854E-2</v>
      </c>
      <c r="AK46" s="34">
        <f t="shared" si="14"/>
        <v>0.1473784030435259</v>
      </c>
      <c r="AL46" s="44">
        <f>AH46 / AH13</f>
        <v>1.9182364525865958E-5</v>
      </c>
      <c r="AM46" s="29"/>
    </row>
    <row r="47" spans="1:39" ht="14.45" customHeight="1" collapsed="1" x14ac:dyDescent="0.25">
      <c r="A47" s="17" t="s">
        <v>18</v>
      </c>
      <c r="B47" s="22">
        <f t="shared" ref="B47:AH47" si="15">SUBTOTAL(9, B48:B50)</f>
        <v>7.4692305036609501E-3</v>
      </c>
      <c r="C47" s="22">
        <f t="shared" si="15"/>
        <v>5.9550300602515607E-3</v>
      </c>
      <c r="D47" s="22">
        <f t="shared" si="15"/>
        <v>1.4202154456382499E-2</v>
      </c>
      <c r="E47" s="22">
        <f t="shared" si="15"/>
        <v>4.9231110994764505E-3</v>
      </c>
      <c r="F47" s="22">
        <f t="shared" si="15"/>
        <v>3.9253686566857399E-3</v>
      </c>
      <c r="G47" s="22">
        <f t="shared" si="15"/>
        <v>3.4654100064376702E-3</v>
      </c>
      <c r="H47" s="22">
        <f t="shared" si="15"/>
        <v>6.0289640672939295E-3</v>
      </c>
      <c r="I47" s="22">
        <f t="shared" si="15"/>
        <v>3.5193478975886405E-3</v>
      </c>
      <c r="J47" s="22">
        <f t="shared" si="15"/>
        <v>2.7250787929348798E-3</v>
      </c>
      <c r="K47" s="22">
        <f t="shared" si="15"/>
        <v>2.3760089671675299E-3</v>
      </c>
      <c r="L47" s="22">
        <f t="shared" si="15"/>
        <v>3.0594424553259903E-3</v>
      </c>
      <c r="M47" s="22">
        <f t="shared" si="15"/>
        <v>2.9021875189843603E-3</v>
      </c>
      <c r="N47" s="22">
        <f t="shared" si="15"/>
        <v>2.8285721982670396E-3</v>
      </c>
      <c r="O47" s="22">
        <f t="shared" si="15"/>
        <v>2.4560766275281004E-3</v>
      </c>
      <c r="P47" s="22">
        <f t="shared" si="15"/>
        <v>5.1299765829727704E-3</v>
      </c>
      <c r="Q47" s="22">
        <f t="shared" si="15"/>
        <v>6.0571687559133796E-3</v>
      </c>
      <c r="R47" s="22">
        <f t="shared" si="15"/>
        <v>6.3718049787319002E-3</v>
      </c>
      <c r="S47" s="22">
        <f t="shared" si="15"/>
        <v>5.9150907789035497E-3</v>
      </c>
      <c r="T47" s="22">
        <f t="shared" si="15"/>
        <v>4.6887207183949594E-3</v>
      </c>
      <c r="U47" s="22">
        <f t="shared" si="15"/>
        <v>3.3950572800763136E-3</v>
      </c>
      <c r="V47" s="22">
        <f t="shared" si="15"/>
        <v>2.5290315740235164E-3</v>
      </c>
      <c r="W47" s="22">
        <f t="shared" si="15"/>
        <v>4.2921935270191364E-3</v>
      </c>
      <c r="X47" s="22">
        <f t="shared" si="15"/>
        <v>2.7895122891053708E-3</v>
      </c>
      <c r="Y47" s="22">
        <f t="shared" si="15"/>
        <v>3.7236194915972252E-3</v>
      </c>
      <c r="Z47" s="22">
        <f t="shared" si="15"/>
        <v>2.5948173989731459E-3</v>
      </c>
      <c r="AA47" s="22">
        <f t="shared" si="15"/>
        <v>5.1159693248962346E-3</v>
      </c>
      <c r="AB47" s="22">
        <f t="shared" si="15"/>
        <v>5.2237785071936283E-3</v>
      </c>
      <c r="AC47" s="22">
        <f t="shared" si="15"/>
        <v>2.6253649091729676E-3</v>
      </c>
      <c r="AD47" s="22">
        <f t="shared" si="15"/>
        <v>1.3067115579510832E-3</v>
      </c>
      <c r="AE47" s="22">
        <f t="shared" si="15"/>
        <v>1.4589652281216329E-3</v>
      </c>
      <c r="AF47" s="22">
        <f t="shared" si="15"/>
        <v>1.582236118279482E-3</v>
      </c>
      <c r="AG47" s="22">
        <f t="shared" si="15"/>
        <v>1.54458015622664E-3</v>
      </c>
      <c r="AH47" s="22">
        <f t="shared" si="15"/>
        <v>1.55925897407412E-3</v>
      </c>
      <c r="AI47" s="38">
        <f t="shared" si="13"/>
        <v>-0.79124235444201796</v>
      </c>
      <c r="AJ47" s="33">
        <f>IF(B47=0, "", POWER(AH47/B47, 1/(AH11 - B11)) - 1)</f>
        <v>-4.7776654727578083E-2</v>
      </c>
      <c r="AK47" s="33">
        <f t="shared" si="14"/>
        <v>9.503435472937749E-3</v>
      </c>
      <c r="AL47" s="43">
        <f>AH47 / AH13</f>
        <v>7.7687910686167797E-5</v>
      </c>
      <c r="AM47" s="29"/>
    </row>
    <row r="48" spans="1:39" ht="14.45" hidden="1" customHeight="1" outlineLevel="1" x14ac:dyDescent="0.2">
      <c r="A48" s="2" t="s">
        <v>5</v>
      </c>
      <c r="B48" s="23">
        <v>7.0974153720000004E-4</v>
      </c>
      <c r="C48" s="23">
        <v>6.349403484E-4</v>
      </c>
      <c r="D48" s="23">
        <v>6.4607354640000005E-4</v>
      </c>
      <c r="E48" s="23">
        <v>6.8016897359999997E-4</v>
      </c>
      <c r="F48" s="23">
        <v>7.4000992680000005E-4</v>
      </c>
      <c r="G48" s="23">
        <v>7.8489064440000005E-4</v>
      </c>
      <c r="H48" s="23">
        <v>8.141152932E-4</v>
      </c>
      <c r="I48" s="23">
        <v>7.7723656920000001E-4</v>
      </c>
      <c r="J48" s="23">
        <v>7.6888666800000002E-4</v>
      </c>
      <c r="K48" s="23">
        <v>7.8036778079999998E-4</v>
      </c>
      <c r="L48" s="23">
        <v>8.33598396E-4</v>
      </c>
      <c r="M48" s="23">
        <v>8.8195823640000001E-4</v>
      </c>
      <c r="N48" s="23">
        <v>8.9135187479999999E-4</v>
      </c>
      <c r="O48" s="23">
        <v>5.6736000000000004E-4</v>
      </c>
      <c r="P48" s="23">
        <v>5.0264999999999999E-4</v>
      </c>
      <c r="Q48" s="23">
        <v>5.2923599999999999E-4</v>
      </c>
      <c r="R48" s="23">
        <v>7.6680900000000002E-4</v>
      </c>
      <c r="S48" s="23">
        <v>6.1211700000000002E-4</v>
      </c>
      <c r="T48" s="23">
        <v>5.4467487900000005E-4</v>
      </c>
      <c r="U48" s="23">
        <v>4.0267746E-4</v>
      </c>
      <c r="V48" s="23">
        <v>1.2482174205000001E-3</v>
      </c>
      <c r="W48" s="23">
        <v>1.3911209999999999E-3</v>
      </c>
      <c r="X48" s="23">
        <v>1.4576972075999999E-3</v>
      </c>
      <c r="Y48" s="23">
        <v>1.49967663117962E-3</v>
      </c>
      <c r="Z48" s="23">
        <v>6.6673958064609096E-4</v>
      </c>
      <c r="AA48" s="23">
        <v>2.39012900330428E-4</v>
      </c>
      <c r="AB48" s="23">
        <v>2.3967589692637501E-4</v>
      </c>
      <c r="AC48" s="23">
        <v>2.3366081970413401E-4</v>
      </c>
      <c r="AD48" s="23">
        <v>2.3344598861542399E-4</v>
      </c>
      <c r="AE48" s="23">
        <v>2.2437720857374299E-4</v>
      </c>
      <c r="AF48" s="23">
        <v>2.4421416309630201E-4</v>
      </c>
      <c r="AG48" s="23">
        <v>1.9631665872E-4</v>
      </c>
      <c r="AH48" s="23">
        <v>2.2691950542E-4</v>
      </c>
      <c r="AI48" s="39">
        <f t="shared" si="13"/>
        <v>-0.68027867395894615</v>
      </c>
      <c r="AJ48" s="34">
        <f>IF(B48=0, "", POWER(AH48/B48, 1/(AH11 - B11)) - 1)</f>
        <v>-3.5007111847220163E-2</v>
      </c>
      <c r="AK48" s="34">
        <f t="shared" si="14"/>
        <v>0.15588512406197697</v>
      </c>
      <c r="AL48" s="44">
        <f>AH48 / AH13</f>
        <v>1.1305948891835804E-5</v>
      </c>
      <c r="AM48" s="29"/>
    </row>
    <row r="49" spans="1:39" ht="14.45" hidden="1" customHeight="1" outlineLevel="1" x14ac:dyDescent="0.2">
      <c r="A49" s="2" t="s">
        <v>6</v>
      </c>
      <c r="B49" s="23">
        <v>1.9000000000000001E-4</v>
      </c>
      <c r="C49" s="23">
        <v>1.9000000000000001E-4</v>
      </c>
      <c r="D49" s="23">
        <v>1.9000000000000001E-4</v>
      </c>
      <c r="E49" s="23">
        <v>1.9000000000000001E-4</v>
      </c>
      <c r="F49" s="23">
        <v>1.9000000000000001E-4</v>
      </c>
      <c r="G49" s="23">
        <v>1.9000000000000001E-4</v>
      </c>
      <c r="H49" s="23">
        <v>1.9000000000000001E-4</v>
      </c>
      <c r="I49" s="23">
        <v>1.9000000000000001E-4</v>
      </c>
      <c r="J49" s="23">
        <v>1.9000000000000001E-4</v>
      </c>
      <c r="K49" s="23">
        <v>1.9000000000000001E-4</v>
      </c>
      <c r="L49" s="23">
        <v>1.9000000000000001E-4</v>
      </c>
      <c r="M49" s="23">
        <v>1.9000000000000001E-4</v>
      </c>
      <c r="N49" s="23">
        <v>1.9000000000000001E-4</v>
      </c>
      <c r="O49" s="23">
        <v>1.9000000000000001E-4</v>
      </c>
      <c r="P49" s="23">
        <v>1.9000000000000001E-4</v>
      </c>
      <c r="Q49" s="23">
        <v>1.9000000000000001E-4</v>
      </c>
      <c r="R49" s="23">
        <v>1.9000000000000001E-4</v>
      </c>
      <c r="S49" s="23">
        <v>1.9000000000000001E-4</v>
      </c>
      <c r="T49" s="23">
        <v>1.9000000000000001E-4</v>
      </c>
      <c r="U49" s="23">
        <v>1.18006736547754E-4</v>
      </c>
      <c r="V49" s="23">
        <v>1.96498606735076E-4</v>
      </c>
      <c r="W49" s="23">
        <v>2.5122309561504601E-4</v>
      </c>
      <c r="X49" s="23">
        <v>2.5843776170928102E-4</v>
      </c>
      <c r="Y49" s="23">
        <v>5.1358728823721505E-4</v>
      </c>
      <c r="Z49" s="23">
        <v>1.5534052547125001E-5</v>
      </c>
      <c r="AA49" s="23">
        <v>1.8517764196856599E-5</v>
      </c>
      <c r="AB49" s="23">
        <v>1.35139107840734E-5</v>
      </c>
      <c r="AC49" s="23">
        <v>1.7911877445729401E-4</v>
      </c>
      <c r="AD49" s="23">
        <v>1.09210781517914E-6</v>
      </c>
      <c r="AE49" s="23">
        <v>0</v>
      </c>
      <c r="AF49" s="23">
        <v>0</v>
      </c>
      <c r="AG49" s="23">
        <v>0</v>
      </c>
      <c r="AH49" s="23">
        <v>0</v>
      </c>
      <c r="AI49" s="39">
        <f t="shared" si="13"/>
        <v>-1</v>
      </c>
      <c r="AJ49" s="34">
        <f>IF(B49=0, "", POWER(AH49/B49, 1/(AH11 - B11)) - 1)</f>
        <v>-1</v>
      </c>
      <c r="AK49" s="34" t="str">
        <f t="shared" si="14"/>
        <v/>
      </c>
      <c r="AL49" s="44">
        <f>AH49 / AH13</f>
        <v>0</v>
      </c>
      <c r="AM49" s="29"/>
    </row>
    <row r="50" spans="1:39" ht="14.45" hidden="1" customHeight="1" outlineLevel="1" x14ac:dyDescent="0.2">
      <c r="A50" s="2" t="s">
        <v>7</v>
      </c>
      <c r="B50" s="23">
        <v>6.5694889664609504E-3</v>
      </c>
      <c r="C50" s="23">
        <v>5.1300897118515603E-3</v>
      </c>
      <c r="D50" s="23">
        <v>1.33660809099825E-2</v>
      </c>
      <c r="E50" s="23">
        <v>4.0529421258764502E-3</v>
      </c>
      <c r="F50" s="23">
        <v>2.99535872988574E-3</v>
      </c>
      <c r="G50" s="23">
        <v>2.4905193620376699E-3</v>
      </c>
      <c r="H50" s="23">
        <v>5.0248487740939297E-3</v>
      </c>
      <c r="I50" s="23">
        <v>2.5521113283886402E-3</v>
      </c>
      <c r="J50" s="23">
        <v>1.7661921249348799E-3</v>
      </c>
      <c r="K50" s="23">
        <v>1.4056411863675299E-3</v>
      </c>
      <c r="L50" s="23">
        <v>2.0358440593259901E-3</v>
      </c>
      <c r="M50" s="23">
        <v>1.83022928258436E-3</v>
      </c>
      <c r="N50" s="23">
        <v>1.7472203234670399E-3</v>
      </c>
      <c r="O50" s="23">
        <v>1.6987166275281001E-3</v>
      </c>
      <c r="P50" s="23">
        <v>4.43732658297277E-3</v>
      </c>
      <c r="Q50" s="23">
        <v>5.3379327559133797E-3</v>
      </c>
      <c r="R50" s="23">
        <v>5.4149959787318999E-3</v>
      </c>
      <c r="S50" s="23">
        <v>5.11297377890355E-3</v>
      </c>
      <c r="T50" s="23">
        <v>3.9540458393949596E-3</v>
      </c>
      <c r="U50" s="23">
        <v>2.8743730835285599E-3</v>
      </c>
      <c r="V50" s="23">
        <v>1.08431554678844E-3</v>
      </c>
      <c r="W50" s="23">
        <v>2.6498494314040901E-3</v>
      </c>
      <c r="X50" s="23">
        <v>1.0733773197960899E-3</v>
      </c>
      <c r="Y50" s="23">
        <v>1.7103555721803901E-3</v>
      </c>
      <c r="Z50" s="23">
        <v>1.91254376577993E-3</v>
      </c>
      <c r="AA50" s="23">
        <v>4.8584386603689501E-3</v>
      </c>
      <c r="AB50" s="23">
        <v>4.9705886994831803E-3</v>
      </c>
      <c r="AC50" s="23">
        <v>2.2125853150115398E-3</v>
      </c>
      <c r="AD50" s="23">
        <v>1.0721734615204801E-3</v>
      </c>
      <c r="AE50" s="23">
        <v>1.23458801954789E-3</v>
      </c>
      <c r="AF50" s="23">
        <v>1.3380219551831799E-3</v>
      </c>
      <c r="AG50" s="23">
        <v>1.34826349750664E-3</v>
      </c>
      <c r="AH50" s="23">
        <v>1.3323394686541199E-3</v>
      </c>
      <c r="AI50" s="39">
        <f t="shared" si="13"/>
        <v>-0.79719282954030679</v>
      </c>
      <c r="AJ50" s="34">
        <f>IF(B50=0, "", POWER(AH50/B50, 1/(AH11 - B11)) - 1)</f>
        <v>-4.8636789067677988E-2</v>
      </c>
      <c r="AK50" s="34">
        <f t="shared" si="14"/>
        <v>-1.1810769098153706E-2</v>
      </c>
      <c r="AL50" s="44">
        <f>AH50 / AH13</f>
        <v>6.6381961794331989E-5</v>
      </c>
      <c r="AM50" s="29"/>
    </row>
    <row r="51" spans="1:39" ht="14.45" customHeight="1" collapsed="1" x14ac:dyDescent="0.25">
      <c r="A51" s="17" t="s">
        <v>19</v>
      </c>
      <c r="B51" s="22">
        <f t="shared" ref="B51:AH51" si="16">SUBTOTAL(9, B52:B54)</f>
        <v>6.3492501342574201E-3</v>
      </c>
      <c r="C51" s="22">
        <f t="shared" si="16"/>
        <v>6.5692550032207808E-3</v>
      </c>
      <c r="D51" s="22">
        <f t="shared" si="16"/>
        <v>9.5426682960998085E-3</v>
      </c>
      <c r="E51" s="22">
        <f t="shared" si="16"/>
        <v>5.8502969494701393E-3</v>
      </c>
      <c r="F51" s="22">
        <f t="shared" si="16"/>
        <v>6.2791268327996204E-3</v>
      </c>
      <c r="G51" s="22">
        <f t="shared" si="16"/>
        <v>5.8244991226907104E-3</v>
      </c>
      <c r="H51" s="22">
        <f t="shared" si="16"/>
        <v>6.7827245487843803E-3</v>
      </c>
      <c r="I51" s="22">
        <f t="shared" si="16"/>
        <v>6.0207387157142798E-3</v>
      </c>
      <c r="J51" s="22">
        <f t="shared" si="16"/>
        <v>5.0600189744592194E-3</v>
      </c>
      <c r="K51" s="22">
        <f t="shared" si="16"/>
        <v>4.8267731673510596E-3</v>
      </c>
      <c r="L51" s="22">
        <f t="shared" si="16"/>
        <v>5.3926134477695004E-3</v>
      </c>
      <c r="M51" s="22">
        <f t="shared" si="16"/>
        <v>4.9122075882148501E-3</v>
      </c>
      <c r="N51" s="22">
        <f t="shared" si="16"/>
        <v>5.0051023544777301E-3</v>
      </c>
      <c r="O51" s="22">
        <f t="shared" si="16"/>
        <v>4.8411985341807297E-3</v>
      </c>
      <c r="P51" s="22">
        <f t="shared" si="16"/>
        <v>5.6059763766951945E-3</v>
      </c>
      <c r="Q51" s="22">
        <f t="shared" si="16"/>
        <v>5.3685942035136434E-3</v>
      </c>
      <c r="R51" s="22">
        <f t="shared" si="16"/>
        <v>4.0843945253095926E-3</v>
      </c>
      <c r="S51" s="22">
        <f t="shared" si="16"/>
        <v>3.8336437939219333E-3</v>
      </c>
      <c r="T51" s="22">
        <f t="shared" si="16"/>
        <v>4.2235421211984005E-3</v>
      </c>
      <c r="U51" s="22">
        <f t="shared" si="16"/>
        <v>2.1002204053290983E-3</v>
      </c>
      <c r="V51" s="22">
        <f t="shared" si="16"/>
        <v>2.2871991578493869E-3</v>
      </c>
      <c r="W51" s="22">
        <f t="shared" si="16"/>
        <v>1.8972693548170217E-3</v>
      </c>
      <c r="X51" s="22">
        <f t="shared" si="16"/>
        <v>1.6277877045260199E-3</v>
      </c>
      <c r="Y51" s="22">
        <f t="shared" si="16"/>
        <v>1.777914274410204E-3</v>
      </c>
      <c r="Z51" s="22">
        <f t="shared" si="16"/>
        <v>1.6807964390891748E-3</v>
      </c>
      <c r="AA51" s="22">
        <f t="shared" si="16"/>
        <v>2.256064428500266E-3</v>
      </c>
      <c r="AB51" s="22">
        <f t="shared" si="16"/>
        <v>1.6577838865252359E-3</v>
      </c>
      <c r="AC51" s="22">
        <f t="shared" si="16"/>
        <v>1.2335432831154249E-3</v>
      </c>
      <c r="AD51" s="22">
        <f t="shared" si="16"/>
        <v>2.4143494654562045E-3</v>
      </c>
      <c r="AE51" s="22">
        <f t="shared" si="16"/>
        <v>3.0546309863757112E-3</v>
      </c>
      <c r="AF51" s="22">
        <f t="shared" si="16"/>
        <v>2.0580381202596172E-3</v>
      </c>
      <c r="AG51" s="22">
        <f t="shared" si="16"/>
        <v>2.2594481000271249E-3</v>
      </c>
      <c r="AH51" s="22">
        <f t="shared" si="16"/>
        <v>2.514836172185622E-3</v>
      </c>
      <c r="AI51" s="38">
        <f t="shared" si="13"/>
        <v>-0.60391603433343932</v>
      </c>
      <c r="AJ51" s="33">
        <f>IF(B51=0, "", POWER(AH51/B51, 1/(AH11 - B11)) - 1)</f>
        <v>-2.8526738057252699E-2</v>
      </c>
      <c r="AK51" s="33">
        <f t="shared" si="14"/>
        <v>0.11303117436308052</v>
      </c>
      <c r="AL51" s="43">
        <f>AH51 / AH13</f>
        <v>1.2529821612930706E-4</v>
      </c>
      <c r="AM51" s="29"/>
    </row>
    <row r="52" spans="1:39" ht="14.45" hidden="1" customHeight="1" outlineLevel="1" x14ac:dyDescent="0.2">
      <c r="A52" s="2" t="s">
        <v>5</v>
      </c>
      <c r="B52" s="23">
        <v>1.0017715176E-3</v>
      </c>
      <c r="C52" s="23">
        <v>1.0692424296000001E-3</v>
      </c>
      <c r="D52" s="23">
        <v>1.036078758E-3</v>
      </c>
      <c r="E52" s="23">
        <v>1.0886832000000001E-3</v>
      </c>
      <c r="F52" s="23">
        <v>1.1344261932000001E-3</v>
      </c>
      <c r="G52" s="23">
        <v>1.0852524756E-3</v>
      </c>
      <c r="H52" s="23">
        <v>1.1584412604E-3</v>
      </c>
      <c r="I52" s="23">
        <v>1.1126982707999999E-3</v>
      </c>
      <c r="J52" s="23">
        <v>1.0280737367999999E-3</v>
      </c>
      <c r="K52" s="23">
        <v>1.0978317972000001E-3</v>
      </c>
      <c r="L52" s="23">
        <v>1.0154944152000001E-3</v>
      </c>
      <c r="M52" s="23">
        <v>9.3315702959999997E-4</v>
      </c>
      <c r="N52" s="23">
        <v>9.3773132640000004E-4</v>
      </c>
      <c r="O52" s="23">
        <v>9.0629999999999997E-4</v>
      </c>
      <c r="P52" s="23">
        <v>9.1403999999999997E-4</v>
      </c>
      <c r="Q52" s="23">
        <v>8.0325899999999996E-4</v>
      </c>
      <c r="R52" s="23">
        <v>7.22979E-4</v>
      </c>
      <c r="S52" s="23">
        <v>6.8042700000000005E-4</v>
      </c>
      <c r="T52" s="23">
        <v>6.2369865899999997E-4</v>
      </c>
      <c r="U52" s="23">
        <v>3.6998361E-4</v>
      </c>
      <c r="V52" s="23">
        <v>3.4286930369999998E-4</v>
      </c>
      <c r="W52" s="23">
        <v>3.2587332480000001E-4</v>
      </c>
      <c r="X52" s="23">
        <v>3.4576380000000002E-4</v>
      </c>
      <c r="Y52" s="23">
        <v>3.9090400697267902E-4</v>
      </c>
      <c r="Z52" s="23">
        <v>5.0150763179755795E-4</v>
      </c>
      <c r="AA52" s="23">
        <v>4.5195675073519801E-4</v>
      </c>
      <c r="AB52" s="23">
        <v>4.4682119711141299E-4</v>
      </c>
      <c r="AC52" s="23">
        <v>4.3023010700580101E-4</v>
      </c>
      <c r="AD52" s="23">
        <v>4.58923627981625E-4</v>
      </c>
      <c r="AE52" s="23">
        <v>6.1654464737389203E-4</v>
      </c>
      <c r="AF52" s="23">
        <v>3.6801888719697698E-4</v>
      </c>
      <c r="AG52" s="23">
        <v>3.5153563554000001E-4</v>
      </c>
      <c r="AH52" s="23">
        <v>3.4022386026000002E-4</v>
      </c>
      <c r="AI52" s="39">
        <f t="shared" si="13"/>
        <v>-0.66037778646862177</v>
      </c>
      <c r="AJ52" s="34">
        <f>IF(B52=0, "", POWER(AH52/B52, 1/(AH11 - B11)) - 1)</f>
        <v>-3.3184448018471979E-2</v>
      </c>
      <c r="AK52" s="34">
        <f t="shared" si="14"/>
        <v>-3.2178175230012651E-2</v>
      </c>
      <c r="AL52" s="44">
        <f>AH52 / AH13</f>
        <v>1.6951180854916594E-5</v>
      </c>
      <c r="AM52" s="29"/>
    </row>
    <row r="53" spans="1:39" ht="14.45" hidden="1" customHeight="1" outlineLevel="1" x14ac:dyDescent="0.2">
      <c r="A53" s="2" t="s">
        <v>6</v>
      </c>
      <c r="B53" s="23">
        <v>2.3906337370111601E-3</v>
      </c>
      <c r="C53" s="23">
        <v>2.3906337370111601E-3</v>
      </c>
      <c r="D53" s="23">
        <v>2.3906337370111601E-3</v>
      </c>
      <c r="E53" s="23">
        <v>2.4269448626919798E-3</v>
      </c>
      <c r="F53" s="23">
        <v>2.4269448626919798E-3</v>
      </c>
      <c r="G53" s="23">
        <v>2.4632559883728E-3</v>
      </c>
      <c r="H53" s="23">
        <v>2.4632559883728E-3</v>
      </c>
      <c r="I53" s="23">
        <v>2.4632559883728E-3</v>
      </c>
      <c r="J53" s="23">
        <v>2.4632559883728E-3</v>
      </c>
      <c r="K53" s="23">
        <v>2.4632559883728E-3</v>
      </c>
      <c r="L53" s="23">
        <v>2.4732165840361301E-3</v>
      </c>
      <c r="M53" s="23">
        <v>2.6061929190590799E-3</v>
      </c>
      <c r="N53" s="23">
        <v>2.7692118312753998E-3</v>
      </c>
      <c r="O53" s="23">
        <v>3.0581803650702299E-3</v>
      </c>
      <c r="P53" s="23">
        <v>3.9454752308858403E-3</v>
      </c>
      <c r="Q53" s="23">
        <v>3.7559788131844101E-3</v>
      </c>
      <c r="R53" s="23">
        <v>2.5025653350483198E-3</v>
      </c>
      <c r="S53" s="23">
        <v>2.3272802250102302E-3</v>
      </c>
      <c r="T53" s="23">
        <v>2.4133493565437801E-3</v>
      </c>
      <c r="U53" s="23">
        <v>1.0963338898053901E-3</v>
      </c>
      <c r="V53" s="23">
        <v>1.44945280996549E-3</v>
      </c>
      <c r="W53" s="23">
        <v>9.4572400858945998E-4</v>
      </c>
      <c r="X53" s="23">
        <v>8.0749238817637802E-4</v>
      </c>
      <c r="Y53" s="23">
        <v>8.9562583988076405E-4</v>
      </c>
      <c r="Z53" s="23">
        <v>5.8444588289065496E-4</v>
      </c>
      <c r="AA53" s="23">
        <v>9.8588342821538796E-4</v>
      </c>
      <c r="AB53" s="23">
        <v>5.3974963071911101E-4</v>
      </c>
      <c r="AC53" s="23">
        <v>1.63237080951151E-4</v>
      </c>
      <c r="AD53" s="23">
        <v>1.5443112646936999E-3</v>
      </c>
      <c r="AE53" s="23">
        <v>1.9828451444593399E-3</v>
      </c>
      <c r="AF53" s="23">
        <v>1.41809568431137E-3</v>
      </c>
      <c r="AG53" s="23">
        <v>1.7840958948516701E-3</v>
      </c>
      <c r="AH53" s="23">
        <v>1.8599605131151601E-3</v>
      </c>
      <c r="AI53" s="39">
        <f t="shared" si="13"/>
        <v>-0.22198014513066444</v>
      </c>
      <c r="AJ53" s="34">
        <f>IF(B53=0, "", POWER(AH53/B53, 1/(AH11 - B11)) - 1)</f>
        <v>-7.8131683614269809E-3</v>
      </c>
      <c r="AK53" s="34">
        <f t="shared" si="14"/>
        <v>4.2522724525296596E-2</v>
      </c>
      <c r="AL53" s="44">
        <f>AH53 / AH13</f>
        <v>9.2669946830667191E-5</v>
      </c>
      <c r="AM53" s="29"/>
    </row>
    <row r="54" spans="1:39" ht="14.45" hidden="1" customHeight="1" outlineLevel="1" x14ac:dyDescent="0.2">
      <c r="A54" s="2" t="s">
        <v>7</v>
      </c>
      <c r="B54" s="23">
        <v>2.9568448796462601E-3</v>
      </c>
      <c r="C54" s="23">
        <v>3.10937883660962E-3</v>
      </c>
      <c r="D54" s="23">
        <v>6.1159558010886496E-3</v>
      </c>
      <c r="E54" s="23">
        <v>2.3346688867781598E-3</v>
      </c>
      <c r="F54" s="23">
        <v>2.7177557769076399E-3</v>
      </c>
      <c r="G54" s="23">
        <v>2.27599065871791E-3</v>
      </c>
      <c r="H54" s="23">
        <v>3.1610273000115801E-3</v>
      </c>
      <c r="I54" s="23">
        <v>2.4447844565414802E-3</v>
      </c>
      <c r="J54" s="23">
        <v>1.5686892492864199E-3</v>
      </c>
      <c r="K54" s="23">
        <v>1.2656853817782599E-3</v>
      </c>
      <c r="L54" s="23">
        <v>1.90390244853337E-3</v>
      </c>
      <c r="M54" s="23">
        <v>1.37285763955577E-3</v>
      </c>
      <c r="N54" s="23">
        <v>1.29815919680233E-3</v>
      </c>
      <c r="O54" s="23">
        <v>8.7671816911049998E-4</v>
      </c>
      <c r="P54" s="23">
        <v>7.4646114580935495E-4</v>
      </c>
      <c r="Q54" s="23">
        <v>8.0935639032923303E-4</v>
      </c>
      <c r="R54" s="23">
        <v>8.5885019026127297E-4</v>
      </c>
      <c r="S54" s="23">
        <v>8.25936568911703E-4</v>
      </c>
      <c r="T54" s="23">
        <v>1.18649410565462E-3</v>
      </c>
      <c r="U54" s="23">
        <v>6.3390290552370798E-4</v>
      </c>
      <c r="V54" s="23">
        <v>4.94877044183897E-4</v>
      </c>
      <c r="W54" s="23">
        <v>6.2567202142756195E-4</v>
      </c>
      <c r="X54" s="23">
        <v>4.7453151634964201E-4</v>
      </c>
      <c r="Y54" s="23">
        <v>4.9138442755676103E-4</v>
      </c>
      <c r="Z54" s="23">
        <v>5.9484292440096197E-4</v>
      </c>
      <c r="AA54" s="23">
        <v>8.1822424954967996E-4</v>
      </c>
      <c r="AB54" s="23">
        <v>6.71213058694712E-4</v>
      </c>
      <c r="AC54" s="23">
        <v>6.4007609515847295E-4</v>
      </c>
      <c r="AD54" s="23">
        <v>4.1111457278087998E-4</v>
      </c>
      <c r="AE54" s="23">
        <v>4.5524119454247902E-4</v>
      </c>
      <c r="AF54" s="23">
        <v>2.7192354875126999E-4</v>
      </c>
      <c r="AG54" s="23">
        <v>1.23816569635455E-4</v>
      </c>
      <c r="AH54" s="23">
        <v>3.14651798810462E-4</v>
      </c>
      <c r="AI54" s="39">
        <f t="shared" si="13"/>
        <v>-0.89358528714969143</v>
      </c>
      <c r="AJ54" s="34">
        <f>IF(B54=0, "", POWER(AH54/B54, 1/(AH11 - B11)) - 1)</f>
        <v>-6.761816806556975E-2</v>
      </c>
      <c r="AK54" s="34">
        <f t="shared" si="14"/>
        <v>1.5412737546910775</v>
      </c>
      <c r="AL54" s="44">
        <f>AH54 / AH13</f>
        <v>1.5677088443723285E-5</v>
      </c>
      <c r="AM54" s="29"/>
    </row>
    <row r="55" spans="1:39" ht="14.45" customHeight="1" collapsed="1" x14ac:dyDescent="0.25">
      <c r="A55" s="17" t="s">
        <v>20</v>
      </c>
      <c r="B55" s="22">
        <f t="shared" ref="B55:AH55" si="17">SUBTOTAL(9, B56:B58)</f>
        <v>4.87568465720945E-3</v>
      </c>
      <c r="C55" s="22">
        <f t="shared" si="17"/>
        <v>4.8747250673122702E-3</v>
      </c>
      <c r="D55" s="22">
        <f t="shared" si="17"/>
        <v>7.3658237499961091E-3</v>
      </c>
      <c r="E55" s="22">
        <f t="shared" si="17"/>
        <v>4.3533696090778499E-3</v>
      </c>
      <c r="F55" s="22">
        <f t="shared" si="17"/>
        <v>4.1515479502833297E-3</v>
      </c>
      <c r="G55" s="22">
        <f t="shared" si="17"/>
        <v>3.6994650997309001E-3</v>
      </c>
      <c r="H55" s="22">
        <f t="shared" si="17"/>
        <v>4.9786111233788496E-3</v>
      </c>
      <c r="I55" s="22">
        <f t="shared" si="17"/>
        <v>4.1086338450880798E-3</v>
      </c>
      <c r="J55" s="22">
        <f t="shared" si="17"/>
        <v>3.84875208586361E-3</v>
      </c>
      <c r="K55" s="22">
        <f t="shared" si="17"/>
        <v>3.7621004939821828E-3</v>
      </c>
      <c r="L55" s="22">
        <f t="shared" si="17"/>
        <v>3.8767688429381499E-3</v>
      </c>
      <c r="M55" s="22">
        <f t="shared" si="17"/>
        <v>4.3486680346735097E-3</v>
      </c>
      <c r="N55" s="22">
        <f t="shared" si="17"/>
        <v>4.0290869721238401E-3</v>
      </c>
      <c r="O55" s="22">
        <f t="shared" si="17"/>
        <v>4.4421374452907596E-3</v>
      </c>
      <c r="P55" s="22">
        <f t="shared" si="17"/>
        <v>5.9522871668111297E-3</v>
      </c>
      <c r="Q55" s="22">
        <f t="shared" si="17"/>
        <v>5.8875002626792104E-3</v>
      </c>
      <c r="R55" s="22">
        <f t="shared" si="17"/>
        <v>5.8669384499669495E-3</v>
      </c>
      <c r="S55" s="22">
        <f t="shared" si="17"/>
        <v>5.5669022499468699E-3</v>
      </c>
      <c r="T55" s="22">
        <f t="shared" si="17"/>
        <v>4.83315603413852E-3</v>
      </c>
      <c r="U55" s="22">
        <f t="shared" si="17"/>
        <v>3.9639900779650369E-3</v>
      </c>
      <c r="V55" s="22">
        <f t="shared" si="17"/>
        <v>3.3548969498185038E-3</v>
      </c>
      <c r="W55" s="22">
        <f t="shared" si="17"/>
        <v>3.7374101639163701E-3</v>
      </c>
      <c r="X55" s="22">
        <f t="shared" si="17"/>
        <v>3.7150900062907352E-3</v>
      </c>
      <c r="Y55" s="22">
        <f t="shared" si="17"/>
        <v>5.3279118845335136E-3</v>
      </c>
      <c r="Z55" s="22">
        <f t="shared" si="17"/>
        <v>4.5216891189422004E-3</v>
      </c>
      <c r="AA55" s="22">
        <f t="shared" si="17"/>
        <v>5.1160019755758616E-3</v>
      </c>
      <c r="AB55" s="22">
        <f t="shared" si="17"/>
        <v>4.57696603547163E-3</v>
      </c>
      <c r="AC55" s="22">
        <f t="shared" si="17"/>
        <v>5.457089975207741E-3</v>
      </c>
      <c r="AD55" s="22">
        <f t="shared" si="17"/>
        <v>3.1425117967780187E-3</v>
      </c>
      <c r="AE55" s="22">
        <f t="shared" si="17"/>
        <v>3.6263923434806805E-3</v>
      </c>
      <c r="AF55" s="22">
        <f t="shared" si="17"/>
        <v>3.2040259958444027E-3</v>
      </c>
      <c r="AG55" s="22">
        <f t="shared" si="17"/>
        <v>2.981768226612341E-3</v>
      </c>
      <c r="AH55" s="22">
        <f t="shared" si="17"/>
        <v>5.5811515256728303E-3</v>
      </c>
      <c r="AI55" s="38">
        <f t="shared" si="13"/>
        <v>0.14469083176251751</v>
      </c>
      <c r="AJ55" s="33">
        <f>IF(B55=0, "", POWER(AH55/B55, 1/(AH11 - B11)) - 1)</f>
        <v>4.2318850118496787E-3</v>
      </c>
      <c r="AK55" s="33">
        <f t="shared" si="14"/>
        <v>0.87175900388935035</v>
      </c>
      <c r="AL55" s="43">
        <f>AH55 / AH13</f>
        <v>2.7807311579521439E-4</v>
      </c>
      <c r="AM55" s="29"/>
    </row>
    <row r="56" spans="1:39" ht="14.45" hidden="1" customHeight="1" outlineLevel="1" x14ac:dyDescent="0.2">
      <c r="A56" s="2" t="s">
        <v>5</v>
      </c>
      <c r="B56" s="23">
        <v>2.2958078335523699E-3</v>
      </c>
      <c r="C56" s="23">
        <v>2.80867244154982E-3</v>
      </c>
      <c r="D56" s="23">
        <v>2.5290441016676099E-3</v>
      </c>
      <c r="E56" s="23">
        <v>2.5744536410226798E-3</v>
      </c>
      <c r="F56" s="23">
        <v>2.7195716032536602E-3</v>
      </c>
      <c r="G56" s="23">
        <v>2.4102658977555201E-3</v>
      </c>
      <c r="H56" s="23">
        <v>2.9401711172110201E-3</v>
      </c>
      <c r="I56" s="23">
        <v>2.68168577729898E-3</v>
      </c>
      <c r="J56" s="23">
        <v>2.7023398020035098E-3</v>
      </c>
      <c r="K56" s="23">
        <v>2.7981127679103999E-3</v>
      </c>
      <c r="L56" s="23">
        <v>2.4363594654985298E-3</v>
      </c>
      <c r="M56" s="23">
        <v>3.0134111666030999E-3</v>
      </c>
      <c r="N56" s="23">
        <v>2.6528259646931901E-3</v>
      </c>
      <c r="O56" s="23">
        <v>3.01851043592019E-3</v>
      </c>
      <c r="P56" s="23">
        <v>3.1893944271128198E-3</v>
      </c>
      <c r="Q56" s="23">
        <v>2.8395532634471901E-3</v>
      </c>
      <c r="R56" s="23">
        <v>2.7500163630731099E-3</v>
      </c>
      <c r="S56" s="23">
        <v>2.5912074693273598E-3</v>
      </c>
      <c r="T56" s="23">
        <v>2.6971347524054998E-3</v>
      </c>
      <c r="U56" s="23">
        <v>2.4970851080590101E-3</v>
      </c>
      <c r="V56" s="23">
        <v>2.61746783843119E-3</v>
      </c>
      <c r="W56" s="23">
        <v>2.5567198064944101E-3</v>
      </c>
      <c r="X56" s="23">
        <v>2.67575538318291E-3</v>
      </c>
      <c r="Y56" s="23">
        <v>3.9541338130993304E-3</v>
      </c>
      <c r="Z56" s="23">
        <v>3.12015387035839E-3</v>
      </c>
      <c r="AA56" s="23">
        <v>2.1355477380914302E-3</v>
      </c>
      <c r="AB56" s="23">
        <v>2.1099466662057101E-3</v>
      </c>
      <c r="AC56" s="23">
        <v>2.2480459134241902E-3</v>
      </c>
      <c r="AD56" s="23">
        <v>2.2637871896244899E-3</v>
      </c>
      <c r="AE56" s="23">
        <v>2.6341099350815902E-3</v>
      </c>
      <c r="AF56" s="23">
        <v>2.3699707816862699E-3</v>
      </c>
      <c r="AG56" s="23">
        <v>2.0081069952229799E-3</v>
      </c>
      <c r="AH56" s="23">
        <v>2.2283493885763301E-3</v>
      </c>
      <c r="AI56" s="39">
        <f t="shared" si="13"/>
        <v>-2.938331509726555E-2</v>
      </c>
      <c r="AJ56" s="34">
        <f>IF(B56=0, "", POWER(AH56/B56, 1/(AH11 - B11)) - 1)</f>
        <v>-9.3155495369501295E-4</v>
      </c>
      <c r="AK56" s="34">
        <f t="shared" si="14"/>
        <v>0.10967662274832835</v>
      </c>
      <c r="AL56" s="44">
        <f>AH56 / AH13</f>
        <v>1.1102441041270249E-4</v>
      </c>
      <c r="AM56" s="29"/>
    </row>
    <row r="57" spans="1:39" ht="14.45" hidden="1" customHeight="1" outlineLevel="1" x14ac:dyDescent="0.2">
      <c r="A57" s="2" t="s">
        <v>6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6.3826252289306994E-5</v>
      </c>
      <c r="V57" s="23">
        <v>0</v>
      </c>
      <c r="W57" s="23">
        <v>0</v>
      </c>
      <c r="X57" s="23">
        <v>2.4063521245194699E-4</v>
      </c>
      <c r="Y57" s="23">
        <v>2.3107632609947301E-4</v>
      </c>
      <c r="Z57" s="23">
        <v>0</v>
      </c>
      <c r="AA57" s="23">
        <v>6.7274426851437097E-4</v>
      </c>
      <c r="AB57" s="23">
        <v>1.0468238353633E-4</v>
      </c>
      <c r="AC57" s="23">
        <v>1.87861884279391E-3</v>
      </c>
      <c r="AD57" s="23">
        <v>1.3459255817457899E-5</v>
      </c>
      <c r="AE57" s="23">
        <v>0</v>
      </c>
      <c r="AF57" s="23">
        <v>0</v>
      </c>
      <c r="AG57" s="23">
        <v>0</v>
      </c>
      <c r="AH57" s="23">
        <v>2.2460035106209499E-3</v>
      </c>
      <c r="AI57" s="39" t="str">
        <f t="shared" si="13"/>
        <v/>
      </c>
      <c r="AJ57" s="34" t="str">
        <f>IF(B57=0, "", POWER(AH57/B57, 1/(AH11 - B11)) - 1)</f>
        <v/>
      </c>
      <c r="AK57" s="34" t="str">
        <f t="shared" si="14"/>
        <v/>
      </c>
      <c r="AL57" s="44">
        <f>AH57 / AH13</f>
        <v>1.1190400250064256E-4</v>
      </c>
      <c r="AM57" s="29"/>
    </row>
    <row r="58" spans="1:39" ht="14.45" hidden="1" customHeight="1" outlineLevel="1" x14ac:dyDescent="0.2">
      <c r="A58" s="2" t="s">
        <v>7</v>
      </c>
      <c r="B58" s="23">
        <v>2.5798768236570801E-3</v>
      </c>
      <c r="C58" s="23">
        <v>2.0660526257624502E-3</v>
      </c>
      <c r="D58" s="23">
        <v>4.8367796483284996E-3</v>
      </c>
      <c r="E58" s="23">
        <v>1.7789159680551699E-3</v>
      </c>
      <c r="F58" s="23">
        <v>1.4319763470296699E-3</v>
      </c>
      <c r="G58" s="23">
        <v>1.28919920197538E-3</v>
      </c>
      <c r="H58" s="23">
        <v>2.03844000616783E-3</v>
      </c>
      <c r="I58" s="23">
        <v>1.4269480677891E-3</v>
      </c>
      <c r="J58" s="23">
        <v>1.1464122838601E-3</v>
      </c>
      <c r="K58" s="23">
        <v>9.6398772607178302E-4</v>
      </c>
      <c r="L58" s="23">
        <v>1.4404093774396201E-3</v>
      </c>
      <c r="M58" s="23">
        <v>1.33525686807041E-3</v>
      </c>
      <c r="N58" s="23">
        <v>1.37626100743065E-3</v>
      </c>
      <c r="O58" s="23">
        <v>1.4236270093705701E-3</v>
      </c>
      <c r="P58" s="23">
        <v>2.7628927396983098E-3</v>
      </c>
      <c r="Q58" s="23">
        <v>3.0479469992320202E-3</v>
      </c>
      <c r="R58" s="23">
        <v>3.11692208689384E-3</v>
      </c>
      <c r="S58" s="23">
        <v>2.9756947806195101E-3</v>
      </c>
      <c r="T58" s="23">
        <v>2.1360212817330198E-3</v>
      </c>
      <c r="U58" s="23">
        <v>1.40307871761672E-3</v>
      </c>
      <c r="V58" s="23">
        <v>7.3742911138731403E-4</v>
      </c>
      <c r="W58" s="23">
        <v>1.1806903574219599E-3</v>
      </c>
      <c r="X58" s="23">
        <v>7.9869941065587795E-4</v>
      </c>
      <c r="Y58" s="23">
        <v>1.1427017453347101E-3</v>
      </c>
      <c r="Z58" s="23">
        <v>1.40153524858381E-3</v>
      </c>
      <c r="AA58" s="23">
        <v>2.3077099689700598E-3</v>
      </c>
      <c r="AB58" s="23">
        <v>2.36233698572959E-3</v>
      </c>
      <c r="AC58" s="23">
        <v>1.3304252189896401E-3</v>
      </c>
      <c r="AD58" s="23">
        <v>8.6526535133607096E-4</v>
      </c>
      <c r="AE58" s="23">
        <v>9.9228240839909008E-4</v>
      </c>
      <c r="AF58" s="23">
        <v>8.3405521415813296E-4</v>
      </c>
      <c r="AG58" s="23">
        <v>9.7366123138936103E-4</v>
      </c>
      <c r="AH58" s="23">
        <v>1.10679862647555E-3</v>
      </c>
      <c r="AI58" s="39">
        <f t="shared" si="13"/>
        <v>-0.57098780208172184</v>
      </c>
      <c r="AJ58" s="34">
        <f>IF(B58=0, "", POWER(AH58/B58, 1/(AH11 - B11)) - 1)</f>
        <v>-2.6099303862207268E-2</v>
      </c>
      <c r="AK58" s="34">
        <f t="shared" si="14"/>
        <v>0.13673893012686689</v>
      </c>
      <c r="AL58" s="44">
        <f>AH58 / AH13</f>
        <v>5.5144702881869318E-5</v>
      </c>
      <c r="AM58" s="29"/>
    </row>
    <row r="59" spans="1:39" ht="14.45" customHeight="1" collapsed="1" x14ac:dyDescent="0.25">
      <c r="A59" s="17" t="s">
        <v>21</v>
      </c>
      <c r="B59" s="22">
        <f t="shared" ref="B59:AH59" si="18">SUBTOTAL(9, B60:B63)</f>
        <v>4.5767107696953246E-2</v>
      </c>
      <c r="C59" s="22">
        <f t="shared" si="18"/>
        <v>3.5745234945503669E-2</v>
      </c>
      <c r="D59" s="22">
        <f t="shared" si="18"/>
        <v>2.389459029877488E-2</v>
      </c>
      <c r="E59" s="22">
        <f t="shared" si="18"/>
        <v>4.1369208170715689E-2</v>
      </c>
      <c r="F59" s="22">
        <f t="shared" si="18"/>
        <v>4.6732311846683972E-2</v>
      </c>
      <c r="G59" s="22">
        <f t="shared" si="18"/>
        <v>5.5186439761327359E-2</v>
      </c>
      <c r="H59" s="22">
        <f t="shared" si="18"/>
        <v>4.9379449047462193E-2</v>
      </c>
      <c r="I59" s="22">
        <f t="shared" si="18"/>
        <v>5.2236633598705402E-2</v>
      </c>
      <c r="J59" s="22">
        <f t="shared" si="18"/>
        <v>4.797666393025387E-2</v>
      </c>
      <c r="K59" s="22">
        <f t="shared" si="18"/>
        <v>4.9417894611668303E-2</v>
      </c>
      <c r="L59" s="22">
        <f t="shared" si="18"/>
        <v>4.9029351617790068E-2</v>
      </c>
      <c r="M59" s="22">
        <f t="shared" si="18"/>
        <v>4.8009773730461447E-2</v>
      </c>
      <c r="N59" s="22">
        <f t="shared" si="18"/>
        <v>4.842360250666982E-2</v>
      </c>
      <c r="O59" s="22">
        <f t="shared" si="18"/>
        <v>4.8235174778018759E-2</v>
      </c>
      <c r="P59" s="22">
        <f t="shared" si="18"/>
        <v>4.7802293609253317E-2</v>
      </c>
      <c r="Q59" s="22">
        <f t="shared" si="18"/>
        <v>5.310809272491205E-2</v>
      </c>
      <c r="R59" s="22">
        <f t="shared" si="18"/>
        <v>4.911613050062974E-2</v>
      </c>
      <c r="S59" s="22">
        <f t="shared" si="18"/>
        <v>6.0894898759617053E-2</v>
      </c>
      <c r="T59" s="22">
        <f t="shared" si="18"/>
        <v>5.4931112844985211E-2</v>
      </c>
      <c r="U59" s="22">
        <f t="shared" si="18"/>
        <v>3.7616213123716477E-2</v>
      </c>
      <c r="V59" s="22">
        <f t="shared" si="18"/>
        <v>4.3277516641810322E-2</v>
      </c>
      <c r="W59" s="22">
        <f t="shared" si="18"/>
        <v>4.0379018487570327E-2</v>
      </c>
      <c r="X59" s="22">
        <f t="shared" si="18"/>
        <v>4.1237112048579126E-2</v>
      </c>
      <c r="Y59" s="22">
        <f t="shared" si="18"/>
        <v>6.8101054208318093E-2</v>
      </c>
      <c r="Z59" s="22">
        <f t="shared" si="18"/>
        <v>5.3213498336538829E-2</v>
      </c>
      <c r="AA59" s="22">
        <f t="shared" si="18"/>
        <v>4.9365653231551017E-2</v>
      </c>
      <c r="AB59" s="22">
        <f t="shared" si="18"/>
        <v>3.4088283965571828E-2</v>
      </c>
      <c r="AC59" s="22">
        <f t="shared" si="18"/>
        <v>3.2254827734276258E-2</v>
      </c>
      <c r="AD59" s="22">
        <f t="shared" si="18"/>
        <v>3.4010236007331669E-2</v>
      </c>
      <c r="AE59" s="22">
        <f t="shared" si="18"/>
        <v>4.5600054944158259E-2</v>
      </c>
      <c r="AF59" s="22">
        <f t="shared" si="18"/>
        <v>2.1587164564837127E-2</v>
      </c>
      <c r="AG59" s="22">
        <f t="shared" si="18"/>
        <v>4.0887435601191929E-2</v>
      </c>
      <c r="AH59" s="22">
        <f t="shared" si="18"/>
        <v>2.5453117707541991E-2</v>
      </c>
      <c r="AI59" s="38">
        <f t="shared" si="13"/>
        <v>-0.44385566428886603</v>
      </c>
      <c r="AJ59" s="33">
        <f>IF(B59=0, "", POWER(AH59/B59, 1/(AH11 - B11)) - 1)</f>
        <v>-1.8168164200250692E-2</v>
      </c>
      <c r="AK59" s="33">
        <f t="shared" si="14"/>
        <v>-0.3774831477374434</v>
      </c>
      <c r="AL59" s="43">
        <f>AH59 / AH13</f>
        <v>1.2681662046051124E-3</v>
      </c>
      <c r="AM59" s="29"/>
    </row>
    <row r="60" spans="1:39" ht="14.45" hidden="1" customHeight="1" outlineLevel="1" x14ac:dyDescent="0.2">
      <c r="A60" s="2" t="s">
        <v>5</v>
      </c>
      <c r="B60" s="23">
        <v>1.0895424768000001E-3</v>
      </c>
      <c r="C60" s="23">
        <v>9.70407612E-4</v>
      </c>
      <c r="D60" s="23">
        <v>1.0418885316000001E-3</v>
      </c>
      <c r="E60" s="23">
        <v>1.1393625096000001E-3</v>
      </c>
      <c r="F60" s="23">
        <v>1.2130095168000001E-3</v>
      </c>
      <c r="G60" s="23">
        <v>1.3364765568000001E-3</v>
      </c>
      <c r="H60" s="23">
        <v>1.3451409108E-3</v>
      </c>
      <c r="I60" s="23">
        <v>1.3538052648000001E-3</v>
      </c>
      <c r="J60" s="23">
        <v>1.3018191408E-3</v>
      </c>
      <c r="K60" s="23">
        <v>1.3429748196000001E-3</v>
      </c>
      <c r="L60" s="23">
        <v>1.4144557392E-3</v>
      </c>
      <c r="M60" s="23">
        <v>1.3776322356E-3</v>
      </c>
      <c r="N60" s="23">
        <v>1.4707740384E-3</v>
      </c>
      <c r="O60" s="23">
        <v>1.6272020700000001E-3</v>
      </c>
      <c r="P60" s="23">
        <v>1.7724756636E-3</v>
      </c>
      <c r="Q60" s="23">
        <v>1.577691E-3</v>
      </c>
      <c r="R60" s="23">
        <v>1.5442380000000001E-3</v>
      </c>
      <c r="S60" s="23">
        <v>1.5780779999999999E-3</v>
      </c>
      <c r="T60" s="23">
        <v>1.4428181520000001E-3</v>
      </c>
      <c r="U60" s="23">
        <v>1.4370228585000001E-3</v>
      </c>
      <c r="V60" s="23">
        <v>7.4474108460000001E-4</v>
      </c>
      <c r="W60" s="23">
        <v>6.7042800000000004E-4</v>
      </c>
      <c r="X60" s="23">
        <v>6.2967600000000002E-4</v>
      </c>
      <c r="Y60" s="23">
        <v>6.3508957534599202E-4</v>
      </c>
      <c r="Z60" s="23">
        <v>1.4986552246044E-3</v>
      </c>
      <c r="AA60" s="23">
        <v>1.50329013518386E-3</v>
      </c>
      <c r="AB60" s="23">
        <v>1.36630123215994E-3</v>
      </c>
      <c r="AC60" s="23">
        <v>1.94979339066479E-3</v>
      </c>
      <c r="AD60" s="23">
        <v>1.98089599000505E-3</v>
      </c>
      <c r="AE60" s="23">
        <v>1.9168590828756099E-3</v>
      </c>
      <c r="AF60" s="23">
        <v>7.8191720070111797E-4</v>
      </c>
      <c r="AG60" s="23">
        <v>1.90742218182E-3</v>
      </c>
      <c r="AH60" s="23">
        <v>2.0622037851000001E-3</v>
      </c>
      <c r="AI60" s="39">
        <f t="shared" si="13"/>
        <v>0.89272454173307536</v>
      </c>
      <c r="AJ60" s="34">
        <f>IF(B60=0, "", POWER(AH60/B60, 1/(AH11 - B11)) - 1)</f>
        <v>2.0138132461807734E-2</v>
      </c>
      <c r="AK60" s="34">
        <f t="shared" si="14"/>
        <v>8.1147008121879249E-2</v>
      </c>
      <c r="AL60" s="44">
        <f>AH60 / AH13</f>
        <v>1.027464366967372E-4</v>
      </c>
      <c r="AM60" s="29"/>
    </row>
    <row r="61" spans="1:39" ht="14.45" hidden="1" customHeight="1" outlineLevel="1" x14ac:dyDescent="0.2">
      <c r="A61" s="2" t="s">
        <v>6</v>
      </c>
      <c r="B61" s="23">
        <v>4.0965004082207997E-2</v>
      </c>
      <c r="C61" s="23">
        <v>3.1459888323658002E-2</v>
      </c>
      <c r="D61" s="23">
        <v>1.6966960720464001E-2</v>
      </c>
      <c r="E61" s="23">
        <v>3.7427206791760002E-2</v>
      </c>
      <c r="F61" s="23">
        <v>4.2067476642000001E-2</v>
      </c>
      <c r="G61" s="23">
        <v>5.0132079192959998E-2</v>
      </c>
      <c r="H61" s="23">
        <v>4.329501694902E-2</v>
      </c>
      <c r="I61" s="23">
        <v>4.6309560186999998E-2</v>
      </c>
      <c r="J61" s="23">
        <v>4.2499496988999998E-2</v>
      </c>
      <c r="K61" s="23">
        <v>4.4219774365382297E-2</v>
      </c>
      <c r="L61" s="23">
        <v>4.2139890999999999E-2</v>
      </c>
      <c r="M61" s="23">
        <v>4.1747398499999998E-2</v>
      </c>
      <c r="N61" s="23">
        <v>4.1923500000000002E-2</v>
      </c>
      <c r="O61" s="23">
        <v>4.1707105439892499E-2</v>
      </c>
      <c r="P61" s="23">
        <v>4.0778949770893899E-2</v>
      </c>
      <c r="Q61" s="23">
        <v>4.5996369449627199E-2</v>
      </c>
      <c r="R61" s="23">
        <v>4.1998558366888199E-2</v>
      </c>
      <c r="S61" s="23">
        <v>5.2849265452378599E-2</v>
      </c>
      <c r="T61" s="23">
        <v>4.7150768833689002E-2</v>
      </c>
      <c r="U61" s="23">
        <v>3.2321405729821701E-2</v>
      </c>
      <c r="V61" s="23">
        <v>3.9515419325448602E-2</v>
      </c>
      <c r="W61" s="23">
        <v>3.6437062756512699E-2</v>
      </c>
      <c r="X61" s="23">
        <v>3.7740975846957701E-2</v>
      </c>
      <c r="Y61" s="23">
        <v>6.3914055601214603E-2</v>
      </c>
      <c r="Z61" s="23">
        <v>4.7057247864809901E-2</v>
      </c>
      <c r="AA61" s="23">
        <v>4.2861456326037398E-2</v>
      </c>
      <c r="AB61" s="23">
        <v>2.7797343946192599E-2</v>
      </c>
      <c r="AC61" s="23">
        <v>2.58509881534475E-2</v>
      </c>
      <c r="AD61" s="23">
        <v>2.8588743533448702E-2</v>
      </c>
      <c r="AE61" s="23">
        <v>3.9528529890755899E-2</v>
      </c>
      <c r="AF61" s="23">
        <v>1.7793766409017499E-2</v>
      </c>
      <c r="AG61" s="23">
        <v>1.9719863403138398E-2</v>
      </c>
      <c r="AH61" s="23">
        <v>1.9671011260132199E-2</v>
      </c>
      <c r="AI61" s="39">
        <f t="shared" si="13"/>
        <v>-0.51980936653498944</v>
      </c>
      <c r="AJ61" s="34">
        <f>IF(B61=0, "", POWER(AH61/B61, 1/(AH11 - B11)) - 1)</f>
        <v>-2.2663366703462251E-2</v>
      </c>
      <c r="AK61" s="34">
        <f t="shared" si="14"/>
        <v>-2.4773063589489386E-3</v>
      </c>
      <c r="AL61" s="44">
        <f>AH61 / AH13</f>
        <v>9.800807892038515E-4</v>
      </c>
      <c r="AM61" s="29"/>
    </row>
    <row r="62" spans="1:39" ht="14.45" hidden="1" customHeight="1" outlineLevel="1" x14ac:dyDescent="0.2">
      <c r="A62" s="2" t="s">
        <v>7</v>
      </c>
      <c r="B62" s="23">
        <v>3.7125611379452499E-3</v>
      </c>
      <c r="C62" s="23">
        <v>3.3149390098456701E-3</v>
      </c>
      <c r="D62" s="23">
        <v>5.8857410467108798E-3</v>
      </c>
      <c r="E62" s="23">
        <v>2.80263886935569E-3</v>
      </c>
      <c r="F62" s="23">
        <v>3.4518256878839702E-3</v>
      </c>
      <c r="G62" s="23">
        <v>3.7178840115673602E-3</v>
      </c>
      <c r="H62" s="23">
        <v>4.7392911876421896E-3</v>
      </c>
      <c r="I62" s="23">
        <v>4.5732681469054003E-3</v>
      </c>
      <c r="J62" s="23">
        <v>4.1753478004538701E-3</v>
      </c>
      <c r="K62" s="23">
        <v>3.8551454266859998E-3</v>
      </c>
      <c r="L62" s="23">
        <v>5.4750048785900699E-3</v>
      </c>
      <c r="M62" s="23">
        <v>4.8847429948614502E-3</v>
      </c>
      <c r="N62" s="23">
        <v>5.0293284682698201E-3</v>
      </c>
      <c r="O62" s="23">
        <v>4.9008672681262596E-3</v>
      </c>
      <c r="P62" s="23">
        <v>5.2508681747594202E-3</v>
      </c>
      <c r="Q62" s="23">
        <v>5.53403227528485E-3</v>
      </c>
      <c r="R62" s="23">
        <v>5.5733341337415396E-3</v>
      </c>
      <c r="S62" s="23">
        <v>6.4675553072384602E-3</v>
      </c>
      <c r="T62" s="23">
        <v>6.3375258592962098E-3</v>
      </c>
      <c r="U62" s="23">
        <v>3.8577845353947701E-3</v>
      </c>
      <c r="V62" s="23">
        <v>3.0173562317617202E-3</v>
      </c>
      <c r="W62" s="23">
        <v>3.27152773105763E-3</v>
      </c>
      <c r="X62" s="23">
        <v>2.86646020162142E-3</v>
      </c>
      <c r="Y62" s="23">
        <v>3.5519090317574901E-3</v>
      </c>
      <c r="Z62" s="23">
        <v>4.6575952471245297E-3</v>
      </c>
      <c r="AA62" s="23">
        <v>5.0009067703297603E-3</v>
      </c>
      <c r="AB62" s="23">
        <v>4.92463878721929E-3</v>
      </c>
      <c r="AC62" s="23">
        <v>4.4540461901639702E-3</v>
      </c>
      <c r="AD62" s="23">
        <v>3.4405964838779201E-3</v>
      </c>
      <c r="AE62" s="23">
        <v>4.1546659705267502E-3</v>
      </c>
      <c r="AF62" s="23">
        <v>3.0114809551185099E-3</v>
      </c>
      <c r="AG62" s="23">
        <v>2.5423350162335299E-3</v>
      </c>
      <c r="AH62" s="23">
        <v>3.7199026623097901E-3</v>
      </c>
      <c r="AI62" s="39">
        <f t="shared" si="13"/>
        <v>1.9774824149032533E-3</v>
      </c>
      <c r="AJ62" s="34">
        <f>IF(B62=0, "", POWER(AH62/B62, 1/(AH11 - B11)) - 1)</f>
        <v>6.1737210986345659E-5</v>
      </c>
      <c r="AK62" s="34">
        <f t="shared" si="14"/>
        <v>0.46318350593338686</v>
      </c>
      <c r="AL62" s="44">
        <f>AH62 / AH13</f>
        <v>1.8533897870452368E-4</v>
      </c>
      <c r="AM62" s="29"/>
    </row>
    <row r="63" spans="1:39" ht="14.45" hidden="1" customHeight="1" outlineLevel="1" x14ac:dyDescent="0.2">
      <c r="A63" s="2" t="s">
        <v>47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1.6717815E-2</v>
      </c>
      <c r="AH63" s="23">
        <v>0</v>
      </c>
      <c r="AI63" s="39" t="str">
        <f t="shared" si="13"/>
        <v/>
      </c>
      <c r="AJ63" s="34" t="str">
        <f>IF(B63=0, "", POWER(AH63/B63, 1/(AH11 - B11)) - 1)</f>
        <v/>
      </c>
      <c r="AK63" s="34">
        <f t="shared" si="14"/>
        <v>-1</v>
      </c>
      <c r="AL63" s="44">
        <f>AH63 / AH13</f>
        <v>0</v>
      </c>
      <c r="AM63" s="29"/>
    </row>
    <row r="64" spans="1:39" ht="14.45" customHeight="1" collapsed="1" x14ac:dyDescent="0.25">
      <c r="A64" s="17" t="s">
        <v>22</v>
      </c>
      <c r="B64" s="22">
        <f t="shared" ref="B64:AH64" si="19">SUBTOTAL(9, B65:B68)</f>
        <v>7.7738724158814568E-2</v>
      </c>
      <c r="C64" s="22">
        <f t="shared" si="19"/>
        <v>9.5761208882709573E-2</v>
      </c>
      <c r="D64" s="22">
        <f t="shared" si="19"/>
        <v>9.2093630806024118E-2</v>
      </c>
      <c r="E64" s="22">
        <f t="shared" si="19"/>
        <v>0.11044947928994274</v>
      </c>
      <c r="F64" s="22">
        <f t="shared" si="19"/>
        <v>9.0600309452530101E-2</v>
      </c>
      <c r="G64" s="22">
        <f t="shared" si="19"/>
        <v>5.8398176580685406E-2</v>
      </c>
      <c r="H64" s="22">
        <f t="shared" si="19"/>
        <v>6.1341316842615103E-2</v>
      </c>
      <c r="I64" s="22">
        <f t="shared" si="19"/>
        <v>5.1823746305709947E-2</v>
      </c>
      <c r="J64" s="22">
        <f t="shared" si="19"/>
        <v>4.8739755013598292E-2</v>
      </c>
      <c r="K64" s="22">
        <f t="shared" si="19"/>
        <v>3.3552113992134425E-2</v>
      </c>
      <c r="L64" s="22">
        <f t="shared" si="19"/>
        <v>4.7253287772704079E-2</v>
      </c>
      <c r="M64" s="22">
        <f t="shared" si="19"/>
        <v>9.373963799040233E-2</v>
      </c>
      <c r="N64" s="22">
        <f t="shared" si="19"/>
        <v>8.8673496492019138E-2</v>
      </c>
      <c r="O64" s="22">
        <f t="shared" si="19"/>
        <v>0.13099243228451152</v>
      </c>
      <c r="P64" s="22">
        <f t="shared" si="19"/>
        <v>5.912196365538145E-2</v>
      </c>
      <c r="Q64" s="22">
        <f t="shared" si="19"/>
        <v>3.4170717273489366E-2</v>
      </c>
      <c r="R64" s="22">
        <f t="shared" si="19"/>
        <v>4.1544815473482391E-2</v>
      </c>
      <c r="S64" s="22">
        <f t="shared" si="19"/>
        <v>5.076093080321243E-2</v>
      </c>
      <c r="T64" s="22">
        <f t="shared" si="19"/>
        <v>5.8800517549335657E-2</v>
      </c>
      <c r="U64" s="22">
        <f t="shared" si="19"/>
        <v>3.8922649743873002E-2</v>
      </c>
      <c r="V64" s="22">
        <f t="shared" si="19"/>
        <v>2.095666516713067E-2</v>
      </c>
      <c r="W64" s="22">
        <f t="shared" si="19"/>
        <v>1.2679980656254084E-2</v>
      </c>
      <c r="X64" s="22">
        <f t="shared" si="19"/>
        <v>4.5656676740769789E-3</v>
      </c>
      <c r="Y64" s="22">
        <f t="shared" si="19"/>
        <v>1.8020260164730455E-2</v>
      </c>
      <c r="Z64" s="22">
        <f t="shared" si="19"/>
        <v>1.9160181063040356E-2</v>
      </c>
      <c r="AA64" s="22">
        <f t="shared" si="19"/>
        <v>5.1142652901105985E-3</v>
      </c>
      <c r="AB64" s="22">
        <f t="shared" si="19"/>
        <v>1.2996508399148409E-2</v>
      </c>
      <c r="AC64" s="22">
        <f t="shared" si="19"/>
        <v>1.6053568274575648E-2</v>
      </c>
      <c r="AD64" s="22">
        <f t="shared" si="19"/>
        <v>1.4682397652787168E-2</v>
      </c>
      <c r="AE64" s="22">
        <f t="shared" si="19"/>
        <v>4.5142834610128234E-3</v>
      </c>
      <c r="AF64" s="22">
        <f t="shared" si="19"/>
        <v>7.3886449701010375E-3</v>
      </c>
      <c r="AG64" s="22">
        <f t="shared" si="19"/>
        <v>1.4832156455913582E-2</v>
      </c>
      <c r="AH64" s="22">
        <f t="shared" si="19"/>
        <v>7.2015408422054046E-3</v>
      </c>
      <c r="AI64" s="38">
        <f t="shared" si="13"/>
        <v>-0.90736224552009392</v>
      </c>
      <c r="AJ64" s="33">
        <f>IF(B64=0, "", POWER(AH64/B64, 1/(AH11 - B11)) - 1)</f>
        <v>-7.1649179469968738E-2</v>
      </c>
      <c r="AK64" s="33">
        <f t="shared" si="14"/>
        <v>-0.51446434214667758</v>
      </c>
      <c r="AL64" s="43">
        <f>AH64 / AH13</f>
        <v>3.588067608103747E-4</v>
      </c>
      <c r="AM64" s="29"/>
    </row>
    <row r="65" spans="1:39" ht="14.45" hidden="1" customHeight="1" outlineLevel="1" x14ac:dyDescent="0.2">
      <c r="A65" s="2" t="s">
        <v>5</v>
      </c>
      <c r="B65" s="23">
        <v>2.41017264E-4</v>
      </c>
      <c r="C65" s="23">
        <v>2.3733335160000001E-4</v>
      </c>
      <c r="D65" s="23">
        <v>2.284026516E-4</v>
      </c>
      <c r="E65" s="23">
        <v>2.4347320559999999E-4</v>
      </c>
      <c r="F65" s="23">
        <v>2.5285044239999998E-4</v>
      </c>
      <c r="G65" s="23">
        <v>2.6200440719999999E-4</v>
      </c>
      <c r="H65" s="23">
        <v>2.5307370719999998E-4</v>
      </c>
      <c r="I65" s="23">
        <v>2.4682221720000001E-4</v>
      </c>
      <c r="J65" s="23">
        <v>2.657999556E-4</v>
      </c>
      <c r="K65" s="23">
        <v>2.5575291720000002E-4</v>
      </c>
      <c r="L65" s="23">
        <v>2.56980888E-4</v>
      </c>
      <c r="M65" s="23">
        <v>2.4503607719999999E-4</v>
      </c>
      <c r="N65" s="23">
        <v>2.6702792639999998E-4</v>
      </c>
      <c r="O65" s="23">
        <v>4.2074079120000001E-4</v>
      </c>
      <c r="P65" s="23">
        <v>3.7287339119999999E-4</v>
      </c>
      <c r="Q65" s="23">
        <v>2.7746979120000002E-4</v>
      </c>
      <c r="R65" s="23">
        <v>2.9234679120000002E-4</v>
      </c>
      <c r="S65" s="23">
        <v>3.6819879120000002E-4</v>
      </c>
      <c r="T65" s="23">
        <v>4.0564779120000002E-4</v>
      </c>
      <c r="U65" s="23">
        <v>4.3690956120000002E-4</v>
      </c>
      <c r="V65" s="23">
        <v>1.2927683088E-3</v>
      </c>
      <c r="W65" s="23">
        <v>1.7684079119999999E-4</v>
      </c>
      <c r="X65" s="23">
        <v>9.7595791199999997E-5</v>
      </c>
      <c r="Y65" s="23">
        <v>7.1956722971203697E-5</v>
      </c>
      <c r="Z65" s="23">
        <v>1.4190678569606601E-4</v>
      </c>
      <c r="AA65" s="23">
        <v>1.4229211687548799E-4</v>
      </c>
      <c r="AB65" s="23">
        <v>1.0834041981407001E-4</v>
      </c>
      <c r="AC65" s="23">
        <v>1.09570804394534E-4</v>
      </c>
      <c r="AD65" s="23">
        <v>9.5167030206857502E-5</v>
      </c>
      <c r="AE65" s="23">
        <v>1.01656247697563E-4</v>
      </c>
      <c r="AF65" s="23">
        <v>1.4836867560372199E-4</v>
      </c>
      <c r="AG65" s="23">
        <v>8.4540510719999996E-5</v>
      </c>
      <c r="AH65" s="23">
        <v>8.0196000120000001E-5</v>
      </c>
      <c r="AI65" s="39">
        <f t="shared" si="13"/>
        <v>-0.66726034978141646</v>
      </c>
      <c r="AJ65" s="34">
        <f>IF(B65=0, "", POWER(AH65/B65, 1/(AH11 - B11)) - 1)</f>
        <v>-3.3802816057896479E-2</v>
      </c>
      <c r="AK65" s="34">
        <f t="shared" si="14"/>
        <v>-5.1389689546460282E-2</v>
      </c>
      <c r="AL65" s="44">
        <f>AH65 / AH13</f>
        <v>3.9956542167153198E-6</v>
      </c>
      <c r="AM65" s="29"/>
    </row>
    <row r="66" spans="1:39" ht="14.45" hidden="1" customHeight="1" outlineLevel="1" x14ac:dyDescent="0.2">
      <c r="A66" s="2" t="s">
        <v>6</v>
      </c>
      <c r="B66" s="23">
        <v>7.6324569828129296E-2</v>
      </c>
      <c r="C66" s="23">
        <v>9.4248790647081304E-2</v>
      </c>
      <c r="D66" s="23">
        <v>9.0075452759846894E-2</v>
      </c>
      <c r="E66" s="23">
        <v>0.10892012640432901</v>
      </c>
      <c r="F66" s="23">
        <v>8.9022069221248099E-2</v>
      </c>
      <c r="G66" s="23">
        <v>5.6962990603193597E-2</v>
      </c>
      <c r="H66" s="23">
        <v>5.98103526992333E-2</v>
      </c>
      <c r="I66" s="23">
        <v>5.06109607216296E-2</v>
      </c>
      <c r="J66" s="23">
        <v>4.7526355168120697E-2</v>
      </c>
      <c r="K66" s="23">
        <v>3.2273160959301703E-2</v>
      </c>
      <c r="L66" s="23">
        <v>4.55917299947384E-2</v>
      </c>
      <c r="M66" s="23">
        <v>9.1541094609731394E-2</v>
      </c>
      <c r="N66" s="23">
        <v>8.6190445382778896E-2</v>
      </c>
      <c r="O66" s="23">
        <v>0.128145719611754</v>
      </c>
      <c r="P66" s="23">
        <v>5.5856780120090897E-2</v>
      </c>
      <c r="Q66" s="23">
        <v>3.08550963111935E-2</v>
      </c>
      <c r="R66" s="23">
        <v>3.8063481857460703E-2</v>
      </c>
      <c r="S66" s="23">
        <v>4.6955795900117003E-2</v>
      </c>
      <c r="T66" s="23">
        <v>5.5162843426041101E-2</v>
      </c>
      <c r="U66" s="23">
        <v>3.5329941236791902E-2</v>
      </c>
      <c r="V66" s="23">
        <v>1.7085823639066799E-2</v>
      </c>
      <c r="W66" s="23">
        <v>9.9838830657665301E-3</v>
      </c>
      <c r="X66" s="23">
        <v>1.6728238241653199E-3</v>
      </c>
      <c r="Y66" s="23">
        <v>1.4972077933191099E-2</v>
      </c>
      <c r="Z66" s="23">
        <v>1.5899252990289402E-2</v>
      </c>
      <c r="AA66" s="23">
        <v>1.6589378493353101E-3</v>
      </c>
      <c r="AB66" s="23">
        <v>9.5004369880836506E-3</v>
      </c>
      <c r="AC66" s="23">
        <v>1.2597670727103801E-2</v>
      </c>
      <c r="AD66" s="23">
        <v>1.11399897319839E-2</v>
      </c>
      <c r="AE66" s="23">
        <v>8.4384726339491395E-4</v>
      </c>
      <c r="AF66" s="23">
        <v>3.7661835531661398E-3</v>
      </c>
      <c r="AG66" s="23">
        <v>1.1135543509050799E-2</v>
      </c>
      <c r="AH66" s="23">
        <v>3.4923608144457798E-3</v>
      </c>
      <c r="AI66" s="39">
        <f t="shared" si="13"/>
        <v>-0.95424329514977924</v>
      </c>
      <c r="AJ66" s="34">
        <f>IF(B66=0, "", POWER(AH66/B66, 1/(AH11 - B11)) - 1)</f>
        <v>-9.1888426382792376E-2</v>
      </c>
      <c r="AK66" s="34">
        <f t="shared" si="14"/>
        <v>-0.68637715692931889</v>
      </c>
      <c r="AL66" s="44">
        <f>AH66 / AH13</f>
        <v>1.7400202246560162E-4</v>
      </c>
      <c r="AM66" s="29"/>
    </row>
    <row r="67" spans="1:39" ht="14.45" hidden="1" customHeight="1" outlineLevel="1" x14ac:dyDescent="0.2">
      <c r="A67" s="2" t="s">
        <v>7</v>
      </c>
      <c r="B67" s="23">
        <v>1.1621378772394E-3</v>
      </c>
      <c r="C67" s="23">
        <v>1.2638801699335601E-3</v>
      </c>
      <c r="D67" s="23">
        <v>1.7769648889125599E-3</v>
      </c>
      <c r="E67" s="23">
        <v>1.27114857351199E-3</v>
      </c>
      <c r="F67" s="23">
        <v>1.3087354449137099E-3</v>
      </c>
      <c r="G67" s="23">
        <v>1.15522095769985E-3</v>
      </c>
      <c r="H67" s="23">
        <v>1.25921477652807E-3</v>
      </c>
      <c r="I67" s="23">
        <v>9.45783600876092E-4</v>
      </c>
      <c r="J67" s="23">
        <v>9.28840213089336E-4</v>
      </c>
      <c r="K67" s="23">
        <v>9.9903074194675309E-4</v>
      </c>
      <c r="L67" s="23">
        <v>1.37925353769929E-3</v>
      </c>
      <c r="M67" s="23">
        <v>1.9248484060607101E-3</v>
      </c>
      <c r="N67" s="23">
        <v>2.1805763618929202E-3</v>
      </c>
      <c r="O67" s="23">
        <v>2.3896150996255698E-3</v>
      </c>
      <c r="P67" s="23">
        <v>2.8536512521164098E-3</v>
      </c>
      <c r="Q67" s="23">
        <v>3.00057732854182E-3</v>
      </c>
      <c r="R67" s="23">
        <v>3.1519824120645199E-3</v>
      </c>
      <c r="S67" s="23">
        <v>3.4006031979682402E-3</v>
      </c>
      <c r="T67" s="23">
        <v>3.20004161615506E-3</v>
      </c>
      <c r="U67" s="23">
        <v>3.12831749776158E-3</v>
      </c>
      <c r="V67" s="23">
        <v>2.5457750018035401E-3</v>
      </c>
      <c r="W67" s="23">
        <v>2.4874007039986301E-3</v>
      </c>
      <c r="X67" s="23">
        <v>2.7629296838529499E-3</v>
      </c>
      <c r="Y67" s="23">
        <v>2.9457462550340398E-3</v>
      </c>
      <c r="Z67" s="23">
        <v>3.0883843434054798E-3</v>
      </c>
      <c r="AA67" s="23">
        <v>3.28070498049041E-3</v>
      </c>
      <c r="AB67" s="23">
        <v>3.3544482105305998E-3</v>
      </c>
      <c r="AC67" s="23">
        <v>3.3137258234945499E-3</v>
      </c>
      <c r="AD67" s="23">
        <v>3.4157755053182198E-3</v>
      </c>
      <c r="AE67" s="23">
        <v>3.5381937277465798E-3</v>
      </c>
      <c r="AF67" s="23">
        <v>3.4486830293011701E-3</v>
      </c>
      <c r="AG67" s="23">
        <v>3.58357512320666E-3</v>
      </c>
      <c r="AH67" s="23">
        <v>3.59563242478577E-3</v>
      </c>
      <c r="AI67" s="39">
        <f t="shared" si="13"/>
        <v>2.0939809253330712</v>
      </c>
      <c r="AJ67" s="34">
        <f>IF(B67=0, "", POWER(AH67/B67, 1/(AH11 - B11)) - 1)</f>
        <v>3.5925863394068669E-2</v>
      </c>
      <c r="AK67" s="34">
        <f t="shared" si="14"/>
        <v>3.3646013170001154E-3</v>
      </c>
      <c r="AL67" s="44">
        <f>AH67 / AH13</f>
        <v>1.7914738688158894E-4</v>
      </c>
      <c r="AM67" s="29"/>
    </row>
    <row r="68" spans="1:39" ht="14.45" hidden="1" customHeight="1" outlineLevel="1" x14ac:dyDescent="0.2">
      <c r="A68" s="2" t="s">
        <v>8</v>
      </c>
      <c r="B68" s="23">
        <v>1.0999189445873999E-5</v>
      </c>
      <c r="C68" s="23">
        <v>1.12047140946986E-5</v>
      </c>
      <c r="D68" s="23">
        <v>1.2810505664658099E-5</v>
      </c>
      <c r="E68" s="23">
        <v>1.47311065017374E-5</v>
      </c>
      <c r="F68" s="23">
        <v>1.66543439682833E-5</v>
      </c>
      <c r="G68" s="23">
        <v>1.7960612591962899E-5</v>
      </c>
      <c r="H68" s="23">
        <v>1.8675659653732601E-5</v>
      </c>
      <c r="I68" s="23">
        <v>2.0179766004257099E-5</v>
      </c>
      <c r="J68" s="23">
        <v>1.8759676788254299E-5</v>
      </c>
      <c r="K68" s="23">
        <v>2.4169373685967602E-5</v>
      </c>
      <c r="L68" s="23">
        <v>2.53233522663888E-5</v>
      </c>
      <c r="M68" s="23">
        <v>2.8658897410228501E-5</v>
      </c>
      <c r="N68" s="23">
        <v>3.5446820947316501E-5</v>
      </c>
      <c r="O68" s="23">
        <v>3.6356781931964099E-5</v>
      </c>
      <c r="P68" s="23">
        <v>3.8658891974141597E-5</v>
      </c>
      <c r="Q68" s="23">
        <v>3.7573842554045698E-5</v>
      </c>
      <c r="R68" s="23">
        <v>3.7004412757169603E-5</v>
      </c>
      <c r="S68" s="23">
        <v>3.6332913927181503E-5</v>
      </c>
      <c r="T68" s="23">
        <v>3.1984715939493302E-5</v>
      </c>
      <c r="U68" s="23">
        <v>2.74814481195173E-5</v>
      </c>
      <c r="V68" s="23">
        <v>3.2298217460330601E-5</v>
      </c>
      <c r="W68" s="23">
        <v>3.1856095288924701E-5</v>
      </c>
      <c r="X68" s="23">
        <v>3.2318374858708803E-5</v>
      </c>
      <c r="Y68" s="23">
        <v>3.0479253534111098E-5</v>
      </c>
      <c r="Z68" s="23">
        <v>3.0636943649409497E-5</v>
      </c>
      <c r="AA68" s="23">
        <v>3.2330343409390101E-5</v>
      </c>
      <c r="AB68" s="23">
        <v>3.3282780720089201E-5</v>
      </c>
      <c r="AC68" s="23">
        <v>3.2600919582763703E-5</v>
      </c>
      <c r="AD68" s="23">
        <v>3.14653852781897E-5</v>
      </c>
      <c r="AE68" s="23">
        <v>3.0586222173766101E-5</v>
      </c>
      <c r="AF68" s="23">
        <v>2.5409712030005401E-5</v>
      </c>
      <c r="AG68" s="23">
        <v>2.8497312936122899E-5</v>
      </c>
      <c r="AH68" s="23">
        <v>3.3351602853854402E-5</v>
      </c>
      <c r="AI68" s="39">
        <f t="shared" si="13"/>
        <v>2.0321873278003415</v>
      </c>
      <c r="AJ68" s="34">
        <f>IF(B68=0, "", POWER(AH68/B68, 1/(AH11 - B11)) - 1)</f>
        <v>3.527297178118638E-2</v>
      </c>
      <c r="AK68" s="34">
        <f t="shared" si="14"/>
        <v>0.17034202237286222</v>
      </c>
      <c r="AL68" s="44">
        <f>AH68 / AH13</f>
        <v>1.6616972464688311E-6</v>
      </c>
      <c r="AM68" s="29"/>
    </row>
    <row r="69" spans="1:39" ht="14.45" customHeight="1" x14ac:dyDescent="0.25">
      <c r="A69" s="16" t="s">
        <v>23</v>
      </c>
      <c r="B69" s="21">
        <f t="shared" ref="B69:AH69" si="20">SUBTOTAL(9, B70:B87)</f>
        <v>3.1708663120066438</v>
      </c>
      <c r="C69" s="21">
        <f t="shared" si="20"/>
        <v>3.066310330768296</v>
      </c>
      <c r="D69" s="21">
        <f t="shared" si="20"/>
        <v>3.0002577145146923</v>
      </c>
      <c r="E69" s="21">
        <f t="shared" si="20"/>
        <v>2.9159336603897796</v>
      </c>
      <c r="F69" s="21">
        <f t="shared" si="20"/>
        <v>2.8692408333037318</v>
      </c>
      <c r="G69" s="21">
        <f t="shared" si="20"/>
        <v>2.8248952036248625</v>
      </c>
      <c r="H69" s="21">
        <f t="shared" si="20"/>
        <v>2.6950224920578401</v>
      </c>
      <c r="I69" s="21">
        <f t="shared" si="20"/>
        <v>2.6211559843656795</v>
      </c>
      <c r="J69" s="21">
        <f t="shared" si="20"/>
        <v>2.5117651990318244</v>
      </c>
      <c r="K69" s="21">
        <f t="shared" si="20"/>
        <v>2.4085024351680073</v>
      </c>
      <c r="L69" s="21">
        <f t="shared" si="20"/>
        <v>2.2833553355039649</v>
      </c>
      <c r="M69" s="21">
        <f t="shared" si="20"/>
        <v>2.1766757038139239</v>
      </c>
      <c r="N69" s="21">
        <f t="shared" si="20"/>
        <v>2.1202646222455295</v>
      </c>
      <c r="O69" s="21">
        <f t="shared" si="20"/>
        <v>2.0447473940009697</v>
      </c>
      <c r="P69" s="21">
        <f t="shared" si="20"/>
        <v>1.955483445785714</v>
      </c>
      <c r="Q69" s="21">
        <f t="shared" si="20"/>
        <v>1.8434853867251511</v>
      </c>
      <c r="R69" s="21">
        <f t="shared" si="20"/>
        <v>1.7142317984452724</v>
      </c>
      <c r="S69" s="21">
        <f t="shared" si="20"/>
        <v>1.6354201195392419</v>
      </c>
      <c r="T69" s="21">
        <f t="shared" si="20"/>
        <v>1.517230768553633</v>
      </c>
      <c r="U69" s="21">
        <f t="shared" si="20"/>
        <v>1.4441045337099732</v>
      </c>
      <c r="V69" s="21">
        <f t="shared" si="20"/>
        <v>1.3738009452285695</v>
      </c>
      <c r="W69" s="21">
        <f t="shared" si="20"/>
        <v>1.2868832871123204</v>
      </c>
      <c r="X69" s="21">
        <f t="shared" si="20"/>
        <v>1.2197899876574536</v>
      </c>
      <c r="Y69" s="21">
        <f t="shared" si="20"/>
        <v>1.1906744691895832</v>
      </c>
      <c r="Z69" s="21">
        <f t="shared" si="20"/>
        <v>1.1493045596969267</v>
      </c>
      <c r="AA69" s="21">
        <f t="shared" si="20"/>
        <v>1.1084397265775232</v>
      </c>
      <c r="AB69" s="21">
        <f t="shared" si="20"/>
        <v>1.0695451407223528</v>
      </c>
      <c r="AC69" s="21">
        <f t="shared" si="20"/>
        <v>0.89513401829825445</v>
      </c>
      <c r="AD69" s="21">
        <f t="shared" si="20"/>
        <v>0.83199233479458246</v>
      </c>
      <c r="AE69" s="21">
        <f t="shared" si="20"/>
        <v>0.7738519722827073</v>
      </c>
      <c r="AF69" s="21">
        <f t="shared" si="20"/>
        <v>0.68352632449512185</v>
      </c>
      <c r="AG69" s="21">
        <f t="shared" si="20"/>
        <v>0.64619796279479969</v>
      </c>
      <c r="AH69" s="21">
        <f t="shared" si="20"/>
        <v>0.58933265842454574</v>
      </c>
      <c r="AI69" s="37">
        <f t="shared" si="13"/>
        <v>-0.81414143630306701</v>
      </c>
      <c r="AJ69" s="32">
        <f>IF(B69=0, "", POWER(AH69/B69, 1/(AH11 - B11)) - 1)</f>
        <v>-5.1227789978261384E-2</v>
      </c>
      <c r="AK69" s="32">
        <f t="shared" si="14"/>
        <v>-8.7999819938014201E-2</v>
      </c>
      <c r="AL69" s="42">
        <f>AH69 / AH13</f>
        <v>2.9362680409977606E-2</v>
      </c>
      <c r="AM69" s="29"/>
    </row>
    <row r="70" spans="1:39" ht="14.45" customHeight="1" collapsed="1" x14ac:dyDescent="0.25">
      <c r="A70" s="17" t="s">
        <v>24</v>
      </c>
      <c r="B70" s="22">
        <f t="shared" ref="B70:AH70" si="21">SUBTOTAL(9, B71:B78)</f>
        <v>3.1370201202823904</v>
      </c>
      <c r="C70" s="22">
        <f t="shared" si="21"/>
        <v>3.031620340113538</v>
      </c>
      <c r="D70" s="22">
        <f t="shared" si="21"/>
        <v>2.9618386156717968</v>
      </c>
      <c r="E70" s="22">
        <f t="shared" si="21"/>
        <v>2.8770082918275746</v>
      </c>
      <c r="F70" s="22">
        <f t="shared" si="21"/>
        <v>2.8226900351967101</v>
      </c>
      <c r="G70" s="22">
        <f t="shared" si="21"/>
        <v>2.7789207806864296</v>
      </c>
      <c r="H70" s="22">
        <f t="shared" si="21"/>
        <v>2.6533313268199517</v>
      </c>
      <c r="I70" s="22">
        <f t="shared" si="21"/>
        <v>2.5865374906836673</v>
      </c>
      <c r="J70" s="22">
        <f t="shared" si="21"/>
        <v>2.4816649611774868</v>
      </c>
      <c r="K70" s="22">
        <f t="shared" si="21"/>
        <v>2.370837603895863</v>
      </c>
      <c r="L70" s="22">
        <f t="shared" si="21"/>
        <v>2.2261710992170571</v>
      </c>
      <c r="M70" s="22">
        <f t="shared" si="21"/>
        <v>2.1258441239411972</v>
      </c>
      <c r="N70" s="22">
        <f t="shared" si="21"/>
        <v>2.0679455979999988</v>
      </c>
      <c r="O70" s="22">
        <f t="shared" si="21"/>
        <v>1.9902464010000029</v>
      </c>
      <c r="P70" s="22">
        <f t="shared" si="21"/>
        <v>1.9039578000000039</v>
      </c>
      <c r="Q70" s="22">
        <f t="shared" si="21"/>
        <v>1.788012097000004</v>
      </c>
      <c r="R70" s="22">
        <f t="shared" si="21"/>
        <v>1.6661379089999999</v>
      </c>
      <c r="S70" s="22">
        <f t="shared" si="21"/>
        <v>1.5860763969999998</v>
      </c>
      <c r="T70" s="22">
        <f t="shared" si="21"/>
        <v>1.4738646050000002</v>
      </c>
      <c r="U70" s="22">
        <f t="shared" si="21"/>
        <v>1.4002480049999997</v>
      </c>
      <c r="V70" s="22">
        <f t="shared" si="21"/>
        <v>1.3332017869999997</v>
      </c>
      <c r="W70" s="22">
        <f t="shared" si="21"/>
        <v>1.2440769660000004</v>
      </c>
      <c r="X70" s="22">
        <f t="shared" si="21"/>
        <v>1.1779417869999995</v>
      </c>
      <c r="Y70" s="22">
        <f t="shared" si="21"/>
        <v>1.1402214290000001</v>
      </c>
      <c r="Z70" s="22">
        <f t="shared" si="21"/>
        <v>1.10142031</v>
      </c>
      <c r="AA70" s="22">
        <f t="shared" si="21"/>
        <v>1.0559072799999996</v>
      </c>
      <c r="AB70" s="22">
        <f t="shared" si="21"/>
        <v>1.0308762130000002</v>
      </c>
      <c r="AC70" s="22">
        <f t="shared" si="21"/>
        <v>0.85696638000000047</v>
      </c>
      <c r="AD70" s="22">
        <f t="shared" si="21"/>
        <v>0.79331024599999966</v>
      </c>
      <c r="AE70" s="22">
        <f t="shared" si="21"/>
        <v>0.72901759899999941</v>
      </c>
      <c r="AF70" s="22">
        <f t="shared" si="21"/>
        <v>0.64679962700000004</v>
      </c>
      <c r="AG70" s="22">
        <f t="shared" si="21"/>
        <v>0.61482135899999957</v>
      </c>
      <c r="AH70" s="22">
        <f t="shared" si="21"/>
        <v>0.57026000000000032</v>
      </c>
      <c r="AI70" s="38">
        <f t="shared" si="13"/>
        <v>-0.81821602089416423</v>
      </c>
      <c r="AJ70" s="33">
        <f>IF(B70=0, "", POWER(AH70/B70, 1/(AH11 - B11)) - 1)</f>
        <v>-5.1884792324080609E-2</v>
      </c>
      <c r="AK70" s="33">
        <f t="shared" si="14"/>
        <v>-7.2478547382410108E-2</v>
      </c>
      <c r="AL70" s="43">
        <f>AH70 / AH13</f>
        <v>2.8412411718970899E-2</v>
      </c>
      <c r="AM70" s="29"/>
    </row>
    <row r="71" spans="1:39" ht="14.45" hidden="1" customHeight="1" outlineLevel="1" x14ac:dyDescent="0.25">
      <c r="A71" s="3" t="s">
        <v>25</v>
      </c>
      <c r="B71" s="23">
        <f t="shared" ref="B71:AH71" si="22">SUBTOTAL(9, B72:B73)</f>
        <v>2.8380229641816528</v>
      </c>
      <c r="C71" s="23">
        <f t="shared" si="22"/>
        <v>2.72810408206999</v>
      </c>
      <c r="D71" s="23">
        <f t="shared" si="22"/>
        <v>2.6622249615115461</v>
      </c>
      <c r="E71" s="23">
        <f t="shared" si="22"/>
        <v>2.5772562875653602</v>
      </c>
      <c r="F71" s="23">
        <f t="shared" si="22"/>
        <v>2.5439626716812196</v>
      </c>
      <c r="G71" s="23">
        <f t="shared" si="22"/>
        <v>2.5076992986446101</v>
      </c>
      <c r="H71" s="23">
        <f t="shared" si="22"/>
        <v>2.4021435769837129</v>
      </c>
      <c r="I71" s="23">
        <f t="shared" si="22"/>
        <v>2.3486262854931672</v>
      </c>
      <c r="J71" s="23">
        <f t="shared" si="22"/>
        <v>2.256260499758985</v>
      </c>
      <c r="K71" s="23">
        <f t="shared" si="22"/>
        <v>2.1650523287315</v>
      </c>
      <c r="L71" s="23">
        <f t="shared" si="22"/>
        <v>2.017228071662085</v>
      </c>
      <c r="M71" s="23">
        <f t="shared" si="22"/>
        <v>1.9085365229999971</v>
      </c>
      <c r="N71" s="23">
        <f t="shared" si="22"/>
        <v>1.8399972989999989</v>
      </c>
      <c r="O71" s="23">
        <f t="shared" si="22"/>
        <v>1.7524220230000029</v>
      </c>
      <c r="P71" s="23">
        <f t="shared" si="22"/>
        <v>1.651078474000004</v>
      </c>
      <c r="Q71" s="23">
        <f t="shared" si="22"/>
        <v>1.529525719000004</v>
      </c>
      <c r="R71" s="23">
        <f t="shared" si="22"/>
        <v>1.407258473</v>
      </c>
      <c r="S71" s="23">
        <f t="shared" si="22"/>
        <v>1.3240894888275401</v>
      </c>
      <c r="T71" s="23">
        <f t="shared" si="22"/>
        <v>1.215608021888986</v>
      </c>
      <c r="U71" s="23">
        <f t="shared" si="22"/>
        <v>1.1539324270683351</v>
      </c>
      <c r="V71" s="23">
        <f t="shared" si="22"/>
        <v>1.0882426578504929</v>
      </c>
      <c r="W71" s="23">
        <f t="shared" si="22"/>
        <v>1.002432417685605</v>
      </c>
      <c r="X71" s="23">
        <f t="shared" si="22"/>
        <v>0.93747510657184696</v>
      </c>
      <c r="Y71" s="23">
        <f t="shared" si="22"/>
        <v>0.89764859311866596</v>
      </c>
      <c r="Z71" s="23">
        <f t="shared" si="22"/>
        <v>0.85297089610227494</v>
      </c>
      <c r="AA71" s="23">
        <f t="shared" si="22"/>
        <v>0.80560054982612805</v>
      </c>
      <c r="AB71" s="23">
        <f t="shared" si="22"/>
        <v>0.77802821958720403</v>
      </c>
      <c r="AC71" s="23">
        <f t="shared" si="22"/>
        <v>0.71625081752827602</v>
      </c>
      <c r="AD71" s="23">
        <f t="shared" si="22"/>
        <v>0.66161751614572506</v>
      </c>
      <c r="AE71" s="23">
        <f t="shared" si="22"/>
        <v>0.60756685570916402</v>
      </c>
      <c r="AF71" s="23">
        <f t="shared" si="22"/>
        <v>0.53671081126051801</v>
      </c>
      <c r="AG71" s="23">
        <f t="shared" si="22"/>
        <v>0.50897043585110002</v>
      </c>
      <c r="AH71" s="23">
        <f t="shared" si="22"/>
        <v>0.471363074908833</v>
      </c>
      <c r="AI71" s="39">
        <f t="shared" si="13"/>
        <v>-0.83391146553151618</v>
      </c>
      <c r="AJ71" s="34">
        <f>IF(B71=0, "", POWER(AH71/B71, 1/(AH11 - B11)) - 1)</f>
        <v>-5.4556426475760533E-2</v>
      </c>
      <c r="AK71" s="34">
        <f t="shared" si="14"/>
        <v>-7.3889087249989327E-2</v>
      </c>
      <c r="AL71" s="44">
        <f>AH71 / AH13</f>
        <v>2.3485009913775959E-2</v>
      </c>
      <c r="AM71" s="29"/>
    </row>
    <row r="72" spans="1:39" ht="14.45" hidden="1" customHeight="1" outlineLevel="1" x14ac:dyDescent="0.2">
      <c r="A72" s="4" t="s">
        <v>26</v>
      </c>
      <c r="B72" s="23">
        <v>2.2686819241584399</v>
      </c>
      <c r="C72" s="23">
        <v>1.8606517959075299</v>
      </c>
      <c r="D72" s="23">
        <v>1.67639288070298</v>
      </c>
      <c r="E72" s="23">
        <v>1.5093414422307001</v>
      </c>
      <c r="F72" s="23">
        <v>1.3936865085218999</v>
      </c>
      <c r="G72" s="23">
        <v>1.2635199219331099</v>
      </c>
      <c r="H72" s="23">
        <v>0.773907322908023</v>
      </c>
      <c r="I72" s="23">
        <v>0.63540705964772703</v>
      </c>
      <c r="J72" s="23">
        <v>0.58181431760703495</v>
      </c>
      <c r="K72" s="23">
        <v>0.54131863809221004</v>
      </c>
      <c r="L72" s="23">
        <v>0.46064349631231499</v>
      </c>
      <c r="M72" s="23">
        <v>0.45626663994220701</v>
      </c>
      <c r="N72" s="23">
        <v>0.440852330600289</v>
      </c>
      <c r="O72" s="23">
        <v>0.418367144172823</v>
      </c>
      <c r="P72" s="23">
        <v>0.41707280076662401</v>
      </c>
      <c r="Q72" s="23">
        <v>0.35110358991853402</v>
      </c>
      <c r="R72" s="23">
        <v>0.30972530623443001</v>
      </c>
      <c r="S72" s="23">
        <v>0.29555262544577998</v>
      </c>
      <c r="T72" s="23">
        <v>0.26228639809304299</v>
      </c>
      <c r="U72" s="23">
        <v>0.266812785502412</v>
      </c>
      <c r="V72" s="23">
        <v>0.24680819720484101</v>
      </c>
      <c r="W72" s="23">
        <v>0.21544432833507801</v>
      </c>
      <c r="X72" s="23">
        <v>0.205041890889127</v>
      </c>
      <c r="Y72" s="23">
        <v>0.206367744896821</v>
      </c>
      <c r="Z72" s="23">
        <v>0.20082223507236499</v>
      </c>
      <c r="AA72" s="23">
        <v>0.197434880985281</v>
      </c>
      <c r="AB72" s="23">
        <v>0.199175925573743</v>
      </c>
      <c r="AC72" s="23">
        <v>0.18684014583714501</v>
      </c>
      <c r="AD72" s="23">
        <v>0.17139496857499201</v>
      </c>
      <c r="AE72" s="23">
        <v>0.15863403803638501</v>
      </c>
      <c r="AF72" s="23">
        <v>0.1510319514929</v>
      </c>
      <c r="AG72" s="23">
        <v>0.14754474734793999</v>
      </c>
      <c r="AH72" s="23">
        <v>0.13385176301419899</v>
      </c>
      <c r="AI72" s="39">
        <f t="shared" si="13"/>
        <v>-0.94100020739405732</v>
      </c>
      <c r="AJ72" s="34">
        <f>IF(B72=0, "", POWER(AH72/B72, 1/(AH11 - B11)) - 1)</f>
        <v>-8.4646012735654197E-2</v>
      </c>
      <c r="AK72" s="34">
        <f t="shared" si="14"/>
        <v>-9.2805637475187108E-2</v>
      </c>
      <c r="AL72" s="44">
        <f>AH72 / AH13</f>
        <v>6.6689780101524586E-3</v>
      </c>
      <c r="AM72" s="29"/>
    </row>
    <row r="73" spans="1:39" ht="14.45" hidden="1" customHeight="1" outlineLevel="1" x14ac:dyDescent="0.2">
      <c r="A73" s="4" t="s">
        <v>27</v>
      </c>
      <c r="B73" s="23">
        <v>0.56934104002321295</v>
      </c>
      <c r="C73" s="23">
        <v>0.86745228616245995</v>
      </c>
      <c r="D73" s="23">
        <v>0.98583208080856599</v>
      </c>
      <c r="E73" s="23">
        <v>1.0679148453346601</v>
      </c>
      <c r="F73" s="23">
        <v>1.1502761631593199</v>
      </c>
      <c r="G73" s="23">
        <v>1.2441793767114999</v>
      </c>
      <c r="H73" s="23">
        <v>1.6282362540756901</v>
      </c>
      <c r="I73" s="23">
        <v>1.71321922584544</v>
      </c>
      <c r="J73" s="23">
        <v>1.6744461821519501</v>
      </c>
      <c r="K73" s="23">
        <v>1.6237336906392901</v>
      </c>
      <c r="L73" s="23">
        <v>1.55658457534977</v>
      </c>
      <c r="M73" s="23">
        <v>1.45226988305779</v>
      </c>
      <c r="N73" s="23">
        <v>1.3991449683997099</v>
      </c>
      <c r="O73" s="23">
        <v>1.33405487882718</v>
      </c>
      <c r="P73" s="23">
        <v>1.23400567323338</v>
      </c>
      <c r="Q73" s="23">
        <v>1.17842212908147</v>
      </c>
      <c r="R73" s="23">
        <v>1.0975331667655699</v>
      </c>
      <c r="S73" s="23">
        <v>1.02853686338176</v>
      </c>
      <c r="T73" s="23">
        <v>0.95332162379594299</v>
      </c>
      <c r="U73" s="23">
        <v>0.88711964156592304</v>
      </c>
      <c r="V73" s="23">
        <v>0.84143446064565197</v>
      </c>
      <c r="W73" s="23">
        <v>0.786988089350527</v>
      </c>
      <c r="X73" s="23">
        <v>0.73243321568272002</v>
      </c>
      <c r="Y73" s="23">
        <v>0.69128084822184499</v>
      </c>
      <c r="Z73" s="23">
        <v>0.65214866102990998</v>
      </c>
      <c r="AA73" s="23">
        <v>0.608165668840847</v>
      </c>
      <c r="AB73" s="23">
        <v>0.57885229401346106</v>
      </c>
      <c r="AC73" s="23">
        <v>0.52941067169113099</v>
      </c>
      <c r="AD73" s="23">
        <v>0.49022254757073302</v>
      </c>
      <c r="AE73" s="23">
        <v>0.44893281767277898</v>
      </c>
      <c r="AF73" s="23">
        <v>0.38567885976761801</v>
      </c>
      <c r="AG73" s="23">
        <v>0.36142568850315998</v>
      </c>
      <c r="AH73" s="23">
        <v>0.33751131189463401</v>
      </c>
      <c r="AI73" s="39">
        <f t="shared" si="13"/>
        <v>-0.40718956096881209</v>
      </c>
      <c r="AJ73" s="34">
        <f>IF(B73=0, "", POWER(AH73/B73, 1/(AH11 - B11)) - 1)</f>
        <v>-1.6207244663761888E-2</v>
      </c>
      <c r="AK73" s="34">
        <f t="shared" si="14"/>
        <v>-6.6166787168801089E-2</v>
      </c>
      <c r="AL73" s="44">
        <f>AH73 / AH13</f>
        <v>1.6816031903623498E-2</v>
      </c>
      <c r="AM73" s="29"/>
    </row>
    <row r="74" spans="1:39" ht="14.45" hidden="1" customHeight="1" outlineLevel="1" x14ac:dyDescent="0.25">
      <c r="A74" s="3" t="s">
        <v>28</v>
      </c>
      <c r="B74" s="23">
        <v>7.8395369835173506E-2</v>
      </c>
      <c r="C74" s="23">
        <v>8.1829510538584296E-2</v>
      </c>
      <c r="D74" s="23">
        <v>9.4860778086110598E-2</v>
      </c>
      <c r="E74" s="23">
        <v>0.11037492407282</v>
      </c>
      <c r="F74" s="23">
        <v>0.12578591133900799</v>
      </c>
      <c r="G74" s="23">
        <v>0.15251164014456001</v>
      </c>
      <c r="H74" s="23">
        <v>0.16296319143211899</v>
      </c>
      <c r="I74" s="23">
        <v>0.17473267766133299</v>
      </c>
      <c r="J74" s="23">
        <v>0.18271110342949001</v>
      </c>
      <c r="K74" s="23">
        <v>0.189767148249946</v>
      </c>
      <c r="L74" s="23">
        <v>0.20643440056017001</v>
      </c>
      <c r="M74" s="23">
        <v>0.21476862899999999</v>
      </c>
      <c r="N74" s="23">
        <v>0.22501811299999999</v>
      </c>
      <c r="O74" s="23">
        <v>0.23483394899999999</v>
      </c>
      <c r="P74" s="23">
        <v>0.24995393900000001</v>
      </c>
      <c r="Q74" s="23">
        <v>0.255316865</v>
      </c>
      <c r="R74" s="23">
        <v>0.25575405499999998</v>
      </c>
      <c r="S74" s="23">
        <v>0.25805742143124699</v>
      </c>
      <c r="T74" s="23">
        <v>0.25362469464702703</v>
      </c>
      <c r="U74" s="23">
        <v>0.24192876074276001</v>
      </c>
      <c r="V74" s="23">
        <v>0.23976429813358699</v>
      </c>
      <c r="W74" s="23">
        <v>0.236635995213163</v>
      </c>
      <c r="X74" s="23">
        <v>0.234716787224551</v>
      </c>
      <c r="Y74" s="23">
        <v>0.23912836650029901</v>
      </c>
      <c r="Z74" s="23">
        <v>0.245712157411975</v>
      </c>
      <c r="AA74" s="23">
        <v>0.24767896214724699</v>
      </c>
      <c r="AB74" s="23">
        <v>0.25081984723256801</v>
      </c>
      <c r="AC74" s="23">
        <v>0.13895970520581299</v>
      </c>
      <c r="AD74" s="23">
        <v>0.12989704982104699</v>
      </c>
      <c r="AE74" s="23">
        <v>0.119711642169679</v>
      </c>
      <c r="AF74" s="23">
        <v>0.10793706389208001</v>
      </c>
      <c r="AG74" s="23">
        <v>0.104149199275752</v>
      </c>
      <c r="AH74" s="23">
        <v>9.7368961383965696E-2</v>
      </c>
      <c r="AI74" s="39">
        <f t="shared" si="13"/>
        <v>0.24202438981644225</v>
      </c>
      <c r="AJ74" s="34">
        <f>IF(B74=0, "", POWER(AH74/B74, 1/(AH11 - B11)) - 1)</f>
        <v>6.7961969436127756E-3</v>
      </c>
      <c r="AK74" s="34">
        <f t="shared" si="14"/>
        <v>-6.5101200383063107E-2</v>
      </c>
      <c r="AL74" s="44">
        <f>AH74 / AH13</f>
        <v>4.8512731376737107E-3</v>
      </c>
      <c r="AM74" s="29"/>
    </row>
    <row r="75" spans="1:39" ht="14.45" hidden="1" customHeight="1" outlineLevel="1" x14ac:dyDescent="0.25">
      <c r="A75" s="3" t="s">
        <v>30</v>
      </c>
      <c r="B75" s="23">
        <v>1.1817862655642501E-3</v>
      </c>
      <c r="C75" s="23">
        <v>1.2731475049636101E-3</v>
      </c>
      <c r="D75" s="23">
        <v>1.1476760741395799E-3</v>
      </c>
      <c r="E75" s="23">
        <v>1.0898801893946999E-3</v>
      </c>
      <c r="F75" s="23">
        <v>1.0862521764829101E-3</v>
      </c>
      <c r="G75" s="23">
        <v>8.8544189725927897E-4</v>
      </c>
      <c r="H75" s="23">
        <v>7.87758404119776E-4</v>
      </c>
      <c r="I75" s="23">
        <v>5.81727529167019E-4</v>
      </c>
      <c r="J75" s="23">
        <v>6.3095798901195005E-4</v>
      </c>
      <c r="K75" s="23">
        <v>5.87948977617218E-4</v>
      </c>
      <c r="L75" s="23">
        <v>6.5494475480174896E-4</v>
      </c>
      <c r="M75" s="23">
        <v>6.91035E-4</v>
      </c>
      <c r="N75" s="23">
        <v>9.9924200000000001E-4</v>
      </c>
      <c r="O75" s="23">
        <v>1.2218940000000001E-3</v>
      </c>
      <c r="P75" s="23">
        <v>1.3874040000000001E-3</v>
      </c>
      <c r="Q75" s="23">
        <v>1.533115E-3</v>
      </c>
      <c r="R75" s="23">
        <v>1.7490489999999999E-3</v>
      </c>
      <c r="S75" s="23">
        <v>1.9508279999999999E-3</v>
      </c>
      <c r="T75" s="23">
        <v>2.0056620000000001E-3</v>
      </c>
      <c r="U75" s="23">
        <v>1.842953E-3</v>
      </c>
      <c r="V75" s="23">
        <v>1.6802550000000001E-3</v>
      </c>
      <c r="W75" s="23">
        <v>1.545128E-3</v>
      </c>
      <c r="X75" s="23">
        <v>1.4149099999999999E-3</v>
      </c>
      <c r="Y75" s="23">
        <v>1.3831500000000001E-3</v>
      </c>
      <c r="Z75" s="23">
        <v>1.4165200000000001E-3</v>
      </c>
      <c r="AA75" s="23">
        <v>1.4103169999999999E-3</v>
      </c>
      <c r="AB75" s="23">
        <v>1.069728E-3</v>
      </c>
      <c r="AC75" s="23">
        <v>1.1384260000000001E-3</v>
      </c>
      <c r="AD75" s="23">
        <v>1.006769E-3</v>
      </c>
      <c r="AE75" s="23">
        <v>8.8562600000000003E-4</v>
      </c>
      <c r="AF75" s="23">
        <v>5.6529799999999999E-4</v>
      </c>
      <c r="AG75" s="23">
        <v>4.5889800000000001E-4</v>
      </c>
      <c r="AH75" s="23">
        <v>3.8999999999999999E-4</v>
      </c>
      <c r="AI75" s="39">
        <f t="shared" si="13"/>
        <v>-0.66999108775917915</v>
      </c>
      <c r="AJ75" s="34">
        <f>IF(B75=0, "", POWER(AH75/B75, 1/(AH11 - B11)) - 1)</f>
        <v>-3.4051600695595763E-2</v>
      </c>
      <c r="AK75" s="34">
        <f t="shared" si="14"/>
        <v>-0.1501379391498765</v>
      </c>
      <c r="AL75" s="44">
        <f>AH75 / AH13</f>
        <v>1.9431207818185818E-5</v>
      </c>
      <c r="AM75" s="29"/>
    </row>
    <row r="76" spans="1:39" ht="14.45" hidden="1" customHeight="1" outlineLevel="1" x14ac:dyDescent="0.25">
      <c r="A76" s="3" t="s">
        <v>29</v>
      </c>
      <c r="B76" s="23">
        <v>0.21942</v>
      </c>
      <c r="C76" s="23">
        <v>0.22041359999999999</v>
      </c>
      <c r="D76" s="23">
        <v>0.20360519999999999</v>
      </c>
      <c r="E76" s="23">
        <v>0.18828719999999999</v>
      </c>
      <c r="F76" s="23">
        <v>0.1518552</v>
      </c>
      <c r="G76" s="23">
        <v>0.1178244</v>
      </c>
      <c r="H76" s="23">
        <v>8.7436799999999995E-2</v>
      </c>
      <c r="I76" s="23">
        <v>6.2596799999999994E-2</v>
      </c>
      <c r="J76" s="23">
        <v>4.20624E-2</v>
      </c>
      <c r="K76" s="23">
        <v>1.54301779368E-2</v>
      </c>
      <c r="L76" s="23">
        <v>1.8536822400000001E-3</v>
      </c>
      <c r="M76" s="23">
        <v>1.8479369412E-3</v>
      </c>
      <c r="N76" s="23">
        <v>1.930944E-3</v>
      </c>
      <c r="O76" s="23">
        <v>1.7685349999999999E-3</v>
      </c>
      <c r="P76" s="23">
        <v>1.5379829999999999E-3</v>
      </c>
      <c r="Q76" s="23">
        <v>1.6363980000000001E-3</v>
      </c>
      <c r="R76" s="23">
        <v>1.3763320000000001E-3</v>
      </c>
      <c r="S76" s="23">
        <v>1.7280310000000001E-3</v>
      </c>
      <c r="T76" s="23">
        <v>1.455039E-3</v>
      </c>
      <c r="U76" s="23">
        <v>1.3967490000000001E-3</v>
      </c>
      <c r="V76" s="23">
        <v>1.2852950000000001E-3</v>
      </c>
      <c r="W76" s="23">
        <v>1.1125460000000001E-3</v>
      </c>
      <c r="X76" s="23">
        <v>1.014729E-3</v>
      </c>
      <c r="Y76" s="23">
        <v>8.3985899999999998E-4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9">
        <f t="shared" si="13"/>
        <v>-1</v>
      </c>
      <c r="AJ76" s="34">
        <f>IF(B76=0, "", POWER(AH76/B76, 1/(AH11 - B11)) - 1)</f>
        <v>-1</v>
      </c>
      <c r="AK76" s="34" t="str">
        <f t="shared" si="14"/>
        <v/>
      </c>
      <c r="AL76" s="44">
        <f>AH76 / AH13</f>
        <v>0</v>
      </c>
      <c r="AM76" s="29"/>
    </row>
    <row r="77" spans="1:39" ht="14.45" hidden="1" customHeight="1" outlineLevel="1" x14ac:dyDescent="0.25">
      <c r="A77" s="3" t="s">
        <v>8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2.4208102249983601E-4</v>
      </c>
      <c r="T77" s="23">
        <v>1.1648927189265199E-3</v>
      </c>
      <c r="U77" s="23">
        <v>1.1406836130136301E-3</v>
      </c>
      <c r="V77" s="23">
        <v>2.2194562631335799E-3</v>
      </c>
      <c r="W77" s="23">
        <v>2.3381082747431902E-3</v>
      </c>
      <c r="X77" s="23">
        <v>3.3110221057273399E-3</v>
      </c>
      <c r="Y77" s="23">
        <v>1.2199205440510999E-3</v>
      </c>
      <c r="Z77" s="23">
        <v>1.31831682199664E-3</v>
      </c>
      <c r="AA77" s="23">
        <v>1.21446472657592E-3</v>
      </c>
      <c r="AB77" s="23">
        <v>9.5577672878684997E-4</v>
      </c>
      <c r="AC77" s="23">
        <v>6.1619203102526298E-4</v>
      </c>
      <c r="AD77" s="23">
        <v>7.87983033564153E-4</v>
      </c>
      <c r="AE77" s="23">
        <v>8.4977224231913302E-4</v>
      </c>
      <c r="AF77" s="23">
        <v>1.5805518035742899E-3</v>
      </c>
      <c r="AG77" s="23">
        <v>1.2397860660382999E-3</v>
      </c>
      <c r="AH77" s="23">
        <v>1.1373676219358299E-3</v>
      </c>
      <c r="AI77" s="39" t="str">
        <f t="shared" ref="AI77:AI108" si="23">IF(B77=0, "", AH77 / B77 - 1)</f>
        <v/>
      </c>
      <c r="AJ77" s="34" t="str">
        <f>IF(B77=0, "", POWER(AH77/B77, 1/(AH11 - B11)) - 1)</f>
        <v/>
      </c>
      <c r="AK77" s="34">
        <f t="shared" ref="AK77:AK108" si="24">IF(AG77=0, "", AH77 / AG77 - 1)</f>
        <v>-8.2609771885681194E-2</v>
      </c>
      <c r="AL77" s="44">
        <f>AH77 / AH13</f>
        <v>5.6667760583361305E-5</v>
      </c>
      <c r="AM77" s="29"/>
    </row>
    <row r="78" spans="1:39" ht="14.45" hidden="1" customHeight="1" outlineLevel="1" x14ac:dyDescent="0.25">
      <c r="A78" s="3" t="s">
        <v>47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8.5467187126582496E-6</v>
      </c>
      <c r="T78" s="23">
        <v>6.2947450605502204E-6</v>
      </c>
      <c r="U78" s="23">
        <v>6.43157589098169E-6</v>
      </c>
      <c r="V78" s="23">
        <v>9.8247527862915403E-6</v>
      </c>
      <c r="W78" s="23">
        <v>1.2770826489218799E-5</v>
      </c>
      <c r="X78" s="23">
        <v>9.2320978742226195E-6</v>
      </c>
      <c r="Y78" s="23">
        <v>1.53983698384194E-6</v>
      </c>
      <c r="Z78" s="23">
        <v>2.41966375333998E-6</v>
      </c>
      <c r="AA78" s="23">
        <v>2.9863000486765001E-6</v>
      </c>
      <c r="AB78" s="23">
        <v>2.6414514413065501E-6</v>
      </c>
      <c r="AC78" s="23">
        <v>1.23923488609828E-6</v>
      </c>
      <c r="AD78" s="23">
        <v>9.2799966344323497E-7</v>
      </c>
      <c r="AE78" s="23">
        <v>3.70287883732466E-6</v>
      </c>
      <c r="AF78" s="23">
        <v>5.9020438276946003E-6</v>
      </c>
      <c r="AG78" s="23">
        <v>3.0398071093867001E-6</v>
      </c>
      <c r="AH78" s="23">
        <v>5.9608526585464101E-7</v>
      </c>
      <c r="AI78" s="39" t="str">
        <f t="shared" si="23"/>
        <v/>
      </c>
      <c r="AJ78" s="34" t="str">
        <f>IF(B78=0, "", POWER(AH78/B78, 1/(AH11 - B11)) - 1)</f>
        <v/>
      </c>
      <c r="AK78" s="34">
        <f t="shared" si="24"/>
        <v>-0.80390687816540274</v>
      </c>
      <c r="AL78" s="44">
        <f>AH78 / AH13</f>
        <v>2.969911968764121E-8</v>
      </c>
      <c r="AM78" s="29"/>
    </row>
    <row r="79" spans="1:39" ht="14.45" customHeight="1" collapsed="1" x14ac:dyDescent="0.25">
      <c r="A79" s="17" t="s">
        <v>31</v>
      </c>
      <c r="B79" s="22">
        <f t="shared" ref="B79:AH79" si="25">SUBTOTAL(9, B80)</f>
        <v>4.4700182221782004E-3</v>
      </c>
      <c r="C79" s="22">
        <f t="shared" si="25"/>
        <v>5.8357558668787899E-3</v>
      </c>
      <c r="D79" s="22">
        <f t="shared" si="25"/>
        <v>7.2837723421973798E-3</v>
      </c>
      <c r="E79" s="22">
        <f t="shared" si="25"/>
        <v>7.7705170426911503E-3</v>
      </c>
      <c r="F79" s="22">
        <f t="shared" si="25"/>
        <v>8.1422596888919598E-3</v>
      </c>
      <c r="G79" s="22">
        <f t="shared" si="25"/>
        <v>8.7424153291590402E-3</v>
      </c>
      <c r="H79" s="22">
        <f t="shared" si="25"/>
        <v>8.6010899267535395E-3</v>
      </c>
      <c r="I79" s="22">
        <f t="shared" si="25"/>
        <v>9.0331161758845108E-3</v>
      </c>
      <c r="J79" s="22">
        <f t="shared" si="25"/>
        <v>8.7175586223965998E-3</v>
      </c>
      <c r="K79" s="22">
        <f t="shared" si="25"/>
        <v>1.00402293497334E-2</v>
      </c>
      <c r="L79" s="22">
        <f t="shared" si="25"/>
        <v>1.3837948545561E-2</v>
      </c>
      <c r="M79" s="22">
        <f t="shared" si="25"/>
        <v>1.0938637793302199E-2</v>
      </c>
      <c r="N79" s="22">
        <f t="shared" si="25"/>
        <v>9.1360158831172295E-3</v>
      </c>
      <c r="O79" s="22">
        <f t="shared" si="25"/>
        <v>9.5509840412110799E-3</v>
      </c>
      <c r="P79" s="22">
        <f t="shared" si="25"/>
        <v>9.8464523678632697E-3</v>
      </c>
      <c r="Q79" s="22">
        <f t="shared" si="25"/>
        <v>8.7600374875478303E-3</v>
      </c>
      <c r="R79" s="22">
        <f t="shared" si="25"/>
        <v>8.89055241554579E-3</v>
      </c>
      <c r="S79" s="22">
        <f t="shared" si="25"/>
        <v>9.0524770865033893E-3</v>
      </c>
      <c r="T79" s="22">
        <f t="shared" si="25"/>
        <v>8.7568363537054907E-3</v>
      </c>
      <c r="U79" s="22">
        <f t="shared" si="25"/>
        <v>9.2460543712782305E-3</v>
      </c>
      <c r="V79" s="22">
        <f t="shared" si="25"/>
        <v>8.0619513060263392E-3</v>
      </c>
      <c r="W79" s="22">
        <f t="shared" si="25"/>
        <v>8.6105129303137903E-3</v>
      </c>
      <c r="X79" s="22">
        <f t="shared" si="25"/>
        <v>8.6569281574152002E-3</v>
      </c>
      <c r="Y79" s="22">
        <f t="shared" si="25"/>
        <v>8.3421102951702405E-3</v>
      </c>
      <c r="Z79" s="22">
        <f t="shared" si="25"/>
        <v>8.0646382090746802E-3</v>
      </c>
      <c r="AA79" s="22">
        <f t="shared" si="25"/>
        <v>7.8497439739648994E-3</v>
      </c>
      <c r="AB79" s="22">
        <f t="shared" si="25"/>
        <v>7.3498317793096197E-3</v>
      </c>
      <c r="AC79" s="22">
        <f t="shared" si="25"/>
        <v>6.3236234854729002E-3</v>
      </c>
      <c r="AD79" s="22">
        <f t="shared" si="25"/>
        <v>6.87047214197181E-3</v>
      </c>
      <c r="AE79" s="22">
        <f t="shared" si="25"/>
        <v>7.19368156714728E-3</v>
      </c>
      <c r="AF79" s="22">
        <f t="shared" si="25"/>
        <v>6.4084913149796002E-3</v>
      </c>
      <c r="AG79" s="22">
        <f t="shared" si="25"/>
        <v>6.6753157720430001E-3</v>
      </c>
      <c r="AH79" s="22">
        <f t="shared" si="25"/>
        <v>6.5666254871894498E-3</v>
      </c>
      <c r="AI79" s="38">
        <f t="shared" si="23"/>
        <v>0.46903774454628322</v>
      </c>
      <c r="AJ79" s="33">
        <f>IF(B79=0, "", POWER(AH79/B79, 1/(AH11 - B11)) - 1)</f>
        <v>1.2091505483374121E-2</v>
      </c>
      <c r="AK79" s="33">
        <f t="shared" si="24"/>
        <v>-1.6282418475056737E-2</v>
      </c>
      <c r="AL79" s="43">
        <f>AH79 / AH13</f>
        <v>3.2717298591224077E-4</v>
      </c>
      <c r="AM79" s="29"/>
    </row>
    <row r="80" spans="1:39" ht="14.45" hidden="1" customHeight="1" outlineLevel="1" x14ac:dyDescent="0.2">
      <c r="A80" s="2" t="s">
        <v>28</v>
      </c>
      <c r="B80" s="23">
        <v>4.4700182221782004E-3</v>
      </c>
      <c r="C80" s="23">
        <v>5.8357558668787899E-3</v>
      </c>
      <c r="D80" s="23">
        <v>7.2837723421973798E-3</v>
      </c>
      <c r="E80" s="23">
        <v>7.7705170426911503E-3</v>
      </c>
      <c r="F80" s="23">
        <v>8.1422596888919598E-3</v>
      </c>
      <c r="G80" s="23">
        <v>8.7424153291590402E-3</v>
      </c>
      <c r="H80" s="23">
        <v>8.6010899267535395E-3</v>
      </c>
      <c r="I80" s="23">
        <v>9.0331161758845108E-3</v>
      </c>
      <c r="J80" s="23">
        <v>8.7175586223965998E-3</v>
      </c>
      <c r="K80" s="23">
        <v>1.00402293497334E-2</v>
      </c>
      <c r="L80" s="23">
        <v>1.3837948545561E-2</v>
      </c>
      <c r="M80" s="23">
        <v>1.0938637793302199E-2</v>
      </c>
      <c r="N80" s="23">
        <v>9.1360158831172295E-3</v>
      </c>
      <c r="O80" s="23">
        <v>9.5509840412110799E-3</v>
      </c>
      <c r="P80" s="23">
        <v>9.8464523678632697E-3</v>
      </c>
      <c r="Q80" s="23">
        <v>8.7600374875478303E-3</v>
      </c>
      <c r="R80" s="23">
        <v>8.89055241554579E-3</v>
      </c>
      <c r="S80" s="23">
        <v>9.0524770865033893E-3</v>
      </c>
      <c r="T80" s="23">
        <v>8.7568363537054907E-3</v>
      </c>
      <c r="U80" s="23">
        <v>9.2460543712782305E-3</v>
      </c>
      <c r="V80" s="23">
        <v>8.0619513060263392E-3</v>
      </c>
      <c r="W80" s="23">
        <v>8.6105129303137903E-3</v>
      </c>
      <c r="X80" s="23">
        <v>8.6569281574152002E-3</v>
      </c>
      <c r="Y80" s="23">
        <v>8.3421102951702405E-3</v>
      </c>
      <c r="Z80" s="23">
        <v>8.0646382090746802E-3</v>
      </c>
      <c r="AA80" s="23">
        <v>7.8497439739648994E-3</v>
      </c>
      <c r="AB80" s="23">
        <v>7.3498317793096197E-3</v>
      </c>
      <c r="AC80" s="23">
        <v>6.3236234854729002E-3</v>
      </c>
      <c r="AD80" s="23">
        <v>6.87047214197181E-3</v>
      </c>
      <c r="AE80" s="23">
        <v>7.19368156714728E-3</v>
      </c>
      <c r="AF80" s="23">
        <v>6.4084913149796002E-3</v>
      </c>
      <c r="AG80" s="23">
        <v>6.6753157720430001E-3</v>
      </c>
      <c r="AH80" s="23">
        <v>6.5666254871894498E-3</v>
      </c>
      <c r="AI80" s="39">
        <f t="shared" si="23"/>
        <v>0.46903774454628322</v>
      </c>
      <c r="AJ80" s="34">
        <f>IF(B80=0, "", POWER(AH80/B80, 1/(AH11 - B11)) - 1)</f>
        <v>1.2091505483374121E-2</v>
      </c>
      <c r="AK80" s="34">
        <f t="shared" si="24"/>
        <v>-1.6282418475056737E-2</v>
      </c>
      <c r="AL80" s="44">
        <f>AH80 / AH13</f>
        <v>3.2717298591224077E-4</v>
      </c>
      <c r="AM80" s="29"/>
    </row>
    <row r="81" spans="1:39" ht="14.45" customHeight="1" collapsed="1" x14ac:dyDescent="0.25">
      <c r="A81" s="17" t="s">
        <v>32</v>
      </c>
      <c r="B81" s="22">
        <f t="shared" ref="B81:AH81" si="26">SUBTOTAL(9, B82)</f>
        <v>6.5900274210249996E-3</v>
      </c>
      <c r="C81" s="22">
        <f t="shared" si="26"/>
        <v>5.7154442098500003E-3</v>
      </c>
      <c r="D81" s="22">
        <f t="shared" si="26"/>
        <v>5.6683587874750002E-3</v>
      </c>
      <c r="E81" s="22">
        <f t="shared" si="26"/>
        <v>6.5431168737000002E-3</v>
      </c>
      <c r="F81" s="22">
        <f t="shared" si="26"/>
        <v>7.5430604826999996E-3</v>
      </c>
      <c r="G81" s="22">
        <f t="shared" si="26"/>
        <v>7.7621077439750004E-3</v>
      </c>
      <c r="H81" s="22">
        <f t="shared" si="26"/>
        <v>7.6055334550249997E-3</v>
      </c>
      <c r="I81" s="22">
        <f t="shared" si="26"/>
        <v>7.2654414929750003E-3</v>
      </c>
      <c r="J81" s="22">
        <f t="shared" si="26"/>
        <v>7.6307888587500003E-3</v>
      </c>
      <c r="K81" s="22">
        <f t="shared" si="26"/>
        <v>7.5158172405500002E-3</v>
      </c>
      <c r="L81" s="22">
        <f t="shared" si="26"/>
        <v>8.1582133134250005E-3</v>
      </c>
      <c r="M81" s="22">
        <f t="shared" si="26"/>
        <v>8.3643877165500008E-3</v>
      </c>
      <c r="N81" s="22">
        <f t="shared" si="26"/>
        <v>7.7609897901500004E-3</v>
      </c>
      <c r="O81" s="22">
        <f t="shared" si="26"/>
        <v>8.6349605957000003E-3</v>
      </c>
      <c r="P81" s="22">
        <f t="shared" si="26"/>
        <v>8.8933129004750006E-3</v>
      </c>
      <c r="Q81" s="22">
        <f t="shared" si="26"/>
        <v>8.2718354414250007E-3</v>
      </c>
      <c r="R81" s="22">
        <f t="shared" si="26"/>
        <v>8.4146310880749992E-3</v>
      </c>
      <c r="S81" s="22">
        <f t="shared" si="26"/>
        <v>6.9291227380749998E-3</v>
      </c>
      <c r="T81" s="22">
        <f t="shared" si="26"/>
        <v>7.4949360135000004E-3</v>
      </c>
      <c r="U81" s="22">
        <f t="shared" si="26"/>
        <v>7.1366092769249998E-3</v>
      </c>
      <c r="V81" s="22">
        <f t="shared" si="26"/>
        <v>6.6400726819553502E-3</v>
      </c>
      <c r="W81" s="22">
        <f t="shared" si="26"/>
        <v>6.81152673332662E-3</v>
      </c>
      <c r="X81" s="22">
        <f t="shared" si="26"/>
        <v>5.6491867597403501E-3</v>
      </c>
      <c r="Y81" s="22">
        <f t="shared" si="26"/>
        <v>5.9581320072984697E-3</v>
      </c>
      <c r="Z81" s="22">
        <f t="shared" si="26"/>
        <v>5.6440617691747999E-3</v>
      </c>
      <c r="AA81" s="22">
        <f t="shared" si="26"/>
        <v>5.8959538936696303E-3</v>
      </c>
      <c r="AB81" s="22">
        <f t="shared" si="26"/>
        <v>6.4057092589174499E-3</v>
      </c>
      <c r="AC81" s="22">
        <f t="shared" si="26"/>
        <v>6.8850394359370199E-3</v>
      </c>
      <c r="AD81" s="22">
        <f t="shared" si="26"/>
        <v>7.4544507362018404E-3</v>
      </c>
      <c r="AE81" s="22">
        <f t="shared" si="26"/>
        <v>7.0735510415430199E-3</v>
      </c>
      <c r="AF81" s="22">
        <f t="shared" si="26"/>
        <v>4.8992976848357796E-3</v>
      </c>
      <c r="AG81" s="22">
        <f t="shared" si="26"/>
        <v>5.6899372709605101E-3</v>
      </c>
      <c r="AH81" s="22">
        <f t="shared" si="26"/>
        <v>7.0967962771363901E-3</v>
      </c>
      <c r="AI81" s="38">
        <f t="shared" si="23"/>
        <v>7.6899354696853273E-2</v>
      </c>
      <c r="AJ81" s="33">
        <f>IF(B81=0, "", POWER(AH81/B81, 1/(AH11 - B11)) - 1)</f>
        <v>2.3178678660513707E-3</v>
      </c>
      <c r="AK81" s="33">
        <f t="shared" si="24"/>
        <v>0.24725386927479964</v>
      </c>
      <c r="AL81" s="43">
        <f>AH81 / AH13</f>
        <v>3.5358800847272985E-4</v>
      </c>
      <c r="AM81" s="29"/>
    </row>
    <row r="82" spans="1:39" ht="14.45" hidden="1" customHeight="1" outlineLevel="1" x14ac:dyDescent="0.2">
      <c r="A82" s="2" t="s">
        <v>7</v>
      </c>
      <c r="B82" s="23">
        <v>6.5900274210249996E-3</v>
      </c>
      <c r="C82" s="23">
        <v>5.7154442098500003E-3</v>
      </c>
      <c r="D82" s="23">
        <v>5.6683587874750002E-3</v>
      </c>
      <c r="E82" s="23">
        <v>6.5431168737000002E-3</v>
      </c>
      <c r="F82" s="23">
        <v>7.5430604826999996E-3</v>
      </c>
      <c r="G82" s="23">
        <v>7.7621077439750004E-3</v>
      </c>
      <c r="H82" s="23">
        <v>7.6055334550249997E-3</v>
      </c>
      <c r="I82" s="23">
        <v>7.2654414929750003E-3</v>
      </c>
      <c r="J82" s="23">
        <v>7.6307888587500003E-3</v>
      </c>
      <c r="K82" s="23">
        <v>7.5158172405500002E-3</v>
      </c>
      <c r="L82" s="23">
        <v>8.1582133134250005E-3</v>
      </c>
      <c r="M82" s="23">
        <v>8.3643877165500008E-3</v>
      </c>
      <c r="N82" s="23">
        <v>7.7609897901500004E-3</v>
      </c>
      <c r="O82" s="23">
        <v>8.6349605957000003E-3</v>
      </c>
      <c r="P82" s="23">
        <v>8.8933129004750006E-3</v>
      </c>
      <c r="Q82" s="23">
        <v>8.2718354414250007E-3</v>
      </c>
      <c r="R82" s="23">
        <v>8.4146310880749992E-3</v>
      </c>
      <c r="S82" s="23">
        <v>6.9291227380749998E-3</v>
      </c>
      <c r="T82" s="23">
        <v>7.4949360135000004E-3</v>
      </c>
      <c r="U82" s="23">
        <v>7.1366092769249998E-3</v>
      </c>
      <c r="V82" s="23">
        <v>6.6400726819553502E-3</v>
      </c>
      <c r="W82" s="23">
        <v>6.81152673332662E-3</v>
      </c>
      <c r="X82" s="23">
        <v>5.6491867597403501E-3</v>
      </c>
      <c r="Y82" s="23">
        <v>5.9581320072984697E-3</v>
      </c>
      <c r="Z82" s="23">
        <v>5.6440617691747999E-3</v>
      </c>
      <c r="AA82" s="23">
        <v>5.8959538936696303E-3</v>
      </c>
      <c r="AB82" s="23">
        <v>6.4057092589174499E-3</v>
      </c>
      <c r="AC82" s="23">
        <v>6.8850394359370199E-3</v>
      </c>
      <c r="AD82" s="23">
        <v>7.4544507362018404E-3</v>
      </c>
      <c r="AE82" s="23">
        <v>7.0735510415430199E-3</v>
      </c>
      <c r="AF82" s="23">
        <v>4.8992976848357796E-3</v>
      </c>
      <c r="AG82" s="23">
        <v>5.6899372709605101E-3</v>
      </c>
      <c r="AH82" s="23">
        <v>7.0967962771363901E-3</v>
      </c>
      <c r="AI82" s="39">
        <f t="shared" si="23"/>
        <v>7.6899354696853273E-2</v>
      </c>
      <c r="AJ82" s="34">
        <f>IF(B82=0, "", POWER(AH82/B82, 1/(AH11 - B11)) - 1)</f>
        <v>2.3178678660513707E-3</v>
      </c>
      <c r="AK82" s="34">
        <f t="shared" si="24"/>
        <v>0.24725386927479964</v>
      </c>
      <c r="AL82" s="44">
        <f>AH82 / AH13</f>
        <v>3.5358800847272985E-4</v>
      </c>
      <c r="AM82" s="29"/>
    </row>
    <row r="83" spans="1:39" ht="14.45" customHeight="1" collapsed="1" x14ac:dyDescent="0.25">
      <c r="A83" s="17" t="s">
        <v>33</v>
      </c>
      <c r="B83" s="22">
        <f t="shared" ref="B83:AH83" si="27">SUBTOTAL(9, B84:B85)</f>
        <v>2.2692668052814998E-2</v>
      </c>
      <c r="C83" s="22">
        <f t="shared" si="27"/>
        <v>2.3043785178209999E-2</v>
      </c>
      <c r="D83" s="22">
        <f t="shared" si="27"/>
        <v>2.5326610989975001E-2</v>
      </c>
      <c r="E83" s="22">
        <f t="shared" si="27"/>
        <v>2.4521701268049999E-2</v>
      </c>
      <c r="F83" s="22">
        <f t="shared" si="27"/>
        <v>3.0735333268279999E-2</v>
      </c>
      <c r="G83" s="22">
        <f t="shared" si="27"/>
        <v>2.9293866744905001E-2</v>
      </c>
      <c r="H83" s="22">
        <f t="shared" si="27"/>
        <v>2.5290152362694999E-2</v>
      </c>
      <c r="I83" s="22">
        <f t="shared" si="27"/>
        <v>1.8012103124174998E-2</v>
      </c>
      <c r="J83" s="22">
        <f t="shared" si="27"/>
        <v>1.3339084400644999E-2</v>
      </c>
      <c r="K83" s="22">
        <f t="shared" si="27"/>
        <v>1.9699114493315E-2</v>
      </c>
      <c r="L83" s="22">
        <f t="shared" si="27"/>
        <v>3.4574704139750001E-2</v>
      </c>
      <c r="M83" s="22">
        <f t="shared" si="27"/>
        <v>3.1040970152541501E-2</v>
      </c>
      <c r="N83" s="22">
        <f t="shared" si="27"/>
        <v>3.4865603250022401E-2</v>
      </c>
      <c r="O83" s="22">
        <f t="shared" si="27"/>
        <v>3.5682732021341902E-2</v>
      </c>
      <c r="P83" s="22">
        <f t="shared" si="27"/>
        <v>3.2205627796276698E-2</v>
      </c>
      <c r="Q83" s="22">
        <f t="shared" si="27"/>
        <v>3.7833455216146401E-2</v>
      </c>
      <c r="R83" s="22">
        <f t="shared" si="27"/>
        <v>3.0213806159374499E-2</v>
      </c>
      <c r="S83" s="22">
        <f t="shared" si="27"/>
        <v>3.2749073741200001E-2</v>
      </c>
      <c r="T83" s="22">
        <f t="shared" si="27"/>
        <v>2.63107558496E-2</v>
      </c>
      <c r="U83" s="22">
        <f t="shared" si="27"/>
        <v>2.6779652032022386E-2</v>
      </c>
      <c r="V83" s="22">
        <f t="shared" si="27"/>
        <v>2.5105565080946572E-2</v>
      </c>
      <c r="W83" s="22">
        <f t="shared" si="27"/>
        <v>2.6657674506536964E-2</v>
      </c>
      <c r="X83" s="22">
        <f t="shared" si="27"/>
        <v>2.677887804710536E-2</v>
      </c>
      <c r="Y83" s="22">
        <f t="shared" si="27"/>
        <v>3.5356506375796209E-2</v>
      </c>
      <c r="Z83" s="22">
        <f t="shared" si="27"/>
        <v>3.3441538013629084E-2</v>
      </c>
      <c r="AA83" s="22">
        <f t="shared" si="27"/>
        <v>3.8106539543985775E-2</v>
      </c>
      <c r="AB83" s="22">
        <f t="shared" si="27"/>
        <v>2.4387950627088924E-2</v>
      </c>
      <c r="AC83" s="22">
        <f t="shared" si="27"/>
        <v>2.4377827921250199E-2</v>
      </c>
      <c r="AD83" s="22">
        <f t="shared" si="27"/>
        <v>2.37787996763477E-2</v>
      </c>
      <c r="AE83" s="22">
        <f t="shared" si="27"/>
        <v>2.9904660836190599E-2</v>
      </c>
      <c r="AF83" s="22">
        <f t="shared" si="27"/>
        <v>2.4706270563245401E-2</v>
      </c>
      <c r="AG83" s="22">
        <f t="shared" si="27"/>
        <v>1.8312186687744744E-2</v>
      </c>
      <c r="AH83" s="22">
        <f t="shared" si="27"/>
        <v>4.7754898372148503E-3</v>
      </c>
      <c r="AI83" s="38">
        <f t="shared" si="23"/>
        <v>-0.78955802701998912</v>
      </c>
      <c r="AJ83" s="33">
        <f>IF(B83=0, "", POWER(AH83/B83, 1/(AH11 - B11)) - 1)</f>
        <v>-4.7537498688670299E-2</v>
      </c>
      <c r="AK83" s="33">
        <f t="shared" si="24"/>
        <v>-0.73921793619487275</v>
      </c>
      <c r="AL83" s="43">
        <f>AH83 / AH13</f>
        <v>2.3793214220655415E-4</v>
      </c>
      <c r="AM83" s="29"/>
    </row>
    <row r="84" spans="1:39" ht="14.45" hidden="1" customHeight="1" outlineLevel="1" x14ac:dyDescent="0.2">
      <c r="A84" s="2" t="s">
        <v>7</v>
      </c>
      <c r="B84" s="23">
        <v>2.1942508052814998E-2</v>
      </c>
      <c r="C84" s="23">
        <v>2.229362517821E-2</v>
      </c>
      <c r="D84" s="23">
        <v>2.4576450989975001E-2</v>
      </c>
      <c r="E84" s="23">
        <v>2.3771541268049999E-2</v>
      </c>
      <c r="F84" s="23">
        <v>2.9985173268279999E-2</v>
      </c>
      <c r="G84" s="23">
        <v>2.8543706744905001E-2</v>
      </c>
      <c r="H84" s="23">
        <v>2.4539992362694999E-2</v>
      </c>
      <c r="I84" s="23">
        <v>1.7261943124174998E-2</v>
      </c>
      <c r="J84" s="23">
        <v>1.2588924400644999E-2</v>
      </c>
      <c r="K84" s="23">
        <v>1.8948954493315E-2</v>
      </c>
      <c r="L84" s="23">
        <v>3.3824544139750001E-2</v>
      </c>
      <c r="M84" s="23">
        <v>3.0290810152541502E-2</v>
      </c>
      <c r="N84" s="23">
        <v>3.4115443250022401E-2</v>
      </c>
      <c r="O84" s="23">
        <v>3.4932572021341902E-2</v>
      </c>
      <c r="P84" s="23">
        <v>3.1455467796276698E-2</v>
      </c>
      <c r="Q84" s="23">
        <v>3.7083295216146402E-2</v>
      </c>
      <c r="R84" s="23">
        <v>2.9463646159374499E-2</v>
      </c>
      <c r="S84" s="23">
        <v>3.1998913741200001E-2</v>
      </c>
      <c r="T84" s="23">
        <v>2.55605958496E-2</v>
      </c>
      <c r="U84" s="23">
        <v>2.66027025467E-2</v>
      </c>
      <c r="V84" s="23">
        <v>2.4667357987501502E-2</v>
      </c>
      <c r="W84" s="23">
        <v>2.62949443233438E-2</v>
      </c>
      <c r="X84" s="23">
        <v>2.6580464384903E-2</v>
      </c>
      <c r="Y84" s="23">
        <v>3.5244875551571402E-2</v>
      </c>
      <c r="Z84" s="23">
        <v>3.3303680574837499E-2</v>
      </c>
      <c r="AA84" s="23">
        <v>3.7999453118639698E-2</v>
      </c>
      <c r="AB84" s="23">
        <v>2.4369386273098599E-2</v>
      </c>
      <c r="AC84" s="23">
        <v>2.4377827921250199E-2</v>
      </c>
      <c r="AD84" s="23">
        <v>2.37787996763477E-2</v>
      </c>
      <c r="AE84" s="23">
        <v>2.9904660836190599E-2</v>
      </c>
      <c r="AF84" s="23">
        <v>2.4706270563245401E-2</v>
      </c>
      <c r="AG84" s="23">
        <v>1.8307721379171499E-2</v>
      </c>
      <c r="AH84" s="23">
        <v>4.7754898372148503E-3</v>
      </c>
      <c r="AI84" s="39">
        <f t="shared" si="23"/>
        <v>-0.78236353721642116</v>
      </c>
      <c r="AJ84" s="34">
        <f>IF(B84=0, "", POWER(AH84/B84, 1/(AH11 - B11)) - 1)</f>
        <v>-4.6536407628697485E-2</v>
      </c>
      <c r="AK84" s="34">
        <f t="shared" si="24"/>
        <v>-0.73915433066138558</v>
      </c>
      <c r="AL84" s="44">
        <f>AH84 / AH13</f>
        <v>2.3793214220655415E-4</v>
      </c>
      <c r="AM84" s="29"/>
    </row>
    <row r="85" spans="1:39" ht="14.45" hidden="1" customHeight="1" outlineLevel="1" x14ac:dyDescent="0.2">
      <c r="A85" s="2" t="s">
        <v>6</v>
      </c>
      <c r="B85" s="23">
        <v>7.5016000000000004E-4</v>
      </c>
      <c r="C85" s="23">
        <v>7.5016000000000004E-4</v>
      </c>
      <c r="D85" s="23">
        <v>7.5016000000000004E-4</v>
      </c>
      <c r="E85" s="23">
        <v>7.5016000000000004E-4</v>
      </c>
      <c r="F85" s="23">
        <v>7.5016000000000004E-4</v>
      </c>
      <c r="G85" s="23">
        <v>7.5016000000000004E-4</v>
      </c>
      <c r="H85" s="23">
        <v>7.5016000000000004E-4</v>
      </c>
      <c r="I85" s="23">
        <v>7.5016000000000004E-4</v>
      </c>
      <c r="J85" s="23">
        <v>7.5016000000000004E-4</v>
      </c>
      <c r="K85" s="23">
        <v>7.5016000000000004E-4</v>
      </c>
      <c r="L85" s="23">
        <v>7.5016000000000004E-4</v>
      </c>
      <c r="M85" s="23">
        <v>7.5016000000000004E-4</v>
      </c>
      <c r="N85" s="23">
        <v>7.5016000000000004E-4</v>
      </c>
      <c r="O85" s="23">
        <v>7.5016000000000004E-4</v>
      </c>
      <c r="P85" s="23">
        <v>7.5016000000000004E-4</v>
      </c>
      <c r="Q85" s="23">
        <v>7.5016000000000004E-4</v>
      </c>
      <c r="R85" s="23">
        <v>7.5016000000000004E-4</v>
      </c>
      <c r="S85" s="23">
        <v>7.5016000000000004E-4</v>
      </c>
      <c r="T85" s="23">
        <v>7.5016000000000004E-4</v>
      </c>
      <c r="U85" s="23">
        <v>1.7694948532238599E-4</v>
      </c>
      <c r="V85" s="23">
        <v>4.3820709344506898E-4</v>
      </c>
      <c r="W85" s="23">
        <v>3.6273018319316497E-4</v>
      </c>
      <c r="X85" s="23">
        <v>1.9841366220236099E-4</v>
      </c>
      <c r="Y85" s="23">
        <v>1.11630824224809E-4</v>
      </c>
      <c r="Z85" s="23">
        <v>1.37857438791583E-4</v>
      </c>
      <c r="AA85" s="23">
        <v>1.07086425346075E-4</v>
      </c>
      <c r="AB85" s="23">
        <v>1.85643539903261E-5</v>
      </c>
      <c r="AC85" s="23">
        <v>0</v>
      </c>
      <c r="AD85" s="23">
        <v>0</v>
      </c>
      <c r="AE85" s="23">
        <v>0</v>
      </c>
      <c r="AF85" s="23">
        <v>0</v>
      </c>
      <c r="AG85" s="23">
        <v>4.4653085732455302E-6</v>
      </c>
      <c r="AH85" s="23">
        <v>0</v>
      </c>
      <c r="AI85" s="39">
        <f t="shared" si="23"/>
        <v>-1</v>
      </c>
      <c r="AJ85" s="34">
        <f>IF(B85=0, "", POWER(AH85/B85, 1/(AH11 - B11)) - 1)</f>
        <v>-1</v>
      </c>
      <c r="AK85" s="34">
        <f t="shared" si="24"/>
        <v>-1</v>
      </c>
      <c r="AL85" s="44">
        <f>AH85 / AH13</f>
        <v>0</v>
      </c>
      <c r="AM85" s="29"/>
    </row>
    <row r="86" spans="1:39" ht="14.45" customHeight="1" collapsed="1" x14ac:dyDescent="0.25">
      <c r="A86" s="17" t="s">
        <v>48</v>
      </c>
      <c r="B86" s="22">
        <f t="shared" ref="B86:AH86" si="28">SUBTOTAL(9, B87)</f>
        <v>9.3478028235048795E-5</v>
      </c>
      <c r="C86" s="22">
        <f t="shared" si="28"/>
        <v>9.5005399819262404E-5</v>
      </c>
      <c r="D86" s="22">
        <f t="shared" si="28"/>
        <v>1.4035672324829701E-4</v>
      </c>
      <c r="E86" s="22">
        <f t="shared" si="28"/>
        <v>9.0033377764382706E-5</v>
      </c>
      <c r="F86" s="22">
        <f t="shared" si="28"/>
        <v>1.30144667149798E-4</v>
      </c>
      <c r="G86" s="22">
        <f t="shared" si="28"/>
        <v>1.76033120394177E-4</v>
      </c>
      <c r="H86" s="22">
        <f t="shared" si="28"/>
        <v>1.9438949341505401E-4</v>
      </c>
      <c r="I86" s="22">
        <f t="shared" si="28"/>
        <v>3.0783288897777601E-4</v>
      </c>
      <c r="J86" s="22">
        <f t="shared" si="28"/>
        <v>4.1280597254586299E-4</v>
      </c>
      <c r="K86" s="22">
        <f t="shared" si="28"/>
        <v>4.0967018854598801E-4</v>
      </c>
      <c r="L86" s="22">
        <f t="shared" si="28"/>
        <v>6.13370288171707E-4</v>
      </c>
      <c r="M86" s="22">
        <f t="shared" si="28"/>
        <v>4.8758421033373898E-4</v>
      </c>
      <c r="N86" s="22">
        <f t="shared" si="28"/>
        <v>5.5641532224097099E-4</v>
      </c>
      <c r="O86" s="22">
        <f t="shared" si="28"/>
        <v>6.3231634271375902E-4</v>
      </c>
      <c r="P86" s="22">
        <f t="shared" si="28"/>
        <v>5.8025272109549903E-4</v>
      </c>
      <c r="Q86" s="22">
        <f t="shared" si="28"/>
        <v>6.07961580027771E-4</v>
      </c>
      <c r="R86" s="22">
        <f t="shared" si="28"/>
        <v>5.7489978227728096E-4</v>
      </c>
      <c r="S86" s="22">
        <f t="shared" si="28"/>
        <v>6.1304897346364697E-4</v>
      </c>
      <c r="T86" s="22">
        <f t="shared" si="28"/>
        <v>8.0363533682766605E-4</v>
      </c>
      <c r="U86" s="22">
        <f t="shared" si="28"/>
        <v>6.94213029748032E-4</v>
      </c>
      <c r="V86" s="22">
        <f t="shared" si="28"/>
        <v>7.9156915964185995E-4</v>
      </c>
      <c r="W86" s="22">
        <f t="shared" si="28"/>
        <v>7.2660694214249995E-4</v>
      </c>
      <c r="X86" s="22">
        <f t="shared" si="28"/>
        <v>7.6320769319305202E-4</v>
      </c>
      <c r="Y86" s="22">
        <f t="shared" si="28"/>
        <v>7.9629151131811998E-4</v>
      </c>
      <c r="Z86" s="22">
        <f t="shared" si="28"/>
        <v>7.3401170504815095E-4</v>
      </c>
      <c r="AA86" s="22">
        <f t="shared" si="28"/>
        <v>6.80209165903393E-4</v>
      </c>
      <c r="AB86" s="22">
        <f t="shared" si="28"/>
        <v>5.2543605703657805E-4</v>
      </c>
      <c r="AC86" s="22">
        <f t="shared" si="28"/>
        <v>5.8114745559390197E-4</v>
      </c>
      <c r="AD86" s="22">
        <f t="shared" si="28"/>
        <v>5.7836624006148401E-4</v>
      </c>
      <c r="AE86" s="22">
        <f t="shared" si="28"/>
        <v>6.6247983782696904E-4</v>
      </c>
      <c r="AF86" s="22">
        <f t="shared" si="28"/>
        <v>7.12637932061063E-4</v>
      </c>
      <c r="AG86" s="22">
        <f t="shared" si="28"/>
        <v>6.9916406405204205E-4</v>
      </c>
      <c r="AH86" s="22">
        <f t="shared" si="28"/>
        <v>6.3374682300465295E-4</v>
      </c>
      <c r="AI86" s="38">
        <f t="shared" si="23"/>
        <v>5.7796340484536977</v>
      </c>
      <c r="AJ86" s="33">
        <f>IF(B86=0, "", POWER(AH86/B86, 1/(AH11 - B11)) - 1)</f>
        <v>6.1634920453053965E-2</v>
      </c>
      <c r="AK86" s="33">
        <f t="shared" si="24"/>
        <v>-9.3564936201468996E-2</v>
      </c>
      <c r="AL86" s="43">
        <f>AH86 / AH13</f>
        <v>3.157555441517548E-5</v>
      </c>
      <c r="AM86" s="29"/>
    </row>
    <row r="87" spans="1:39" ht="14.45" hidden="1" customHeight="1" outlineLevel="1" x14ac:dyDescent="0.2">
      <c r="A87" s="2" t="s">
        <v>29</v>
      </c>
      <c r="B87" s="23">
        <v>9.3478028235048795E-5</v>
      </c>
      <c r="C87" s="23">
        <v>9.5005399819262404E-5</v>
      </c>
      <c r="D87" s="23">
        <v>1.4035672324829701E-4</v>
      </c>
      <c r="E87" s="23">
        <v>9.0033377764382706E-5</v>
      </c>
      <c r="F87" s="23">
        <v>1.30144667149798E-4</v>
      </c>
      <c r="G87" s="23">
        <v>1.76033120394177E-4</v>
      </c>
      <c r="H87" s="23">
        <v>1.9438949341505401E-4</v>
      </c>
      <c r="I87" s="23">
        <v>3.0783288897777601E-4</v>
      </c>
      <c r="J87" s="23">
        <v>4.1280597254586299E-4</v>
      </c>
      <c r="K87" s="23">
        <v>4.0967018854598801E-4</v>
      </c>
      <c r="L87" s="23">
        <v>6.13370288171707E-4</v>
      </c>
      <c r="M87" s="23">
        <v>4.8758421033373898E-4</v>
      </c>
      <c r="N87" s="23">
        <v>5.5641532224097099E-4</v>
      </c>
      <c r="O87" s="23">
        <v>6.3231634271375902E-4</v>
      </c>
      <c r="P87" s="23">
        <v>5.8025272109549903E-4</v>
      </c>
      <c r="Q87" s="23">
        <v>6.07961580027771E-4</v>
      </c>
      <c r="R87" s="23">
        <v>5.7489978227728096E-4</v>
      </c>
      <c r="S87" s="23">
        <v>6.1304897346364697E-4</v>
      </c>
      <c r="T87" s="23">
        <v>8.0363533682766605E-4</v>
      </c>
      <c r="U87" s="23">
        <v>6.94213029748032E-4</v>
      </c>
      <c r="V87" s="23">
        <v>7.9156915964185995E-4</v>
      </c>
      <c r="W87" s="23">
        <v>7.2660694214249995E-4</v>
      </c>
      <c r="X87" s="23">
        <v>7.6320769319305202E-4</v>
      </c>
      <c r="Y87" s="23">
        <v>7.9629151131811998E-4</v>
      </c>
      <c r="Z87" s="23">
        <v>7.3401170504815095E-4</v>
      </c>
      <c r="AA87" s="23">
        <v>6.80209165903393E-4</v>
      </c>
      <c r="AB87" s="23">
        <v>5.2543605703657805E-4</v>
      </c>
      <c r="AC87" s="23">
        <v>5.8114745559390197E-4</v>
      </c>
      <c r="AD87" s="23">
        <v>5.7836624006148401E-4</v>
      </c>
      <c r="AE87" s="23">
        <v>6.6247983782696904E-4</v>
      </c>
      <c r="AF87" s="23">
        <v>7.12637932061063E-4</v>
      </c>
      <c r="AG87" s="23">
        <v>6.9916406405204205E-4</v>
      </c>
      <c r="AH87" s="23">
        <v>6.3374682300465295E-4</v>
      </c>
      <c r="AI87" s="39">
        <f t="shared" si="23"/>
        <v>5.7796340484536977</v>
      </c>
      <c r="AJ87" s="34">
        <f>IF(B87=0, "", POWER(AH87/B87, 1/(AH11 - B11)) - 1)</f>
        <v>6.1634920453053965E-2</v>
      </c>
      <c r="AK87" s="34">
        <f t="shared" si="24"/>
        <v>-9.3564936201468996E-2</v>
      </c>
      <c r="AL87" s="44">
        <f>AH87 / AH13</f>
        <v>3.157555441517548E-5</v>
      </c>
      <c r="AM87" s="29"/>
    </row>
    <row r="88" spans="1:39" ht="14.45" customHeight="1" x14ac:dyDescent="0.25">
      <c r="A88" s="16" t="s">
        <v>34</v>
      </c>
      <c r="B88" s="21">
        <f t="shared" ref="B88:AH88" si="29">SUBTOTAL(9, B89:B103)</f>
        <v>3.6553921405251333</v>
      </c>
      <c r="C88" s="21">
        <f t="shared" si="29"/>
        <v>3.3059206712537206</v>
      </c>
      <c r="D88" s="21">
        <f t="shared" si="29"/>
        <v>3.0239147821764685</v>
      </c>
      <c r="E88" s="21">
        <f t="shared" si="29"/>
        <v>2.8917233077519264</v>
      </c>
      <c r="F88" s="21">
        <f t="shared" si="29"/>
        <v>3.106323139408055</v>
      </c>
      <c r="G88" s="21">
        <f t="shared" si="29"/>
        <v>3.1333750687339137</v>
      </c>
      <c r="H88" s="21">
        <f t="shared" si="29"/>
        <v>3.1026492378867534</v>
      </c>
      <c r="I88" s="21">
        <f t="shared" si="29"/>
        <v>3.1189092741290594</v>
      </c>
      <c r="J88" s="21">
        <f t="shared" si="29"/>
        <v>3.1321007051522516</v>
      </c>
      <c r="K88" s="21">
        <f t="shared" si="29"/>
        <v>3.0492387640301635</v>
      </c>
      <c r="L88" s="21">
        <f t="shared" si="29"/>
        <v>3.0940799760548958</v>
      </c>
      <c r="M88" s="21">
        <f t="shared" si="29"/>
        <v>3.0279152831400964</v>
      </c>
      <c r="N88" s="21">
        <f t="shared" si="29"/>
        <v>3.0132728641699762</v>
      </c>
      <c r="O88" s="21">
        <f t="shared" si="29"/>
        <v>3.0878482790748958</v>
      </c>
      <c r="P88" s="21">
        <f t="shared" si="29"/>
        <v>3.1140492679888139</v>
      </c>
      <c r="Q88" s="21">
        <f t="shared" si="29"/>
        <v>3.3142215065143317</v>
      </c>
      <c r="R88" s="21">
        <f t="shared" si="29"/>
        <v>3.4640763299819985</v>
      </c>
      <c r="S88" s="21">
        <f t="shared" si="29"/>
        <v>3.2755869312281387</v>
      </c>
      <c r="T88" s="21">
        <f t="shared" si="29"/>
        <v>3.282699874512542</v>
      </c>
      <c r="U88" s="21">
        <f t="shared" si="29"/>
        <v>3.1444752117824111</v>
      </c>
      <c r="V88" s="21">
        <f t="shared" si="29"/>
        <v>3.3415607643262826</v>
      </c>
      <c r="W88" s="21">
        <f t="shared" si="29"/>
        <v>3.4478843916156148</v>
      </c>
      <c r="X88" s="21">
        <f t="shared" si="29"/>
        <v>3.7974791178115881</v>
      </c>
      <c r="Y88" s="21">
        <f t="shared" si="29"/>
        <v>3.6761602532815365</v>
      </c>
      <c r="Z88" s="21">
        <f t="shared" si="29"/>
        <v>3.1572783220392155</v>
      </c>
      <c r="AA88" s="21">
        <f t="shared" si="29"/>
        <v>3.2747860870906562</v>
      </c>
      <c r="AB88" s="21">
        <f t="shared" si="29"/>
        <v>2.9874588950797065</v>
      </c>
      <c r="AC88" s="21">
        <f t="shared" si="29"/>
        <v>3.3740035138220659</v>
      </c>
      <c r="AD88" s="21">
        <f t="shared" si="29"/>
        <v>3.1811764897366928</v>
      </c>
      <c r="AE88" s="21">
        <f t="shared" si="29"/>
        <v>3.1414777040111654</v>
      </c>
      <c r="AF88" s="21">
        <f t="shared" si="29"/>
        <v>3.0824537413995099</v>
      </c>
      <c r="AG88" s="21">
        <f t="shared" si="29"/>
        <v>3.0463492098736946</v>
      </c>
      <c r="AH88" s="21">
        <f t="shared" si="29"/>
        <v>3.0483022884993378</v>
      </c>
      <c r="AI88" s="37">
        <f t="shared" si="23"/>
        <v>-0.16608063613623159</v>
      </c>
      <c r="AJ88" s="32">
        <f>IF(B88=0, "", POWER(AH88/B88, 1/(AH11 - B11)) - 1)</f>
        <v>-5.6595045503614605E-3</v>
      </c>
      <c r="AK88" s="32">
        <f t="shared" si="24"/>
        <v>6.4112105707159195E-4</v>
      </c>
      <c r="AL88" s="42">
        <f>AH88 / AH13</f>
        <v>0.1518774237448258</v>
      </c>
      <c r="AM88" s="29"/>
    </row>
    <row r="89" spans="1:39" ht="14.45" customHeight="1" collapsed="1" x14ac:dyDescent="0.25">
      <c r="A89" s="17" t="s">
        <v>35</v>
      </c>
      <c r="B89" s="22">
        <f t="shared" ref="B89:AH89" si="30">SUBTOTAL(9, B90:B93)</f>
        <v>0.26718502647607201</v>
      </c>
      <c r="C89" s="22">
        <f t="shared" si="30"/>
        <v>0.25000687865350602</v>
      </c>
      <c r="D89" s="22">
        <f t="shared" si="30"/>
        <v>0.241807711180795</v>
      </c>
      <c r="E89" s="22">
        <f t="shared" si="30"/>
        <v>0.24349971180091501</v>
      </c>
      <c r="F89" s="22">
        <f t="shared" si="30"/>
        <v>0.34095316882924298</v>
      </c>
      <c r="G89" s="22">
        <f t="shared" si="30"/>
        <v>0.41786525562628096</v>
      </c>
      <c r="H89" s="22">
        <f t="shared" si="30"/>
        <v>0.422199161724788</v>
      </c>
      <c r="I89" s="22">
        <f t="shared" si="30"/>
        <v>0.39280460663480898</v>
      </c>
      <c r="J89" s="22">
        <f t="shared" si="30"/>
        <v>0.35477223944277403</v>
      </c>
      <c r="K89" s="22">
        <f t="shared" si="30"/>
        <v>0.28012985142948099</v>
      </c>
      <c r="L89" s="22">
        <f t="shared" si="30"/>
        <v>0.30104035146978103</v>
      </c>
      <c r="M89" s="22">
        <f t="shared" si="30"/>
        <v>0.30357496019879798</v>
      </c>
      <c r="N89" s="22">
        <f t="shared" si="30"/>
        <v>0.32462990788997304</v>
      </c>
      <c r="O89" s="22">
        <f t="shared" si="30"/>
        <v>0.31214082564191403</v>
      </c>
      <c r="P89" s="22">
        <f t="shared" si="30"/>
        <v>0.29273786538360796</v>
      </c>
      <c r="Q89" s="22">
        <f t="shared" si="30"/>
        <v>0.49628403167988</v>
      </c>
      <c r="R89" s="22">
        <f t="shared" si="30"/>
        <v>0.71247240760143304</v>
      </c>
      <c r="S89" s="22">
        <f t="shared" si="30"/>
        <v>0.56078219761270298</v>
      </c>
      <c r="T89" s="22">
        <f t="shared" si="30"/>
        <v>0.62718638414995498</v>
      </c>
      <c r="U89" s="22">
        <f t="shared" si="30"/>
        <v>0.36088071797022003</v>
      </c>
      <c r="V89" s="22">
        <f t="shared" si="30"/>
        <v>0.65349140059183342</v>
      </c>
      <c r="W89" s="22">
        <f t="shared" si="30"/>
        <v>0.71538436543110395</v>
      </c>
      <c r="X89" s="22">
        <f t="shared" si="30"/>
        <v>1.1364807783975011</v>
      </c>
      <c r="Y89" s="22">
        <f t="shared" si="30"/>
        <v>1.0583950463015139</v>
      </c>
      <c r="Z89" s="22">
        <f t="shared" si="30"/>
        <v>0.56904838599066387</v>
      </c>
      <c r="AA89" s="22">
        <f t="shared" si="30"/>
        <v>0.69078910085085832</v>
      </c>
      <c r="AB89" s="22">
        <f t="shared" si="30"/>
        <v>0.43926776878186213</v>
      </c>
      <c r="AC89" s="22">
        <f t="shared" si="30"/>
        <v>0.85907978028927656</v>
      </c>
      <c r="AD89" s="22">
        <f t="shared" si="30"/>
        <v>0.70315864258482474</v>
      </c>
      <c r="AE89" s="22">
        <f t="shared" si="30"/>
        <v>0.65603866344579742</v>
      </c>
      <c r="AF89" s="22">
        <f t="shared" si="30"/>
        <v>0.57485181822989984</v>
      </c>
      <c r="AG89" s="22">
        <f t="shared" si="30"/>
        <v>0.53528613447350282</v>
      </c>
      <c r="AH89" s="22">
        <f t="shared" si="30"/>
        <v>0.52654328458978794</v>
      </c>
      <c r="AI89" s="38">
        <f t="shared" si="23"/>
        <v>0.97070656067226513</v>
      </c>
      <c r="AJ89" s="33">
        <f>IF(B89=0, "", POWER(AH89/B89, 1/(AH11 - B11)) - 1)</f>
        <v>2.1426065543921791E-2</v>
      </c>
      <c r="AK89" s="33">
        <f t="shared" si="24"/>
        <v>-1.633304007082903E-2</v>
      </c>
      <c r="AL89" s="43">
        <f>AH89 / AH13</f>
        <v>2.6234287149062379E-2</v>
      </c>
      <c r="AM89" s="29"/>
    </row>
    <row r="90" spans="1:39" ht="14.45" hidden="1" customHeight="1" outlineLevel="1" x14ac:dyDescent="0.2">
      <c r="A90" s="2" t="s">
        <v>5</v>
      </c>
      <c r="B90" s="23">
        <v>1.7981647019999999E-3</v>
      </c>
      <c r="C90" s="23">
        <v>1.8085059504E-3</v>
      </c>
      <c r="D90" s="23">
        <v>1.7651368007999999E-3</v>
      </c>
      <c r="E90" s="23">
        <v>1.7647908516E-3</v>
      </c>
      <c r="F90" s="23">
        <v>1.7664282251999999E-3</v>
      </c>
      <c r="G90" s="23">
        <v>1.8372943799999999E-3</v>
      </c>
      <c r="H90" s="23">
        <v>1.8124956288E-3</v>
      </c>
      <c r="I90" s="23">
        <v>1.9101729384E-3</v>
      </c>
      <c r="J90" s="23">
        <v>1.827316926E-3</v>
      </c>
      <c r="K90" s="23">
        <v>1.7771860583999999E-3</v>
      </c>
      <c r="L90" s="23">
        <v>1.8859540320000001E-3</v>
      </c>
      <c r="M90" s="23">
        <v>1.9074150972E-3</v>
      </c>
      <c r="N90" s="23">
        <v>1.835410104E-3</v>
      </c>
      <c r="O90" s="23">
        <v>1.8580418604000001E-3</v>
      </c>
      <c r="P90" s="23">
        <v>1.7658994140000001E-3</v>
      </c>
      <c r="Q90" s="23">
        <v>1.8507074652000001E-3</v>
      </c>
      <c r="R90" s="23">
        <v>1.6960230000000001E-3</v>
      </c>
      <c r="S90" s="23">
        <v>1.6275689999999999E-3</v>
      </c>
      <c r="T90" s="23">
        <v>1.557747E-3</v>
      </c>
      <c r="U90" s="23">
        <v>1.5511500000000001E-3</v>
      </c>
      <c r="V90" s="23">
        <v>1.323684936E-3</v>
      </c>
      <c r="W90" s="23">
        <v>1.5054592203E-3</v>
      </c>
      <c r="X90" s="23">
        <v>1.4061724433999999E-3</v>
      </c>
      <c r="Y90" s="23">
        <v>1.39256211253387E-3</v>
      </c>
      <c r="Z90" s="23">
        <v>1.4686602708088099E-3</v>
      </c>
      <c r="AA90" s="23">
        <v>1.4833465015705199E-3</v>
      </c>
      <c r="AB90" s="23">
        <v>1.15635627061513E-3</v>
      </c>
      <c r="AC90" s="23">
        <v>1.30476105726203E-3</v>
      </c>
      <c r="AD90" s="23">
        <v>1.22336518078508E-3</v>
      </c>
      <c r="AE90" s="23">
        <v>1.21483501705844E-3</v>
      </c>
      <c r="AF90" s="23">
        <v>1.2757209957669001E-3</v>
      </c>
      <c r="AG90" s="23">
        <v>1.1759529856337999E-3</v>
      </c>
      <c r="AH90" s="23">
        <v>9.0598256157384E-4</v>
      </c>
      <c r="AI90" s="39">
        <f t="shared" si="23"/>
        <v>-0.49616263706758046</v>
      </c>
      <c r="AJ90" s="34">
        <f>IF(B90=0, "", POWER(AH90/B90, 1/(AH11 - B11)) - 1)</f>
        <v>-2.1194110002679789E-2</v>
      </c>
      <c r="AK90" s="34">
        <f t="shared" si="24"/>
        <v>-0.22957586515625428</v>
      </c>
      <c r="AL90" s="44">
        <f>AH90 / AH13</f>
        <v>4.5139321624599013E-5</v>
      </c>
      <c r="AM90" s="29"/>
    </row>
    <row r="91" spans="1:39" ht="14.45" hidden="1" customHeight="1" outlineLevel="1" x14ac:dyDescent="0.2">
      <c r="A91" s="2" t="s">
        <v>6</v>
      </c>
      <c r="B91" s="23">
        <v>0.111562872630315</v>
      </c>
      <c r="C91" s="23">
        <v>0.10845287916275199</v>
      </c>
      <c r="D91" s="23">
        <v>0.100324990882338</v>
      </c>
      <c r="E91" s="23">
        <v>0.105824987484804</v>
      </c>
      <c r="F91" s="23">
        <v>0.204651657152463</v>
      </c>
      <c r="G91" s="23">
        <v>0.28348517725634198</v>
      </c>
      <c r="H91" s="23">
        <v>0.29384649990443901</v>
      </c>
      <c r="I91" s="23">
        <v>0.26005304206146501</v>
      </c>
      <c r="J91" s="23">
        <v>0.215973771124125</v>
      </c>
      <c r="K91" s="23">
        <v>0.139010574</v>
      </c>
      <c r="L91" s="23">
        <v>0.16638596063700001</v>
      </c>
      <c r="M91" s="23">
        <v>0.16722526449</v>
      </c>
      <c r="N91" s="23">
        <v>0.17853958827450001</v>
      </c>
      <c r="O91" s="23">
        <v>0.15799221234300001</v>
      </c>
      <c r="P91" s="23">
        <v>0.15197806976796899</v>
      </c>
      <c r="Q91" s="23">
        <v>0.34860595572000003</v>
      </c>
      <c r="R91" s="23">
        <v>0.56497906574494705</v>
      </c>
      <c r="S91" s="23">
        <v>0.41678677470777198</v>
      </c>
      <c r="T91" s="23">
        <v>0.49506363139347898</v>
      </c>
      <c r="U91" s="23">
        <v>0.23977393151916701</v>
      </c>
      <c r="V91" s="23">
        <v>0.554380552315205</v>
      </c>
      <c r="W91" s="23">
        <v>0.60312734048775696</v>
      </c>
      <c r="X91" s="23">
        <v>1.02571340716225</v>
      </c>
      <c r="Y91" s="23">
        <v>0.91949386548069101</v>
      </c>
      <c r="Z91" s="23">
        <v>0.452102991795994</v>
      </c>
      <c r="AA91" s="23">
        <v>0.59389624263089902</v>
      </c>
      <c r="AB91" s="23">
        <v>0.332145058027772</v>
      </c>
      <c r="AC91" s="23">
        <v>0.77140195947575096</v>
      </c>
      <c r="AD91" s="23">
        <v>0.61452374884552896</v>
      </c>
      <c r="AE91" s="23">
        <v>0.53994018281080003</v>
      </c>
      <c r="AF91" s="23">
        <v>0.45813504206042699</v>
      </c>
      <c r="AG91" s="23">
        <v>0.432027767562146</v>
      </c>
      <c r="AH91" s="23">
        <v>0.43163109959691598</v>
      </c>
      <c r="AI91" s="39">
        <f t="shared" si="23"/>
        <v>2.8689493145914993</v>
      </c>
      <c r="AJ91" s="34">
        <f>IF(B91=0, "", POWER(AH91/B91, 1/(AH11 - B11)) - 1)</f>
        <v>4.3187279073601648E-2</v>
      </c>
      <c r="AK91" s="34">
        <f t="shared" si="24"/>
        <v>-9.1815386651727948E-4</v>
      </c>
      <c r="AL91" s="44">
        <f>AH91 / AH13</f>
        <v>2.1505419479640346E-2</v>
      </c>
      <c r="AM91" s="29"/>
    </row>
    <row r="92" spans="1:39" ht="14.45" hidden="1" customHeight="1" outlineLevel="1" x14ac:dyDescent="0.2">
      <c r="A92" s="2" t="s">
        <v>7</v>
      </c>
      <c r="B92" s="23">
        <v>0.153823989143757</v>
      </c>
      <c r="C92" s="23">
        <v>0.13974549354035401</v>
      </c>
      <c r="D92" s="23">
        <v>0.13971758349765701</v>
      </c>
      <c r="E92" s="23">
        <v>0.135909933464511</v>
      </c>
      <c r="F92" s="23">
        <v>0.13453508345158</v>
      </c>
      <c r="G92" s="23">
        <v>0.13254278398993899</v>
      </c>
      <c r="H92" s="23">
        <v>0.12654016619154901</v>
      </c>
      <c r="I92" s="23">
        <v>0.13084139163494399</v>
      </c>
      <c r="J92" s="23">
        <v>0.13697115139264901</v>
      </c>
      <c r="K92" s="23">
        <v>0.139342091371081</v>
      </c>
      <c r="L92" s="23">
        <v>0.13276843680078099</v>
      </c>
      <c r="M92" s="23">
        <v>0.13444228061159799</v>
      </c>
      <c r="N92" s="23">
        <v>0.14425490951147299</v>
      </c>
      <c r="O92" s="23">
        <v>0.15229057143851399</v>
      </c>
      <c r="P92" s="23">
        <v>0.13899389620163899</v>
      </c>
      <c r="Q92" s="23">
        <v>0.14582736849468</v>
      </c>
      <c r="R92" s="23">
        <v>0.145797318856486</v>
      </c>
      <c r="S92" s="23">
        <v>0.14236785390493101</v>
      </c>
      <c r="T92" s="23">
        <v>0.130565005756476</v>
      </c>
      <c r="U92" s="23">
        <v>0.11955563645105299</v>
      </c>
      <c r="V92" s="23">
        <v>9.7787163340628397E-2</v>
      </c>
      <c r="W92" s="23">
        <v>0.11075156572304699</v>
      </c>
      <c r="X92" s="23">
        <v>0.10936119879185099</v>
      </c>
      <c r="Y92" s="23">
        <v>0.13750861870828901</v>
      </c>
      <c r="Z92" s="23">
        <v>0.115476733923861</v>
      </c>
      <c r="AA92" s="23">
        <v>9.5409511718388698E-2</v>
      </c>
      <c r="AB92" s="23">
        <v>0.10596635448347499</v>
      </c>
      <c r="AC92" s="23">
        <v>8.6373059756263498E-2</v>
      </c>
      <c r="AD92" s="23">
        <v>8.7411528558510795E-2</v>
      </c>
      <c r="AE92" s="23">
        <v>0.114883645617939</v>
      </c>
      <c r="AF92" s="23">
        <v>0.11544105517370599</v>
      </c>
      <c r="AG92" s="23">
        <v>0.102082413925723</v>
      </c>
      <c r="AH92" s="23">
        <v>9.4006202431298203E-2</v>
      </c>
      <c r="AI92" s="39">
        <f t="shared" si="23"/>
        <v>-0.38887163858789142</v>
      </c>
      <c r="AJ92" s="34">
        <f>IF(B92=0, "", POWER(AH92/B92, 1/(AH11 - B11)) - 1)</f>
        <v>-1.5271202348140389E-2</v>
      </c>
      <c r="AK92" s="34">
        <f t="shared" si="24"/>
        <v>-7.9114621058052115E-2</v>
      </c>
      <c r="AL92" s="44">
        <f>AH92 / AH13</f>
        <v>4.6837283477974365E-3</v>
      </c>
      <c r="AM92" s="29"/>
    </row>
    <row r="93" spans="1:39" ht="14.45" hidden="1" customHeight="1" outlineLevel="1" x14ac:dyDescent="0.2">
      <c r="A93" s="2" t="s">
        <v>8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39" t="str">
        <f t="shared" si="23"/>
        <v/>
      </c>
      <c r="AJ93" s="34" t="str">
        <f>IF(B93=0, "", POWER(AH93/B93, 1/(AH11 - B11)) - 1)</f>
        <v/>
      </c>
      <c r="AK93" s="34" t="str">
        <f t="shared" si="24"/>
        <v/>
      </c>
      <c r="AL93" s="44">
        <f>AH93 / AH13</f>
        <v>0</v>
      </c>
      <c r="AM93" s="29"/>
    </row>
    <row r="94" spans="1:39" ht="14.45" customHeight="1" collapsed="1" x14ac:dyDescent="0.25">
      <c r="A94" s="17" t="s">
        <v>36</v>
      </c>
      <c r="B94" s="22">
        <f t="shared" ref="B94:AH94" si="31">SUBTOTAL(9, B95:B98)</f>
        <v>0.12733980934999131</v>
      </c>
      <c r="C94" s="22">
        <f t="shared" si="31"/>
        <v>0.12382333048782489</v>
      </c>
      <c r="D94" s="22">
        <f t="shared" si="31"/>
        <v>0.15650598149764841</v>
      </c>
      <c r="E94" s="22">
        <f t="shared" si="31"/>
        <v>9.8770663868443603E-2</v>
      </c>
      <c r="F94" s="22">
        <f t="shared" si="31"/>
        <v>0.19662039213820606</v>
      </c>
      <c r="G94" s="22">
        <f t="shared" si="31"/>
        <v>0.14692322372386191</v>
      </c>
      <c r="H94" s="22">
        <f t="shared" si="31"/>
        <v>9.8952175802249187E-2</v>
      </c>
      <c r="I94" s="22">
        <f t="shared" si="31"/>
        <v>9.7360295246986306E-2</v>
      </c>
      <c r="J94" s="22">
        <f t="shared" si="31"/>
        <v>9.2847473907573613E-2</v>
      </c>
      <c r="K94" s="22">
        <f t="shared" si="31"/>
        <v>8.7961131431092701E-2</v>
      </c>
      <c r="L94" s="22">
        <f t="shared" si="31"/>
        <v>9.0164286824174794E-2</v>
      </c>
      <c r="M94" s="22">
        <f t="shared" si="31"/>
        <v>8.9253641272927994E-2</v>
      </c>
      <c r="N94" s="22">
        <f t="shared" si="31"/>
        <v>8.6609759675313203E-2</v>
      </c>
      <c r="O94" s="22">
        <f t="shared" si="31"/>
        <v>0.1024946130161368</v>
      </c>
      <c r="P94" s="22">
        <f t="shared" si="31"/>
        <v>0.12045976862918219</v>
      </c>
      <c r="Q94" s="22">
        <f t="shared" si="31"/>
        <v>0.10767922770439661</v>
      </c>
      <c r="R94" s="22">
        <f t="shared" si="31"/>
        <v>9.23210707825705E-2</v>
      </c>
      <c r="S94" s="22">
        <f t="shared" si="31"/>
        <v>9.6707268951155695E-2</v>
      </c>
      <c r="T94" s="22">
        <f t="shared" si="31"/>
        <v>9.2503763895083801E-2</v>
      </c>
      <c r="U94" s="22">
        <f t="shared" si="31"/>
        <v>8.3037343648622891E-2</v>
      </c>
      <c r="V94" s="22">
        <f t="shared" si="31"/>
        <v>9.1202602969526994E-2</v>
      </c>
      <c r="W94" s="22">
        <f t="shared" si="31"/>
        <v>9.2513139333713898E-2</v>
      </c>
      <c r="X94" s="22">
        <f t="shared" si="31"/>
        <v>9.6767739720145116E-2</v>
      </c>
      <c r="Y94" s="22">
        <f t="shared" si="31"/>
        <v>0.10104596963663781</v>
      </c>
      <c r="Z94" s="22">
        <f t="shared" si="31"/>
        <v>0.10370649670006951</v>
      </c>
      <c r="AA94" s="22">
        <f t="shared" si="31"/>
        <v>0.11218525664897691</v>
      </c>
      <c r="AB94" s="22">
        <f t="shared" si="31"/>
        <v>0.11566348200519969</v>
      </c>
      <c r="AC94" s="22">
        <f t="shared" si="31"/>
        <v>0.12759735278071782</v>
      </c>
      <c r="AD94" s="22">
        <f t="shared" si="31"/>
        <v>0.11821714983087701</v>
      </c>
      <c r="AE94" s="22">
        <f t="shared" si="31"/>
        <v>0.15128130141616331</v>
      </c>
      <c r="AF94" s="22">
        <f t="shared" si="31"/>
        <v>0.15696206347135663</v>
      </c>
      <c r="AG94" s="22">
        <f t="shared" si="31"/>
        <v>0.16178528316216625</v>
      </c>
      <c r="AH94" s="22">
        <f t="shared" si="31"/>
        <v>0.19965185957869969</v>
      </c>
      <c r="AI94" s="38">
        <f t="shared" si="23"/>
        <v>0.56786680141761425</v>
      </c>
      <c r="AJ94" s="33">
        <f>IF(B94=0, "", POWER(AH94/B94, 1/(AH11 - B11)) - 1)</f>
        <v>1.4152840483448337E-2</v>
      </c>
      <c r="AK94" s="33">
        <f t="shared" si="24"/>
        <v>0.23405451766943286</v>
      </c>
      <c r="AL94" s="43">
        <f>AH94 / AH13</f>
        <v>9.9473763455409404E-3</v>
      </c>
      <c r="AM94" s="29"/>
    </row>
    <row r="95" spans="1:39" ht="14.45" hidden="1" customHeight="1" outlineLevel="1" x14ac:dyDescent="0.2">
      <c r="A95" s="2" t="s">
        <v>5</v>
      </c>
      <c r="B95" s="23">
        <v>1.9990207670325898E-2</v>
      </c>
      <c r="C95" s="23">
        <v>1.9793315128120999E-2</v>
      </c>
      <c r="D95" s="23">
        <v>2.03072763237938E-2</v>
      </c>
      <c r="E95" s="23">
        <v>2.1254302950941498E-2</v>
      </c>
      <c r="F95" s="23">
        <v>2.2886575812955001E-2</v>
      </c>
      <c r="G95" s="23">
        <v>2.4142493466843499E-2</v>
      </c>
      <c r="H95" s="23">
        <v>2.4867523350843499E-2</v>
      </c>
      <c r="I95" s="23">
        <v>2.5640509698843499E-2</v>
      </c>
      <c r="J95" s="23">
        <v>2.6925469821666902E-2</v>
      </c>
      <c r="K95" s="23">
        <v>2.85774207723027E-2</v>
      </c>
      <c r="L95" s="23">
        <v>2.9793660997779199E-2</v>
      </c>
      <c r="M95" s="23">
        <v>3.0964098337204E-2</v>
      </c>
      <c r="N95" s="23">
        <v>3.1237995121199999E-2</v>
      </c>
      <c r="O95" s="23">
        <v>3.2799063555000001E-2</v>
      </c>
      <c r="P95" s="23">
        <v>3.6048605669999997E-2</v>
      </c>
      <c r="Q95" s="23">
        <v>3.5469318024000003E-2</v>
      </c>
      <c r="R95" s="23">
        <v>3.4695732554999997E-2</v>
      </c>
      <c r="S95" s="23">
        <v>3.0190368109500001E-2</v>
      </c>
      <c r="T95" s="23">
        <v>2.9615596249500001E-2</v>
      </c>
      <c r="U95" s="23">
        <v>3.4019137588499997E-2</v>
      </c>
      <c r="V95" s="23">
        <v>3.0938317452E-2</v>
      </c>
      <c r="W95" s="23">
        <v>2.5556833494000002E-2</v>
      </c>
      <c r="X95" s="23">
        <v>3.5538439936500001E-2</v>
      </c>
      <c r="Y95" s="23">
        <v>3.5073833902069099E-2</v>
      </c>
      <c r="Z95" s="23">
        <v>4.0098232717724301E-2</v>
      </c>
      <c r="AA95" s="23">
        <v>4.0689503327781498E-2</v>
      </c>
      <c r="AB95" s="23">
        <v>3.6520834285482098E-2</v>
      </c>
      <c r="AC95" s="23">
        <v>3.6406172246940503E-2</v>
      </c>
      <c r="AD95" s="23">
        <v>3.8821246610436601E-2</v>
      </c>
      <c r="AE95" s="23">
        <v>3.8417748101978101E-2</v>
      </c>
      <c r="AF95" s="23">
        <v>3.5573206274152697E-2</v>
      </c>
      <c r="AG95" s="23">
        <v>3.4625628943340397E-2</v>
      </c>
      <c r="AH95" s="23">
        <v>3.3645970400949E-2</v>
      </c>
      <c r="AI95" s="39">
        <f t="shared" si="23"/>
        <v>0.68312260461876795</v>
      </c>
      <c r="AJ95" s="34">
        <f>IF(B95=0, "", POWER(AH95/B95, 1/(AH11 - B11)) - 1)</f>
        <v>1.6403419002687158E-2</v>
      </c>
      <c r="AK95" s="34">
        <f t="shared" si="24"/>
        <v>-2.8292873582006606E-2</v>
      </c>
      <c r="AL95" s="44">
        <f>AH95 / AH13</f>
        <v>1.6763637002701766E-3</v>
      </c>
      <c r="AM95" s="29"/>
    </row>
    <row r="96" spans="1:39" ht="14.45" hidden="1" customHeight="1" outlineLevel="1" x14ac:dyDescent="0.2">
      <c r="A96" s="2" t="s">
        <v>6</v>
      </c>
      <c r="B96" s="23">
        <v>1.47693304674654E-2</v>
      </c>
      <c r="C96" s="23">
        <v>1.50301450167539E-2</v>
      </c>
      <c r="D96" s="23">
        <v>1.37286684503546E-2</v>
      </c>
      <c r="E96" s="23">
        <v>1.6153660640252102E-2</v>
      </c>
      <c r="F96" s="23">
        <v>1.5702203155601099E-2</v>
      </c>
      <c r="G96" s="23">
        <v>1.44652189827684E-2</v>
      </c>
      <c r="H96" s="23">
        <v>1.40888850972734E-2</v>
      </c>
      <c r="I96" s="23">
        <v>1.3959526119492799E-2</v>
      </c>
      <c r="J96" s="23">
        <v>1.3476634022306699E-2</v>
      </c>
      <c r="K96" s="23">
        <v>1.199991111404E-2</v>
      </c>
      <c r="L96" s="23">
        <v>1.1849283516195601E-2</v>
      </c>
      <c r="M96" s="23">
        <v>1.4823029240224E-2</v>
      </c>
      <c r="N96" s="23">
        <v>1.43106138514672E-2</v>
      </c>
      <c r="O96" s="23">
        <v>1.72741198740088E-2</v>
      </c>
      <c r="P96" s="23">
        <v>1.35098803455042E-2</v>
      </c>
      <c r="Q96" s="23">
        <v>1.25906356500546E-2</v>
      </c>
      <c r="R96" s="23">
        <v>1.32350255933705E-2</v>
      </c>
      <c r="S96" s="23">
        <v>1.38718415565057E-2</v>
      </c>
      <c r="T96" s="23">
        <v>1.5048789395823801E-2</v>
      </c>
      <c r="U96" s="23">
        <v>1.22427639474329E-2</v>
      </c>
      <c r="V96" s="23">
        <v>1.3730996861218999E-2</v>
      </c>
      <c r="W96" s="23">
        <v>1.22666901009986E-2</v>
      </c>
      <c r="X96" s="23">
        <v>1.3457860407351301E-2</v>
      </c>
      <c r="Y96" s="23">
        <v>1.3908406738091E-2</v>
      </c>
      <c r="Z96" s="23">
        <v>9.5220035334711E-3</v>
      </c>
      <c r="AA96" s="23">
        <v>9.4364986792156002E-3</v>
      </c>
      <c r="AB96" s="23">
        <v>1.0282448844778001E-2</v>
      </c>
      <c r="AC96" s="23">
        <v>9.4531077559207102E-3</v>
      </c>
      <c r="AD96" s="23">
        <v>7.3442539956049997E-3</v>
      </c>
      <c r="AE96" s="23">
        <v>7.58088329477193E-3</v>
      </c>
      <c r="AF96" s="23">
        <v>5.3744143494797404E-3</v>
      </c>
      <c r="AG96" s="23">
        <v>4.6414524316168099E-3</v>
      </c>
      <c r="AH96" s="23">
        <v>5.0600113802896796E-3</v>
      </c>
      <c r="AI96" s="39">
        <f t="shared" si="23"/>
        <v>-0.65739737549808919</v>
      </c>
      <c r="AJ96" s="34">
        <f>IF(B96=0, "", POWER(AH96/B96, 1/(AH11 - B11)) - 1)</f>
        <v>-3.292042953851626E-2</v>
      </c>
      <c r="AK96" s="34">
        <f t="shared" si="24"/>
        <v>9.0178441950996779E-2</v>
      </c>
      <c r="AL96" s="44">
        <f>AH96 / AH13</f>
        <v>2.5210803254562572E-4</v>
      </c>
      <c r="AM96" s="29"/>
    </row>
    <row r="97" spans="1:39" ht="14.45" hidden="1" customHeight="1" outlineLevel="1" x14ac:dyDescent="0.2">
      <c r="A97" s="2" t="s">
        <v>7</v>
      </c>
      <c r="B97" s="23">
        <v>9.1314377799800006E-2</v>
      </c>
      <c r="C97" s="23">
        <v>8.7721770586949993E-2</v>
      </c>
      <c r="D97" s="23">
        <v>0.1211905594563</v>
      </c>
      <c r="E97" s="23">
        <v>6.0084573197250003E-2</v>
      </c>
      <c r="F97" s="23">
        <v>0.15667548308964999</v>
      </c>
      <c r="G97" s="23">
        <v>0.10693451414745</v>
      </c>
      <c r="H97" s="23">
        <v>5.9031588660049997E-2</v>
      </c>
      <c r="I97" s="23">
        <v>5.7000907522650003E-2</v>
      </c>
      <c r="J97" s="23">
        <v>5.15637465696E-2</v>
      </c>
      <c r="K97" s="23">
        <v>4.6752178320750001E-2</v>
      </c>
      <c r="L97" s="23">
        <v>4.8024639510200001E-2</v>
      </c>
      <c r="M97" s="23">
        <v>4.2916937011499998E-2</v>
      </c>
      <c r="N97" s="23">
        <v>4.0258629851649998E-2</v>
      </c>
      <c r="O97" s="23">
        <v>5.1498467125800002E-2</v>
      </c>
      <c r="P97" s="23">
        <v>7.0045199501549998E-2</v>
      </c>
      <c r="Q97" s="23">
        <v>5.8679269834149998E-2</v>
      </c>
      <c r="R97" s="23">
        <v>4.3320529556599999E-2</v>
      </c>
      <c r="S97" s="23">
        <v>5.164420283625E-2</v>
      </c>
      <c r="T97" s="23">
        <v>4.6877565220250002E-2</v>
      </c>
      <c r="U97" s="23">
        <v>3.5754396580650001E-2</v>
      </c>
      <c r="V97" s="23">
        <v>4.5540529557276999E-2</v>
      </c>
      <c r="W97" s="23">
        <v>5.37676714205583E-2</v>
      </c>
      <c r="X97" s="23">
        <v>4.6867728559201703E-2</v>
      </c>
      <c r="Y97" s="23">
        <v>5.1123722632521601E-2</v>
      </c>
      <c r="Z97" s="23">
        <v>5.3124422625882302E-2</v>
      </c>
      <c r="AA97" s="23">
        <v>6.1034008446159797E-2</v>
      </c>
      <c r="AB97" s="23">
        <v>6.7717888954619596E-2</v>
      </c>
      <c r="AC97" s="23">
        <v>8.0709460758102702E-2</v>
      </c>
      <c r="AD97" s="23">
        <v>7.1064972972997104E-2</v>
      </c>
      <c r="AE97" s="23">
        <v>0.104308201955671</v>
      </c>
      <c r="AF97" s="23">
        <v>0.115069821939671</v>
      </c>
      <c r="AG97" s="23">
        <v>0.121563745528645</v>
      </c>
      <c r="AH97" s="23">
        <v>0.160001076875571</v>
      </c>
      <c r="AI97" s="39">
        <f t="shared" si="23"/>
        <v>0.7522002638660199</v>
      </c>
      <c r="AJ97" s="34">
        <f>IF(B97=0, "", POWER(AH97/B97, 1/(AH11 - B11)) - 1)</f>
        <v>1.7681762882006291E-2</v>
      </c>
      <c r="AK97" s="34">
        <f t="shared" si="24"/>
        <v>0.31619074568468863</v>
      </c>
      <c r="AL97" s="44">
        <f>AH97 / AH13</f>
        <v>7.9718312202634502E-3</v>
      </c>
      <c r="AM97" s="29"/>
    </row>
    <row r="98" spans="1:39" ht="14.45" hidden="1" customHeight="1" outlineLevel="1" x14ac:dyDescent="0.2">
      <c r="A98" s="2" t="s">
        <v>8</v>
      </c>
      <c r="B98" s="23">
        <v>1.2658934123999999E-3</v>
      </c>
      <c r="C98" s="23">
        <v>1.278099756E-3</v>
      </c>
      <c r="D98" s="23">
        <v>1.2794772672E-3</v>
      </c>
      <c r="E98" s="23">
        <v>1.2781270799999999E-3</v>
      </c>
      <c r="F98" s="23">
        <v>1.35613008E-3</v>
      </c>
      <c r="G98" s="23">
        <v>1.3809971268000001E-3</v>
      </c>
      <c r="H98" s="23">
        <v>9.6417869408229196E-4</v>
      </c>
      <c r="I98" s="23">
        <v>7.5935190599999997E-4</v>
      </c>
      <c r="J98" s="23">
        <v>8.8162349399999998E-4</v>
      </c>
      <c r="K98" s="23">
        <v>6.3162122400000004E-4</v>
      </c>
      <c r="L98" s="23">
        <v>4.9670279999999996E-4</v>
      </c>
      <c r="M98" s="23">
        <v>5.4957668399999995E-4</v>
      </c>
      <c r="N98" s="23">
        <v>8.0252085099600005E-4</v>
      </c>
      <c r="O98" s="23">
        <v>9.2296246132800004E-4</v>
      </c>
      <c r="P98" s="23">
        <v>8.5608311212800002E-4</v>
      </c>
      <c r="Q98" s="23">
        <v>9.4000419619199996E-4</v>
      </c>
      <c r="R98" s="23">
        <v>1.0697830775999999E-3</v>
      </c>
      <c r="S98" s="23">
        <v>1.0008564488999999E-3</v>
      </c>
      <c r="T98" s="23">
        <v>9.6181302950999997E-4</v>
      </c>
      <c r="U98" s="23">
        <v>1.0210455320400001E-3</v>
      </c>
      <c r="V98" s="23">
        <v>9.9275909903099994E-4</v>
      </c>
      <c r="W98" s="23">
        <v>9.2194431815700005E-4</v>
      </c>
      <c r="X98" s="23">
        <v>9.0371081709210899E-4</v>
      </c>
      <c r="Y98" s="23">
        <v>9.4000636395610805E-4</v>
      </c>
      <c r="Z98" s="23">
        <v>9.6183782299180199E-4</v>
      </c>
      <c r="AA98" s="23">
        <v>1.02524619582E-3</v>
      </c>
      <c r="AB98" s="23">
        <v>1.1423099203200001E-3</v>
      </c>
      <c r="AC98" s="23">
        <v>1.02861201975391E-3</v>
      </c>
      <c r="AD98" s="23">
        <v>9.8667625183830403E-4</v>
      </c>
      <c r="AE98" s="23">
        <v>9.74468063742255E-4</v>
      </c>
      <c r="AF98" s="23">
        <v>9.4462090805319803E-4</v>
      </c>
      <c r="AG98" s="23">
        <v>9.5445625856403803E-4</v>
      </c>
      <c r="AH98" s="23">
        <v>9.4480092188999997E-4</v>
      </c>
      <c r="AI98" s="39">
        <f t="shared" si="23"/>
        <v>-0.25364891495978525</v>
      </c>
      <c r="AJ98" s="34">
        <f>IF(B98=0, "", POWER(AH98/B98, 1/(AH11 - B11)) - 1)</f>
        <v>-9.1008085974630948E-3</v>
      </c>
      <c r="AK98" s="34">
        <f t="shared" si="24"/>
        <v>-1.0116059890019846E-2</v>
      </c>
      <c r="AL98" s="44">
        <f>AH98 / AH13</f>
        <v>4.7073392461687526E-5</v>
      </c>
      <c r="AM98" s="29"/>
    </row>
    <row r="99" spans="1:39" ht="14.45" customHeight="1" collapsed="1" x14ac:dyDescent="0.25">
      <c r="A99" s="17" t="s">
        <v>37</v>
      </c>
      <c r="B99" s="22">
        <f t="shared" ref="B99:AH99" si="32">SUBTOTAL(9, B100:B103)</f>
        <v>3.2608673046990697</v>
      </c>
      <c r="C99" s="22">
        <f t="shared" si="32"/>
        <v>2.9320904621123898</v>
      </c>
      <c r="D99" s="22">
        <f t="shared" si="32"/>
        <v>2.6256010894980251</v>
      </c>
      <c r="E99" s="22">
        <f t="shared" si="32"/>
        <v>2.5494529320825681</v>
      </c>
      <c r="F99" s="22">
        <f t="shared" si="32"/>
        <v>2.568749578440606</v>
      </c>
      <c r="G99" s="22">
        <f t="shared" si="32"/>
        <v>2.5685865893837709</v>
      </c>
      <c r="H99" s="22">
        <f t="shared" si="32"/>
        <v>2.5814979003597163</v>
      </c>
      <c r="I99" s="22">
        <f t="shared" si="32"/>
        <v>2.6287443722472639</v>
      </c>
      <c r="J99" s="22">
        <f t="shared" si="32"/>
        <v>2.6844809918019044</v>
      </c>
      <c r="K99" s="22">
        <f t="shared" si="32"/>
        <v>2.6811477811695896</v>
      </c>
      <c r="L99" s="22">
        <f t="shared" si="32"/>
        <v>2.7028753377609398</v>
      </c>
      <c r="M99" s="22">
        <f t="shared" si="32"/>
        <v>2.63508668166837</v>
      </c>
      <c r="N99" s="22">
        <f t="shared" si="32"/>
        <v>2.6020331966046899</v>
      </c>
      <c r="O99" s="22">
        <f t="shared" si="32"/>
        <v>2.6732128404168449</v>
      </c>
      <c r="P99" s="22">
        <f t="shared" si="32"/>
        <v>2.7008516339760238</v>
      </c>
      <c r="Q99" s="22">
        <f t="shared" si="32"/>
        <v>2.7102582471300547</v>
      </c>
      <c r="R99" s="22">
        <f t="shared" si="32"/>
        <v>2.6592828515979949</v>
      </c>
      <c r="S99" s="22">
        <f t="shared" si="32"/>
        <v>2.6180974646642801</v>
      </c>
      <c r="T99" s="22">
        <f t="shared" si="32"/>
        <v>2.5630097264675031</v>
      </c>
      <c r="U99" s="22">
        <f t="shared" si="32"/>
        <v>2.7005571501635677</v>
      </c>
      <c r="V99" s="22">
        <f t="shared" si="32"/>
        <v>2.5968667607649221</v>
      </c>
      <c r="W99" s="22">
        <f t="shared" si="32"/>
        <v>2.6399868868507967</v>
      </c>
      <c r="X99" s="22">
        <f t="shared" si="32"/>
        <v>2.5642305996939418</v>
      </c>
      <c r="Y99" s="22">
        <f t="shared" si="32"/>
        <v>2.5167192373433847</v>
      </c>
      <c r="Z99" s="22">
        <f t="shared" si="32"/>
        <v>2.4845234393484819</v>
      </c>
      <c r="AA99" s="22">
        <f t="shared" si="32"/>
        <v>2.4718117295908208</v>
      </c>
      <c r="AB99" s="22">
        <f t="shared" si="32"/>
        <v>2.4325276442926445</v>
      </c>
      <c r="AC99" s="22">
        <f t="shared" si="32"/>
        <v>2.387326380752071</v>
      </c>
      <c r="AD99" s="22">
        <f t="shared" si="32"/>
        <v>2.3598006973209911</v>
      </c>
      <c r="AE99" s="22">
        <f t="shared" si="32"/>
        <v>2.3341577391492048</v>
      </c>
      <c r="AF99" s="22">
        <f t="shared" si="32"/>
        <v>2.3506398596982536</v>
      </c>
      <c r="AG99" s="22">
        <f t="shared" si="32"/>
        <v>2.3492777922380257</v>
      </c>
      <c r="AH99" s="22">
        <f t="shared" si="32"/>
        <v>2.3221071443308503</v>
      </c>
      <c r="AI99" s="38">
        <f t="shared" si="23"/>
        <v>-0.28788664874998748</v>
      </c>
      <c r="AJ99" s="33">
        <f>IF(B99=0, "", POWER(AH99/B99, 1/(AH11 - B11)) - 1)</f>
        <v>-1.0553856183895705E-2</v>
      </c>
      <c r="AK99" s="33">
        <f t="shared" si="24"/>
        <v>-1.1565532180547899E-2</v>
      </c>
      <c r="AL99" s="43">
        <f>AH99 / AH13</f>
        <v>0.11569576025022248</v>
      </c>
      <c r="AM99" s="29"/>
    </row>
    <row r="100" spans="1:39" ht="14.45" hidden="1" customHeight="1" outlineLevel="1" x14ac:dyDescent="0.2">
      <c r="A100" s="2" t="s">
        <v>5</v>
      </c>
      <c r="B100" s="23">
        <v>1.5713999999999999E-2</v>
      </c>
      <c r="C100" s="23">
        <v>1.6951500000000001E-2</v>
      </c>
      <c r="D100" s="23">
        <v>1.9278E-2</v>
      </c>
      <c r="E100" s="23">
        <v>1.9471499999999999E-2</v>
      </c>
      <c r="F100" s="23">
        <v>2.0385E-2</v>
      </c>
      <c r="G100" s="23">
        <v>2.0042999999999998E-2</v>
      </c>
      <c r="H100" s="23">
        <v>2.1010500000000001E-2</v>
      </c>
      <c r="I100" s="23">
        <v>2.23065E-2</v>
      </c>
      <c r="J100" s="23">
        <v>2.30805E-2</v>
      </c>
      <c r="K100" s="23">
        <v>2.494088685E-2</v>
      </c>
      <c r="L100" s="23">
        <v>3.2658165000000003E-2</v>
      </c>
      <c r="M100" s="23">
        <v>3.2625063000000003E-2</v>
      </c>
      <c r="N100" s="23">
        <v>3.09222E-2</v>
      </c>
      <c r="O100" s="23">
        <v>3.1303350000000001E-2</v>
      </c>
      <c r="P100" s="23">
        <v>3.2785694999999997E-2</v>
      </c>
      <c r="Q100" s="23">
        <v>2.9564010000000002E-2</v>
      </c>
      <c r="R100" s="23">
        <v>3.1617180000000002E-2</v>
      </c>
      <c r="S100" s="23">
        <v>2.5445385000000001E-2</v>
      </c>
      <c r="T100" s="23">
        <v>2.4599002500000001E-2</v>
      </c>
      <c r="U100" s="23">
        <v>2.952065475E-2</v>
      </c>
      <c r="V100" s="23">
        <v>2.6964837674999999E-2</v>
      </c>
      <c r="W100" s="23">
        <v>2.527884E-2</v>
      </c>
      <c r="X100" s="23">
        <v>2.824335E-2</v>
      </c>
      <c r="Y100" s="23">
        <v>2.7800237497168898E-2</v>
      </c>
      <c r="Z100" s="23">
        <v>2.9708917480122901E-2</v>
      </c>
      <c r="AA100" s="23">
        <v>3.0942215224399001E-2</v>
      </c>
      <c r="AB100" s="23">
        <v>2.88776630340138E-2</v>
      </c>
      <c r="AC100" s="23">
        <v>3.0700332519841399E-2</v>
      </c>
      <c r="AD100" s="23">
        <v>3.0521404951715399E-2</v>
      </c>
      <c r="AE100" s="23">
        <v>3.0753500462710699E-2</v>
      </c>
      <c r="AF100" s="23">
        <v>3.23900117239753E-2</v>
      </c>
      <c r="AG100" s="23">
        <v>3.2358583119180599E-2</v>
      </c>
      <c r="AH100" s="23">
        <v>3.05531630792838E-2</v>
      </c>
      <c r="AI100" s="39">
        <f t="shared" si="23"/>
        <v>0.94432754736437574</v>
      </c>
      <c r="AJ100" s="34">
        <f>IF(B100=0, "", POWER(AH100/B100, 1/(AH11 - B11)) - 1)</f>
        <v>2.0996009475461097E-2</v>
      </c>
      <c r="AK100" s="34">
        <f t="shared" si="24"/>
        <v>-5.5794162347814091E-2</v>
      </c>
      <c r="AL100" s="44">
        <f>AH100 / AH13</f>
        <v>1.5222688751191939E-3</v>
      </c>
      <c r="AM100" s="29"/>
    </row>
    <row r="101" spans="1:39" ht="14.45" hidden="1" customHeight="1" outlineLevel="1" x14ac:dyDescent="0.2">
      <c r="A101" s="2" t="s">
        <v>6</v>
      </c>
      <c r="B101" s="23">
        <v>1.09366730902056</v>
      </c>
      <c r="C101" s="23">
        <v>0.75413066253803496</v>
      </c>
      <c r="D101" s="23">
        <v>0.43655395146409998</v>
      </c>
      <c r="E101" s="23">
        <v>0.353121362293428</v>
      </c>
      <c r="F101" s="23">
        <v>0.36368856954670598</v>
      </c>
      <c r="G101" s="23">
        <v>0.35871827654288102</v>
      </c>
      <c r="H101" s="23">
        <v>0.34269462849223598</v>
      </c>
      <c r="I101" s="23">
        <v>0.356768989267854</v>
      </c>
      <c r="J101" s="23">
        <v>0.37312079187744901</v>
      </c>
      <c r="K101" s="23">
        <v>0.3327316917</v>
      </c>
      <c r="L101" s="23">
        <v>0.30796791575850002</v>
      </c>
      <c r="M101" s="23">
        <v>0.205447768113</v>
      </c>
      <c r="N101" s="23">
        <v>0.17239142198400001</v>
      </c>
      <c r="O101" s="23">
        <v>0.23478880621949999</v>
      </c>
      <c r="P101" s="23">
        <v>0.24711105981412401</v>
      </c>
      <c r="Q101" s="23">
        <v>0.25087072049850001</v>
      </c>
      <c r="R101" s="23">
        <v>0.19544213711599501</v>
      </c>
      <c r="S101" s="23">
        <v>0.15671472527001001</v>
      </c>
      <c r="T101" s="23">
        <v>0.103531642855613</v>
      </c>
      <c r="U101" s="23">
        <v>0.243799768835778</v>
      </c>
      <c r="V101" s="23">
        <v>0.15143535580055001</v>
      </c>
      <c r="W101" s="23">
        <v>0.20664955686439901</v>
      </c>
      <c r="X101" s="23">
        <v>0.13518715694348599</v>
      </c>
      <c r="Y101" s="23">
        <v>9.4615664499941701E-2</v>
      </c>
      <c r="Z101" s="23">
        <v>9.8662336959141894E-2</v>
      </c>
      <c r="AA101" s="23">
        <v>0.111278928390771</v>
      </c>
      <c r="AB101" s="23">
        <v>9.7873467774889797E-2</v>
      </c>
      <c r="AC101" s="23">
        <v>8.4434144860664695E-2</v>
      </c>
      <c r="AD101" s="23">
        <v>8.9491938887439601E-2</v>
      </c>
      <c r="AE101" s="23">
        <v>6.6683652122037099E-2</v>
      </c>
      <c r="AF101" s="23">
        <v>7.7442553262662306E-2</v>
      </c>
      <c r="AG101" s="23">
        <v>6.7474345171735006E-2</v>
      </c>
      <c r="AH101" s="23">
        <v>4.2645049357537802E-2</v>
      </c>
      <c r="AI101" s="39">
        <f t="shared" si="23"/>
        <v>-0.96100729261467199</v>
      </c>
      <c r="AJ101" s="34">
        <f>IF(B101=0, "", POWER(AH101/B101, 1/(AH11 - B11)) - 1)</f>
        <v>-9.6416626652679138E-2</v>
      </c>
      <c r="AK101" s="34">
        <f t="shared" si="24"/>
        <v>-0.36798127867713182</v>
      </c>
      <c r="AL101" s="44">
        <f>AH101 / AH13</f>
        <v>2.1247302986746376E-3</v>
      </c>
      <c r="AM101" s="29"/>
    </row>
    <row r="102" spans="1:39" ht="14.45" hidden="1" customHeight="1" outlineLevel="1" x14ac:dyDescent="0.2">
      <c r="A102" s="2" t="s">
        <v>7</v>
      </c>
      <c r="B102" s="23">
        <v>0.21514749042573</v>
      </c>
      <c r="C102" s="23">
        <v>0.22466979432157499</v>
      </c>
      <c r="D102" s="23">
        <v>0.23343063278114501</v>
      </c>
      <c r="E102" s="23">
        <v>0.24052156453636001</v>
      </c>
      <c r="F102" s="23">
        <v>0.24833750364112001</v>
      </c>
      <c r="G102" s="23">
        <v>0.25348680758810999</v>
      </c>
      <c r="H102" s="23">
        <v>0.25929324554896999</v>
      </c>
      <c r="I102" s="23">
        <v>0.26368509672868001</v>
      </c>
      <c r="J102" s="23">
        <v>0.27261953459050497</v>
      </c>
      <c r="K102" s="23">
        <v>0.28168942421498999</v>
      </c>
      <c r="L102" s="23">
        <v>0.28997936600082003</v>
      </c>
      <c r="M102" s="23">
        <v>0.29892123616056998</v>
      </c>
      <c r="N102" s="23">
        <v>0.30825061342570997</v>
      </c>
      <c r="O102" s="23">
        <v>0.31660196444872502</v>
      </c>
      <c r="P102" s="23">
        <v>0.32637975807961001</v>
      </c>
      <c r="Q102" s="23">
        <v>0.33397490544189501</v>
      </c>
      <c r="R102" s="23">
        <v>0.34322181578542998</v>
      </c>
      <c r="S102" s="23">
        <v>0.35120218779498003</v>
      </c>
      <c r="T102" s="23">
        <v>0.35679697729587001</v>
      </c>
      <c r="U102" s="23">
        <v>0.36348982469633001</v>
      </c>
      <c r="V102" s="23">
        <v>0.37192604263823198</v>
      </c>
      <c r="W102" s="23">
        <v>0.37905480417273801</v>
      </c>
      <c r="X102" s="23">
        <v>0.39043538995895599</v>
      </c>
      <c r="Y102" s="23">
        <v>0.39920708483342399</v>
      </c>
      <c r="Z102" s="23">
        <v>0.40328704613427702</v>
      </c>
      <c r="AA102" s="23">
        <v>0.41607619460958101</v>
      </c>
      <c r="AB102" s="23">
        <v>0.431012644099521</v>
      </c>
      <c r="AC102" s="23">
        <v>0.43476468296924498</v>
      </c>
      <c r="AD102" s="23">
        <v>0.44202033141399599</v>
      </c>
      <c r="AE102" s="23">
        <v>0.45066482751144699</v>
      </c>
      <c r="AF102" s="23">
        <v>0.45475153565860599</v>
      </c>
      <c r="AG102" s="23">
        <v>0.46338910489410001</v>
      </c>
      <c r="AH102" s="23">
        <v>0.46285317284101901</v>
      </c>
      <c r="AI102" s="39">
        <f t="shared" si="23"/>
        <v>1.1513296386824381</v>
      </c>
      <c r="AJ102" s="34">
        <f>IF(B102=0, "", POWER(AH102/B102, 1/(AH11 - B11)) - 1)</f>
        <v>2.4229057161444745E-2</v>
      </c>
      <c r="AK102" s="34">
        <f t="shared" si="24"/>
        <v>-1.1565486702659333E-3</v>
      </c>
      <c r="AL102" s="44">
        <f>AH102 / AH13</f>
        <v>2.3061015873796206E-2</v>
      </c>
      <c r="AM102" s="29"/>
    </row>
    <row r="103" spans="1:39" ht="14.45" hidden="1" customHeight="1" outlineLevel="1" x14ac:dyDescent="0.2">
      <c r="A103" s="2" t="s">
        <v>8</v>
      </c>
      <c r="B103" s="23">
        <v>1.93633850525278</v>
      </c>
      <c r="C103" s="23">
        <v>1.93633850525278</v>
      </c>
      <c r="D103" s="23">
        <v>1.93633850525278</v>
      </c>
      <c r="E103" s="23">
        <v>1.93633850525278</v>
      </c>
      <c r="F103" s="23">
        <v>1.93633850525278</v>
      </c>
      <c r="G103" s="23">
        <v>1.93633850525278</v>
      </c>
      <c r="H103" s="23">
        <v>1.9584995263185101</v>
      </c>
      <c r="I103" s="23">
        <v>1.9859837862507299</v>
      </c>
      <c r="J103" s="23">
        <v>2.0156601653339501</v>
      </c>
      <c r="K103" s="23">
        <v>2.0417857784045998</v>
      </c>
      <c r="L103" s="23">
        <v>2.07226989100162</v>
      </c>
      <c r="M103" s="23">
        <v>2.0980926143948002</v>
      </c>
      <c r="N103" s="23">
        <v>2.09046896119498</v>
      </c>
      <c r="O103" s="23">
        <v>2.0905187197486201</v>
      </c>
      <c r="P103" s="23">
        <v>2.0945751210822898</v>
      </c>
      <c r="Q103" s="23">
        <v>2.0958486111896599</v>
      </c>
      <c r="R103" s="23">
        <v>2.0890017186965699</v>
      </c>
      <c r="S103" s="23">
        <v>2.0847351665992901</v>
      </c>
      <c r="T103" s="23">
        <v>2.07808210381602</v>
      </c>
      <c r="U103" s="23">
        <v>2.0637469018814598</v>
      </c>
      <c r="V103" s="23">
        <v>2.0465405246511401</v>
      </c>
      <c r="W103" s="23">
        <v>2.02900368581366</v>
      </c>
      <c r="X103" s="23">
        <v>2.0103647027915001</v>
      </c>
      <c r="Y103" s="23">
        <v>1.99509625051285</v>
      </c>
      <c r="Z103" s="23">
        <v>1.9528651387749401</v>
      </c>
      <c r="AA103" s="23">
        <v>1.9135143913660699</v>
      </c>
      <c r="AB103" s="23">
        <v>1.8747638693842199</v>
      </c>
      <c r="AC103" s="23">
        <v>1.8374272204023201</v>
      </c>
      <c r="AD103" s="23">
        <v>1.7977670220678399</v>
      </c>
      <c r="AE103" s="23">
        <v>1.78605575905301</v>
      </c>
      <c r="AF103" s="23">
        <v>1.78605575905301</v>
      </c>
      <c r="AG103" s="23">
        <v>1.78605575905301</v>
      </c>
      <c r="AH103" s="23">
        <v>1.78605575905301</v>
      </c>
      <c r="AI103" s="39">
        <f t="shared" si="23"/>
        <v>-7.7611815182155541E-2</v>
      </c>
      <c r="AJ103" s="34">
        <f>IF(B103=0, "", POWER(AH103/B103, 1/(AH11 - B11)) - 1)</f>
        <v>-2.5214757039044855E-3</v>
      </c>
      <c r="AK103" s="34">
        <f t="shared" si="24"/>
        <v>0</v>
      </c>
      <c r="AL103" s="44">
        <f>AH103 / AH13</f>
        <v>8.8987745202632446E-2</v>
      </c>
      <c r="AM103" s="29"/>
    </row>
    <row r="104" spans="1:39" ht="14.45" customHeight="1" x14ac:dyDescent="0.25">
      <c r="A104" s="9" t="s">
        <v>38</v>
      </c>
      <c r="B104" s="20">
        <f t="shared" ref="B104:AH104" si="33">SUBTOTAL(9, B105:B111)</f>
        <v>38.914683224828224</v>
      </c>
      <c r="C104" s="20">
        <f t="shared" si="33"/>
        <v>37.760806982379641</v>
      </c>
      <c r="D104" s="20">
        <f t="shared" si="33"/>
        <v>36.547353927438152</v>
      </c>
      <c r="E104" s="20">
        <f t="shared" si="33"/>
        <v>39.193882114467797</v>
      </c>
      <c r="F104" s="20">
        <f t="shared" si="33"/>
        <v>41.756428733594042</v>
      </c>
      <c r="G104" s="20">
        <f t="shared" si="33"/>
        <v>35.202377544841028</v>
      </c>
      <c r="H104" s="20">
        <f t="shared" si="33"/>
        <v>45.017171355451829</v>
      </c>
      <c r="I104" s="20">
        <f t="shared" si="33"/>
        <v>44.247478862161358</v>
      </c>
      <c r="J104" s="20">
        <f t="shared" si="33"/>
        <v>43.788540940680129</v>
      </c>
      <c r="K104" s="20">
        <f t="shared" si="33"/>
        <v>43.009083684022826</v>
      </c>
      <c r="L104" s="20">
        <f t="shared" si="33"/>
        <v>40.635259690859868</v>
      </c>
      <c r="M104" s="20">
        <f t="shared" si="33"/>
        <v>42.011607797041457</v>
      </c>
      <c r="N104" s="20">
        <f t="shared" si="33"/>
        <v>37.904084258903396</v>
      </c>
      <c r="O104" s="20">
        <f t="shared" si="33"/>
        <v>32.649842955114956</v>
      </c>
      <c r="P104" s="20">
        <f t="shared" si="33"/>
        <v>33.853030210117907</v>
      </c>
      <c r="Q104" s="20">
        <f t="shared" si="33"/>
        <v>39.15478668934319</v>
      </c>
      <c r="R104" s="20">
        <f t="shared" si="33"/>
        <v>52.100293853301473</v>
      </c>
      <c r="S104" s="20">
        <f t="shared" si="33"/>
        <v>42.96774764229658</v>
      </c>
      <c r="T104" s="20">
        <f t="shared" si="33"/>
        <v>34.004325583153388</v>
      </c>
      <c r="U104" s="20">
        <f t="shared" si="33"/>
        <v>39.689110521508866</v>
      </c>
      <c r="V104" s="20">
        <f t="shared" si="33"/>
        <v>50.539960596939984</v>
      </c>
      <c r="W104" s="20">
        <f t="shared" si="33"/>
        <v>46.614700167978427</v>
      </c>
      <c r="X104" s="20">
        <f t="shared" si="33"/>
        <v>33.890742219525237</v>
      </c>
      <c r="Y104" s="20">
        <f t="shared" si="33"/>
        <v>26.318645208596763</v>
      </c>
      <c r="Z104" s="20">
        <f t="shared" si="33"/>
        <v>26.073348876866461</v>
      </c>
      <c r="AA104" s="20">
        <f t="shared" si="33"/>
        <v>26.92966674805529</v>
      </c>
      <c r="AB104" s="20">
        <f t="shared" si="33"/>
        <v>23.948254217388708</v>
      </c>
      <c r="AC104" s="20">
        <f t="shared" si="33"/>
        <v>19.024174383550534</v>
      </c>
      <c r="AD104" s="20">
        <f t="shared" si="33"/>
        <v>18.984467228506425</v>
      </c>
      <c r="AE104" s="20">
        <f t="shared" si="33"/>
        <v>16.638662604647159</v>
      </c>
      <c r="AF104" s="20">
        <f t="shared" si="33"/>
        <v>16.335164459629432</v>
      </c>
      <c r="AG104" s="20">
        <f t="shared" si="33"/>
        <v>15.872703493851963</v>
      </c>
      <c r="AH104" s="20">
        <f t="shared" si="33"/>
        <v>15.351677846027041</v>
      </c>
      <c r="AI104" s="36">
        <f t="shared" si="23"/>
        <v>-0.60550423198016912</v>
      </c>
      <c r="AJ104" s="31">
        <f>IF(B104=0, "", POWER(AH104/B104, 1/(AH11 - B11)) - 1)</f>
        <v>-2.8648705259145868E-2</v>
      </c>
      <c r="AK104" s="31">
        <f t="shared" si="24"/>
        <v>-3.2825261810424E-2</v>
      </c>
      <c r="AL104" s="41">
        <f>AH104 / AH13</f>
        <v>0.76487600662561706</v>
      </c>
      <c r="AM104" s="29"/>
    </row>
    <row r="105" spans="1:39" ht="14.45" customHeight="1" x14ac:dyDescent="0.25">
      <c r="A105" s="5" t="s">
        <v>39</v>
      </c>
      <c r="B105" s="22">
        <v>13.121311372999999</v>
      </c>
      <c r="C105" s="22">
        <v>8.806462775</v>
      </c>
      <c r="D105" s="22">
        <v>9.029060114</v>
      </c>
      <c r="E105" s="22">
        <v>8.9364907599999999</v>
      </c>
      <c r="F105" s="22">
        <v>10.270822447</v>
      </c>
      <c r="G105" s="22">
        <v>13.112219218</v>
      </c>
      <c r="H105" s="22">
        <v>18.976480646999999</v>
      </c>
      <c r="I105" s="22">
        <v>13.89127051497</v>
      </c>
      <c r="J105" s="22">
        <v>15.472580913</v>
      </c>
      <c r="K105" s="22">
        <v>17.140840943000001</v>
      </c>
      <c r="L105" s="22">
        <v>16.720529290000002</v>
      </c>
      <c r="M105" s="22">
        <v>17.075727825000001</v>
      </c>
      <c r="N105" s="22">
        <v>16.981737118000002</v>
      </c>
      <c r="O105" s="22">
        <v>15.97654069</v>
      </c>
      <c r="P105" s="22">
        <v>15.002004544</v>
      </c>
      <c r="Q105" s="22">
        <v>15.870663596</v>
      </c>
      <c r="R105" s="22">
        <v>20.192290929999999</v>
      </c>
      <c r="S105" s="22">
        <v>12.934503281</v>
      </c>
      <c r="T105" s="22">
        <v>16.289203653000001</v>
      </c>
      <c r="U105" s="22">
        <v>19.522800909057</v>
      </c>
      <c r="V105" s="22">
        <v>23.649321099360002</v>
      </c>
      <c r="W105" s="22">
        <v>16.524939419999999</v>
      </c>
      <c r="X105" s="22">
        <v>11.518744589728</v>
      </c>
      <c r="Y105" s="22">
        <v>10.829586325206201</v>
      </c>
      <c r="Z105" s="22">
        <v>9.0143210695447404</v>
      </c>
      <c r="AA105" s="22">
        <v>7.6122805213599998</v>
      </c>
      <c r="AB105" s="22">
        <v>6.9610873399054496</v>
      </c>
      <c r="AC105" s="22">
        <v>2.5420683730000002</v>
      </c>
      <c r="AD105" s="22">
        <v>2.8140250579999999</v>
      </c>
      <c r="AE105" s="22">
        <v>2.6425991930000001</v>
      </c>
      <c r="AF105" s="22">
        <v>2.455072022</v>
      </c>
      <c r="AG105" s="22">
        <v>2.4976885582350001</v>
      </c>
      <c r="AH105" s="22">
        <v>2.2972416569699998</v>
      </c>
      <c r="AI105" s="38">
        <f t="shared" si="23"/>
        <v>-0.82492286085847466</v>
      </c>
      <c r="AJ105" s="33">
        <f>IF(B105=0, "", POWER(AH105/B105, 1/(AH11 - B11)) - 1)</f>
        <v>-5.2997948014854912E-2</v>
      </c>
      <c r="AK105" s="33">
        <f t="shared" si="24"/>
        <v>-8.0252960523888084E-2</v>
      </c>
      <c r="AL105" s="43">
        <f>AH105 / AH13</f>
        <v>0.11445687191071181</v>
      </c>
      <c r="AM105" s="29"/>
    </row>
    <row r="106" spans="1:39" ht="14.45" customHeight="1" collapsed="1" x14ac:dyDescent="0.25">
      <c r="A106" s="5" t="s">
        <v>40</v>
      </c>
      <c r="B106" s="22">
        <f t="shared" ref="B106:AH106" si="34">SUBTOTAL(9, B107:B109)</f>
        <v>23.422775547954977</v>
      </c>
      <c r="C106" s="22">
        <f t="shared" si="34"/>
        <v>26.511444040887589</v>
      </c>
      <c r="D106" s="22">
        <f t="shared" si="34"/>
        <v>25.061790073304461</v>
      </c>
      <c r="E106" s="22">
        <f t="shared" si="34"/>
        <v>27.686688727866787</v>
      </c>
      <c r="F106" s="22">
        <f t="shared" si="34"/>
        <v>28.953603431873809</v>
      </c>
      <c r="G106" s="22">
        <f t="shared" si="34"/>
        <v>19.626670431298031</v>
      </c>
      <c r="H106" s="22">
        <f t="shared" si="34"/>
        <v>23.701027025407409</v>
      </c>
      <c r="I106" s="22">
        <f t="shared" si="34"/>
        <v>28.012288087340359</v>
      </c>
      <c r="J106" s="22">
        <f t="shared" si="34"/>
        <v>25.522339184676468</v>
      </c>
      <c r="K106" s="22">
        <f t="shared" si="34"/>
        <v>22.587872862919582</v>
      </c>
      <c r="L106" s="22">
        <f t="shared" si="34"/>
        <v>20.692832835032732</v>
      </c>
      <c r="M106" s="22">
        <f t="shared" si="34"/>
        <v>21.987951199137797</v>
      </c>
      <c r="N106" s="22">
        <f t="shared" si="34"/>
        <v>17.9126414299316</v>
      </c>
      <c r="O106" s="22">
        <f t="shared" si="34"/>
        <v>13.8655844690343</v>
      </c>
      <c r="P106" s="22">
        <f t="shared" si="34"/>
        <v>16.027190818262948</v>
      </c>
      <c r="Q106" s="22">
        <f t="shared" si="34"/>
        <v>20.324631620357543</v>
      </c>
      <c r="R106" s="22">
        <f t="shared" si="34"/>
        <v>28.900837984374029</v>
      </c>
      <c r="S106" s="22">
        <f t="shared" si="34"/>
        <v>27.032259287459933</v>
      </c>
      <c r="T106" s="22">
        <f t="shared" si="34"/>
        <v>14.14728041636371</v>
      </c>
      <c r="U106" s="22">
        <f t="shared" si="34"/>
        <v>14.548549456363221</v>
      </c>
      <c r="V106" s="22">
        <f t="shared" si="34"/>
        <v>21.219241498367509</v>
      </c>
      <c r="W106" s="22">
        <f t="shared" si="34"/>
        <v>24.288198119614712</v>
      </c>
      <c r="X106" s="22">
        <f t="shared" si="34"/>
        <v>16.313602220847059</v>
      </c>
      <c r="Y106" s="22">
        <f t="shared" si="34"/>
        <v>9.1877799528719706</v>
      </c>
      <c r="Z106" s="22">
        <f t="shared" si="34"/>
        <v>10.54738175291283</v>
      </c>
      <c r="AA106" s="22">
        <f t="shared" si="34"/>
        <v>12.376166099525559</v>
      </c>
      <c r="AB106" s="22">
        <f t="shared" si="34"/>
        <v>10.73825770376199</v>
      </c>
      <c r="AC106" s="22">
        <f t="shared" si="34"/>
        <v>10.664231511860049</v>
      </c>
      <c r="AD106" s="22">
        <f t="shared" si="34"/>
        <v>10.93857880801972</v>
      </c>
      <c r="AE106" s="22">
        <f t="shared" si="34"/>
        <v>9.2697802043931397</v>
      </c>
      <c r="AF106" s="22">
        <f t="shared" si="34"/>
        <v>9.4740592743946603</v>
      </c>
      <c r="AG106" s="22">
        <f t="shared" si="34"/>
        <v>9.1073833647771991</v>
      </c>
      <c r="AH106" s="22">
        <f t="shared" si="34"/>
        <v>8.9600055871238204</v>
      </c>
      <c r="AI106" s="38">
        <f t="shared" si="23"/>
        <v>-0.61746610393036394</v>
      </c>
      <c r="AJ106" s="33">
        <f>IF(B106=0, "", POWER(AH106/B106, 1/(AH11 - B11)) - 1)</f>
        <v>-2.9582912597330813E-2</v>
      </c>
      <c r="AK106" s="33">
        <f t="shared" si="24"/>
        <v>-1.6182230587038049E-2</v>
      </c>
      <c r="AL106" s="43">
        <f>AH106 / AH13</f>
        <v>0.44641982209104869</v>
      </c>
      <c r="AM106" s="29"/>
    </row>
    <row r="107" spans="1:39" ht="14.45" hidden="1" customHeight="1" outlineLevel="1" x14ac:dyDescent="0.25">
      <c r="A107" s="6" t="s">
        <v>41</v>
      </c>
      <c r="B107" s="23">
        <v>11.1983279059603</v>
      </c>
      <c r="C107" s="23">
        <v>11.262419884874101</v>
      </c>
      <c r="D107" s="23">
        <v>11.348068042406201</v>
      </c>
      <c r="E107" s="23">
        <v>10.4246172978989</v>
      </c>
      <c r="F107" s="23">
        <v>9.1080613010714</v>
      </c>
      <c r="G107" s="23">
        <v>7.9823207282522599</v>
      </c>
      <c r="H107" s="23">
        <v>8.6506452858199996</v>
      </c>
      <c r="I107" s="23">
        <v>8.7128549966027506</v>
      </c>
      <c r="J107" s="23">
        <v>7.5809900985886598</v>
      </c>
      <c r="K107" s="23">
        <v>8.2397765743752505</v>
      </c>
      <c r="L107" s="23">
        <v>8.1876782830420805</v>
      </c>
      <c r="M107" s="23">
        <v>8.1049640122968292</v>
      </c>
      <c r="N107" s="23">
        <v>7.4391972505530504</v>
      </c>
      <c r="O107" s="23">
        <v>5.3935678880504598</v>
      </c>
      <c r="P107" s="23">
        <v>4.5253598485081099</v>
      </c>
      <c r="Q107" s="23">
        <v>3.95034667593873</v>
      </c>
      <c r="R107" s="23">
        <v>3.8743859632628102</v>
      </c>
      <c r="S107" s="23">
        <v>3.9385763925116901</v>
      </c>
      <c r="T107" s="23">
        <v>3.6099588674860699</v>
      </c>
      <c r="U107" s="23">
        <v>2.8344861379800501</v>
      </c>
      <c r="V107" s="23">
        <v>2.5916861187616198</v>
      </c>
      <c r="W107" s="23">
        <v>2.9988615673224599</v>
      </c>
      <c r="X107" s="23">
        <v>2.6110483484237998</v>
      </c>
      <c r="Y107" s="23">
        <v>2.26918552107476</v>
      </c>
      <c r="Z107" s="23">
        <v>2.4630285510674801</v>
      </c>
      <c r="AA107" s="23">
        <v>2.5220902429726899</v>
      </c>
      <c r="AB107" s="23">
        <v>2.1251533909731402</v>
      </c>
      <c r="AC107" s="23">
        <v>1.5354714812632799</v>
      </c>
      <c r="AD107" s="23">
        <v>2.9013386193230102</v>
      </c>
      <c r="AE107" s="23">
        <v>1.64498263993617</v>
      </c>
      <c r="AF107" s="23">
        <v>2.0668310944971102</v>
      </c>
      <c r="AG107" s="23">
        <v>2.3320095816642601</v>
      </c>
      <c r="AH107" s="23">
        <v>2.3345256860469199</v>
      </c>
      <c r="AI107" s="39">
        <f t="shared" si="23"/>
        <v>-0.79152908312281423</v>
      </c>
      <c r="AJ107" s="34">
        <f>IF(B107=0, "", POWER(AH107/B107, 1/(AH11 - B11)) - 1)</f>
        <v>-4.7817553162476378E-2</v>
      </c>
      <c r="AK107" s="34">
        <f t="shared" si="24"/>
        <v>1.0789425577162337E-3</v>
      </c>
      <c r="AL107" s="44">
        <f>AH107 / AH13</f>
        <v>0.1163144968268475</v>
      </c>
      <c r="AM107" s="29"/>
    </row>
    <row r="108" spans="1:39" ht="14.45" hidden="1" customHeight="1" outlineLevel="1" x14ac:dyDescent="0.25">
      <c r="A108" s="6" t="s">
        <v>42</v>
      </c>
      <c r="B108" s="23">
        <v>6.4863583786374903</v>
      </c>
      <c r="C108" s="23">
        <v>9.0564957042582908</v>
      </c>
      <c r="D108" s="23">
        <v>7.1346498219304104</v>
      </c>
      <c r="E108" s="23">
        <v>10.7750351807956</v>
      </c>
      <c r="F108" s="23">
        <v>13.0949097524023</v>
      </c>
      <c r="G108" s="23">
        <v>5.9157303349073498</v>
      </c>
      <c r="H108" s="23">
        <v>8.0465241026462007</v>
      </c>
      <c r="I108" s="23">
        <v>12.5554232795063</v>
      </c>
      <c r="J108" s="23">
        <v>11.4857156292996</v>
      </c>
      <c r="K108" s="23">
        <v>7.7530926908218003</v>
      </c>
      <c r="L108" s="23">
        <v>6.4361325061697201</v>
      </c>
      <c r="M108" s="23">
        <v>7.60658045934795</v>
      </c>
      <c r="N108" s="23">
        <v>4.4247374313572001</v>
      </c>
      <c r="O108" s="23">
        <v>3.0615266923502902</v>
      </c>
      <c r="P108" s="23">
        <v>6.3372479689163699</v>
      </c>
      <c r="Q108" s="23">
        <v>11.229231198378301</v>
      </c>
      <c r="R108" s="23">
        <v>19.99120438057</v>
      </c>
      <c r="S108" s="23">
        <v>18.213520411947201</v>
      </c>
      <c r="T108" s="23">
        <v>6.2511401667565103</v>
      </c>
      <c r="U108" s="23">
        <v>7.2630457058674001</v>
      </c>
      <c r="V108" s="23">
        <v>14.0214697575976</v>
      </c>
      <c r="W108" s="23">
        <v>17.110569132600499</v>
      </c>
      <c r="X108" s="23">
        <v>9.2291821002504992</v>
      </c>
      <c r="Y108" s="23">
        <v>2.2651124261702802</v>
      </c>
      <c r="Z108" s="23">
        <v>2.4801019428635498</v>
      </c>
      <c r="AA108" s="23">
        <v>4.5305389441425596</v>
      </c>
      <c r="AB108" s="23">
        <v>3.2500984008163201</v>
      </c>
      <c r="AC108" s="23">
        <v>3.8133414557949599</v>
      </c>
      <c r="AD108" s="23">
        <v>2.90274051482446</v>
      </c>
      <c r="AE108" s="23">
        <v>2.2245341097143601</v>
      </c>
      <c r="AF108" s="23">
        <v>1.7403106731009199</v>
      </c>
      <c r="AG108" s="23">
        <v>1.7023686216481799</v>
      </c>
      <c r="AH108" s="23">
        <v>1.6167356647350699</v>
      </c>
      <c r="AI108" s="39">
        <f t="shared" si="23"/>
        <v>-0.75074832897613075</v>
      </c>
      <c r="AJ108" s="34">
        <f>IF(B108=0, "", POWER(AH108/B108, 1/(AH11 - B11)) - 1)</f>
        <v>-4.2486424716514204E-2</v>
      </c>
      <c r="AK108" s="34">
        <f t="shared" si="24"/>
        <v>-5.0302241138704074E-2</v>
      </c>
      <c r="AL108" s="44">
        <f>AH108 / AH13</f>
        <v>8.0551606893692146E-2</v>
      </c>
      <c r="AM108" s="29"/>
    </row>
    <row r="109" spans="1:39" ht="14.45" hidden="1" customHeight="1" outlineLevel="1" x14ac:dyDescent="0.25">
      <c r="A109" s="6" t="s">
        <v>43</v>
      </c>
      <c r="B109" s="23">
        <v>5.7380892633571898</v>
      </c>
      <c r="C109" s="23">
        <v>6.1925284517551997</v>
      </c>
      <c r="D109" s="23">
        <v>6.5790722089678502</v>
      </c>
      <c r="E109" s="23">
        <v>6.4870362491722897</v>
      </c>
      <c r="F109" s="23">
        <v>6.7506323784001099</v>
      </c>
      <c r="G109" s="23">
        <v>5.7286193681384203</v>
      </c>
      <c r="H109" s="23">
        <v>7.00385763694121</v>
      </c>
      <c r="I109" s="23">
        <v>6.7440098112313098</v>
      </c>
      <c r="J109" s="23">
        <v>6.4556334567882097</v>
      </c>
      <c r="K109" s="23">
        <v>6.5950035977225303</v>
      </c>
      <c r="L109" s="23">
        <v>6.0690220458209296</v>
      </c>
      <c r="M109" s="23">
        <v>6.2764067274930202</v>
      </c>
      <c r="N109" s="23">
        <v>6.0487067480213499</v>
      </c>
      <c r="O109" s="23">
        <v>5.41048988863355</v>
      </c>
      <c r="P109" s="23">
        <v>5.1645830008384701</v>
      </c>
      <c r="Q109" s="23">
        <v>5.1450537460405101</v>
      </c>
      <c r="R109" s="23">
        <v>5.0352476405412201</v>
      </c>
      <c r="S109" s="23">
        <v>4.8801624830010404</v>
      </c>
      <c r="T109" s="23">
        <v>4.2861813821211303</v>
      </c>
      <c r="U109" s="23">
        <v>4.4510176125157699</v>
      </c>
      <c r="V109" s="23">
        <v>4.6060856220082904</v>
      </c>
      <c r="W109" s="23">
        <v>4.1787674196917504</v>
      </c>
      <c r="X109" s="23">
        <v>4.4733717721727597</v>
      </c>
      <c r="Y109" s="23">
        <v>4.6534820056269304</v>
      </c>
      <c r="Z109" s="23">
        <v>5.6042512589818001</v>
      </c>
      <c r="AA109" s="23">
        <v>5.3235369124103098</v>
      </c>
      <c r="AB109" s="23">
        <v>5.3630059119725297</v>
      </c>
      <c r="AC109" s="23">
        <v>5.3154185748018099</v>
      </c>
      <c r="AD109" s="23">
        <v>5.1344996738722504</v>
      </c>
      <c r="AE109" s="23">
        <v>5.4002634547426096</v>
      </c>
      <c r="AF109" s="23">
        <v>5.6669175067966302</v>
      </c>
      <c r="AG109" s="23">
        <v>5.07300516146476</v>
      </c>
      <c r="AH109" s="23">
        <v>5.0087442363418297</v>
      </c>
      <c r="AI109" s="39">
        <f t="shared" ref="AI109:AI114" si="35">IF(B109=0, "", AH109 / B109 - 1)</f>
        <v>-0.12710590469076133</v>
      </c>
      <c r="AJ109" s="34">
        <f>IF(B109=0, "", POWER(AH109/B109, 1/(AH11 - B11)) - 1)</f>
        <v>-4.2391468964172452E-3</v>
      </c>
      <c r="AK109" s="34">
        <f t="shared" ref="AK109:AK114" si="36">IF(AG109=0, "", AH109 / AG109 - 1)</f>
        <v>-1.2667230384677097E-2</v>
      </c>
      <c r="AL109" s="44">
        <f>AH109 / AH13</f>
        <v>0.24955371837050902</v>
      </c>
      <c r="AM109" s="29"/>
    </row>
    <row r="110" spans="1:39" ht="14.45" customHeight="1" x14ac:dyDescent="0.25">
      <c r="A110" s="5" t="s">
        <v>44</v>
      </c>
      <c r="B110" s="22">
        <v>0.17893830387324799</v>
      </c>
      <c r="C110" s="22">
        <v>0.18262016649204799</v>
      </c>
      <c r="D110" s="22">
        <v>0.17736374013369299</v>
      </c>
      <c r="E110" s="22">
        <v>0.188442626601002</v>
      </c>
      <c r="F110" s="22">
        <v>0.188462854720228</v>
      </c>
      <c r="G110" s="22">
        <v>0.17720789554299801</v>
      </c>
      <c r="H110" s="22">
        <v>0.194263683044409</v>
      </c>
      <c r="I110" s="22">
        <v>0.23312025985100401</v>
      </c>
      <c r="J110" s="22">
        <v>0.21858478170597301</v>
      </c>
      <c r="K110" s="22">
        <v>0.20267200395913401</v>
      </c>
      <c r="L110" s="22">
        <v>0.19605299784538999</v>
      </c>
      <c r="M110" s="22">
        <v>0.18971046837153499</v>
      </c>
      <c r="N110" s="22">
        <v>0.18942076477029501</v>
      </c>
      <c r="O110" s="22">
        <v>0.17687517042301601</v>
      </c>
      <c r="P110" s="22">
        <v>0.16932212844793401</v>
      </c>
      <c r="Q110" s="22">
        <v>0.16811632463221399</v>
      </c>
      <c r="R110" s="22">
        <v>0.16272926680314501</v>
      </c>
      <c r="S110" s="22">
        <v>0.19830946028243199</v>
      </c>
      <c r="T110" s="22">
        <v>0.23776430827181599</v>
      </c>
      <c r="U110" s="22">
        <v>0.225900600492905</v>
      </c>
      <c r="V110" s="22">
        <v>0.22731640664828001</v>
      </c>
      <c r="W110" s="22">
        <v>0.22194650545612701</v>
      </c>
      <c r="X110" s="22">
        <v>0.21353062480575299</v>
      </c>
      <c r="Y110" s="22">
        <v>0.194338536022201</v>
      </c>
      <c r="Z110" s="22">
        <v>0.200770829761313</v>
      </c>
      <c r="AA110" s="22">
        <v>0.21441535577992099</v>
      </c>
      <c r="AB110" s="22">
        <v>0.20385298927746101</v>
      </c>
      <c r="AC110" s="22">
        <v>0.196320091604653</v>
      </c>
      <c r="AD110" s="22">
        <v>0.17881919830606499</v>
      </c>
      <c r="AE110" s="22">
        <v>0.188547111792221</v>
      </c>
      <c r="AF110" s="22">
        <v>0.13967025619234999</v>
      </c>
      <c r="AG110" s="22">
        <v>0.13338194098193301</v>
      </c>
      <c r="AH110" s="22">
        <v>5.3947074256383697E-2</v>
      </c>
      <c r="AI110" s="38">
        <f t="shared" si="35"/>
        <v>-0.69851578399559755</v>
      </c>
      <c r="AJ110" s="33">
        <f>IF(B110=0, "", POWER(AH110/B110, 1/(AH11 - B11)) - 1)</f>
        <v>-3.6776614245423889E-2</v>
      </c>
      <c r="AK110" s="33">
        <f t="shared" si="36"/>
        <v>-0.59554439034823314</v>
      </c>
      <c r="AL110" s="43">
        <f>AH110 / AH13</f>
        <v>2.6878379770740868E-3</v>
      </c>
      <c r="AM110" s="29"/>
    </row>
    <row r="111" spans="1:39" ht="15" customHeight="1" x14ac:dyDescent="0.25">
      <c r="A111" s="5" t="s">
        <v>45</v>
      </c>
      <c r="B111" s="22">
        <v>2.1916579999999999</v>
      </c>
      <c r="C111" s="22">
        <v>2.2602799999999998</v>
      </c>
      <c r="D111" s="22">
        <v>2.2791399999999999</v>
      </c>
      <c r="E111" s="22">
        <v>2.38226</v>
      </c>
      <c r="F111" s="22">
        <v>2.34354</v>
      </c>
      <c r="G111" s="22">
        <v>2.2862800000000001</v>
      </c>
      <c r="H111" s="22">
        <v>2.1454</v>
      </c>
      <c r="I111" s="22">
        <v>2.1107999999999998</v>
      </c>
      <c r="J111" s="22">
        <v>2.5750360612976899</v>
      </c>
      <c r="K111" s="22">
        <v>3.0776978741441101</v>
      </c>
      <c r="L111" s="22">
        <v>3.0258445679817401</v>
      </c>
      <c r="M111" s="22">
        <v>2.7582183045321198</v>
      </c>
      <c r="N111" s="22">
        <v>2.8202849462014998</v>
      </c>
      <c r="O111" s="22">
        <v>2.6308426256576398</v>
      </c>
      <c r="P111" s="22">
        <v>2.6545127194070202</v>
      </c>
      <c r="Q111" s="22">
        <v>2.7913751483534401</v>
      </c>
      <c r="R111" s="22">
        <v>2.8444356721243</v>
      </c>
      <c r="S111" s="22">
        <v>2.8026756135542201</v>
      </c>
      <c r="T111" s="22">
        <v>3.3300772055178598</v>
      </c>
      <c r="U111" s="22">
        <v>5.3918595555957403</v>
      </c>
      <c r="V111" s="22">
        <v>5.4440815925641903</v>
      </c>
      <c r="W111" s="22">
        <v>5.5796161229075896</v>
      </c>
      <c r="X111" s="22">
        <v>5.8448647841444199</v>
      </c>
      <c r="Y111" s="22">
        <v>6.10694039449639</v>
      </c>
      <c r="Z111" s="22">
        <v>6.3108752246475799</v>
      </c>
      <c r="AA111" s="22">
        <v>6.7268047713898103</v>
      </c>
      <c r="AB111" s="22">
        <v>6.0450561844438102</v>
      </c>
      <c r="AC111" s="22">
        <v>5.6215544070858297</v>
      </c>
      <c r="AD111" s="22">
        <v>5.0530441641806396</v>
      </c>
      <c r="AE111" s="22">
        <v>4.5377360954618</v>
      </c>
      <c r="AF111" s="22">
        <v>4.2663629070424198</v>
      </c>
      <c r="AG111" s="22">
        <v>4.1342496298578304</v>
      </c>
      <c r="AH111" s="22">
        <v>4.04048352767684</v>
      </c>
      <c r="AI111" s="38">
        <f t="shared" si="35"/>
        <v>0.84357391877603183</v>
      </c>
      <c r="AJ111" s="33">
        <f>IF(B111=0, "", POWER(AH111/B111, 1/(AH11 - B11)) - 1)</f>
        <v>1.9299690537804004E-2</v>
      </c>
      <c r="AK111" s="33">
        <f t="shared" si="36"/>
        <v>-2.2680319423337481E-2</v>
      </c>
      <c r="AL111" s="43">
        <f>AH111 / AH13</f>
        <v>0.20131147464678265</v>
      </c>
      <c r="AM111" s="29"/>
    </row>
    <row r="112" spans="1:39" ht="14.45" customHeight="1" x14ac:dyDescent="0.25">
      <c r="A112" s="7" t="s">
        <v>46</v>
      </c>
      <c r="B112" s="19">
        <f t="shared" ref="B112:AH112" si="37">SUBTOTAL(9, B113:B114)</f>
        <v>8.7505670619630507E-2</v>
      </c>
      <c r="C112" s="19">
        <f t="shared" si="37"/>
        <v>8.24556325025569E-2</v>
      </c>
      <c r="D112" s="19">
        <f t="shared" si="37"/>
        <v>7.5087231815521099E-2</v>
      </c>
      <c r="E112" s="19">
        <f t="shared" si="37"/>
        <v>7.9831457409912196E-2</v>
      </c>
      <c r="F112" s="19">
        <f t="shared" si="37"/>
        <v>0.11881414246394599</v>
      </c>
      <c r="G112" s="19">
        <f t="shared" si="37"/>
        <v>9.8298199792580893E-2</v>
      </c>
      <c r="H112" s="19">
        <f t="shared" si="37"/>
        <v>9.6345851992791803E-2</v>
      </c>
      <c r="I112" s="19">
        <f t="shared" si="37"/>
        <v>9.9970030588584405E-2</v>
      </c>
      <c r="J112" s="19">
        <f t="shared" si="37"/>
        <v>9.9033744661400094E-2</v>
      </c>
      <c r="K112" s="19">
        <f t="shared" si="37"/>
        <v>8.86054782614763E-2</v>
      </c>
      <c r="L112" s="19">
        <f t="shared" si="37"/>
        <v>7.41484191856258E-2</v>
      </c>
      <c r="M112" s="19">
        <f t="shared" si="37"/>
        <v>8.0609573912882704E-2</v>
      </c>
      <c r="N112" s="19">
        <f t="shared" si="37"/>
        <v>8.8000585727475197E-2</v>
      </c>
      <c r="O112" s="19">
        <f t="shared" si="37"/>
        <v>8.4488577527893391E-2</v>
      </c>
      <c r="P112" s="19">
        <f t="shared" si="37"/>
        <v>7.6958168555978104E-2</v>
      </c>
      <c r="Q112" s="19">
        <f t="shared" si="37"/>
        <v>9.9919858691081692E-2</v>
      </c>
      <c r="R112" s="19">
        <f t="shared" si="37"/>
        <v>9.7310517430428012E-2</v>
      </c>
      <c r="S112" s="19">
        <f t="shared" si="37"/>
        <v>0.1000517639365599</v>
      </c>
      <c r="T112" s="19">
        <f t="shared" si="37"/>
        <v>0.11038018835038099</v>
      </c>
      <c r="U112" s="19">
        <f t="shared" si="37"/>
        <v>0.10166256571997249</v>
      </c>
      <c r="V112" s="19">
        <f t="shared" si="37"/>
        <v>0.1086185311009142</v>
      </c>
      <c r="W112" s="19">
        <f t="shared" si="37"/>
        <v>0.1052826576705399</v>
      </c>
      <c r="X112" s="19">
        <f t="shared" si="37"/>
        <v>0.1010459251873542</v>
      </c>
      <c r="Y112" s="19">
        <f t="shared" si="37"/>
        <v>9.9162738552405302E-2</v>
      </c>
      <c r="Z112" s="19">
        <f t="shared" si="37"/>
        <v>9.4635373604928991E-2</v>
      </c>
      <c r="AA112" s="19">
        <f t="shared" si="37"/>
        <v>0.10579554720049281</v>
      </c>
      <c r="AB112" s="19">
        <f t="shared" si="37"/>
        <v>0.10322535584941431</v>
      </c>
      <c r="AC112" s="19">
        <f t="shared" si="37"/>
        <v>0.1017971573835197</v>
      </c>
      <c r="AD112" s="19">
        <f t="shared" si="37"/>
        <v>0.10966111705562991</v>
      </c>
      <c r="AE112" s="19">
        <f t="shared" si="37"/>
        <v>0.1132835169395663</v>
      </c>
      <c r="AF112" s="19">
        <f t="shared" si="37"/>
        <v>4.6962689617585499E-2</v>
      </c>
      <c r="AG112" s="19">
        <f t="shared" si="37"/>
        <v>2.8419768443380459E-2</v>
      </c>
      <c r="AH112" s="19">
        <f t="shared" si="37"/>
        <v>3.8325832324396E-2</v>
      </c>
      <c r="AI112" s="35">
        <f t="shared" si="35"/>
        <v>-0.56201887199984268</v>
      </c>
      <c r="AJ112" s="30">
        <f>IF(B112=0, "", POWER(AH112/B112, 1/(AH11 - B11)) - 1)</f>
        <v>-2.5469398245762331E-2</v>
      </c>
      <c r="AK112" s="30">
        <f t="shared" si="36"/>
        <v>0.34856244169444905</v>
      </c>
      <c r="AL112" s="40"/>
      <c r="AM112" s="29"/>
    </row>
    <row r="113" spans="1:39" ht="14.45" customHeight="1" x14ac:dyDescent="0.25">
      <c r="A113" s="5" t="s">
        <v>32</v>
      </c>
      <c r="B113" s="22">
        <v>9.2398721058000004E-3</v>
      </c>
      <c r="C113" s="22">
        <v>8.9697622604499993E-3</v>
      </c>
      <c r="D113" s="22">
        <v>8.8121923781500008E-3</v>
      </c>
      <c r="E113" s="22">
        <v>8.9752365394999995E-3</v>
      </c>
      <c r="F113" s="22">
        <v>8.9465059711750002E-3</v>
      </c>
      <c r="G113" s="22">
        <v>1.1169566094774999E-2</v>
      </c>
      <c r="H113" s="22">
        <v>1.13205847139E-2</v>
      </c>
      <c r="I113" s="22">
        <v>1.13595424602E-2</v>
      </c>
      <c r="J113" s="22">
        <v>1.2318712822075001E-2</v>
      </c>
      <c r="K113" s="22">
        <v>1.2790869023674999E-2</v>
      </c>
      <c r="L113" s="22">
        <v>1.2495688945275E-2</v>
      </c>
      <c r="M113" s="22">
        <v>1.3510181292225001E-2</v>
      </c>
      <c r="N113" s="22">
        <v>1.3468981510775E-2</v>
      </c>
      <c r="O113" s="22">
        <v>1.3908195946525001E-2</v>
      </c>
      <c r="P113" s="22">
        <v>1.5485316041250001E-2</v>
      </c>
      <c r="Q113" s="22">
        <v>1.6475767471866E-2</v>
      </c>
      <c r="R113" s="22">
        <v>1.5690971306504299E-2</v>
      </c>
      <c r="S113" s="22">
        <v>1.59982598065865E-2</v>
      </c>
      <c r="T113" s="22">
        <v>1.6506502011359201E-2</v>
      </c>
      <c r="U113" s="22">
        <v>1.5454971769617199E-2</v>
      </c>
      <c r="V113" s="22">
        <v>1.6107983965269902E-2</v>
      </c>
      <c r="W113" s="22">
        <v>1.6962214938682E-2</v>
      </c>
      <c r="X113" s="22">
        <v>1.7473622513004598E-2</v>
      </c>
      <c r="Y113" s="22">
        <v>1.7407918081148499E-2</v>
      </c>
      <c r="Z113" s="22">
        <v>1.80864824938844E-2</v>
      </c>
      <c r="AA113" s="22">
        <v>1.9134236518565301E-2</v>
      </c>
      <c r="AB113" s="22">
        <v>2.2795641908083E-2</v>
      </c>
      <c r="AC113" s="22">
        <v>2.5615711707237601E-2</v>
      </c>
      <c r="AD113" s="22">
        <v>2.6971558477808601E-2</v>
      </c>
      <c r="AE113" s="22">
        <v>2.6840201185481499E-2</v>
      </c>
      <c r="AF113" s="22">
        <v>1.09266936313654E-2</v>
      </c>
      <c r="AG113" s="22">
        <v>6.4858846904230598E-3</v>
      </c>
      <c r="AH113" s="22">
        <v>1.0250720630749E-2</v>
      </c>
      <c r="AI113" s="38">
        <f t="shared" si="35"/>
        <v>0.10940070526674006</v>
      </c>
      <c r="AJ113" s="33">
        <f>IF(B113=0, "", POWER(AH113/B113, 1/(AH11 - B11)) - 1)</f>
        <v>3.2496425634522819E-3</v>
      </c>
      <c r="AK113" s="33">
        <f t="shared" si="36"/>
        <v>0.5804660613046404</v>
      </c>
      <c r="AL113" s="43"/>
      <c r="AM113" s="29"/>
    </row>
    <row r="114" spans="1:39" ht="14.45" customHeight="1" x14ac:dyDescent="0.25">
      <c r="A114" s="5" t="s">
        <v>33</v>
      </c>
      <c r="B114" s="22">
        <v>7.8265798513830503E-2</v>
      </c>
      <c r="C114" s="22">
        <v>7.3485870242106899E-2</v>
      </c>
      <c r="D114" s="22">
        <v>6.6275039437371105E-2</v>
      </c>
      <c r="E114" s="22">
        <v>7.0856220870412198E-2</v>
      </c>
      <c r="F114" s="22">
        <v>0.109867636492771</v>
      </c>
      <c r="G114" s="22">
        <v>8.7128633697805893E-2</v>
      </c>
      <c r="H114" s="22">
        <v>8.50252672788918E-2</v>
      </c>
      <c r="I114" s="22">
        <v>8.8610488128384401E-2</v>
      </c>
      <c r="J114" s="22">
        <v>8.6715031839325094E-2</v>
      </c>
      <c r="K114" s="22">
        <v>7.5814609237801298E-2</v>
      </c>
      <c r="L114" s="22">
        <v>6.1652730240350798E-2</v>
      </c>
      <c r="M114" s="22">
        <v>6.70993926206577E-2</v>
      </c>
      <c r="N114" s="22">
        <v>7.4531604216700201E-2</v>
      </c>
      <c r="O114" s="22">
        <v>7.0580381581368395E-2</v>
      </c>
      <c r="P114" s="22">
        <v>6.1472852514728102E-2</v>
      </c>
      <c r="Q114" s="22">
        <v>8.3444091219215699E-2</v>
      </c>
      <c r="R114" s="22">
        <v>8.1619546123923706E-2</v>
      </c>
      <c r="S114" s="22">
        <v>8.4053504129973394E-2</v>
      </c>
      <c r="T114" s="22">
        <v>9.3873686339021795E-2</v>
      </c>
      <c r="U114" s="22">
        <v>8.6207593950355293E-2</v>
      </c>
      <c r="V114" s="22">
        <v>9.25105471356443E-2</v>
      </c>
      <c r="W114" s="22">
        <v>8.8320442731857907E-2</v>
      </c>
      <c r="X114" s="22">
        <v>8.3572302674349605E-2</v>
      </c>
      <c r="Y114" s="22">
        <v>8.1754820471256803E-2</v>
      </c>
      <c r="Z114" s="22">
        <v>7.6548891111044598E-2</v>
      </c>
      <c r="AA114" s="22">
        <v>8.6661310681927506E-2</v>
      </c>
      <c r="AB114" s="22">
        <v>8.0429713941331304E-2</v>
      </c>
      <c r="AC114" s="22">
        <v>7.61814456762821E-2</v>
      </c>
      <c r="AD114" s="22">
        <v>8.2689558577821301E-2</v>
      </c>
      <c r="AE114" s="22">
        <v>8.6443315754084801E-2</v>
      </c>
      <c r="AF114" s="22">
        <v>3.60359959862201E-2</v>
      </c>
      <c r="AG114" s="22">
        <v>2.1933883752957399E-2</v>
      </c>
      <c r="AH114" s="22">
        <v>2.8075111693647001E-2</v>
      </c>
      <c r="AI114" s="38">
        <f t="shared" si="35"/>
        <v>-0.64128505392191459</v>
      </c>
      <c r="AJ114" s="33">
        <f>IF(B114=0, "", POWER(AH114/B114, 1/(AH11 - B11)) - 1)</f>
        <v>-3.1530560282321929E-2</v>
      </c>
      <c r="AK114" s="33">
        <f t="shared" si="36"/>
        <v>0.27998816852768105</v>
      </c>
      <c r="AL114" s="43"/>
      <c r="AM114" s="29"/>
    </row>
    <row r="115" spans="1:39" x14ac:dyDescent="0.2">
      <c r="A115" s="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9" x14ac:dyDescent="0.2">
      <c r="A116" s="18" t="s">
        <v>50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M116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82" sqref="A82"/>
    </sheetView>
  </sheetViews>
  <sheetFormatPr defaultColWidth="11.25" defaultRowHeight="14.25" outlineLevelRow="1" x14ac:dyDescent="0.2"/>
  <cols>
    <col min="1" max="1" width="50.625" customWidth="1"/>
    <col min="2" max="34" width="11.75" customWidth="1"/>
    <col min="35" max="37" width="14.75" customWidth="1"/>
    <col min="38" max="38" width="21.75" customWidth="1"/>
  </cols>
  <sheetData>
    <row r="1" spans="1:39" ht="14.45" customHeight="1" x14ac:dyDescent="0.25">
      <c r="A1" s="1"/>
    </row>
    <row r="2" spans="1:39" ht="14.45" customHeight="1" x14ac:dyDescent="0.25">
      <c r="A2" s="1"/>
    </row>
    <row r="3" spans="1:39" ht="14.45" customHeight="1" x14ac:dyDescent="0.25">
      <c r="A3" s="1"/>
    </row>
    <row r="4" spans="1:39" ht="14.45" customHeight="1" x14ac:dyDescent="0.25">
      <c r="A4" s="1"/>
    </row>
    <row r="5" spans="1:39" ht="14.45" customHeight="1" x14ac:dyDescent="0.25">
      <c r="A5" s="1"/>
    </row>
    <row r="6" spans="1:39" ht="14.45" customHeight="1" x14ac:dyDescent="0.25">
      <c r="A6" s="1"/>
    </row>
    <row r="7" spans="1:39" ht="21" customHeight="1" x14ac:dyDescent="0.35">
      <c r="A7" s="10" t="s">
        <v>0</v>
      </c>
    </row>
    <row r="8" spans="1:39" ht="15.6" customHeight="1" x14ac:dyDescent="0.25">
      <c r="A8" s="11" t="s">
        <v>57</v>
      </c>
    </row>
    <row r="9" spans="1:39" ht="14.45" customHeight="1" x14ac:dyDescent="0.25">
      <c r="A9" s="1"/>
    </row>
    <row r="10" spans="1:39" ht="14.45" customHeight="1" x14ac:dyDescent="0.25">
      <c r="A10" s="12"/>
    </row>
    <row r="11" spans="1:39" ht="42" customHeight="1" x14ac:dyDescent="0.25">
      <c r="A11" s="13"/>
      <c r="B11" s="24">
        <v>1990</v>
      </c>
      <c r="C11" s="24">
        <v>1991</v>
      </c>
      <c r="D11" s="24">
        <v>1992</v>
      </c>
      <c r="E11" s="24">
        <v>1993</v>
      </c>
      <c r="F11" s="24">
        <v>1994</v>
      </c>
      <c r="G11" s="24">
        <v>1995</v>
      </c>
      <c r="H11" s="24">
        <v>1996</v>
      </c>
      <c r="I11" s="24">
        <v>1997</v>
      </c>
      <c r="J11" s="24">
        <v>1998</v>
      </c>
      <c r="K11" s="24">
        <v>1999</v>
      </c>
      <c r="L11" s="24">
        <v>2000</v>
      </c>
      <c r="M11" s="24">
        <v>2001</v>
      </c>
      <c r="N11" s="24">
        <v>2002</v>
      </c>
      <c r="O11" s="24">
        <v>2003</v>
      </c>
      <c r="P11" s="24">
        <v>2004</v>
      </c>
      <c r="Q11" s="24">
        <v>2005</v>
      </c>
      <c r="R11" s="24">
        <v>2006</v>
      </c>
      <c r="S11" s="24">
        <v>2007</v>
      </c>
      <c r="T11" s="24">
        <v>2008</v>
      </c>
      <c r="U11" s="24">
        <v>2009</v>
      </c>
      <c r="V11" s="24">
        <v>2010</v>
      </c>
      <c r="W11" s="24">
        <v>2011</v>
      </c>
      <c r="X11" s="24">
        <v>2012</v>
      </c>
      <c r="Y11" s="24">
        <v>2013</v>
      </c>
      <c r="Z11" s="24">
        <v>2014</v>
      </c>
      <c r="AA11" s="24">
        <v>2015</v>
      </c>
      <c r="AB11" s="24">
        <v>2016</v>
      </c>
      <c r="AC11" s="24">
        <v>2017</v>
      </c>
      <c r="AD11" s="24">
        <v>2018</v>
      </c>
      <c r="AE11" s="24">
        <v>2019</v>
      </c>
      <c r="AF11" s="24">
        <v>2020</v>
      </c>
      <c r="AG11" s="24">
        <v>2021</v>
      </c>
      <c r="AH11" s="24">
        <v>2022</v>
      </c>
      <c r="AI11" s="27" t="s">
        <v>51</v>
      </c>
      <c r="AJ11" s="24" t="s">
        <v>52</v>
      </c>
      <c r="AK11" s="24" t="s">
        <v>53</v>
      </c>
      <c r="AL11" s="24" t="s">
        <v>54</v>
      </c>
      <c r="AM11" s="29"/>
    </row>
    <row r="12" spans="1:39" ht="15" customHeight="1" x14ac:dyDescent="0.25">
      <c r="A12" s="1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8"/>
      <c r="AJ12" s="25"/>
      <c r="AK12" s="25"/>
      <c r="AL12" s="25"/>
      <c r="AM12" s="29"/>
    </row>
    <row r="13" spans="1:39" ht="15.6" customHeight="1" x14ac:dyDescent="0.25">
      <c r="A13" s="14" t="s">
        <v>1</v>
      </c>
      <c r="B13" s="19">
        <f t="shared" ref="B13:AH13" si="0">SUBTOTAL(9, B14:B111)</f>
        <v>0.73655051403201044</v>
      </c>
      <c r="C13" s="19">
        <f t="shared" si="0"/>
        <v>0.73936544471921728</v>
      </c>
      <c r="D13" s="19">
        <f t="shared" si="0"/>
        <v>0.79486949738104518</v>
      </c>
      <c r="E13" s="19">
        <f t="shared" si="0"/>
        <v>0.810718163374612</v>
      </c>
      <c r="F13" s="19">
        <f t="shared" si="0"/>
        <v>0.86733595366480931</v>
      </c>
      <c r="G13" s="19">
        <f t="shared" si="0"/>
        <v>0.89198539497079254</v>
      </c>
      <c r="H13" s="19">
        <f t="shared" si="0"/>
        <v>0.89054353108272222</v>
      </c>
      <c r="I13" s="19">
        <f t="shared" si="0"/>
        <v>0.91594896206488241</v>
      </c>
      <c r="J13" s="19">
        <f t="shared" si="0"/>
        <v>0.91214973878177419</v>
      </c>
      <c r="K13" s="19">
        <f t="shared" si="0"/>
        <v>0.96136163946615627</v>
      </c>
      <c r="L13" s="19">
        <f t="shared" si="0"/>
        <v>1.0084561148525428</v>
      </c>
      <c r="M13" s="19">
        <f t="shared" si="0"/>
        <v>1.0174374142958222</v>
      </c>
      <c r="N13" s="19">
        <f t="shared" si="0"/>
        <v>1.0554335584806178</v>
      </c>
      <c r="O13" s="19">
        <f t="shared" si="0"/>
        <v>1.1228481522834082</v>
      </c>
      <c r="P13" s="19">
        <f t="shared" si="0"/>
        <v>1.1663191056559079</v>
      </c>
      <c r="Q13" s="19">
        <f t="shared" si="0"/>
        <v>1.1816057277993692</v>
      </c>
      <c r="R13" s="19">
        <f t="shared" si="0"/>
        <v>1.1634125138291989</v>
      </c>
      <c r="S13" s="19">
        <f t="shared" si="0"/>
        <v>1.1189865914279029</v>
      </c>
      <c r="T13" s="19">
        <f t="shared" si="0"/>
        <v>1.0998292617097192</v>
      </c>
      <c r="U13" s="19">
        <f t="shared" si="0"/>
        <v>1.0384651654289512</v>
      </c>
      <c r="V13" s="19">
        <f t="shared" si="0"/>
        <v>0.99425733339978906</v>
      </c>
      <c r="W13" s="19">
        <f t="shared" si="0"/>
        <v>0.98268445833650342</v>
      </c>
      <c r="X13" s="19">
        <f t="shared" si="0"/>
        <v>0.98805731583745637</v>
      </c>
      <c r="Y13" s="19">
        <f t="shared" si="0"/>
        <v>0.97312474522429138</v>
      </c>
      <c r="Z13" s="19">
        <f t="shared" si="0"/>
        <v>0.93759163921508515</v>
      </c>
      <c r="AA13" s="19">
        <f t="shared" si="0"/>
        <v>0.92433867011252047</v>
      </c>
      <c r="AB13" s="19">
        <f t="shared" si="0"/>
        <v>0.91092231404678214</v>
      </c>
      <c r="AC13" s="19">
        <f t="shared" si="0"/>
        <v>0.84774734000187191</v>
      </c>
      <c r="AD13" s="19">
        <f t="shared" si="0"/>
        <v>0.84534635480853948</v>
      </c>
      <c r="AE13" s="19">
        <f t="shared" si="0"/>
        <v>0.87133260104059618</v>
      </c>
      <c r="AF13" s="19">
        <f t="shared" si="0"/>
        <v>0.81277066441360035</v>
      </c>
      <c r="AG13" s="19">
        <f t="shared" si="0"/>
        <v>0.83385673799987636</v>
      </c>
      <c r="AH13" s="19">
        <f t="shared" si="0"/>
        <v>0.78629938049553749</v>
      </c>
      <c r="AI13" s="35">
        <f t="shared" ref="AI13:AI44" si="1">IF(B13=0, "", AH13 / B13 - 1)</f>
        <v>6.7543047646783538E-2</v>
      </c>
      <c r="AJ13" s="30">
        <f>IF(B13=0, "", POWER(AH13/B13, 1/(AH11 - B11)) - 1)</f>
        <v>2.0445807785229864E-3</v>
      </c>
      <c r="AK13" s="30">
        <f t="shared" ref="AK13:AK44" si="2">IF(AG13=0, "", AH13 / AG13 - 1)</f>
        <v>-5.7033007394545865E-2</v>
      </c>
      <c r="AL13" s="40">
        <f>AH13 / AH13</f>
        <v>1</v>
      </c>
      <c r="AM13" s="29"/>
    </row>
    <row r="14" spans="1:39" ht="14.45" customHeight="1" x14ac:dyDescent="0.25">
      <c r="A14" s="15" t="s">
        <v>2</v>
      </c>
      <c r="B14" s="20">
        <f t="shared" ref="B14:AH14" si="3">SUBTOTAL(9, B15:B103)</f>
        <v>0.73635190941201045</v>
      </c>
      <c r="C14" s="20">
        <f t="shared" si="3"/>
        <v>0.73914527474921732</v>
      </c>
      <c r="D14" s="20">
        <f t="shared" si="3"/>
        <v>0.79469986169104523</v>
      </c>
      <c r="E14" s="20">
        <f t="shared" si="3"/>
        <v>0.81057639368293599</v>
      </c>
      <c r="F14" s="20">
        <f t="shared" si="3"/>
        <v>0.86716973761480931</v>
      </c>
      <c r="G14" s="20">
        <f t="shared" si="3"/>
        <v>0.89187400809079254</v>
      </c>
      <c r="H14" s="20">
        <f t="shared" si="3"/>
        <v>0.89032075795272225</v>
      </c>
      <c r="I14" s="20">
        <f t="shared" si="3"/>
        <v>0.91561744337488238</v>
      </c>
      <c r="J14" s="20">
        <f t="shared" si="3"/>
        <v>0.91187580011177416</v>
      </c>
      <c r="K14" s="20">
        <f t="shared" si="3"/>
        <v>0.96118699032615629</v>
      </c>
      <c r="L14" s="20">
        <f t="shared" si="3"/>
        <v>1.0083088576625427</v>
      </c>
      <c r="M14" s="20">
        <f t="shared" si="3"/>
        <v>1.0172041106258223</v>
      </c>
      <c r="N14" s="20">
        <f t="shared" si="3"/>
        <v>1.0552889336106177</v>
      </c>
      <c r="O14" s="20">
        <f t="shared" si="3"/>
        <v>1.1227511691834082</v>
      </c>
      <c r="P14" s="20">
        <f t="shared" si="3"/>
        <v>1.1662377693259078</v>
      </c>
      <c r="Q14" s="20">
        <f t="shared" si="3"/>
        <v>1.1815351060593693</v>
      </c>
      <c r="R14" s="20">
        <f t="shared" si="3"/>
        <v>1.1633353132691988</v>
      </c>
      <c r="S14" s="20">
        <f t="shared" si="3"/>
        <v>1.118629546037903</v>
      </c>
      <c r="T14" s="20">
        <f t="shared" si="3"/>
        <v>1.0992052806397192</v>
      </c>
      <c r="U14" s="20">
        <f t="shared" si="3"/>
        <v>1.0378637173349512</v>
      </c>
      <c r="V14" s="20">
        <f t="shared" si="3"/>
        <v>0.99358505938278907</v>
      </c>
      <c r="W14" s="20">
        <f t="shared" si="3"/>
        <v>0.98210055816089337</v>
      </c>
      <c r="X14" s="20">
        <f t="shared" si="3"/>
        <v>0.98762888762772805</v>
      </c>
      <c r="Y14" s="20">
        <f t="shared" si="3"/>
        <v>0.972882244859964</v>
      </c>
      <c r="Z14" s="20">
        <f t="shared" si="3"/>
        <v>0.9373283900191467</v>
      </c>
      <c r="AA14" s="20">
        <f t="shared" si="3"/>
        <v>0.92370363769302855</v>
      </c>
      <c r="AB14" s="20">
        <f t="shared" si="3"/>
        <v>0.91041088381331958</v>
      </c>
      <c r="AC14" s="20">
        <f t="shared" si="3"/>
        <v>0.84724850456692613</v>
      </c>
      <c r="AD14" s="20">
        <f t="shared" si="3"/>
        <v>0.84499767155541461</v>
      </c>
      <c r="AE14" s="20">
        <f t="shared" si="3"/>
        <v>0.87108076172114479</v>
      </c>
      <c r="AF14" s="20">
        <f t="shared" si="3"/>
        <v>0.81267797079876025</v>
      </c>
      <c r="AG14" s="20">
        <f t="shared" si="3"/>
        <v>0.83376172041181762</v>
      </c>
      <c r="AH14" s="20">
        <f t="shared" si="3"/>
        <v>0.78621851848585045</v>
      </c>
      <c r="AI14" s="36">
        <f t="shared" si="1"/>
        <v>6.7721164889297691E-2</v>
      </c>
      <c r="AJ14" s="31">
        <f>IF(B14=0, "", POWER(AH14/B14, 1/(AH11 - B11)) - 1)</f>
        <v>2.0498050114958755E-3</v>
      </c>
      <c r="AK14" s="31">
        <f t="shared" si="2"/>
        <v>-5.7022529053605719E-2</v>
      </c>
      <c r="AL14" s="41">
        <f>AH14 / AH13</f>
        <v>0.99989716129543926</v>
      </c>
      <c r="AM14" s="29"/>
    </row>
    <row r="15" spans="1:39" ht="14.45" customHeight="1" x14ac:dyDescent="0.25">
      <c r="A15" s="16" t="s">
        <v>3</v>
      </c>
      <c r="B15" s="21">
        <f t="shared" ref="B15:AH15" si="4">SUBTOTAL(9, B16:B27)</f>
        <v>1.7796711329874541E-2</v>
      </c>
      <c r="C15" s="21">
        <f t="shared" si="4"/>
        <v>1.4596213758976228E-2</v>
      </c>
      <c r="D15" s="21">
        <f t="shared" si="4"/>
        <v>2.7299860748454929E-2</v>
      </c>
      <c r="E15" s="21">
        <f t="shared" si="4"/>
        <v>1.8983867053291147E-2</v>
      </c>
      <c r="F15" s="21">
        <f t="shared" si="4"/>
        <v>1.5534833001718285E-2</v>
      </c>
      <c r="G15" s="21">
        <f t="shared" si="4"/>
        <v>1.7650836703015555E-2</v>
      </c>
      <c r="H15" s="21">
        <f t="shared" si="4"/>
        <v>1.9083288384244636E-2</v>
      </c>
      <c r="I15" s="21">
        <f t="shared" si="4"/>
        <v>2.9136096793272805E-2</v>
      </c>
      <c r="J15" s="21">
        <f t="shared" si="4"/>
        <v>2.078263021827937E-2</v>
      </c>
      <c r="K15" s="21">
        <f t="shared" si="4"/>
        <v>2.8137106977633868E-2</v>
      </c>
      <c r="L15" s="21">
        <f t="shared" si="4"/>
        <v>2.4244805521854092E-2</v>
      </c>
      <c r="M15" s="21">
        <f t="shared" si="4"/>
        <v>3.3362214874839619E-2</v>
      </c>
      <c r="N15" s="21">
        <f t="shared" si="4"/>
        <v>3.2016426265173058E-2</v>
      </c>
      <c r="O15" s="21">
        <f t="shared" si="4"/>
        <v>5.6997430866345046E-2</v>
      </c>
      <c r="P15" s="21">
        <f t="shared" si="4"/>
        <v>6.9011961393012189E-2</v>
      </c>
      <c r="Q15" s="21">
        <f t="shared" si="4"/>
        <v>8.6708084621476889E-2</v>
      </c>
      <c r="R15" s="21">
        <f t="shared" si="4"/>
        <v>8.266567415042439E-2</v>
      </c>
      <c r="S15" s="21">
        <f t="shared" si="4"/>
        <v>4.8101352478286757E-2</v>
      </c>
      <c r="T15" s="21">
        <f t="shared" si="4"/>
        <v>7.2192959337657542E-2</v>
      </c>
      <c r="U15" s="21">
        <f t="shared" si="4"/>
        <v>4.8469025325922559E-2</v>
      </c>
      <c r="V15" s="21">
        <f t="shared" si="4"/>
        <v>2.9836688047034397E-2</v>
      </c>
      <c r="W15" s="21">
        <f t="shared" si="4"/>
        <v>3.2115863177793337E-2</v>
      </c>
      <c r="X15" s="21">
        <f t="shared" si="4"/>
        <v>5.1020081635857743E-2</v>
      </c>
      <c r="Y15" s="21">
        <f t="shared" si="4"/>
        <v>3.3596688441275134E-2</v>
      </c>
      <c r="Z15" s="21">
        <f t="shared" si="4"/>
        <v>2.6841171773296792E-2</v>
      </c>
      <c r="AA15" s="21">
        <f t="shared" si="4"/>
        <v>2.5008685449913023E-2</v>
      </c>
      <c r="AB15" s="21">
        <f t="shared" si="4"/>
        <v>1.4294398732478385E-2</v>
      </c>
      <c r="AC15" s="21">
        <f t="shared" si="4"/>
        <v>1.6024306633858277E-2</v>
      </c>
      <c r="AD15" s="21">
        <f t="shared" si="4"/>
        <v>2.1517437624260012E-2</v>
      </c>
      <c r="AE15" s="21">
        <f t="shared" si="4"/>
        <v>3.0428817378732199E-2</v>
      </c>
      <c r="AF15" s="21">
        <f t="shared" si="4"/>
        <v>3.2837279142898898E-2</v>
      </c>
      <c r="AG15" s="21">
        <f t="shared" si="4"/>
        <v>4.2932871641595823E-2</v>
      </c>
      <c r="AH15" s="21">
        <f t="shared" si="4"/>
        <v>1.615235395110708E-2</v>
      </c>
      <c r="AI15" s="37">
        <f t="shared" si="1"/>
        <v>-9.2396698934322341E-2</v>
      </c>
      <c r="AJ15" s="32">
        <f>IF(B15=0, "", POWER(AH15/B15, 1/(AH11 - B11)) - 1)</f>
        <v>-3.0250368573628839E-3</v>
      </c>
      <c r="AK15" s="32">
        <f t="shared" si="2"/>
        <v>-0.62377652988257704</v>
      </c>
      <c r="AL15" s="42">
        <f>AH15 / AH13</f>
        <v>2.0542244279688517E-2</v>
      </c>
      <c r="AM15" s="29"/>
    </row>
    <row r="16" spans="1:39" ht="14.45" customHeight="1" collapsed="1" x14ac:dyDescent="0.25">
      <c r="A16" s="17" t="s">
        <v>4</v>
      </c>
      <c r="B16" s="22">
        <f t="shared" ref="B16:AH16" si="5">SUBTOTAL(9, B17:B20)</f>
        <v>1.2623142324555248E-2</v>
      </c>
      <c r="C16" s="22">
        <f t="shared" si="5"/>
        <v>9.901684798966583E-3</v>
      </c>
      <c r="D16" s="22">
        <f t="shared" si="5"/>
        <v>2.2009116208095241E-2</v>
      </c>
      <c r="E16" s="22">
        <f t="shared" si="5"/>
        <v>1.3431163834572402E-2</v>
      </c>
      <c r="F16" s="22">
        <f t="shared" si="5"/>
        <v>1.1039420233183257E-2</v>
      </c>
      <c r="G16" s="22">
        <f t="shared" si="5"/>
        <v>1.3210981520219883E-2</v>
      </c>
      <c r="H16" s="22">
        <f t="shared" si="5"/>
        <v>1.5434426693185651E-2</v>
      </c>
      <c r="I16" s="22">
        <f t="shared" si="5"/>
        <v>2.659473402224613E-2</v>
      </c>
      <c r="J16" s="22">
        <f t="shared" si="5"/>
        <v>1.8091893751006335E-2</v>
      </c>
      <c r="K16" s="22">
        <f t="shared" si="5"/>
        <v>2.5088227478032479E-2</v>
      </c>
      <c r="L16" s="22">
        <f t="shared" si="5"/>
        <v>2.1574090421125559E-2</v>
      </c>
      <c r="M16" s="22">
        <f t="shared" si="5"/>
        <v>3.059467910610348E-2</v>
      </c>
      <c r="N16" s="22">
        <f t="shared" si="5"/>
        <v>2.9284384343804749E-2</v>
      </c>
      <c r="O16" s="22">
        <f t="shared" si="5"/>
        <v>5.4072816238902179E-2</v>
      </c>
      <c r="P16" s="22">
        <f t="shared" si="5"/>
        <v>6.6196339134171195E-2</v>
      </c>
      <c r="Q16" s="22">
        <f t="shared" si="5"/>
        <v>8.3954702412949805E-2</v>
      </c>
      <c r="R16" s="22">
        <f t="shared" si="5"/>
        <v>8.0072640718091032E-2</v>
      </c>
      <c r="S16" s="22">
        <f t="shared" si="5"/>
        <v>4.5559561846525883E-2</v>
      </c>
      <c r="T16" s="22">
        <f t="shared" si="5"/>
        <v>6.9894075466861175E-2</v>
      </c>
      <c r="U16" s="22">
        <f t="shared" si="5"/>
        <v>4.5845557600913106E-2</v>
      </c>
      <c r="V16" s="22">
        <f t="shared" si="5"/>
        <v>2.7120241495881523E-2</v>
      </c>
      <c r="W16" s="22">
        <f t="shared" si="5"/>
        <v>2.9637852738003255E-2</v>
      </c>
      <c r="X16" s="22">
        <f t="shared" si="5"/>
        <v>4.8293813578779474E-2</v>
      </c>
      <c r="Y16" s="22">
        <f t="shared" si="5"/>
        <v>3.1251269035125012E-2</v>
      </c>
      <c r="Z16" s="22">
        <f t="shared" si="5"/>
        <v>2.4144066233591686E-2</v>
      </c>
      <c r="AA16" s="22">
        <f t="shared" si="5"/>
        <v>2.2224155175318245E-2</v>
      </c>
      <c r="AB16" s="22">
        <f t="shared" si="5"/>
        <v>1.1454949512467519E-2</v>
      </c>
      <c r="AC16" s="22">
        <f t="shared" si="5"/>
        <v>1.3528935374207803E-2</v>
      </c>
      <c r="AD16" s="22">
        <f t="shared" si="5"/>
        <v>1.9086097602710468E-2</v>
      </c>
      <c r="AE16" s="22">
        <f t="shared" si="5"/>
        <v>2.7464554309073942E-2</v>
      </c>
      <c r="AF16" s="22">
        <f t="shared" si="5"/>
        <v>3.0196624300644546E-2</v>
      </c>
      <c r="AG16" s="22">
        <f t="shared" si="5"/>
        <v>4.0095436553621952E-2</v>
      </c>
      <c r="AH16" s="22">
        <f t="shared" si="5"/>
        <v>1.4872183909828966E-2</v>
      </c>
      <c r="AI16" s="38">
        <f t="shared" si="1"/>
        <v>0.17816812386712577</v>
      </c>
      <c r="AJ16" s="33">
        <f>IF(B16=0, "", POWER(AH16/B16, 1/(AH11 - B11)) - 1)</f>
        <v>5.1369238195897449E-3</v>
      </c>
      <c r="AK16" s="33">
        <f t="shared" si="2"/>
        <v>-0.62908038449863157</v>
      </c>
      <c r="AL16" s="43">
        <f>AH16 / AH13</f>
        <v>1.8914149341509458E-2</v>
      </c>
      <c r="AM16" s="29"/>
    </row>
    <row r="17" spans="1:39" ht="14.45" hidden="1" customHeight="1" outlineLevel="1" x14ac:dyDescent="0.2">
      <c r="A17" s="2" t="s">
        <v>5</v>
      </c>
      <c r="B17" s="23">
        <v>5.0937305130000004E-3</v>
      </c>
      <c r="C17" s="23">
        <v>6.2192389499999999E-3</v>
      </c>
      <c r="D17" s="23">
        <v>6.72258384E-3</v>
      </c>
      <c r="E17" s="23">
        <v>6.2086182299999999E-3</v>
      </c>
      <c r="F17" s="23">
        <v>4.9640201999999996E-3</v>
      </c>
      <c r="G17" s="23">
        <v>4.1856408899999999E-3</v>
      </c>
      <c r="H17" s="23">
        <v>5.7880256317845904E-3</v>
      </c>
      <c r="I17" s="23">
        <v>8.1189211903391206E-3</v>
      </c>
      <c r="J17" s="23">
        <v>6.2269348753984299E-3</v>
      </c>
      <c r="K17" s="23">
        <v>7.8891426375272793E-3</v>
      </c>
      <c r="L17" s="23">
        <v>7.6876765243995603E-3</v>
      </c>
      <c r="M17" s="23">
        <v>9.3822032677534795E-3</v>
      </c>
      <c r="N17" s="23">
        <v>8.0094604535175494E-3</v>
      </c>
      <c r="O17" s="23">
        <v>7.46500960769538E-3</v>
      </c>
      <c r="P17" s="23">
        <v>5.2039946152799997E-3</v>
      </c>
      <c r="Q17" s="23">
        <v>6.9139964102895397E-3</v>
      </c>
      <c r="R17" s="23">
        <v>7.0841484522284302E-3</v>
      </c>
      <c r="S17" s="23">
        <v>8.2377033198143303E-3</v>
      </c>
      <c r="T17" s="23">
        <v>7.41858202483206E-3</v>
      </c>
      <c r="U17" s="23">
        <v>6.2525850620337E-3</v>
      </c>
      <c r="V17" s="23">
        <v>7.2175034745223304E-3</v>
      </c>
      <c r="W17" s="23">
        <v>5.9229637845929998E-3</v>
      </c>
      <c r="X17" s="23">
        <v>6.3094848039997797E-3</v>
      </c>
      <c r="Y17" s="23">
        <v>6.0366061150472702E-3</v>
      </c>
      <c r="Z17" s="23">
        <v>5.09922945135142E-3</v>
      </c>
      <c r="AA17" s="23">
        <v>4.9222199748152496E-3</v>
      </c>
      <c r="AB17" s="23">
        <v>4.3164601633473602E-3</v>
      </c>
      <c r="AC17" s="23">
        <v>5.1744434289561197E-3</v>
      </c>
      <c r="AD17" s="23">
        <v>4.2355021228426201E-3</v>
      </c>
      <c r="AE17" s="23">
        <v>4.2916767216005297E-3</v>
      </c>
      <c r="AF17" s="23">
        <v>4.6858567553649299E-3</v>
      </c>
      <c r="AG17" s="23">
        <v>3.7146975311384599E-3</v>
      </c>
      <c r="AH17" s="23">
        <v>3.6031110596589202E-3</v>
      </c>
      <c r="AI17" s="39">
        <f t="shared" si="1"/>
        <v>-0.2926380674314798</v>
      </c>
      <c r="AJ17" s="34">
        <f>IF(B17=0, "", POWER(AH17/B17, 1/(AH11 - B11)) - 1)</f>
        <v>-1.0760834017801035E-2</v>
      </c>
      <c r="AK17" s="34">
        <f t="shared" si="2"/>
        <v>-3.0039180994997805E-2</v>
      </c>
      <c r="AL17" s="44">
        <f>AH17 / AH13</f>
        <v>4.5823653802044033E-3</v>
      </c>
      <c r="AM17" s="29"/>
    </row>
    <row r="18" spans="1:39" ht="14.45" hidden="1" customHeight="1" outlineLevel="1" x14ac:dyDescent="0.2">
      <c r="A18" s="2" t="s">
        <v>6</v>
      </c>
      <c r="B18" s="23">
        <v>7.41807897221472E-3</v>
      </c>
      <c r="C18" s="23">
        <v>3.45396884272997E-3</v>
      </c>
      <c r="D18" s="23">
        <v>1.37941883598597E-2</v>
      </c>
      <c r="E18" s="23">
        <v>6.7331602373887304E-3</v>
      </c>
      <c r="F18" s="23">
        <v>5.8715740490963E-3</v>
      </c>
      <c r="G18" s="23">
        <v>8.6085883965281006E-3</v>
      </c>
      <c r="H18" s="23">
        <v>9.4324388990406592E-3</v>
      </c>
      <c r="I18" s="23">
        <v>1.83840277144161E-2</v>
      </c>
      <c r="J18" s="23">
        <v>1.17669765054744E-2</v>
      </c>
      <c r="K18" s="23">
        <v>1.711517432625E-2</v>
      </c>
      <c r="L18" s="23">
        <v>1.38036949875E-2</v>
      </c>
      <c r="M18" s="23">
        <v>2.1134656578750001E-2</v>
      </c>
      <c r="N18" s="23">
        <v>2.1186757528500001E-2</v>
      </c>
      <c r="O18" s="23">
        <v>4.6353567473999997E-2</v>
      </c>
      <c r="P18" s="23">
        <v>6.06792178865816E-2</v>
      </c>
      <c r="Q18" s="23">
        <v>7.6868410484999997E-2</v>
      </c>
      <c r="R18" s="23">
        <v>7.2654793988105398E-2</v>
      </c>
      <c r="S18" s="23">
        <v>3.7145861172190098E-2</v>
      </c>
      <c r="T18" s="23">
        <v>6.1408698246563302E-2</v>
      </c>
      <c r="U18" s="23">
        <v>3.9360376113002103E-2</v>
      </c>
      <c r="V18" s="23">
        <v>1.9714156278633599E-2</v>
      </c>
      <c r="W18" s="23">
        <v>2.3521681009752601E-2</v>
      </c>
      <c r="X18" s="23">
        <v>4.1785826002791203E-2</v>
      </c>
      <c r="Y18" s="23">
        <v>2.5028944095538901E-2</v>
      </c>
      <c r="Z18" s="23">
        <v>1.8834850687817501E-2</v>
      </c>
      <c r="AA18" s="23">
        <v>1.7092253433589201E-2</v>
      </c>
      <c r="AB18" s="23">
        <v>6.9035735606250001E-3</v>
      </c>
      <c r="AC18" s="23">
        <v>8.0955087266240504E-3</v>
      </c>
      <c r="AD18" s="23">
        <v>1.4555218616928E-2</v>
      </c>
      <c r="AE18" s="23">
        <v>2.2918882902157899E-2</v>
      </c>
      <c r="AF18" s="23">
        <v>2.4456119587963E-2</v>
      </c>
      <c r="AG18" s="23">
        <v>3.5973500497634397E-2</v>
      </c>
      <c r="AH18" s="23">
        <v>1.09844751487261E-2</v>
      </c>
      <c r="AI18" s="39">
        <f t="shared" si="1"/>
        <v>0.48077085588731694</v>
      </c>
      <c r="AJ18" s="34">
        <f>IF(B18=0, "", POWER(AH18/B18, 1/(AH11 - B11)) - 1)</f>
        <v>1.2343143020501657E-2</v>
      </c>
      <c r="AK18" s="34">
        <f t="shared" si="2"/>
        <v>-0.69465092368621639</v>
      </c>
      <c r="AL18" s="44">
        <f>AH18 / AH13</f>
        <v>1.3969838233629945E-2</v>
      </c>
      <c r="AM18" s="29"/>
    </row>
    <row r="19" spans="1:39" ht="14.45" hidden="1" customHeight="1" outlineLevel="1" x14ac:dyDescent="0.2">
      <c r="A19" s="2" t="s">
        <v>7</v>
      </c>
      <c r="B19" s="23">
        <v>8.2627735340526297E-5</v>
      </c>
      <c r="C19" s="23">
        <v>1.75850982236613E-4</v>
      </c>
      <c r="D19" s="23">
        <v>1.4349338002355399E-3</v>
      </c>
      <c r="E19" s="23">
        <v>4.3197515918367299E-4</v>
      </c>
      <c r="F19" s="23">
        <v>1.4641577608695699E-4</v>
      </c>
      <c r="G19" s="23">
        <v>3.5024860929178299E-4</v>
      </c>
      <c r="H19" s="23">
        <v>1.3620530516039999E-4</v>
      </c>
      <c r="I19" s="23">
        <v>6.2098909090909302E-7</v>
      </c>
      <c r="J19" s="23">
        <v>2.2143808933501799E-5</v>
      </c>
      <c r="K19" s="23">
        <v>3.5023385519999998E-7</v>
      </c>
      <c r="L19" s="23">
        <v>1.1084322599999999E-7</v>
      </c>
      <c r="M19" s="23">
        <v>0</v>
      </c>
      <c r="N19" s="23">
        <v>3.1104900000000001E-8</v>
      </c>
      <c r="O19" s="23">
        <v>1.3696301840400001E-4</v>
      </c>
      <c r="P19" s="23">
        <v>1.7405390952E-4</v>
      </c>
      <c r="Q19" s="23">
        <v>2.6767130229862501E-5</v>
      </c>
      <c r="R19" s="23">
        <v>1.6525600176840001E-4</v>
      </c>
      <c r="S19" s="23">
        <v>9.4777149662624999E-6</v>
      </c>
      <c r="T19" s="23">
        <v>9.0632918694690001E-4</v>
      </c>
      <c r="U19" s="23">
        <v>6.3881588955599995E-5</v>
      </c>
      <c r="V19" s="23">
        <v>1.44654070356E-5</v>
      </c>
      <c r="W19" s="23">
        <v>1.12721212721256E-5</v>
      </c>
      <c r="X19" s="23">
        <v>2.2932836684785301E-5</v>
      </c>
      <c r="Y19" s="23">
        <v>2.2655420626232899E-5</v>
      </c>
      <c r="Z19" s="23">
        <v>2.1349012622480601E-5</v>
      </c>
      <c r="AA19" s="23">
        <v>7.3532753043821996E-6</v>
      </c>
      <c r="AB19" s="23">
        <v>2.1329531322423699E-5</v>
      </c>
      <c r="AC19" s="23">
        <v>3.43827543815688E-5</v>
      </c>
      <c r="AD19" s="23">
        <v>6.9862528589225304E-5</v>
      </c>
      <c r="AE19" s="23">
        <v>2.1783777692786001E-5</v>
      </c>
      <c r="AF19" s="23">
        <v>8.1404433365561495E-4</v>
      </c>
      <c r="AG19" s="23">
        <v>1.7393963293522099E-4</v>
      </c>
      <c r="AH19" s="23">
        <v>4.9599821829843697E-5</v>
      </c>
      <c r="AI19" s="39">
        <f t="shared" si="1"/>
        <v>-0.39971945708747325</v>
      </c>
      <c r="AJ19" s="34">
        <f>IF(B19=0, "", POWER(AH19/B19, 1/(AH11 - B11)) - 1)</f>
        <v>-1.582218558371018E-2</v>
      </c>
      <c r="AK19" s="34">
        <f t="shared" si="2"/>
        <v>-0.71484462170668261</v>
      </c>
      <c r="AL19" s="44">
        <f>AH19 / AH13</f>
        <v>6.3080072374704346E-5</v>
      </c>
      <c r="AM19" s="29"/>
    </row>
    <row r="20" spans="1:39" ht="14.45" hidden="1" customHeight="1" outlineLevel="1" x14ac:dyDescent="0.2">
      <c r="A20" s="2" t="s">
        <v>8</v>
      </c>
      <c r="B20" s="23">
        <v>2.8705104000000002E-5</v>
      </c>
      <c r="C20" s="23">
        <v>5.2626024E-5</v>
      </c>
      <c r="D20" s="23">
        <v>5.7410208000000003E-5</v>
      </c>
      <c r="E20" s="23">
        <v>5.7410208000000003E-5</v>
      </c>
      <c r="F20" s="23">
        <v>5.7410208000000003E-5</v>
      </c>
      <c r="G20" s="23">
        <v>6.6503624400000004E-5</v>
      </c>
      <c r="H20" s="23">
        <v>7.7756857200000007E-5</v>
      </c>
      <c r="I20" s="23">
        <v>9.1164128400000007E-5</v>
      </c>
      <c r="J20" s="23">
        <v>7.5838561200000006E-5</v>
      </c>
      <c r="K20" s="23">
        <v>8.3560280400000005E-5</v>
      </c>
      <c r="L20" s="23">
        <v>8.2608066E-5</v>
      </c>
      <c r="M20" s="23">
        <v>7.7819259600000006E-5</v>
      </c>
      <c r="N20" s="23">
        <v>8.8135256887199998E-5</v>
      </c>
      <c r="O20" s="23">
        <v>1.172761388028E-4</v>
      </c>
      <c r="P20" s="23">
        <v>1.3907272278959999E-4</v>
      </c>
      <c r="Q20" s="23">
        <v>1.4552838743040001E-4</v>
      </c>
      <c r="R20" s="23">
        <v>1.6844227598879999E-4</v>
      </c>
      <c r="S20" s="23">
        <v>1.6651963955519999E-4</v>
      </c>
      <c r="T20" s="23">
        <v>1.604660085189E-4</v>
      </c>
      <c r="U20" s="23">
        <v>1.687148369217E-4</v>
      </c>
      <c r="V20" s="23">
        <v>1.7411633568999E-4</v>
      </c>
      <c r="W20" s="23">
        <v>1.8193582238552999E-4</v>
      </c>
      <c r="X20" s="23">
        <v>1.7556993530370001E-4</v>
      </c>
      <c r="Y20" s="23">
        <v>1.6306340391261E-4</v>
      </c>
      <c r="Z20" s="23">
        <v>1.8863708180028301E-4</v>
      </c>
      <c r="AA20" s="23">
        <v>2.02328491609413E-4</v>
      </c>
      <c r="AB20" s="23">
        <v>2.1358625717273399E-4</v>
      </c>
      <c r="AC20" s="23">
        <v>2.2460046424606399E-4</v>
      </c>
      <c r="AD20" s="23">
        <v>2.2551433435062299E-4</v>
      </c>
      <c r="AE20" s="23">
        <v>2.32210907622727E-4</v>
      </c>
      <c r="AF20" s="23">
        <v>2.4060362366100301E-4</v>
      </c>
      <c r="AG20" s="23">
        <v>2.3329889191386701E-4</v>
      </c>
      <c r="AH20" s="23">
        <v>2.3499787961410199E-4</v>
      </c>
      <c r="AI20" s="39">
        <f t="shared" si="1"/>
        <v>7.1866235222175803</v>
      </c>
      <c r="AJ20" s="34">
        <f>IF(B20=0, "", POWER(AH20/B20, 1/(AH11 - B11)) - 1)</f>
        <v>6.7909685972276979E-2</v>
      </c>
      <c r="AK20" s="34">
        <f t="shared" si="2"/>
        <v>7.2824507921891435E-3</v>
      </c>
      <c r="AL20" s="44">
        <f>AH20 / AH13</f>
        <v>2.9886565530040589E-4</v>
      </c>
      <c r="AM20" s="29"/>
    </row>
    <row r="21" spans="1:39" ht="14.45" customHeight="1" collapsed="1" x14ac:dyDescent="0.25">
      <c r="A21" s="17" t="s">
        <v>9</v>
      </c>
      <c r="B21" s="22">
        <f t="shared" ref="B21:AH21" si="6">SUBTOTAL(9, B22:B23)</f>
        <v>2.4953960560843598E-3</v>
      </c>
      <c r="C21" s="22">
        <f t="shared" si="6"/>
        <v>2.5129416075292E-3</v>
      </c>
      <c r="D21" s="22">
        <f t="shared" si="6"/>
        <v>2.5389774010169302E-3</v>
      </c>
      <c r="E21" s="22">
        <f t="shared" si="6"/>
        <v>2.9605014788896193E-3</v>
      </c>
      <c r="F21" s="22">
        <f t="shared" si="6"/>
        <v>2.3449012359447836E-3</v>
      </c>
      <c r="G21" s="22">
        <f t="shared" si="6"/>
        <v>2.9227494994273724E-3</v>
      </c>
      <c r="H21" s="22">
        <f t="shared" si="6"/>
        <v>2.4896749875159357E-3</v>
      </c>
      <c r="I21" s="22">
        <f t="shared" si="6"/>
        <v>1.9342646426096244E-3</v>
      </c>
      <c r="J21" s="22">
        <f t="shared" si="6"/>
        <v>2.2656678127686543E-3</v>
      </c>
      <c r="K21" s="22">
        <f t="shared" si="6"/>
        <v>2.6283278774813122E-3</v>
      </c>
      <c r="L21" s="22">
        <f t="shared" si="6"/>
        <v>2.3046454873122519E-3</v>
      </c>
      <c r="M21" s="22">
        <f t="shared" si="6"/>
        <v>2.3798677714531426E-3</v>
      </c>
      <c r="N21" s="22">
        <f t="shared" si="6"/>
        <v>2.3748969749560964E-3</v>
      </c>
      <c r="O21" s="22">
        <f t="shared" si="6"/>
        <v>2.6132247109260541E-3</v>
      </c>
      <c r="P21" s="22">
        <f t="shared" si="6"/>
        <v>2.4320452135322451E-3</v>
      </c>
      <c r="Q21" s="22">
        <f t="shared" si="6"/>
        <v>2.3761475939967393E-3</v>
      </c>
      <c r="R21" s="22">
        <f t="shared" si="6"/>
        <v>2.2560394080127478E-3</v>
      </c>
      <c r="S21" s="22">
        <f t="shared" si="6"/>
        <v>2.269109389578305E-3</v>
      </c>
      <c r="T21" s="22">
        <f t="shared" si="6"/>
        <v>2.0732718119452539E-3</v>
      </c>
      <c r="U21" s="22">
        <f t="shared" si="6"/>
        <v>2.1979519224855633E-3</v>
      </c>
      <c r="V21" s="22">
        <f t="shared" si="6"/>
        <v>2.2683361805621301E-3</v>
      </c>
      <c r="W21" s="22">
        <f t="shared" si="6"/>
        <v>1.9209272073008889E-3</v>
      </c>
      <c r="X21" s="22">
        <f t="shared" si="6"/>
        <v>2.0811740593897482E-3</v>
      </c>
      <c r="Y21" s="22">
        <f t="shared" si="6"/>
        <v>1.7348365832789391E-3</v>
      </c>
      <c r="Z21" s="22">
        <f t="shared" si="6"/>
        <v>2.0283652354813279E-3</v>
      </c>
      <c r="AA21" s="22">
        <f t="shared" si="6"/>
        <v>2.2348567484279549E-3</v>
      </c>
      <c r="AB21" s="22">
        <f t="shared" si="6"/>
        <v>2.34177647274742E-3</v>
      </c>
      <c r="AC21" s="22">
        <f t="shared" si="6"/>
        <v>1.9657974624266951E-3</v>
      </c>
      <c r="AD21" s="22">
        <f t="shared" si="6"/>
        <v>1.78953790996651E-3</v>
      </c>
      <c r="AE21" s="22">
        <f t="shared" si="6"/>
        <v>2.3790406909314963E-3</v>
      </c>
      <c r="AF21" s="22">
        <f t="shared" si="6"/>
        <v>2.1991116168423161E-3</v>
      </c>
      <c r="AG21" s="22">
        <f t="shared" si="6"/>
        <v>2.3273503727315498E-3</v>
      </c>
      <c r="AH21" s="22">
        <f t="shared" si="6"/>
        <v>5.5402131109343056E-4</v>
      </c>
      <c r="AI21" s="38">
        <f t="shared" si="1"/>
        <v>-0.77798261332400642</v>
      </c>
      <c r="AJ21" s="33">
        <f>IF(B21=0, "", POWER(AH21/B21, 1/(AH11 - B11)) - 1)</f>
        <v>-4.5942404707089768E-2</v>
      </c>
      <c r="AK21" s="33">
        <f t="shared" si="2"/>
        <v>-0.76195190995535822</v>
      </c>
      <c r="AL21" s="43">
        <f>AH21 / AH13</f>
        <v>7.0459334553243339E-4</v>
      </c>
      <c r="AM21" s="29"/>
    </row>
    <row r="22" spans="1:39" ht="14.45" hidden="1" customHeight="1" outlineLevel="1" x14ac:dyDescent="0.2">
      <c r="A22" s="2" t="s">
        <v>5</v>
      </c>
      <c r="B22" s="23">
        <v>0</v>
      </c>
      <c r="C22" s="23">
        <v>0</v>
      </c>
      <c r="D22" s="23">
        <v>0</v>
      </c>
      <c r="E22" s="23">
        <v>1.43711772334092E-5</v>
      </c>
      <c r="F22" s="23">
        <v>1.2409811483949401E-4</v>
      </c>
      <c r="G22" s="23">
        <v>8.6957359158232805E-5</v>
      </c>
      <c r="H22" s="23">
        <v>8.5018597801275595E-5</v>
      </c>
      <c r="I22" s="23">
        <v>3.1650496502254197E-5</v>
      </c>
      <c r="J22" s="23">
        <v>8.6114041437941998E-6</v>
      </c>
      <c r="K22" s="23">
        <v>5.5250351674722004E-6</v>
      </c>
      <c r="L22" s="23">
        <v>9.2104205451141598E-5</v>
      </c>
      <c r="M22" s="23">
        <v>1.95310645219926E-5</v>
      </c>
      <c r="N22" s="23">
        <v>4.3526496563256601E-5</v>
      </c>
      <c r="O22" s="23">
        <v>6.6552547926042004E-6</v>
      </c>
      <c r="P22" s="23">
        <v>7.2812225849849998E-6</v>
      </c>
      <c r="Q22" s="23">
        <v>9.7775751394739294E-5</v>
      </c>
      <c r="R22" s="23">
        <v>1.04140892775748E-4</v>
      </c>
      <c r="S22" s="23">
        <v>1.3887578012510501E-4</v>
      </c>
      <c r="T22" s="23">
        <v>2.07946364891594E-4</v>
      </c>
      <c r="U22" s="23">
        <v>2.23813914766043E-4</v>
      </c>
      <c r="V22" s="23">
        <v>1.5865857394159E-4</v>
      </c>
      <c r="W22" s="23">
        <v>2.17932425716799E-4</v>
      </c>
      <c r="X22" s="23">
        <v>2.3300346971807801E-4</v>
      </c>
      <c r="Y22" s="23">
        <v>1.83252071219479E-4</v>
      </c>
      <c r="Z22" s="23">
        <v>1.8888143435234799E-4</v>
      </c>
      <c r="AA22" s="23">
        <v>1.8389108000753501E-4</v>
      </c>
      <c r="AB22" s="23">
        <v>2.6774236959198003E-4</v>
      </c>
      <c r="AC22" s="23">
        <v>2.8962248692984498E-4</v>
      </c>
      <c r="AD22" s="23">
        <v>3.5201151875983002E-4</v>
      </c>
      <c r="AE22" s="23">
        <v>3.6430671293279597E-4</v>
      </c>
      <c r="AF22" s="23">
        <v>2.4781646719094602E-4</v>
      </c>
      <c r="AG22" s="23">
        <v>1.8683281130082999E-4</v>
      </c>
      <c r="AH22" s="23">
        <v>2.2727003943972601E-5</v>
      </c>
      <c r="AI22" s="39" t="str">
        <f t="shared" si="1"/>
        <v/>
      </c>
      <c r="AJ22" s="34" t="str">
        <f>IF(B22=0, "", POWER(AH22/B22, 1/(AH11 - B11)) - 1)</f>
        <v/>
      </c>
      <c r="AK22" s="34">
        <f t="shared" si="2"/>
        <v>-0.87835646326929917</v>
      </c>
      <c r="AL22" s="44">
        <f>AH22 / AH13</f>
        <v>2.890375410145905E-5</v>
      </c>
      <c r="AM22" s="29"/>
    </row>
    <row r="23" spans="1:39" ht="14.45" hidden="1" customHeight="1" outlineLevel="1" x14ac:dyDescent="0.2">
      <c r="A23" s="2" t="s">
        <v>10</v>
      </c>
      <c r="B23" s="23">
        <v>2.4953960560843598E-3</v>
      </c>
      <c r="C23" s="23">
        <v>2.5129416075292E-3</v>
      </c>
      <c r="D23" s="23">
        <v>2.5389774010169302E-3</v>
      </c>
      <c r="E23" s="23">
        <v>2.9461303016562099E-3</v>
      </c>
      <c r="F23" s="23">
        <v>2.2208031211052898E-3</v>
      </c>
      <c r="G23" s="23">
        <v>2.8357921402691398E-3</v>
      </c>
      <c r="H23" s="23">
        <v>2.4046563897146601E-3</v>
      </c>
      <c r="I23" s="23">
        <v>1.9026141461073701E-3</v>
      </c>
      <c r="J23" s="23">
        <v>2.25705640862486E-3</v>
      </c>
      <c r="K23" s="23">
        <v>2.6228028423138398E-3</v>
      </c>
      <c r="L23" s="23">
        <v>2.2125412818611101E-3</v>
      </c>
      <c r="M23" s="23">
        <v>2.3603367069311501E-3</v>
      </c>
      <c r="N23" s="23">
        <v>2.3313704783928398E-3</v>
      </c>
      <c r="O23" s="23">
        <v>2.60656945613345E-3</v>
      </c>
      <c r="P23" s="23">
        <v>2.4247639909472599E-3</v>
      </c>
      <c r="Q23" s="23">
        <v>2.2783718426019998E-3</v>
      </c>
      <c r="R23" s="23">
        <v>2.1518985152369999E-3</v>
      </c>
      <c r="S23" s="23">
        <v>2.1302336094532002E-3</v>
      </c>
      <c r="T23" s="23">
        <v>1.8653254470536601E-3</v>
      </c>
      <c r="U23" s="23">
        <v>1.9741380077195202E-3</v>
      </c>
      <c r="V23" s="23">
        <v>2.1096776066205402E-3</v>
      </c>
      <c r="W23" s="23">
        <v>1.70299478158409E-3</v>
      </c>
      <c r="X23" s="23">
        <v>1.8481705896716701E-3</v>
      </c>
      <c r="Y23" s="23">
        <v>1.5515845120594601E-3</v>
      </c>
      <c r="Z23" s="23">
        <v>1.83948380112898E-3</v>
      </c>
      <c r="AA23" s="23">
        <v>2.0509656684204198E-3</v>
      </c>
      <c r="AB23" s="23">
        <v>2.0740341031554401E-3</v>
      </c>
      <c r="AC23" s="23">
        <v>1.6761749754968501E-3</v>
      </c>
      <c r="AD23" s="23">
        <v>1.4375263912066801E-3</v>
      </c>
      <c r="AE23" s="23">
        <v>2.0147339779987001E-3</v>
      </c>
      <c r="AF23" s="23">
        <v>1.9512951496513701E-3</v>
      </c>
      <c r="AG23" s="23">
        <v>2.1405175614307198E-3</v>
      </c>
      <c r="AH23" s="23">
        <v>5.3129430714945797E-4</v>
      </c>
      <c r="AI23" s="39">
        <f t="shared" si="1"/>
        <v>-0.78709018720533841</v>
      </c>
      <c r="AJ23" s="34">
        <f>IF(B23=0, "", POWER(AH23/B23, 1/(AH11 - B11)) - 1)</f>
        <v>-4.7190420349797924E-2</v>
      </c>
      <c r="AK23" s="34">
        <f t="shared" si="2"/>
        <v>-0.75179166164170996</v>
      </c>
      <c r="AL23" s="44">
        <f>AH23 / AH13</f>
        <v>6.7568959143097433E-4</v>
      </c>
      <c r="AM23" s="29"/>
    </row>
    <row r="24" spans="1:39" ht="14.45" hidden="1" customHeight="1" outlineLevel="1" x14ac:dyDescent="0.25">
      <c r="A24" s="17" t="s">
        <v>11</v>
      </c>
      <c r="B24" s="23">
        <v>2.3018275233189201E-3</v>
      </c>
      <c r="C24" s="23">
        <v>1.8283568157428801E-3</v>
      </c>
      <c r="D24" s="23">
        <v>2.2729501017949901E-3</v>
      </c>
      <c r="E24" s="23">
        <v>2.0973254074463299E-3</v>
      </c>
      <c r="F24" s="23">
        <v>1.6369395926364701E-3</v>
      </c>
      <c r="G24" s="23">
        <v>1.0429530861029901E-3</v>
      </c>
      <c r="H24" s="23">
        <v>6.3785946355550004E-4</v>
      </c>
      <c r="I24" s="23">
        <v>5.1373948198268001E-5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39">
        <f t="shared" si="1"/>
        <v>-1</v>
      </c>
      <c r="AJ24" s="34">
        <f>IF(B24=0, "", POWER(AH24/B24, 1/(AH11 - B11)) - 1)</f>
        <v>-1</v>
      </c>
      <c r="AK24" s="34" t="str">
        <f t="shared" si="2"/>
        <v/>
      </c>
      <c r="AL24" s="44">
        <f>AH24 / AH13</f>
        <v>0</v>
      </c>
      <c r="AM24" s="29"/>
    </row>
    <row r="25" spans="1:39" ht="14.45" customHeight="1" collapsed="1" x14ac:dyDescent="0.25">
      <c r="A25" s="17" t="s">
        <v>12</v>
      </c>
      <c r="B25" s="22">
        <f t="shared" ref="B25:AH25" si="7">SUBTOTAL(9, B26:B27)</f>
        <v>3.76345425916013E-4</v>
      </c>
      <c r="C25" s="22">
        <f t="shared" si="7"/>
        <v>3.5323053673756602E-4</v>
      </c>
      <c r="D25" s="22">
        <f t="shared" si="7"/>
        <v>4.7881703754776799E-4</v>
      </c>
      <c r="E25" s="22">
        <f t="shared" si="7"/>
        <v>4.9487633238279598E-4</v>
      </c>
      <c r="F25" s="22">
        <f t="shared" si="7"/>
        <v>5.1357193995377496E-4</v>
      </c>
      <c r="G25" s="22">
        <f t="shared" si="7"/>
        <v>4.7415259726531098E-4</v>
      </c>
      <c r="H25" s="22">
        <f t="shared" si="7"/>
        <v>5.2132723998755005E-4</v>
      </c>
      <c r="I25" s="22">
        <f t="shared" si="7"/>
        <v>5.5572418021878397E-4</v>
      </c>
      <c r="J25" s="22">
        <f t="shared" si="7"/>
        <v>4.2506865450438202E-4</v>
      </c>
      <c r="K25" s="22">
        <f t="shared" si="7"/>
        <v>4.2055162212007699E-4</v>
      </c>
      <c r="L25" s="22">
        <f t="shared" si="7"/>
        <v>3.6606961341628202E-4</v>
      </c>
      <c r="M25" s="22">
        <f t="shared" si="7"/>
        <v>3.8766799728299898E-4</v>
      </c>
      <c r="N25" s="22">
        <f t="shared" si="7"/>
        <v>3.5714494641220999E-4</v>
      </c>
      <c r="O25" s="22">
        <f t="shared" si="7"/>
        <v>3.1138991651681098E-4</v>
      </c>
      <c r="P25" s="22">
        <f t="shared" si="7"/>
        <v>3.8357704530873698E-4</v>
      </c>
      <c r="Q25" s="22">
        <f t="shared" si="7"/>
        <v>3.7723461453034501E-4</v>
      </c>
      <c r="R25" s="22">
        <f t="shared" si="7"/>
        <v>3.3699402432061097E-4</v>
      </c>
      <c r="S25" s="22">
        <f t="shared" si="7"/>
        <v>2.7268124218256701E-4</v>
      </c>
      <c r="T25" s="22">
        <f t="shared" si="7"/>
        <v>2.2561205885111699E-4</v>
      </c>
      <c r="U25" s="22">
        <f t="shared" si="7"/>
        <v>4.25515802523893E-4</v>
      </c>
      <c r="V25" s="22">
        <f t="shared" si="7"/>
        <v>4.4811037059074602E-4</v>
      </c>
      <c r="W25" s="22">
        <f t="shared" si="7"/>
        <v>5.5708323248919488E-4</v>
      </c>
      <c r="X25" s="22">
        <f t="shared" si="7"/>
        <v>6.4509399768852144E-4</v>
      </c>
      <c r="Y25" s="22">
        <f t="shared" si="7"/>
        <v>6.1058282287118377E-4</v>
      </c>
      <c r="Z25" s="22">
        <f t="shared" si="7"/>
        <v>6.6874030422377966E-4</v>
      </c>
      <c r="AA25" s="22">
        <f t="shared" si="7"/>
        <v>5.4967352616682168E-4</v>
      </c>
      <c r="AB25" s="22">
        <f t="shared" si="7"/>
        <v>4.97672747263446E-4</v>
      </c>
      <c r="AC25" s="22">
        <f t="shared" si="7"/>
        <v>5.2957379722377807E-4</v>
      </c>
      <c r="AD25" s="22">
        <f t="shared" si="7"/>
        <v>6.4180211158303406E-4</v>
      </c>
      <c r="AE25" s="22">
        <f t="shared" si="7"/>
        <v>5.8522237872675909E-4</v>
      </c>
      <c r="AF25" s="22">
        <f t="shared" si="7"/>
        <v>4.4154322541203601E-4</v>
      </c>
      <c r="AG25" s="22">
        <f t="shared" si="7"/>
        <v>5.1008471524232007E-4</v>
      </c>
      <c r="AH25" s="22">
        <f t="shared" si="7"/>
        <v>7.2614873018468499E-4</v>
      </c>
      <c r="AI25" s="38">
        <f t="shared" si="1"/>
        <v>0.92947404214429241</v>
      </c>
      <c r="AJ25" s="33">
        <f>IF(B25=0, "", POWER(AH25/B25, 1/(AH11 - B11)) - 1)</f>
        <v>2.0751359186693907E-2</v>
      </c>
      <c r="AK25" s="33">
        <f t="shared" si="2"/>
        <v>0.42358457033891295</v>
      </c>
      <c r="AL25" s="43">
        <f>AH25 / AH13</f>
        <v>9.2350159264662694E-4</v>
      </c>
      <c r="AM25" s="29"/>
    </row>
    <row r="26" spans="1:39" ht="14.45" hidden="1" customHeight="1" outlineLevel="1" x14ac:dyDescent="0.2">
      <c r="A26" s="2" t="s">
        <v>10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1.02941094551858E-4</v>
      </c>
      <c r="V26" s="23">
        <v>5.6543999999999999E-5</v>
      </c>
      <c r="W26" s="23">
        <v>1.08366188519199E-5</v>
      </c>
      <c r="X26" s="23">
        <v>2.2495935406197501E-5</v>
      </c>
      <c r="Y26" s="23">
        <v>6.4112655823856795E-5</v>
      </c>
      <c r="Z26" s="23">
        <v>7.6379291605247702E-5</v>
      </c>
      <c r="AA26" s="23">
        <v>7.41009018594367E-6</v>
      </c>
      <c r="AB26" s="23">
        <v>1.6188000000000002E-5</v>
      </c>
      <c r="AC26" s="23">
        <v>3.7620000000000001E-6</v>
      </c>
      <c r="AD26" s="23">
        <v>5.9279999999999996E-7</v>
      </c>
      <c r="AE26" s="23">
        <v>5.9279999999999996E-7</v>
      </c>
      <c r="AF26" s="23">
        <v>5.9279999999999996E-7</v>
      </c>
      <c r="AG26" s="23">
        <v>9.9642269999999998E-5</v>
      </c>
      <c r="AH26" s="23">
        <v>3.9115166999999999E-4</v>
      </c>
      <c r="AI26" s="39" t="str">
        <f t="shared" si="1"/>
        <v/>
      </c>
      <c r="AJ26" s="34" t="str">
        <f>IF(B26=0, "", POWER(AH26/B26, 1/(AH11 - B11)) - 1)</f>
        <v/>
      </c>
      <c r="AK26" s="34">
        <f t="shared" si="2"/>
        <v>2.9255596043727223</v>
      </c>
      <c r="AL26" s="44">
        <f>AH26 / AH13</f>
        <v>4.9745895736747294E-4</v>
      </c>
      <c r="AM26" s="29"/>
    </row>
    <row r="27" spans="1:39" ht="14.45" hidden="1" customHeight="1" outlineLevel="1" x14ac:dyDescent="0.2">
      <c r="A27" s="2" t="s">
        <v>5</v>
      </c>
      <c r="B27" s="23">
        <v>3.76345425916013E-4</v>
      </c>
      <c r="C27" s="23">
        <v>3.5323053673756602E-4</v>
      </c>
      <c r="D27" s="23">
        <v>4.7881703754776799E-4</v>
      </c>
      <c r="E27" s="23">
        <v>4.9487633238279598E-4</v>
      </c>
      <c r="F27" s="23">
        <v>5.1357193995377496E-4</v>
      </c>
      <c r="G27" s="23">
        <v>4.7415259726531098E-4</v>
      </c>
      <c r="H27" s="23">
        <v>5.2132723998755005E-4</v>
      </c>
      <c r="I27" s="23">
        <v>5.5572418021878397E-4</v>
      </c>
      <c r="J27" s="23">
        <v>4.2506865450438202E-4</v>
      </c>
      <c r="K27" s="23">
        <v>4.2055162212007699E-4</v>
      </c>
      <c r="L27" s="23">
        <v>3.6606961341628202E-4</v>
      </c>
      <c r="M27" s="23">
        <v>3.8766799728299898E-4</v>
      </c>
      <c r="N27" s="23">
        <v>3.5714494641220999E-4</v>
      </c>
      <c r="O27" s="23">
        <v>3.1138991651681098E-4</v>
      </c>
      <c r="P27" s="23">
        <v>3.8357704530873698E-4</v>
      </c>
      <c r="Q27" s="23">
        <v>3.7723461453034501E-4</v>
      </c>
      <c r="R27" s="23">
        <v>3.3699402432061097E-4</v>
      </c>
      <c r="S27" s="23">
        <v>2.7268124218256701E-4</v>
      </c>
      <c r="T27" s="23">
        <v>2.2561205885111699E-4</v>
      </c>
      <c r="U27" s="23">
        <v>3.2257470797203501E-4</v>
      </c>
      <c r="V27" s="23">
        <v>3.9156637059074601E-4</v>
      </c>
      <c r="W27" s="23">
        <v>5.4624661363727501E-4</v>
      </c>
      <c r="X27" s="23">
        <v>6.2259806228232397E-4</v>
      </c>
      <c r="Y27" s="23">
        <v>5.46470167047327E-4</v>
      </c>
      <c r="Z27" s="23">
        <v>5.9236101261853199E-4</v>
      </c>
      <c r="AA27" s="23">
        <v>5.42263435980878E-4</v>
      </c>
      <c r="AB27" s="23">
        <v>4.8148474726344601E-4</v>
      </c>
      <c r="AC27" s="23">
        <v>5.2581179722377804E-4</v>
      </c>
      <c r="AD27" s="23">
        <v>6.4120931158303401E-4</v>
      </c>
      <c r="AE27" s="23">
        <v>5.8462957872675904E-4</v>
      </c>
      <c r="AF27" s="23">
        <v>4.4095042541203601E-4</v>
      </c>
      <c r="AG27" s="23">
        <v>4.1044244524232002E-4</v>
      </c>
      <c r="AH27" s="23">
        <v>3.34997060184685E-4</v>
      </c>
      <c r="AI27" s="39">
        <f t="shared" si="1"/>
        <v>-0.10986812349502417</v>
      </c>
      <c r="AJ27" s="34">
        <f>IF(B27=0, "", POWER(AH27/B27, 1/(AH11 - B11)) - 1)</f>
        <v>-3.6304455448661344E-3</v>
      </c>
      <c r="AK27" s="34">
        <f t="shared" si="2"/>
        <v>-0.18381477337971963</v>
      </c>
      <c r="AL27" s="44">
        <f>AH27 / AH13</f>
        <v>4.26042635279154E-4</v>
      </c>
      <c r="AM27" s="29"/>
    </row>
    <row r="28" spans="1:39" ht="14.45" customHeight="1" x14ac:dyDescent="0.25">
      <c r="A28" s="16" t="s">
        <v>13</v>
      </c>
      <c r="B28" s="21">
        <f t="shared" ref="B28:AH28" si="8">SUBTOTAL(9, B29:B68)</f>
        <v>0.17434167987933344</v>
      </c>
      <c r="C28" s="21">
        <f t="shared" si="8"/>
        <v>0.17351185628971064</v>
      </c>
      <c r="D28" s="21">
        <f t="shared" si="8"/>
        <v>0.17845820482240218</v>
      </c>
      <c r="E28" s="21">
        <f t="shared" si="8"/>
        <v>0.18736982479262787</v>
      </c>
      <c r="F28" s="21">
        <f t="shared" si="8"/>
        <v>0.19158935443859201</v>
      </c>
      <c r="G28" s="21">
        <f t="shared" si="8"/>
        <v>0.19401735963202391</v>
      </c>
      <c r="H28" s="21">
        <f t="shared" si="8"/>
        <v>0.19178577040532296</v>
      </c>
      <c r="I28" s="21">
        <f t="shared" si="8"/>
        <v>0.17924952903714297</v>
      </c>
      <c r="J28" s="21">
        <f t="shared" si="8"/>
        <v>0.16914484638494182</v>
      </c>
      <c r="K28" s="21">
        <f t="shared" si="8"/>
        <v>0.17972870672140998</v>
      </c>
      <c r="L28" s="21">
        <f t="shared" si="8"/>
        <v>0.18996539099809823</v>
      </c>
      <c r="M28" s="21">
        <f t="shared" si="8"/>
        <v>0.19654039528019765</v>
      </c>
      <c r="N28" s="21">
        <f t="shared" si="8"/>
        <v>0.20775723827575424</v>
      </c>
      <c r="O28" s="21">
        <f t="shared" si="8"/>
        <v>0.21222604781488019</v>
      </c>
      <c r="P28" s="21">
        <f t="shared" si="8"/>
        <v>0.21787064202248702</v>
      </c>
      <c r="Q28" s="21">
        <f t="shared" si="8"/>
        <v>0.21527046348830173</v>
      </c>
      <c r="R28" s="21">
        <f t="shared" si="8"/>
        <v>0.21726044273873532</v>
      </c>
      <c r="S28" s="21">
        <f t="shared" si="8"/>
        <v>0.21979038569200551</v>
      </c>
      <c r="T28" s="21">
        <f t="shared" si="8"/>
        <v>0.21159650381533573</v>
      </c>
      <c r="U28" s="21">
        <f t="shared" si="8"/>
        <v>0.19633512839619166</v>
      </c>
      <c r="V28" s="21">
        <f t="shared" si="8"/>
        <v>0.20671140002776991</v>
      </c>
      <c r="W28" s="21">
        <f t="shared" si="8"/>
        <v>0.20632767151266529</v>
      </c>
      <c r="X28" s="21">
        <f t="shared" si="8"/>
        <v>0.20898554258672458</v>
      </c>
      <c r="Y28" s="21">
        <f t="shared" si="8"/>
        <v>0.21178866776604666</v>
      </c>
      <c r="Z28" s="21">
        <f t="shared" si="8"/>
        <v>0.2073501044785333</v>
      </c>
      <c r="AA28" s="21">
        <f t="shared" si="8"/>
        <v>0.21470825461704549</v>
      </c>
      <c r="AB28" s="21">
        <f t="shared" si="8"/>
        <v>0.21620831175327365</v>
      </c>
      <c r="AC28" s="21">
        <f t="shared" si="8"/>
        <v>0.21461373941997497</v>
      </c>
      <c r="AD28" s="21">
        <f t="shared" si="8"/>
        <v>0.21786179967896865</v>
      </c>
      <c r="AE28" s="21">
        <f t="shared" si="8"/>
        <v>0.21961361597940071</v>
      </c>
      <c r="AF28" s="21">
        <f t="shared" si="8"/>
        <v>0.19530278794901401</v>
      </c>
      <c r="AG28" s="21">
        <f t="shared" si="8"/>
        <v>0.20827054039242826</v>
      </c>
      <c r="AH28" s="21">
        <f t="shared" si="8"/>
        <v>0.19185822181316262</v>
      </c>
      <c r="AI28" s="37">
        <f t="shared" si="1"/>
        <v>0.10047248567269085</v>
      </c>
      <c r="AJ28" s="32">
        <f>IF(B28=0, "", POWER(AH28/B28, 1/(AH11 - B11)) - 1)</f>
        <v>2.9963432146604685E-3</v>
      </c>
      <c r="AK28" s="32">
        <f t="shared" si="2"/>
        <v>-7.8802880850749046E-2</v>
      </c>
      <c r="AL28" s="42">
        <f>AH28 / AH13</f>
        <v>0.24400149176290936</v>
      </c>
      <c r="AM28" s="29"/>
    </row>
    <row r="29" spans="1:39" ht="14.45" customHeight="1" collapsed="1" x14ac:dyDescent="0.25">
      <c r="A29" s="17" t="s">
        <v>14</v>
      </c>
      <c r="B29" s="22">
        <f t="shared" ref="B29:AH29" si="9">SUBTOTAL(9, B30:B32)</f>
        <v>1.8077489535693502E-2</v>
      </c>
      <c r="C29" s="22">
        <f t="shared" si="9"/>
        <v>1.68137057326899E-2</v>
      </c>
      <c r="D29" s="22">
        <f t="shared" si="9"/>
        <v>1.9229329286921001E-2</v>
      </c>
      <c r="E29" s="22">
        <f t="shared" si="9"/>
        <v>2.0746780148790899E-2</v>
      </c>
      <c r="F29" s="22">
        <f t="shared" si="9"/>
        <v>2.1456957020287999E-2</v>
      </c>
      <c r="G29" s="22">
        <f t="shared" si="9"/>
        <v>2.3360258399919603E-2</v>
      </c>
      <c r="H29" s="22">
        <f t="shared" si="9"/>
        <v>2.2689876793786E-2</v>
      </c>
      <c r="I29" s="22">
        <f t="shared" si="9"/>
        <v>2.1200697082580898E-2</v>
      </c>
      <c r="J29" s="22">
        <f t="shared" si="9"/>
        <v>1.9104721900772399E-2</v>
      </c>
      <c r="K29" s="22">
        <f t="shared" si="9"/>
        <v>1.92837620335021E-2</v>
      </c>
      <c r="L29" s="22">
        <f t="shared" si="9"/>
        <v>1.9782208380932E-2</v>
      </c>
      <c r="M29" s="22">
        <f t="shared" si="9"/>
        <v>2.0590072593118798E-2</v>
      </c>
      <c r="N29" s="22">
        <f t="shared" si="9"/>
        <v>2.2571135026943499E-2</v>
      </c>
      <c r="O29" s="22">
        <f t="shared" si="9"/>
        <v>2.49695135202916E-2</v>
      </c>
      <c r="P29" s="22">
        <f t="shared" si="9"/>
        <v>2.6167827856649901E-2</v>
      </c>
      <c r="Q29" s="22">
        <f t="shared" si="9"/>
        <v>2.7334340944213498E-2</v>
      </c>
      <c r="R29" s="22">
        <f t="shared" si="9"/>
        <v>2.7089824722264597E-2</v>
      </c>
      <c r="S29" s="22">
        <f t="shared" si="9"/>
        <v>2.5411679488548E-2</v>
      </c>
      <c r="T29" s="22">
        <f t="shared" si="9"/>
        <v>2.9106669398606701E-2</v>
      </c>
      <c r="U29" s="22">
        <f t="shared" si="9"/>
        <v>3.20232871592456E-2</v>
      </c>
      <c r="V29" s="22">
        <f t="shared" si="9"/>
        <v>2.8512180645283301E-2</v>
      </c>
      <c r="W29" s="22">
        <f t="shared" si="9"/>
        <v>3.04385595039749E-2</v>
      </c>
      <c r="X29" s="22">
        <f t="shared" si="9"/>
        <v>3.1120810443965998E-2</v>
      </c>
      <c r="Y29" s="22">
        <f t="shared" si="9"/>
        <v>3.2919211221153474E-2</v>
      </c>
      <c r="Z29" s="22">
        <f t="shared" si="9"/>
        <v>2.7821170369312257E-2</v>
      </c>
      <c r="AA29" s="22">
        <f t="shared" si="9"/>
        <v>2.9190907328101055E-2</v>
      </c>
      <c r="AB29" s="22">
        <f t="shared" si="9"/>
        <v>3.2002099293290218E-2</v>
      </c>
      <c r="AC29" s="22">
        <f t="shared" si="9"/>
        <v>3.7973930472254822E-2</v>
      </c>
      <c r="AD29" s="22">
        <f t="shared" si="9"/>
        <v>4.1059384620521534E-2</v>
      </c>
      <c r="AE29" s="22">
        <f t="shared" si="9"/>
        <v>4.8476473453384586E-2</v>
      </c>
      <c r="AF29" s="22">
        <f t="shared" si="9"/>
        <v>4.1842712020687768E-2</v>
      </c>
      <c r="AG29" s="22">
        <f t="shared" si="9"/>
        <v>4.6021911271596001E-2</v>
      </c>
      <c r="AH29" s="22">
        <f t="shared" si="9"/>
        <v>4.4276861625909811E-2</v>
      </c>
      <c r="AI29" s="38">
        <f t="shared" si="1"/>
        <v>1.4492815519813398</v>
      </c>
      <c r="AJ29" s="33">
        <f>IF(B29=0, "", POWER(AH29/B29, 1/(AH11 - B11)) - 1)</f>
        <v>2.8389087845478889E-2</v>
      </c>
      <c r="AK29" s="33">
        <f t="shared" si="2"/>
        <v>-3.791780040137549E-2</v>
      </c>
      <c r="AL29" s="43">
        <f>AH29 / AH13</f>
        <v>5.6310436869485864E-2</v>
      </c>
      <c r="AM29" s="29"/>
    </row>
    <row r="30" spans="1:39" ht="14.45" hidden="1" customHeight="1" outlineLevel="1" x14ac:dyDescent="0.2">
      <c r="A30" s="2" t="s">
        <v>5</v>
      </c>
      <c r="B30" s="23">
        <v>1.8187315559999999E-5</v>
      </c>
      <c r="C30" s="23">
        <v>1.7697543840000001E-5</v>
      </c>
      <c r="D30" s="23">
        <v>1.8494370359999999E-5</v>
      </c>
      <c r="E30" s="23">
        <v>1.9059188759999999E-5</v>
      </c>
      <c r="F30" s="23">
        <v>1.622378412E-5</v>
      </c>
      <c r="G30" s="23">
        <v>1.7620203959999999E-5</v>
      </c>
      <c r="H30" s="23">
        <v>1.69190028E-5</v>
      </c>
      <c r="I30" s="23">
        <v>2.107770156E-5</v>
      </c>
      <c r="J30" s="23">
        <v>1.8970891920000001E-5</v>
      </c>
      <c r="K30" s="23">
        <v>1.8604950480000001E-5</v>
      </c>
      <c r="L30" s="23">
        <v>1.8035456039999999E-5</v>
      </c>
      <c r="M30" s="23">
        <v>1.9854706679999999E-5</v>
      </c>
      <c r="N30" s="23">
        <v>2.1695276520000001E-5</v>
      </c>
      <c r="O30" s="23">
        <v>2.4552000000000001E-5</v>
      </c>
      <c r="P30" s="23">
        <v>3.0888900000000002E-5</v>
      </c>
      <c r="Q30" s="23">
        <v>2.3370299999999999E-5</v>
      </c>
      <c r="R30" s="23">
        <v>2.6230499999999999E-5</v>
      </c>
      <c r="S30" s="23">
        <v>3.1372199999999998E-5</v>
      </c>
      <c r="T30" s="23">
        <v>1.9856699999999999E-5</v>
      </c>
      <c r="U30" s="23">
        <v>5.7740655599999999E-6</v>
      </c>
      <c r="V30" s="23">
        <v>3.5965322099999999E-6</v>
      </c>
      <c r="W30" s="23">
        <v>3.8349000000000003E-6</v>
      </c>
      <c r="X30" s="23">
        <v>5.1435E-6</v>
      </c>
      <c r="Y30" s="23">
        <v>2.4520689551174798E-5</v>
      </c>
      <c r="Z30" s="23">
        <v>4.5252286320657301E-5</v>
      </c>
      <c r="AA30" s="23">
        <v>4.62911680379543E-5</v>
      </c>
      <c r="AB30" s="23">
        <v>5.48744995318139E-5</v>
      </c>
      <c r="AC30" s="23">
        <v>5.8799130916018102E-5</v>
      </c>
      <c r="AD30" s="23">
        <v>5.81339267591385E-5</v>
      </c>
      <c r="AE30" s="23">
        <v>5.8381390854483499E-5</v>
      </c>
      <c r="AF30" s="23">
        <v>4.8919682484967599E-5</v>
      </c>
      <c r="AG30" s="23">
        <v>4.6077191208000001E-5</v>
      </c>
      <c r="AH30" s="23">
        <v>4.3678424739311997E-5</v>
      </c>
      <c r="AI30" s="39">
        <f t="shared" si="1"/>
        <v>1.4015872268349203</v>
      </c>
      <c r="AJ30" s="34">
        <f>IF(B30=0, "", POWER(AH30/B30, 1/(AH11 - B11)) - 1)</f>
        <v>2.7757308799754243E-2</v>
      </c>
      <c r="AK30" s="34">
        <f t="shared" si="2"/>
        <v>-5.205973727564206E-2</v>
      </c>
      <c r="AL30" s="44">
        <f>AH30 / AH13</f>
        <v>5.5549356673516906E-5</v>
      </c>
      <c r="AM30" s="29"/>
    </row>
    <row r="31" spans="1:39" ht="14.45" hidden="1" customHeight="1" outlineLevel="1" x14ac:dyDescent="0.2">
      <c r="A31" s="2" t="s">
        <v>6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39" t="str">
        <f t="shared" si="1"/>
        <v/>
      </c>
      <c r="AJ31" s="34" t="str">
        <f>IF(B31=0, "", POWER(AH31/B31, 1/(AH11 - B11)) - 1)</f>
        <v/>
      </c>
      <c r="AK31" s="34" t="str">
        <f t="shared" si="2"/>
        <v/>
      </c>
      <c r="AL31" s="44">
        <f>AH31 / AH13</f>
        <v>0</v>
      </c>
      <c r="AM31" s="29"/>
    </row>
    <row r="32" spans="1:39" ht="14.45" hidden="1" customHeight="1" outlineLevel="1" x14ac:dyDescent="0.2">
      <c r="A32" s="2" t="s">
        <v>7</v>
      </c>
      <c r="B32" s="23">
        <v>1.8059302220133501E-2</v>
      </c>
      <c r="C32" s="23">
        <v>1.6796008188849899E-2</v>
      </c>
      <c r="D32" s="23">
        <v>1.9210834916561E-2</v>
      </c>
      <c r="E32" s="23">
        <v>2.07277209600309E-2</v>
      </c>
      <c r="F32" s="23">
        <v>2.1440733236167998E-2</v>
      </c>
      <c r="G32" s="23">
        <v>2.3342638195959602E-2</v>
      </c>
      <c r="H32" s="23">
        <v>2.2672957790985999E-2</v>
      </c>
      <c r="I32" s="23">
        <v>2.1179619381020899E-2</v>
      </c>
      <c r="J32" s="23">
        <v>1.9085751008852399E-2</v>
      </c>
      <c r="K32" s="23">
        <v>1.9265157083022101E-2</v>
      </c>
      <c r="L32" s="23">
        <v>1.9764172924892E-2</v>
      </c>
      <c r="M32" s="23">
        <v>2.0570217886438799E-2</v>
      </c>
      <c r="N32" s="23">
        <v>2.2549439750423499E-2</v>
      </c>
      <c r="O32" s="23">
        <v>2.49449615202916E-2</v>
      </c>
      <c r="P32" s="23">
        <v>2.61369389566499E-2</v>
      </c>
      <c r="Q32" s="23">
        <v>2.7310970644213499E-2</v>
      </c>
      <c r="R32" s="23">
        <v>2.7063594222264599E-2</v>
      </c>
      <c r="S32" s="23">
        <v>2.5380307288547999E-2</v>
      </c>
      <c r="T32" s="23">
        <v>2.90868126986067E-2</v>
      </c>
      <c r="U32" s="23">
        <v>3.2017513093685598E-2</v>
      </c>
      <c r="V32" s="23">
        <v>2.8508584113073301E-2</v>
      </c>
      <c r="W32" s="23">
        <v>3.0434724603974901E-2</v>
      </c>
      <c r="X32" s="23">
        <v>3.1115666943965999E-2</v>
      </c>
      <c r="Y32" s="23">
        <v>3.2894690531602301E-2</v>
      </c>
      <c r="Z32" s="23">
        <v>2.77759180829916E-2</v>
      </c>
      <c r="AA32" s="23">
        <v>2.91446161600631E-2</v>
      </c>
      <c r="AB32" s="23">
        <v>3.1947224793758403E-2</v>
      </c>
      <c r="AC32" s="23">
        <v>3.7915131341338802E-2</v>
      </c>
      <c r="AD32" s="23">
        <v>4.1001250693762398E-2</v>
      </c>
      <c r="AE32" s="23">
        <v>4.8418092062530102E-2</v>
      </c>
      <c r="AF32" s="23">
        <v>4.1793792338202802E-2</v>
      </c>
      <c r="AG32" s="23">
        <v>4.5975834080388002E-2</v>
      </c>
      <c r="AH32" s="23">
        <v>4.4233183201170499E-2</v>
      </c>
      <c r="AI32" s="39">
        <f t="shared" si="1"/>
        <v>1.4493295843876468</v>
      </c>
      <c r="AJ32" s="34">
        <f>IF(B32=0, "", POWER(AH32/B32, 1/(AH11 - B11)) - 1)</f>
        <v>2.8389718075357617E-2</v>
      </c>
      <c r="AK32" s="34">
        <f t="shared" si="2"/>
        <v>-3.7903627287555142E-2</v>
      </c>
      <c r="AL32" s="44">
        <f>AH32 / AH13</f>
        <v>5.6254887512812352E-2</v>
      </c>
      <c r="AM32" s="29"/>
    </row>
    <row r="33" spans="1:39" ht="14.45" customHeight="1" collapsed="1" x14ac:dyDescent="0.25">
      <c r="A33" s="17" t="s">
        <v>15</v>
      </c>
      <c r="B33" s="22">
        <f t="shared" ref="B33:AH33" si="10">SUBTOTAL(9, B34:B36)</f>
        <v>1.004052937567682E-3</v>
      </c>
      <c r="C33" s="22">
        <f t="shared" si="10"/>
        <v>1.5676756279085029E-3</v>
      </c>
      <c r="D33" s="22">
        <f t="shared" si="10"/>
        <v>1.406692947165813E-3</v>
      </c>
      <c r="E33" s="22">
        <f t="shared" si="10"/>
        <v>1.394773001017697E-3</v>
      </c>
      <c r="F33" s="22">
        <f t="shared" si="10"/>
        <v>1.8424318775351061E-3</v>
      </c>
      <c r="G33" s="22">
        <f t="shared" si="10"/>
        <v>2.250886713871969E-3</v>
      </c>
      <c r="H33" s="22">
        <f t="shared" si="10"/>
        <v>2.7936602674041577E-3</v>
      </c>
      <c r="I33" s="22">
        <f t="shared" si="10"/>
        <v>3.0154237215069082E-3</v>
      </c>
      <c r="J33" s="22">
        <f t="shared" si="10"/>
        <v>2.8219965818919094E-3</v>
      </c>
      <c r="K33" s="22">
        <f t="shared" si="10"/>
        <v>3.0745418970342469E-3</v>
      </c>
      <c r="L33" s="22">
        <f t="shared" si="10"/>
        <v>3.4861433374563837E-3</v>
      </c>
      <c r="M33" s="22">
        <f t="shared" si="10"/>
        <v>3.2368032045213269E-3</v>
      </c>
      <c r="N33" s="22">
        <f t="shared" si="10"/>
        <v>3.5637899944535498E-3</v>
      </c>
      <c r="O33" s="22">
        <f t="shared" si="10"/>
        <v>1.9312227307695647E-3</v>
      </c>
      <c r="P33" s="22">
        <f t="shared" si="10"/>
        <v>1.907990338660149E-3</v>
      </c>
      <c r="Q33" s="22">
        <f t="shared" si="10"/>
        <v>9.1953181866338504E-4</v>
      </c>
      <c r="R33" s="22">
        <f t="shared" si="10"/>
        <v>1.0200473291410361E-3</v>
      </c>
      <c r="S33" s="22">
        <f t="shared" si="10"/>
        <v>1.0187054166605519E-3</v>
      </c>
      <c r="T33" s="22">
        <f t="shared" si="10"/>
        <v>1.1726881350912191E-3</v>
      </c>
      <c r="U33" s="22">
        <f t="shared" si="10"/>
        <v>1.6495318086925939E-3</v>
      </c>
      <c r="V33" s="22">
        <f t="shared" si="10"/>
        <v>1.5812509114419451E-3</v>
      </c>
      <c r="W33" s="22">
        <f t="shared" si="10"/>
        <v>1.5485801446345532E-3</v>
      </c>
      <c r="X33" s="22">
        <f t="shared" si="10"/>
        <v>1.8605333548087535E-3</v>
      </c>
      <c r="Y33" s="22">
        <f t="shared" si="10"/>
        <v>2.4425524261783918E-3</v>
      </c>
      <c r="Z33" s="22">
        <f t="shared" si="10"/>
        <v>3.5183343024914539E-3</v>
      </c>
      <c r="AA33" s="22">
        <f t="shared" si="10"/>
        <v>3.0720113436833998E-3</v>
      </c>
      <c r="AB33" s="22">
        <f t="shared" si="10"/>
        <v>3.4667305284350161E-3</v>
      </c>
      <c r="AC33" s="22">
        <f t="shared" si="10"/>
        <v>3.023940667924691E-3</v>
      </c>
      <c r="AD33" s="22">
        <f t="shared" si="10"/>
        <v>2.6018555525104009E-3</v>
      </c>
      <c r="AE33" s="22">
        <f t="shared" si="10"/>
        <v>2.8268647979943213E-3</v>
      </c>
      <c r="AF33" s="22">
        <f t="shared" si="10"/>
        <v>2.6469172596603175E-3</v>
      </c>
      <c r="AG33" s="22">
        <f t="shared" si="10"/>
        <v>2.2164697662421604E-3</v>
      </c>
      <c r="AH33" s="22">
        <f t="shared" si="10"/>
        <v>2.1610225781598814E-3</v>
      </c>
      <c r="AI33" s="38">
        <f t="shared" si="1"/>
        <v>1.1522994428908877</v>
      </c>
      <c r="AJ33" s="33">
        <f>IF(B33=0, "", POWER(AH33/B33, 1/(AH11 - B11)) - 1)</f>
        <v>2.4243482612659184E-2</v>
      </c>
      <c r="AK33" s="33">
        <f t="shared" si="2"/>
        <v>-2.5015991161605244E-2</v>
      </c>
      <c r="AL33" s="43">
        <f>AH33 / AH13</f>
        <v>2.7483457723163573E-3</v>
      </c>
      <c r="AM33" s="29"/>
    </row>
    <row r="34" spans="1:39" ht="14.45" hidden="1" customHeight="1" outlineLevel="1" x14ac:dyDescent="0.2">
      <c r="A34" s="2" t="s">
        <v>5</v>
      </c>
      <c r="B34" s="23">
        <v>8.3257815904108103E-4</v>
      </c>
      <c r="C34" s="23">
        <v>1.4201516353708099E-3</v>
      </c>
      <c r="D34" s="23">
        <v>1.1184382687537799E-3</v>
      </c>
      <c r="E34" s="23">
        <v>1.2716434418179299E-3</v>
      </c>
      <c r="F34" s="23">
        <v>1.73152826046183E-3</v>
      </c>
      <c r="G34" s="23">
        <v>2.1500191425664001E-3</v>
      </c>
      <c r="H34" s="23">
        <v>2.6559778388764799E-3</v>
      </c>
      <c r="I34" s="23">
        <v>2.9002958691477301E-3</v>
      </c>
      <c r="J34" s="23">
        <v>2.7227801120518402E-3</v>
      </c>
      <c r="K34" s="23">
        <v>3.0003971222186598E-3</v>
      </c>
      <c r="L34" s="23">
        <v>3.3668565178829198E-3</v>
      </c>
      <c r="M34" s="23">
        <v>3.12473905210521E-3</v>
      </c>
      <c r="N34" s="23">
        <v>3.4586658185827299E-3</v>
      </c>
      <c r="O34" s="23">
        <v>1.83899717268115E-3</v>
      </c>
      <c r="P34" s="23">
        <v>1.7516143075336299E-3</v>
      </c>
      <c r="Q34" s="23">
        <v>7.4992907967516597E-4</v>
      </c>
      <c r="R34" s="23">
        <v>8.4823644637365499E-4</v>
      </c>
      <c r="S34" s="23">
        <v>8.3531420793979004E-4</v>
      </c>
      <c r="T34" s="23">
        <v>1.0294474049802201E-3</v>
      </c>
      <c r="U34" s="23">
        <v>1.5492306732287E-3</v>
      </c>
      <c r="V34" s="23">
        <v>1.5149384581002901E-3</v>
      </c>
      <c r="W34" s="23">
        <v>1.45831584746903E-3</v>
      </c>
      <c r="X34" s="23">
        <v>1.7822621261321899E-3</v>
      </c>
      <c r="Y34" s="23">
        <v>2.33031230058031E-3</v>
      </c>
      <c r="Z34" s="23">
        <v>3.3838256037391598E-3</v>
      </c>
      <c r="AA34" s="23">
        <v>2.9018773884416098E-3</v>
      </c>
      <c r="AB34" s="23">
        <v>3.28248247534023E-3</v>
      </c>
      <c r="AC34" s="23">
        <v>2.89826649713579E-3</v>
      </c>
      <c r="AD34" s="23">
        <v>2.51094427913859E-3</v>
      </c>
      <c r="AE34" s="23">
        <v>2.7240422983634402E-3</v>
      </c>
      <c r="AF34" s="23">
        <v>2.5685059388501101E-3</v>
      </c>
      <c r="AG34" s="23">
        <v>2.12730651583206E-3</v>
      </c>
      <c r="AH34" s="23">
        <v>2.09286852906432E-3</v>
      </c>
      <c r="AI34" s="39">
        <f t="shared" si="1"/>
        <v>1.5137201911166804</v>
      </c>
      <c r="AJ34" s="34">
        <f>IF(B34=0, "", POWER(AH34/B34, 1/(AH11 - B11)) - 1)</f>
        <v>2.9223998589279265E-2</v>
      </c>
      <c r="AK34" s="34">
        <f t="shared" si="2"/>
        <v>-1.6188540067659352E-2</v>
      </c>
      <c r="AL34" s="44">
        <f>AH34 / AH13</f>
        <v>2.6616688006867858E-3</v>
      </c>
      <c r="AM34" s="29"/>
    </row>
    <row r="35" spans="1:39" ht="14.45" hidden="1" customHeight="1" outlineLevel="1" x14ac:dyDescent="0.2">
      <c r="A35" s="2" t="s">
        <v>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39" t="str">
        <f t="shared" si="1"/>
        <v/>
      </c>
      <c r="AJ35" s="34" t="str">
        <f>IF(B35=0, "", POWER(AH35/B35, 1/(AH11 - B11)) - 1)</f>
        <v/>
      </c>
      <c r="AK35" s="34" t="str">
        <f t="shared" si="2"/>
        <v/>
      </c>
      <c r="AL35" s="44">
        <f>AH35 / AH13</f>
        <v>0</v>
      </c>
      <c r="AM35" s="29"/>
    </row>
    <row r="36" spans="1:39" ht="14.45" hidden="1" customHeight="1" outlineLevel="1" x14ac:dyDescent="0.2">
      <c r="A36" s="2" t="s">
        <v>7</v>
      </c>
      <c r="B36" s="23">
        <v>1.7147477852660101E-4</v>
      </c>
      <c r="C36" s="23">
        <v>1.47523992537693E-4</v>
      </c>
      <c r="D36" s="23">
        <v>2.8825467841203298E-4</v>
      </c>
      <c r="E36" s="23">
        <v>1.2312955919976701E-4</v>
      </c>
      <c r="F36" s="23">
        <v>1.10903617073276E-4</v>
      </c>
      <c r="G36" s="23">
        <v>1.00867571305569E-4</v>
      </c>
      <c r="H36" s="23">
        <v>1.37682428527678E-4</v>
      </c>
      <c r="I36" s="23">
        <v>1.15127852359178E-4</v>
      </c>
      <c r="J36" s="23">
        <v>9.9216469840069201E-5</v>
      </c>
      <c r="K36" s="23">
        <v>7.4144774815587002E-5</v>
      </c>
      <c r="L36" s="23">
        <v>1.19286819573464E-4</v>
      </c>
      <c r="M36" s="23">
        <v>1.12064152416117E-4</v>
      </c>
      <c r="N36" s="23">
        <v>1.0512417587082E-4</v>
      </c>
      <c r="O36" s="23">
        <v>9.2225558088414693E-5</v>
      </c>
      <c r="P36" s="23">
        <v>1.5637603112651899E-4</v>
      </c>
      <c r="Q36" s="23">
        <v>1.6960273898821901E-4</v>
      </c>
      <c r="R36" s="23">
        <v>1.71810882767381E-4</v>
      </c>
      <c r="S36" s="23">
        <v>1.8339120872076201E-4</v>
      </c>
      <c r="T36" s="23">
        <v>1.4324073011099899E-4</v>
      </c>
      <c r="U36" s="23">
        <v>1.00301135463894E-4</v>
      </c>
      <c r="V36" s="23">
        <v>6.6312453341655094E-5</v>
      </c>
      <c r="W36" s="23">
        <v>9.0264297165523202E-5</v>
      </c>
      <c r="X36" s="23">
        <v>7.8271228676563494E-5</v>
      </c>
      <c r="Y36" s="23">
        <v>1.1224012559808201E-4</v>
      </c>
      <c r="Z36" s="23">
        <v>1.3450869875229399E-4</v>
      </c>
      <c r="AA36" s="23">
        <v>1.7013395524179001E-4</v>
      </c>
      <c r="AB36" s="23">
        <v>1.84248053094786E-4</v>
      </c>
      <c r="AC36" s="23">
        <v>1.25674170788901E-4</v>
      </c>
      <c r="AD36" s="23">
        <v>9.0911273371810795E-5</v>
      </c>
      <c r="AE36" s="23">
        <v>1.0282249963088101E-4</v>
      </c>
      <c r="AF36" s="23">
        <v>7.8411320810207601E-5</v>
      </c>
      <c r="AG36" s="23">
        <v>8.9163250410100397E-5</v>
      </c>
      <c r="AH36" s="23">
        <v>6.8154049095561396E-5</v>
      </c>
      <c r="AI36" s="39">
        <f t="shared" si="1"/>
        <v>-0.6025418450388107</v>
      </c>
      <c r="AJ36" s="34">
        <f>IF(B36=0, "", POWER(AH36/B36, 1/(AH11 - B11)) - 1)</f>
        <v>-2.8421587547321492E-2</v>
      </c>
      <c r="AK36" s="34">
        <f t="shared" si="2"/>
        <v>-0.23562623858942544</v>
      </c>
      <c r="AL36" s="44">
        <f>AH36 / AH13</f>
        <v>8.6676971629571554E-5</v>
      </c>
      <c r="AM36" s="29"/>
    </row>
    <row r="37" spans="1:39" ht="14.45" customHeight="1" collapsed="1" x14ac:dyDescent="0.25">
      <c r="A37" s="17" t="s">
        <v>16</v>
      </c>
      <c r="B37" s="22">
        <f t="shared" ref="B37:AH37" si="11">SUBTOTAL(9, B38:B41)</f>
        <v>0.11502909299555679</v>
      </c>
      <c r="C37" s="22">
        <f t="shared" si="11"/>
        <v>0.11409436798190886</v>
      </c>
      <c r="D37" s="22">
        <f t="shared" si="11"/>
        <v>0.11377417519348224</v>
      </c>
      <c r="E37" s="22">
        <f t="shared" si="11"/>
        <v>0.12207280240692803</v>
      </c>
      <c r="F37" s="22">
        <f t="shared" si="11"/>
        <v>0.12713093902933037</v>
      </c>
      <c r="G37" s="22">
        <f t="shared" si="11"/>
        <v>0.13110431229630465</v>
      </c>
      <c r="H37" s="22">
        <f t="shared" si="11"/>
        <v>0.12827762316448985</v>
      </c>
      <c r="I37" s="22">
        <f t="shared" si="11"/>
        <v>0.11913717652725414</v>
      </c>
      <c r="J37" s="22">
        <f t="shared" si="11"/>
        <v>0.1127321002677239</v>
      </c>
      <c r="K37" s="22">
        <f t="shared" si="11"/>
        <v>0.1276824049299142</v>
      </c>
      <c r="L37" s="22">
        <f t="shared" si="11"/>
        <v>0.13514396905405729</v>
      </c>
      <c r="M37" s="22">
        <f t="shared" si="11"/>
        <v>0.1340654384964316</v>
      </c>
      <c r="N37" s="22">
        <f t="shared" si="11"/>
        <v>0.14227969364883358</v>
      </c>
      <c r="O37" s="22">
        <f t="shared" si="11"/>
        <v>0.13862936086639627</v>
      </c>
      <c r="P37" s="22">
        <f t="shared" si="11"/>
        <v>0.1509402639023133</v>
      </c>
      <c r="Q37" s="22">
        <f t="shared" si="11"/>
        <v>0.15036680122198773</v>
      </c>
      <c r="R37" s="22">
        <f t="shared" si="11"/>
        <v>0.15163857019212176</v>
      </c>
      <c r="S37" s="22">
        <f t="shared" si="11"/>
        <v>0.15167050547141661</v>
      </c>
      <c r="T37" s="22">
        <f t="shared" si="11"/>
        <v>0.13976032054508722</v>
      </c>
      <c r="U37" s="22">
        <f t="shared" si="11"/>
        <v>0.12940333296659814</v>
      </c>
      <c r="V37" s="22">
        <f t="shared" si="11"/>
        <v>0.14236995591182486</v>
      </c>
      <c r="W37" s="22">
        <f t="shared" si="11"/>
        <v>0.1420756776278177</v>
      </c>
      <c r="X37" s="22">
        <f t="shared" si="11"/>
        <v>0.14361476351412544</v>
      </c>
      <c r="Y37" s="22">
        <f t="shared" si="11"/>
        <v>0.13888348103059242</v>
      </c>
      <c r="Z37" s="22">
        <f t="shared" si="11"/>
        <v>0.13736949934782508</v>
      </c>
      <c r="AA37" s="22">
        <f t="shared" si="11"/>
        <v>0.14126966439542113</v>
      </c>
      <c r="AB37" s="22">
        <f t="shared" si="11"/>
        <v>0.14267849039483679</v>
      </c>
      <c r="AC37" s="22">
        <f t="shared" si="11"/>
        <v>0.13819579501123622</v>
      </c>
      <c r="AD37" s="22">
        <f t="shared" si="11"/>
        <v>0.13531978819093937</v>
      </c>
      <c r="AE37" s="22">
        <f t="shared" si="11"/>
        <v>0.13073866563730097</v>
      </c>
      <c r="AF37" s="22">
        <f t="shared" si="11"/>
        <v>0.11782684354284673</v>
      </c>
      <c r="AG37" s="22">
        <f t="shared" si="11"/>
        <v>0.12438036682494767</v>
      </c>
      <c r="AH37" s="22">
        <f t="shared" si="11"/>
        <v>0.11344270694522481</v>
      </c>
      <c r="AI37" s="38">
        <f t="shared" si="1"/>
        <v>-1.3791172381001582E-2</v>
      </c>
      <c r="AJ37" s="33">
        <f>IF(B37=0, "", POWER(AH37/B37, 1/(AH11 - B11)) - 1)</f>
        <v>-4.3387941232331251E-4</v>
      </c>
      <c r="AK37" s="33">
        <f t="shared" si="2"/>
        <v>-8.7937189436950947E-2</v>
      </c>
      <c r="AL37" s="43">
        <f>AH37 / AH13</f>
        <v>0.14427419092423999</v>
      </c>
      <c r="AM37" s="29"/>
    </row>
    <row r="38" spans="1:39" ht="14.45" hidden="1" customHeight="1" outlineLevel="1" x14ac:dyDescent="0.2">
      <c r="A38" s="2" t="s">
        <v>5</v>
      </c>
      <c r="B38" s="23">
        <v>5.9084787646576198E-4</v>
      </c>
      <c r="C38" s="23">
        <v>5.9204355553210198E-4</v>
      </c>
      <c r="D38" s="23">
        <v>5.7483329973828895E-4</v>
      </c>
      <c r="E38" s="23">
        <v>6.0895621743620599E-4</v>
      </c>
      <c r="F38" s="23">
        <v>6.7894330184672003E-4</v>
      </c>
      <c r="G38" s="23">
        <v>7.39685104710171E-4</v>
      </c>
      <c r="H38" s="23">
        <v>7.3497750063017105E-4</v>
      </c>
      <c r="I38" s="23">
        <v>7.3658536719017095E-4</v>
      </c>
      <c r="J38" s="23">
        <v>7.8535979368575602E-4</v>
      </c>
      <c r="K38" s="23">
        <v>8.3958004737971401E-4</v>
      </c>
      <c r="L38" s="23">
        <v>8.7377421029685004E-4</v>
      </c>
      <c r="M38" s="23">
        <v>8.4754821349037398E-4</v>
      </c>
      <c r="N38" s="23">
        <v>7.2647176416000005E-4</v>
      </c>
      <c r="O38" s="23">
        <v>6.3332714123999999E-4</v>
      </c>
      <c r="P38" s="23">
        <v>7.6422017159999997E-4</v>
      </c>
      <c r="Q38" s="23">
        <v>7.0262692668000002E-4</v>
      </c>
      <c r="R38" s="23">
        <v>6.36354E-4</v>
      </c>
      <c r="S38" s="23">
        <v>5.8629509999999995E-4</v>
      </c>
      <c r="T38" s="23">
        <v>5.4021869999999999E-4</v>
      </c>
      <c r="U38" s="23">
        <v>5.2881841799999997E-4</v>
      </c>
      <c r="V38" s="23">
        <v>5.312757276E-4</v>
      </c>
      <c r="W38" s="23">
        <v>5.2373285999999998E-4</v>
      </c>
      <c r="X38" s="23">
        <v>5.9008441301999998E-4</v>
      </c>
      <c r="Y38" s="23">
        <v>4.5804967468771599E-4</v>
      </c>
      <c r="Z38" s="23">
        <v>4.5713068232234401E-4</v>
      </c>
      <c r="AA38" s="23">
        <v>4.5196904716811098E-4</v>
      </c>
      <c r="AB38" s="23">
        <v>4.1539274585025601E-4</v>
      </c>
      <c r="AC38" s="23">
        <v>5.4644856867655295E-4</v>
      </c>
      <c r="AD38" s="23">
        <v>5.34253564786762E-4</v>
      </c>
      <c r="AE38" s="23">
        <v>5.2538126770437397E-4</v>
      </c>
      <c r="AF38" s="23">
        <v>5.1151418600773495E-4</v>
      </c>
      <c r="AG38" s="23">
        <v>3.2714122576714102E-4</v>
      </c>
      <c r="AH38" s="23">
        <v>2.2601747111400001E-4</v>
      </c>
      <c r="AI38" s="39">
        <f t="shared" si="1"/>
        <v>-0.61746926727408302</v>
      </c>
      <c r="AJ38" s="34">
        <f>IF(B38=0, "", POWER(AH38/B38, 1/(AH11 - B11)) - 1)</f>
        <v>-2.9583163373726462E-2</v>
      </c>
      <c r="AK38" s="34">
        <f t="shared" si="2"/>
        <v>-0.30911345525470657</v>
      </c>
      <c r="AL38" s="44">
        <f>AH38 / AH13</f>
        <v>2.8744454939231981E-4</v>
      </c>
      <c r="AM38" s="29"/>
    </row>
    <row r="39" spans="1:39" ht="14.45" hidden="1" customHeight="1" outlineLevel="1" x14ac:dyDescent="0.2">
      <c r="A39" s="2" t="s">
        <v>6</v>
      </c>
      <c r="B39" s="23">
        <v>1.7102442060062399E-3</v>
      </c>
      <c r="C39" s="23">
        <v>1.51475394698104E-3</v>
      </c>
      <c r="D39" s="23">
        <v>1.31926368795585E-3</v>
      </c>
      <c r="E39" s="23">
        <v>1.1237734289306601E-3</v>
      </c>
      <c r="F39" s="23">
        <v>9.2828316990547003E-4</v>
      </c>
      <c r="G39" s="23">
        <v>7.4457651547734901E-4</v>
      </c>
      <c r="H39" s="23">
        <v>7.3918041171468598E-4</v>
      </c>
      <c r="I39" s="23">
        <v>7.4737528066463703E-4</v>
      </c>
      <c r="J39" s="23">
        <v>1.2345497152074301E-4</v>
      </c>
      <c r="K39" s="23">
        <v>3.8927092047519199E-4</v>
      </c>
      <c r="L39" s="23">
        <v>3.8138501775112997E-4</v>
      </c>
      <c r="M39" s="23">
        <v>4.0161183775800702E-4</v>
      </c>
      <c r="N39" s="23">
        <v>4.1043226188125297E-4</v>
      </c>
      <c r="O39" s="23">
        <v>4.3487463216523999E-4</v>
      </c>
      <c r="P39" s="23">
        <v>6.41210259161433E-4</v>
      </c>
      <c r="Q39" s="23">
        <v>9.1671416142905795E-4</v>
      </c>
      <c r="R39" s="23">
        <v>1.46931778321231E-3</v>
      </c>
      <c r="S39" s="23">
        <v>1.65362699137976E-3</v>
      </c>
      <c r="T39" s="23">
        <v>1.6160491768977699E-3</v>
      </c>
      <c r="U39" s="23">
        <v>1.1302995113315901E-3</v>
      </c>
      <c r="V39" s="23">
        <v>9.5929050436961304E-4</v>
      </c>
      <c r="W39" s="23">
        <v>1.1494444573749E-3</v>
      </c>
      <c r="X39" s="23">
        <v>1.0720543869026701E-3</v>
      </c>
      <c r="Y39" s="23">
        <v>1.0572267741715601E-3</v>
      </c>
      <c r="Z39" s="23">
        <v>7.8025476100843105E-4</v>
      </c>
      <c r="AA39" s="23">
        <v>6.0671826058575297E-4</v>
      </c>
      <c r="AB39" s="23">
        <v>8.20151854139052E-4</v>
      </c>
      <c r="AC39" s="23">
        <v>8.1606553722807403E-4</v>
      </c>
      <c r="AD39" s="23">
        <v>6.3895044716665201E-4</v>
      </c>
      <c r="AE39" s="23">
        <v>6.3897223625204605E-4</v>
      </c>
      <c r="AF39" s="23">
        <v>3.1995332268359598E-4</v>
      </c>
      <c r="AG39" s="23">
        <v>3.86578559201869E-4</v>
      </c>
      <c r="AH39" s="23">
        <v>2.7984736813243399E-4</v>
      </c>
      <c r="AI39" s="39">
        <f t="shared" si="1"/>
        <v>-0.83636993643970103</v>
      </c>
      <c r="AJ39" s="34">
        <f>IF(B39=0, "", POWER(AH39/B39, 1/(AH11 - B11)) - 1)</f>
        <v>-5.499692465413919E-2</v>
      </c>
      <c r="AK39" s="34">
        <f t="shared" si="2"/>
        <v>-0.27609185385188584</v>
      </c>
      <c r="AL39" s="44">
        <f>AH39 / AH13</f>
        <v>3.5590434772576071E-4</v>
      </c>
      <c r="AM39" s="29"/>
    </row>
    <row r="40" spans="1:39" ht="14.45" hidden="1" customHeight="1" outlineLevel="1" x14ac:dyDescent="0.2">
      <c r="A40" s="2" t="s">
        <v>7</v>
      </c>
      <c r="B40" s="23">
        <v>8.4663206544178702E-4</v>
      </c>
      <c r="C40" s="23">
        <v>7.6261593912971704E-4</v>
      </c>
      <c r="D40" s="23">
        <v>1.5225125970940901E-3</v>
      </c>
      <c r="E40" s="23">
        <v>5.9802830648515704E-4</v>
      </c>
      <c r="F40" s="23">
        <v>5.4093224841017496E-4</v>
      </c>
      <c r="G40" s="23">
        <v>5.0382766126111204E-4</v>
      </c>
      <c r="H40" s="23">
        <v>7.2162548332298205E-4</v>
      </c>
      <c r="I40" s="23">
        <v>5.6801643218332902E-4</v>
      </c>
      <c r="J40" s="23">
        <v>4.5185354824039801E-4</v>
      </c>
      <c r="K40" s="23">
        <v>3.7167267237030302E-4</v>
      </c>
      <c r="L40" s="23">
        <v>5.8043279866230499E-4</v>
      </c>
      <c r="M40" s="23">
        <v>5.3131640543020698E-4</v>
      </c>
      <c r="N40" s="23">
        <v>5.1803199187732904E-4</v>
      </c>
      <c r="O40" s="23">
        <v>4.7660624711901701E-4</v>
      </c>
      <c r="P40" s="23">
        <v>8.1191656367186199E-4</v>
      </c>
      <c r="Q40" s="23">
        <v>8.7280806018567598E-4</v>
      </c>
      <c r="R40" s="23">
        <v>9.5128957695544698E-4</v>
      </c>
      <c r="S40" s="23">
        <v>1.00508634504586E-3</v>
      </c>
      <c r="T40" s="23">
        <v>7.8640140731845701E-4</v>
      </c>
      <c r="U40" s="23">
        <v>6.3708380795357003E-4</v>
      </c>
      <c r="V40" s="23">
        <v>4.77981973404254E-4</v>
      </c>
      <c r="W40" s="23">
        <v>5.9920495950081397E-4</v>
      </c>
      <c r="X40" s="23">
        <v>5.1372922946677196E-4</v>
      </c>
      <c r="Y40" s="23">
        <v>6.7523928891516502E-4</v>
      </c>
      <c r="Z40" s="23">
        <v>7.8510405135132598E-4</v>
      </c>
      <c r="AA40" s="23">
        <v>9.8189339957825889E-4</v>
      </c>
      <c r="AB40" s="23">
        <v>1.11391692924847E-3</v>
      </c>
      <c r="AC40" s="23">
        <v>8.3524959923658802E-4</v>
      </c>
      <c r="AD40" s="23">
        <v>7.3135370102496303E-4</v>
      </c>
      <c r="AE40" s="23">
        <v>7.2059985422153697E-4</v>
      </c>
      <c r="AF40" s="23">
        <v>6.0803787439039003E-4</v>
      </c>
      <c r="AG40" s="23">
        <v>6.8470423124265497E-4</v>
      </c>
      <c r="AH40" s="23">
        <v>7.4275529425136904E-4</v>
      </c>
      <c r="AI40" s="39">
        <f t="shared" si="1"/>
        <v>-0.12269411404375918</v>
      </c>
      <c r="AJ40" s="34">
        <f>IF(B40=0, "", POWER(AH40/B40, 1/(AH11 - B11)) - 1)</f>
        <v>-4.0822561179907346E-3</v>
      </c>
      <c r="AK40" s="34">
        <f t="shared" si="2"/>
        <v>8.4782684785456031E-2</v>
      </c>
      <c r="AL40" s="44">
        <f>AH40 / AH13</f>
        <v>9.4462149236754288E-4</v>
      </c>
      <c r="AM40" s="29"/>
    </row>
    <row r="41" spans="1:39" ht="14.45" hidden="1" customHeight="1" outlineLevel="1" x14ac:dyDescent="0.2">
      <c r="A41" s="2" t="s">
        <v>8</v>
      </c>
      <c r="B41" s="23">
        <v>0.11188136884764301</v>
      </c>
      <c r="C41" s="23">
        <v>0.111224954540266</v>
      </c>
      <c r="D41" s="23">
        <v>0.110357565608694</v>
      </c>
      <c r="E41" s="23">
        <v>0.119742044454076</v>
      </c>
      <c r="F41" s="23">
        <v>0.124982780309168</v>
      </c>
      <c r="G41" s="23">
        <v>0.12911622301485601</v>
      </c>
      <c r="H41" s="23">
        <v>0.12608183976882201</v>
      </c>
      <c r="I41" s="23">
        <v>0.117085199447216</v>
      </c>
      <c r="J41" s="23">
        <v>0.111371431954277</v>
      </c>
      <c r="K41" s="23">
        <v>0.126081881289689</v>
      </c>
      <c r="L41" s="23">
        <v>0.13330837702734699</v>
      </c>
      <c r="M41" s="23">
        <v>0.13228496203975301</v>
      </c>
      <c r="N41" s="23">
        <v>0.140624757630915</v>
      </c>
      <c r="O41" s="23">
        <v>0.13708455284587201</v>
      </c>
      <c r="P41" s="23">
        <v>0.14872291690788</v>
      </c>
      <c r="Q41" s="23">
        <v>0.14787465207369299</v>
      </c>
      <c r="R41" s="23">
        <v>0.14858160883195401</v>
      </c>
      <c r="S41" s="23">
        <v>0.148425497034991</v>
      </c>
      <c r="T41" s="23">
        <v>0.136817651260871</v>
      </c>
      <c r="U41" s="23">
        <v>0.127107131229313</v>
      </c>
      <c r="V41" s="23">
        <v>0.14040140770645099</v>
      </c>
      <c r="W41" s="23">
        <v>0.13980329535094199</v>
      </c>
      <c r="X41" s="23">
        <v>0.14143889548473601</v>
      </c>
      <c r="Y41" s="23">
        <v>0.13669296529281799</v>
      </c>
      <c r="Z41" s="23">
        <v>0.13534700985314299</v>
      </c>
      <c r="AA41" s="23">
        <v>0.13922908368808901</v>
      </c>
      <c r="AB41" s="23">
        <v>0.140329028865599</v>
      </c>
      <c r="AC41" s="23">
        <v>0.135998031306095</v>
      </c>
      <c r="AD41" s="23">
        <v>0.133415230477961</v>
      </c>
      <c r="AE41" s="23">
        <v>0.12885371227912301</v>
      </c>
      <c r="AF41" s="23">
        <v>0.116387338159765</v>
      </c>
      <c r="AG41" s="23">
        <v>0.12298194280873601</v>
      </c>
      <c r="AH41" s="23">
        <v>0.112194086811727</v>
      </c>
      <c r="AI41" s="39">
        <f t="shared" si="1"/>
        <v>2.7950852523965786E-3</v>
      </c>
      <c r="AJ41" s="34">
        <f>IF(B41=0, "", POWER(AH41/B41, 1/(AH11 - B11)) - 1)</f>
        <v>8.7228374962666777E-5</v>
      </c>
      <c r="AK41" s="34">
        <f t="shared" si="2"/>
        <v>-8.7719024034174642E-2</v>
      </c>
      <c r="AL41" s="44">
        <f>AH41 / AH13</f>
        <v>0.14268622053475438</v>
      </c>
      <c r="AM41" s="29"/>
    </row>
    <row r="42" spans="1:39" ht="14.45" customHeight="1" collapsed="1" x14ac:dyDescent="0.25">
      <c r="A42" s="17" t="s">
        <v>17</v>
      </c>
      <c r="B42" s="22">
        <f t="shared" ref="B42:AH42" si="12">SUBTOTAL(9, B43:B46)</f>
        <v>1.8611296530126619E-2</v>
      </c>
      <c r="C42" s="22">
        <f t="shared" si="12"/>
        <v>1.8639861410735554E-2</v>
      </c>
      <c r="D42" s="22">
        <f t="shared" si="12"/>
        <v>2.1074247457339233E-2</v>
      </c>
      <c r="E42" s="22">
        <f t="shared" si="12"/>
        <v>1.81276584593256E-2</v>
      </c>
      <c r="F42" s="22">
        <f t="shared" si="12"/>
        <v>1.8693006780015103E-2</v>
      </c>
      <c r="G42" s="22">
        <f t="shared" si="12"/>
        <v>1.8612941987469989E-2</v>
      </c>
      <c r="H42" s="22">
        <f t="shared" si="12"/>
        <v>1.8807274527355256E-2</v>
      </c>
      <c r="I42" s="22">
        <f t="shared" si="12"/>
        <v>1.8508726300927592E-2</v>
      </c>
      <c r="J42" s="22">
        <f t="shared" si="12"/>
        <v>1.8457290504964027E-2</v>
      </c>
      <c r="K42" s="22">
        <f t="shared" si="12"/>
        <v>1.5839002065351264E-2</v>
      </c>
      <c r="L42" s="22">
        <f t="shared" si="12"/>
        <v>1.552014105264022E-2</v>
      </c>
      <c r="M42" s="22">
        <f t="shared" si="12"/>
        <v>1.5816642561944882E-2</v>
      </c>
      <c r="N42" s="22">
        <f t="shared" si="12"/>
        <v>1.7241428327772337E-2</v>
      </c>
      <c r="O42" s="22">
        <f t="shared" si="12"/>
        <v>1.8223321249104321E-2</v>
      </c>
      <c r="P42" s="22">
        <f t="shared" si="12"/>
        <v>2.0000685438968244E-2</v>
      </c>
      <c r="Q42" s="22">
        <f t="shared" si="12"/>
        <v>2.0485829333031062E-2</v>
      </c>
      <c r="R42" s="22">
        <f t="shared" si="12"/>
        <v>2.0978450780734757E-2</v>
      </c>
      <c r="S42" s="22">
        <f t="shared" si="12"/>
        <v>2.2198783229544616E-2</v>
      </c>
      <c r="T42" s="22">
        <f t="shared" si="12"/>
        <v>2.2337360332982802E-2</v>
      </c>
      <c r="U42" s="22">
        <f t="shared" si="12"/>
        <v>2.03312155315661E-2</v>
      </c>
      <c r="V42" s="22">
        <f t="shared" si="12"/>
        <v>2.3669207199576311E-2</v>
      </c>
      <c r="W42" s="22">
        <f t="shared" si="12"/>
        <v>2.2854673144904639E-2</v>
      </c>
      <c r="X42" s="22">
        <f t="shared" si="12"/>
        <v>2.457054697803775E-2</v>
      </c>
      <c r="Y42" s="22">
        <f t="shared" si="12"/>
        <v>2.3218624224395138E-2</v>
      </c>
      <c r="Z42" s="22">
        <f t="shared" si="12"/>
        <v>2.6630000416213186E-2</v>
      </c>
      <c r="AA42" s="22">
        <f t="shared" si="12"/>
        <v>3.0852893334186782E-2</v>
      </c>
      <c r="AB42" s="22">
        <f t="shared" si="12"/>
        <v>2.8945501637047739E-2</v>
      </c>
      <c r="AC42" s="22">
        <f t="shared" si="12"/>
        <v>2.6941875157857578E-2</v>
      </c>
      <c r="AD42" s="22">
        <f t="shared" si="12"/>
        <v>3.0836480706536259E-2</v>
      </c>
      <c r="AE42" s="22">
        <f t="shared" si="12"/>
        <v>2.9112559514324485E-2</v>
      </c>
      <c r="AF42" s="22">
        <f t="shared" si="12"/>
        <v>2.7776753914008523E-2</v>
      </c>
      <c r="AG42" s="22">
        <f t="shared" si="12"/>
        <v>2.6684505805463884E-2</v>
      </c>
      <c r="AH42" s="22">
        <f t="shared" si="12"/>
        <v>2.5820693397446463E-2</v>
      </c>
      <c r="AI42" s="38">
        <f t="shared" si="1"/>
        <v>0.38736671868345085</v>
      </c>
      <c r="AJ42" s="33">
        <f>IF(B42=0, "", POWER(AH42/B42, 1/(AH11 - B11)) - 1)</f>
        <v>1.0284005087590753E-2</v>
      </c>
      <c r="AK42" s="33">
        <f t="shared" si="2"/>
        <v>-3.2371309939738468E-2</v>
      </c>
      <c r="AL42" s="43">
        <f>AH42 / AH13</f>
        <v>3.2838247158701664E-2</v>
      </c>
      <c r="AM42" s="29"/>
    </row>
    <row r="43" spans="1:39" ht="14.45" hidden="1" customHeight="1" outlineLevel="1" x14ac:dyDescent="0.2">
      <c r="A43" s="2" t="s">
        <v>5</v>
      </c>
      <c r="B43" s="23">
        <v>7.5370495083824896E-4</v>
      </c>
      <c r="C43" s="23">
        <v>7.75535066830068E-4</v>
      </c>
      <c r="D43" s="23">
        <v>7.8220100311771198E-4</v>
      </c>
      <c r="E43" s="23">
        <v>8.1539787067348203E-4</v>
      </c>
      <c r="F43" s="23">
        <v>8.6159537960347598E-4</v>
      </c>
      <c r="G43" s="23">
        <v>9.1473795820054798E-4</v>
      </c>
      <c r="H43" s="23">
        <v>9.3737038384054797E-4</v>
      </c>
      <c r="I43" s="23">
        <v>9.9194937256054795E-4</v>
      </c>
      <c r="J43" s="23">
        <v>9.9171514152953896E-4</v>
      </c>
      <c r="K43" s="23">
        <v>9.7656064321823E-4</v>
      </c>
      <c r="L43" s="23">
        <v>1.0369332027337301E-3</v>
      </c>
      <c r="M43" s="23">
        <v>1.07675611984968E-3</v>
      </c>
      <c r="N43" s="23">
        <v>1.06022514492E-3</v>
      </c>
      <c r="O43" s="23">
        <v>1.0271032729200001E-3</v>
      </c>
      <c r="P43" s="23">
        <v>1.0588500986400001E-3</v>
      </c>
      <c r="Q43" s="23">
        <v>1.0276575019200001E-3</v>
      </c>
      <c r="R43" s="23">
        <v>8.8934219999999996E-4</v>
      </c>
      <c r="S43" s="23">
        <v>1.0720386E-3</v>
      </c>
      <c r="T43" s="23">
        <v>8.6301179999999996E-4</v>
      </c>
      <c r="U43" s="23">
        <v>1.0120868981099999E-3</v>
      </c>
      <c r="V43" s="23">
        <v>1.4113680688800001E-3</v>
      </c>
      <c r="W43" s="23">
        <v>1.4145457032000001E-3</v>
      </c>
      <c r="X43" s="23">
        <v>1.54688581557E-3</v>
      </c>
      <c r="Y43" s="23">
        <v>1.41654345544235E-3</v>
      </c>
      <c r="Z43" s="23">
        <v>1.47455556848574E-3</v>
      </c>
      <c r="AA43" s="23">
        <v>1.5806909297606201E-3</v>
      </c>
      <c r="AB43" s="23">
        <v>1.31477416095879E-3</v>
      </c>
      <c r="AC43" s="23">
        <v>1.58979831194144E-3</v>
      </c>
      <c r="AD43" s="23">
        <v>1.68519631027835E-3</v>
      </c>
      <c r="AE43" s="23">
        <v>1.99292494076971E-3</v>
      </c>
      <c r="AF43" s="23">
        <v>1.81236743551713E-3</v>
      </c>
      <c r="AG43" s="23">
        <v>1.778512239E-3</v>
      </c>
      <c r="AH43" s="23">
        <v>1.5797734750800001E-3</v>
      </c>
      <c r="AI43" s="39">
        <f t="shared" si="1"/>
        <v>1.0960104790648137</v>
      </c>
      <c r="AJ43" s="34">
        <f>IF(B43=0, "", POWER(AH43/B43, 1/(AH11 - B11)) - 1)</f>
        <v>2.3395599695097857E-2</v>
      </c>
      <c r="AK43" s="34">
        <f t="shared" si="2"/>
        <v>-0.1117443892496035</v>
      </c>
      <c r="AL43" s="44">
        <f>AH43 / AH13</f>
        <v>2.0091246594705486E-3</v>
      </c>
      <c r="AM43" s="29"/>
    </row>
    <row r="44" spans="1:39" ht="14.45" hidden="1" customHeight="1" outlineLevel="1" x14ac:dyDescent="0.2">
      <c r="A44" s="2" t="s">
        <v>6</v>
      </c>
      <c r="B44" s="23">
        <v>1.45264587551157E-2</v>
      </c>
      <c r="C44" s="23">
        <v>1.46852752267231E-2</v>
      </c>
      <c r="D44" s="23">
        <v>1.4591582663084499E-2</v>
      </c>
      <c r="E44" s="23">
        <v>1.48095615273482E-2</v>
      </c>
      <c r="F44" s="23">
        <v>1.53594725987251E-2</v>
      </c>
      <c r="G44" s="23">
        <v>1.53171110820983E-2</v>
      </c>
      <c r="H44" s="23">
        <v>1.4721970489603199E-2</v>
      </c>
      <c r="I44" s="23">
        <v>1.4732757353457601E-2</v>
      </c>
      <c r="J44" s="23">
        <v>1.51149852131723E-2</v>
      </c>
      <c r="K44" s="23">
        <v>1.3066400540037999E-2</v>
      </c>
      <c r="L44" s="23">
        <v>1.16127023069611E-2</v>
      </c>
      <c r="M44" s="23">
        <v>1.2135690799442799E-2</v>
      </c>
      <c r="N44" s="23">
        <v>1.34531470705257E-2</v>
      </c>
      <c r="O44" s="23">
        <v>1.45224713900486E-2</v>
      </c>
      <c r="P44" s="23">
        <v>1.5179662260298999E-2</v>
      </c>
      <c r="Q44" s="23">
        <v>1.5391003359059701E-2</v>
      </c>
      <c r="R44" s="23">
        <v>1.5830226974506201E-2</v>
      </c>
      <c r="S44" s="23">
        <v>1.64278945614558E-2</v>
      </c>
      <c r="T44" s="23">
        <v>1.7409245008127301E-2</v>
      </c>
      <c r="U44" s="23">
        <v>1.64896202490694E-2</v>
      </c>
      <c r="V44" s="23">
        <v>2.02658193307787E-2</v>
      </c>
      <c r="W44" s="23">
        <v>1.8857466552778E-2</v>
      </c>
      <c r="X44" s="23">
        <v>2.0616513416664099E-2</v>
      </c>
      <c r="Y44" s="23">
        <v>1.86574755368084E-2</v>
      </c>
      <c r="Z44" s="23">
        <v>2.1399285014866199E-2</v>
      </c>
      <c r="AA44" s="23">
        <v>2.4807835219948299E-2</v>
      </c>
      <c r="AB44" s="23">
        <v>2.30440130509879E-2</v>
      </c>
      <c r="AC44" s="23">
        <v>2.1848988695430199E-2</v>
      </c>
      <c r="AD44" s="23">
        <v>2.6566588367570702E-2</v>
      </c>
      <c r="AE44" s="23">
        <v>2.4224829705631799E-2</v>
      </c>
      <c r="AF44" s="23">
        <v>2.36372257252703E-2</v>
      </c>
      <c r="AG44" s="23">
        <v>2.2340886948031598E-2</v>
      </c>
      <c r="AH44" s="23">
        <v>2.1092023162810301E-2</v>
      </c>
      <c r="AI44" s="39">
        <f t="shared" si="1"/>
        <v>0.45197281170694437</v>
      </c>
      <c r="AJ44" s="34">
        <f>IF(B44=0, "", POWER(AH44/B44, 1/(AH11 - B11)) - 1)</f>
        <v>1.1722020400952715E-2</v>
      </c>
      <c r="AK44" s="34">
        <f t="shared" si="2"/>
        <v>-5.5900367256069505E-2</v>
      </c>
      <c r="AL44" s="44">
        <f>AH44 / AH13</f>
        <v>2.682441788205123E-2</v>
      </c>
      <c r="AM44" s="29"/>
    </row>
    <row r="45" spans="1:39" ht="14.45" hidden="1" customHeight="1" outlineLevel="1" x14ac:dyDescent="0.2">
      <c r="A45" s="2" t="s">
        <v>7</v>
      </c>
      <c r="B45" s="23">
        <v>3.3116686872230699E-3</v>
      </c>
      <c r="C45" s="23">
        <v>3.1593078087416202E-3</v>
      </c>
      <c r="D45" s="23">
        <v>5.6785392784969198E-3</v>
      </c>
      <c r="E45" s="23">
        <v>2.47816572776236E-3</v>
      </c>
      <c r="F45" s="23">
        <v>2.4447930658152801E-3</v>
      </c>
      <c r="G45" s="23">
        <v>2.3521728598456101E-3</v>
      </c>
      <c r="H45" s="23">
        <v>3.11804229255326E-3</v>
      </c>
      <c r="I45" s="23">
        <v>2.75208513202717E-3</v>
      </c>
      <c r="J45" s="23">
        <v>2.3205846654211302E-3</v>
      </c>
      <c r="K45" s="23">
        <v>1.7586872122147799E-3</v>
      </c>
      <c r="L45" s="23">
        <v>2.8315843826307299E-3</v>
      </c>
      <c r="M45" s="23">
        <v>2.5607436919095599E-3</v>
      </c>
      <c r="N45" s="23">
        <v>2.6753838819404902E-3</v>
      </c>
      <c r="O45" s="23">
        <v>2.6198383231547601E-3</v>
      </c>
      <c r="P45" s="23">
        <v>3.7051377785301599E-3</v>
      </c>
      <c r="Q45" s="23">
        <v>4.0116070320395797E-3</v>
      </c>
      <c r="R45" s="23">
        <v>4.2040936431034497E-3</v>
      </c>
      <c r="S45" s="23">
        <v>4.6449742258735599E-3</v>
      </c>
      <c r="T45" s="23">
        <v>4.0171339956934001E-3</v>
      </c>
      <c r="U45" s="23">
        <v>2.7876558051846299E-3</v>
      </c>
      <c r="V45" s="23">
        <v>1.94362443041201E-3</v>
      </c>
      <c r="W45" s="23">
        <v>2.5348660698006299E-3</v>
      </c>
      <c r="X45" s="23">
        <v>2.35872499578191E-3</v>
      </c>
      <c r="Y45" s="23">
        <v>3.09868062648419E-3</v>
      </c>
      <c r="Z45" s="23">
        <v>3.7100210310699201E-3</v>
      </c>
      <c r="AA45" s="23">
        <v>4.4159281771450898E-3</v>
      </c>
      <c r="AB45" s="23">
        <v>4.5369816880585397E-3</v>
      </c>
      <c r="AC45" s="23">
        <v>3.4542816098464498E-3</v>
      </c>
      <c r="AD45" s="23">
        <v>2.5374319249616799E-3</v>
      </c>
      <c r="AE45" s="23">
        <v>2.8487349629285601E-3</v>
      </c>
      <c r="AF45" s="23">
        <v>2.2881222873466201E-3</v>
      </c>
      <c r="AG45" s="23">
        <v>2.5218741536676098E-3</v>
      </c>
      <c r="AH45" s="23">
        <v>3.0990705389445602E-3</v>
      </c>
      <c r="AI45" s="39">
        <f t="shared" ref="AI45:AI76" si="13">IF(B45=0, "", AH45 / B45 - 1)</f>
        <v>-6.4196684015748962E-2</v>
      </c>
      <c r="AJ45" s="34">
        <f>IF(B45=0, "", POWER(AH45/B45, 1/(AH11 - B11)) - 1)</f>
        <v>-2.0712880749215179E-3</v>
      </c>
      <c r="AK45" s="34">
        <f t="shared" ref="AK45:AK76" si="14">IF(AG45=0, "", AH45 / AG45 - 1)</f>
        <v>0.22887596688261502</v>
      </c>
      <c r="AL45" s="44">
        <f>AH45 / AH13</f>
        <v>3.941336615312453E-3</v>
      </c>
      <c r="AM45" s="29"/>
    </row>
    <row r="46" spans="1:39" ht="14.45" hidden="1" customHeight="1" outlineLevel="1" x14ac:dyDescent="0.2">
      <c r="A46" s="2" t="s">
        <v>8</v>
      </c>
      <c r="B46" s="23">
        <v>1.9464136949600201E-5</v>
      </c>
      <c r="C46" s="23">
        <v>1.9743308440763999E-5</v>
      </c>
      <c r="D46" s="23">
        <v>2.1924512640103001E-5</v>
      </c>
      <c r="E46" s="23">
        <v>2.45333335415582E-5</v>
      </c>
      <c r="F46" s="23">
        <v>2.71457358712464E-5</v>
      </c>
      <c r="G46" s="23">
        <v>2.89200873255304E-5</v>
      </c>
      <c r="H46" s="23">
        <v>2.9891361358247099E-5</v>
      </c>
      <c r="I46" s="23">
        <v>3.1934442882270303E-5</v>
      </c>
      <c r="J46" s="23">
        <v>3.00054848410599E-5</v>
      </c>
      <c r="K46" s="23">
        <v>3.73536698802555E-5</v>
      </c>
      <c r="L46" s="23">
        <v>3.8921160314661803E-5</v>
      </c>
      <c r="M46" s="23">
        <v>4.3451950742843599E-5</v>
      </c>
      <c r="N46" s="23">
        <v>5.2672230386148303E-5</v>
      </c>
      <c r="O46" s="23">
        <v>5.39082629809625E-5</v>
      </c>
      <c r="P46" s="23">
        <v>5.70353014990837E-5</v>
      </c>
      <c r="Q46" s="23">
        <v>5.5561440011778002E-5</v>
      </c>
      <c r="R46" s="23">
        <v>5.4787963125107102E-5</v>
      </c>
      <c r="S46" s="23">
        <v>5.3875842215257003E-5</v>
      </c>
      <c r="T46" s="23">
        <v>4.7969529162099102E-5</v>
      </c>
      <c r="U46" s="23">
        <v>4.1852579202069802E-5</v>
      </c>
      <c r="V46" s="23">
        <v>4.8395369505604499E-5</v>
      </c>
      <c r="W46" s="23">
        <v>4.77948191260084E-5</v>
      </c>
      <c r="X46" s="23">
        <v>4.84227500217393E-5</v>
      </c>
      <c r="Y46" s="23">
        <v>4.5924605660197101E-5</v>
      </c>
      <c r="Z46" s="23">
        <v>4.61388017913249E-5</v>
      </c>
      <c r="AA46" s="23">
        <v>4.8439007332771599E-5</v>
      </c>
      <c r="AB46" s="23">
        <v>4.97327370425099E-5</v>
      </c>
      <c r="AC46" s="23">
        <v>4.8806540639487402E-5</v>
      </c>
      <c r="AD46" s="23">
        <v>4.7264103725528099E-5</v>
      </c>
      <c r="AE46" s="23">
        <v>4.6069904994418301E-5</v>
      </c>
      <c r="AF46" s="23">
        <v>3.9038465874473203E-5</v>
      </c>
      <c r="AG46" s="23">
        <v>4.3232464764675302E-5</v>
      </c>
      <c r="AH46" s="23">
        <v>4.9826220611601002E-5</v>
      </c>
      <c r="AI46" s="39">
        <f t="shared" si="13"/>
        <v>1.5598987892768834</v>
      </c>
      <c r="AJ46" s="34">
        <f>IF(B46=0, "", POWER(AH46/B46, 1/(AH11 - B11)) - 1)</f>
        <v>2.9809662340594567E-2</v>
      </c>
      <c r="AK46" s="34">
        <f t="shared" si="14"/>
        <v>0.15251861957945501</v>
      </c>
      <c r="AL46" s="44">
        <f>AH46 / AH13</f>
        <v>6.3368001867430927E-5</v>
      </c>
      <c r="AM46" s="29"/>
    </row>
    <row r="47" spans="1:39" ht="14.45" customHeight="1" collapsed="1" x14ac:dyDescent="0.25">
      <c r="A47" s="17" t="s">
        <v>18</v>
      </c>
      <c r="B47" s="22">
        <f t="shared" ref="B47:AH47" si="15">SUBTOTAL(9, B48:B50)</f>
        <v>1.6747638876969801E-3</v>
      </c>
      <c r="C47" s="22">
        <f t="shared" si="15"/>
        <v>1.3201055351903801E-3</v>
      </c>
      <c r="D47" s="22">
        <f t="shared" si="15"/>
        <v>3.3121579538133998E-3</v>
      </c>
      <c r="E47" s="22">
        <f t="shared" si="15"/>
        <v>1.0672775647255751E-3</v>
      </c>
      <c r="F47" s="22">
        <f t="shared" si="15"/>
        <v>8.1466491138773296E-4</v>
      </c>
      <c r="G47" s="22">
        <f t="shared" si="15"/>
        <v>6.9632863090387609E-4</v>
      </c>
      <c r="H47" s="22">
        <f t="shared" si="15"/>
        <v>1.3115268245166599E-3</v>
      </c>
      <c r="I47" s="22">
        <f t="shared" si="15"/>
        <v>7.0888302443879094E-4</v>
      </c>
      <c r="J47" s="22">
        <f t="shared" si="15"/>
        <v>5.1963815443173097E-4</v>
      </c>
      <c r="K47" s="22">
        <f t="shared" si="15"/>
        <v>4.3670365548335004E-4</v>
      </c>
      <c r="L47" s="22">
        <f t="shared" si="15"/>
        <v>5.8777114781043301E-4</v>
      </c>
      <c r="M47" s="22">
        <f t="shared" si="15"/>
        <v>5.4387315214178198E-4</v>
      </c>
      <c r="N47" s="22">
        <f t="shared" si="15"/>
        <v>5.2590569714112403E-4</v>
      </c>
      <c r="O47" s="22">
        <f t="shared" si="15"/>
        <v>4.8363739906033705E-4</v>
      </c>
      <c r="P47" s="22">
        <f t="shared" si="15"/>
        <v>1.137985740839E-3</v>
      </c>
      <c r="Q47" s="22">
        <f t="shared" si="15"/>
        <v>1.3581152075429399E-3</v>
      </c>
      <c r="R47" s="22">
        <f t="shared" si="15"/>
        <v>1.4008901967307598E-3</v>
      </c>
      <c r="S47" s="22">
        <f t="shared" si="15"/>
        <v>1.3072122607497099E-3</v>
      </c>
      <c r="T47" s="22">
        <f t="shared" si="15"/>
        <v>1.0225325122993761E-3</v>
      </c>
      <c r="U47" s="22">
        <f t="shared" si="15"/>
        <v>7.4350345736955105E-4</v>
      </c>
      <c r="V47" s="22">
        <f t="shared" si="15"/>
        <v>4.0719870293082639E-4</v>
      </c>
      <c r="W47" s="22">
        <f t="shared" si="15"/>
        <v>8.0672809460471408E-4</v>
      </c>
      <c r="X47" s="22">
        <f t="shared" si="15"/>
        <v>4.326000046284942E-4</v>
      </c>
      <c r="Y47" s="22">
        <f t="shared" si="15"/>
        <v>6.2665708026393523E-4</v>
      </c>
      <c r="Z47" s="22">
        <f t="shared" si="15"/>
        <v>5.1338269523540489E-4</v>
      </c>
      <c r="AA47" s="22">
        <f t="shared" si="15"/>
        <v>1.1853108730758913E-3</v>
      </c>
      <c r="AB47" s="22">
        <f t="shared" si="15"/>
        <v>1.2100078358610086E-3</v>
      </c>
      <c r="AC47" s="22">
        <f t="shared" si="15"/>
        <v>5.673378192541425E-4</v>
      </c>
      <c r="AD47" s="22">
        <f t="shared" si="15"/>
        <v>2.6750525035729026E-4</v>
      </c>
      <c r="AE47" s="22">
        <f t="shared" si="15"/>
        <v>3.0433620505123234E-4</v>
      </c>
      <c r="AF47" s="22">
        <f t="shared" si="15"/>
        <v>3.3537511731014321E-4</v>
      </c>
      <c r="AG47" s="22">
        <f t="shared" si="15"/>
        <v>3.2944055217735301E-4</v>
      </c>
      <c r="AH47" s="22">
        <f t="shared" si="15"/>
        <v>3.2430669566845801E-4</v>
      </c>
      <c r="AI47" s="38">
        <f t="shared" si="13"/>
        <v>-0.80635676583973748</v>
      </c>
      <c r="AJ47" s="33">
        <f>IF(B47=0, "", POWER(AH47/B47, 1/(AH11 - B11)) - 1)</f>
        <v>-5.0010461571764475E-2</v>
      </c>
      <c r="AK47" s="33">
        <f t="shared" si="14"/>
        <v>-1.5583559689188453E-2</v>
      </c>
      <c r="AL47" s="43">
        <f>AH47 / AH13</f>
        <v>4.1244684113076006E-4</v>
      </c>
      <c r="AM47" s="29"/>
    </row>
    <row r="48" spans="1:39" ht="14.45" hidden="1" customHeight="1" outlineLevel="1" x14ac:dyDescent="0.2">
      <c r="A48" s="2" t="s">
        <v>5</v>
      </c>
      <c r="B48" s="23">
        <v>7.0974153720000001E-5</v>
      </c>
      <c r="C48" s="23">
        <v>6.3494034839999997E-5</v>
      </c>
      <c r="D48" s="23">
        <v>6.4607354639999997E-5</v>
      </c>
      <c r="E48" s="23">
        <v>6.8016897359999995E-5</v>
      </c>
      <c r="F48" s="23">
        <v>7.4000992680000005E-5</v>
      </c>
      <c r="G48" s="23">
        <v>7.8489064439999994E-5</v>
      </c>
      <c r="H48" s="23">
        <v>8.1411529320000005E-5</v>
      </c>
      <c r="I48" s="23">
        <v>7.7723656920000006E-5</v>
      </c>
      <c r="J48" s="23">
        <v>7.6888666799999994E-5</v>
      </c>
      <c r="K48" s="23">
        <v>7.8036778080000003E-5</v>
      </c>
      <c r="L48" s="23">
        <v>8.3359839599999997E-5</v>
      </c>
      <c r="M48" s="23">
        <v>8.8195823639999999E-5</v>
      </c>
      <c r="N48" s="23">
        <v>8.9135187479999996E-5</v>
      </c>
      <c r="O48" s="23">
        <v>5.6736E-5</v>
      </c>
      <c r="P48" s="23">
        <v>5.0265000000000001E-5</v>
      </c>
      <c r="Q48" s="23">
        <v>5.2923600000000003E-5</v>
      </c>
      <c r="R48" s="23">
        <v>7.66809E-5</v>
      </c>
      <c r="S48" s="23">
        <v>6.1211700000000002E-5</v>
      </c>
      <c r="T48" s="23">
        <v>5.4467487900000002E-5</v>
      </c>
      <c r="U48" s="23">
        <v>4.0267746E-5</v>
      </c>
      <c r="V48" s="23">
        <v>1.2482174205000001E-4</v>
      </c>
      <c r="W48" s="23">
        <v>1.391121E-4</v>
      </c>
      <c r="X48" s="23">
        <v>1.4576972075999999E-4</v>
      </c>
      <c r="Y48" s="23">
        <v>1.49967663117962E-4</v>
      </c>
      <c r="Z48" s="23">
        <v>6.6673958064609096E-5</v>
      </c>
      <c r="AA48" s="23">
        <v>2.39012900330428E-5</v>
      </c>
      <c r="AB48" s="23">
        <v>2.39675896926375E-5</v>
      </c>
      <c r="AC48" s="23">
        <v>2.3366081970413401E-5</v>
      </c>
      <c r="AD48" s="23">
        <v>2.3344598861542399E-5</v>
      </c>
      <c r="AE48" s="23">
        <v>2.24377208573743E-5</v>
      </c>
      <c r="AF48" s="23">
        <v>2.44214163096302E-5</v>
      </c>
      <c r="AG48" s="23">
        <v>1.9631665872E-5</v>
      </c>
      <c r="AH48" s="23">
        <v>2.2691950542E-5</v>
      </c>
      <c r="AI48" s="39">
        <f t="shared" si="13"/>
        <v>-0.68027867395894615</v>
      </c>
      <c r="AJ48" s="34">
        <f>IF(B48=0, "", POWER(AH48/B48, 1/(AH11 - B11)) - 1)</f>
        <v>-3.5007111847220163E-2</v>
      </c>
      <c r="AK48" s="34">
        <f t="shared" si="14"/>
        <v>0.15588512406197697</v>
      </c>
      <c r="AL48" s="44">
        <f>AH48 / AH13</f>
        <v>2.8859173878147021E-5</v>
      </c>
      <c r="AM48" s="29"/>
    </row>
    <row r="49" spans="1:39" ht="14.45" hidden="1" customHeight="1" outlineLevel="1" x14ac:dyDescent="0.2">
      <c r="A49" s="2" t="s">
        <v>6</v>
      </c>
      <c r="B49" s="23">
        <v>2.8500000000000002E-5</v>
      </c>
      <c r="C49" s="23">
        <v>2.8500000000000002E-5</v>
      </c>
      <c r="D49" s="23">
        <v>2.8500000000000002E-5</v>
      </c>
      <c r="E49" s="23">
        <v>2.8500000000000002E-5</v>
      </c>
      <c r="F49" s="23">
        <v>2.8500000000000002E-5</v>
      </c>
      <c r="G49" s="23">
        <v>2.8500000000000002E-5</v>
      </c>
      <c r="H49" s="23">
        <v>2.8500000000000002E-5</v>
      </c>
      <c r="I49" s="23">
        <v>2.8500000000000002E-5</v>
      </c>
      <c r="J49" s="23">
        <v>2.8500000000000002E-5</v>
      </c>
      <c r="K49" s="23">
        <v>2.8500000000000002E-5</v>
      </c>
      <c r="L49" s="23">
        <v>2.8500000000000002E-5</v>
      </c>
      <c r="M49" s="23">
        <v>2.8500000000000002E-5</v>
      </c>
      <c r="N49" s="23">
        <v>2.8500000000000002E-5</v>
      </c>
      <c r="O49" s="23">
        <v>2.8500000000000002E-5</v>
      </c>
      <c r="P49" s="23">
        <v>2.8500000000000002E-5</v>
      </c>
      <c r="Q49" s="23">
        <v>2.8500000000000002E-5</v>
      </c>
      <c r="R49" s="23">
        <v>2.8500000000000002E-5</v>
      </c>
      <c r="S49" s="23">
        <v>2.8500000000000002E-5</v>
      </c>
      <c r="T49" s="23">
        <v>2.8500000000000002E-5</v>
      </c>
      <c r="U49" s="23">
        <v>1.77010104821631E-5</v>
      </c>
      <c r="V49" s="23">
        <v>2.9474791010261401E-5</v>
      </c>
      <c r="W49" s="23">
        <v>3.7683464342256999E-5</v>
      </c>
      <c r="X49" s="23">
        <v>3.87656642563922E-5</v>
      </c>
      <c r="Y49" s="23">
        <v>7.7038093235582195E-5</v>
      </c>
      <c r="Z49" s="23">
        <v>2.3301078820687498E-6</v>
      </c>
      <c r="AA49" s="23">
        <v>2.77766462952848E-6</v>
      </c>
      <c r="AB49" s="23">
        <v>2.0270866176110098E-6</v>
      </c>
      <c r="AC49" s="23">
        <v>2.6867816168594099E-5</v>
      </c>
      <c r="AD49" s="23">
        <v>1.6381617227687099E-7</v>
      </c>
      <c r="AE49" s="23">
        <v>0</v>
      </c>
      <c r="AF49" s="23">
        <v>0</v>
      </c>
      <c r="AG49" s="23">
        <v>0</v>
      </c>
      <c r="AH49" s="23">
        <v>0</v>
      </c>
      <c r="AI49" s="39">
        <f t="shared" si="13"/>
        <v>-1</v>
      </c>
      <c r="AJ49" s="34">
        <f>IF(B49=0, "", POWER(AH49/B49, 1/(AH11 - B11)) - 1)</f>
        <v>-1</v>
      </c>
      <c r="AK49" s="34" t="str">
        <f t="shared" si="14"/>
        <v/>
      </c>
      <c r="AL49" s="44">
        <f>AH49 / AH13</f>
        <v>0</v>
      </c>
      <c r="AM49" s="29"/>
    </row>
    <row r="50" spans="1:39" ht="14.45" hidden="1" customHeight="1" outlineLevel="1" x14ac:dyDescent="0.2">
      <c r="A50" s="2" t="s">
        <v>7</v>
      </c>
      <c r="B50" s="23">
        <v>1.57528973397698E-3</v>
      </c>
      <c r="C50" s="23">
        <v>1.2281115003503801E-3</v>
      </c>
      <c r="D50" s="23">
        <v>3.2190505991733999E-3</v>
      </c>
      <c r="E50" s="23">
        <v>9.70760667365575E-4</v>
      </c>
      <c r="F50" s="23">
        <v>7.1216391870773297E-4</v>
      </c>
      <c r="G50" s="23">
        <v>5.8933956646387605E-4</v>
      </c>
      <c r="H50" s="23">
        <v>1.2016152951966599E-3</v>
      </c>
      <c r="I50" s="23">
        <v>6.0265936751879097E-4</v>
      </c>
      <c r="J50" s="23">
        <v>4.14249487631731E-4</v>
      </c>
      <c r="K50" s="23">
        <v>3.3016687740335002E-4</v>
      </c>
      <c r="L50" s="23">
        <v>4.7591130821043301E-4</v>
      </c>
      <c r="M50" s="23">
        <v>4.2717732850178198E-4</v>
      </c>
      <c r="N50" s="23">
        <v>4.0827050966112398E-4</v>
      </c>
      <c r="O50" s="23">
        <v>3.9840139906033702E-4</v>
      </c>
      <c r="P50" s="23">
        <v>1.059220740839E-3</v>
      </c>
      <c r="Q50" s="23">
        <v>1.2766916075429399E-3</v>
      </c>
      <c r="R50" s="23">
        <v>1.2957092967307599E-3</v>
      </c>
      <c r="S50" s="23">
        <v>1.21750056074971E-3</v>
      </c>
      <c r="T50" s="23">
        <v>9.3956502439937603E-4</v>
      </c>
      <c r="U50" s="23">
        <v>6.8553470088738796E-4</v>
      </c>
      <c r="V50" s="23">
        <v>2.5290216987056499E-4</v>
      </c>
      <c r="W50" s="23">
        <v>6.2993253026245703E-4</v>
      </c>
      <c r="X50" s="23">
        <v>2.4806461961210201E-4</v>
      </c>
      <c r="Y50" s="23">
        <v>3.9965132391039102E-4</v>
      </c>
      <c r="Z50" s="23">
        <v>4.4437862928872702E-4</v>
      </c>
      <c r="AA50" s="23">
        <v>1.15863191841332E-3</v>
      </c>
      <c r="AB50" s="23">
        <v>1.18401315955076E-3</v>
      </c>
      <c r="AC50" s="23">
        <v>5.17103921115135E-4</v>
      </c>
      <c r="AD50" s="23">
        <v>2.43996835323471E-4</v>
      </c>
      <c r="AE50" s="23">
        <v>2.8189848419385801E-4</v>
      </c>
      <c r="AF50" s="23">
        <v>3.10953701000513E-4</v>
      </c>
      <c r="AG50" s="23">
        <v>3.0980888630535302E-4</v>
      </c>
      <c r="AH50" s="23">
        <v>3.01614745126458E-4</v>
      </c>
      <c r="AI50" s="39">
        <f t="shared" si="13"/>
        <v>-0.80853379627822453</v>
      </c>
      <c r="AJ50" s="34">
        <f>IF(B50=0, "", POWER(AH50/B50, 1/(AH11 - B11)) - 1)</f>
        <v>-5.0346050084118632E-2</v>
      </c>
      <c r="AK50" s="34">
        <f t="shared" si="14"/>
        <v>-2.6449019189264678E-2</v>
      </c>
      <c r="AL50" s="44">
        <f>AH50 / AH13</f>
        <v>3.8358766725261304E-4</v>
      </c>
      <c r="AM50" s="29"/>
    </row>
    <row r="51" spans="1:39" ht="14.45" customHeight="1" collapsed="1" x14ac:dyDescent="0.25">
      <c r="A51" s="17" t="s">
        <v>19</v>
      </c>
      <c r="B51" s="22">
        <f t="shared" ref="B51:AH51" si="16">SUBTOTAL(9, B52:B54)</f>
        <v>7.7340363998112894E-4</v>
      </c>
      <c r="C51" s="22">
        <f t="shared" si="16"/>
        <v>7.7969484800526501E-4</v>
      </c>
      <c r="D51" s="22">
        <f t="shared" si="16"/>
        <v>1.14578808727688E-3</v>
      </c>
      <c r="E51" s="22">
        <f t="shared" si="16"/>
        <v>7.0939480142396605E-4</v>
      </c>
      <c r="F51" s="22">
        <f t="shared" si="16"/>
        <v>7.0906555017765998E-4</v>
      </c>
      <c r="G51" s="22">
        <f t="shared" si="16"/>
        <v>6.6606546165834802E-4</v>
      </c>
      <c r="H51" s="22">
        <f t="shared" si="16"/>
        <v>7.8038081291923302E-4</v>
      </c>
      <c r="I51" s="22">
        <f t="shared" si="16"/>
        <v>6.8362696351902303E-4</v>
      </c>
      <c r="J51" s="22">
        <f t="shared" si="16"/>
        <v>6.0217233714844197E-4</v>
      </c>
      <c r="K51" s="22">
        <f t="shared" si="16"/>
        <v>5.8345660189143404E-4</v>
      </c>
      <c r="L51" s="22">
        <f t="shared" si="16"/>
        <v>6.2307970428046003E-4</v>
      </c>
      <c r="M51" s="22">
        <f t="shared" si="16"/>
        <v>5.95101989214358E-4</v>
      </c>
      <c r="N51" s="22">
        <f t="shared" si="16"/>
        <v>6.1481714804357602E-4</v>
      </c>
      <c r="O51" s="22">
        <f t="shared" si="16"/>
        <v>6.2782946972466671E-4</v>
      </c>
      <c r="P51" s="22">
        <f t="shared" si="16"/>
        <v>7.8882054113616807E-4</v>
      </c>
      <c r="Q51" s="22">
        <f t="shared" si="16"/>
        <v>7.64127415833047E-4</v>
      </c>
      <c r="R51" s="22">
        <f t="shared" si="16"/>
        <v>5.7811284663295795E-4</v>
      </c>
      <c r="S51" s="22">
        <f t="shared" si="16"/>
        <v>5.3571789862267996E-4</v>
      </c>
      <c r="T51" s="22">
        <f t="shared" si="16"/>
        <v>5.4912087510387798E-4</v>
      </c>
      <c r="U51" s="22">
        <f t="shared" si="16"/>
        <v>2.7813149038525761E-4</v>
      </c>
      <c r="V51" s="22">
        <f t="shared" si="16"/>
        <v>2.9573952381829207E-4</v>
      </c>
      <c r="W51" s="22">
        <f t="shared" si="16"/>
        <v>2.41436468701684E-4</v>
      </c>
      <c r="X51" s="22">
        <f t="shared" si="16"/>
        <v>1.962362859645578E-4</v>
      </c>
      <c r="Y51" s="22">
        <f t="shared" si="16"/>
        <v>2.2336967082990701E-4</v>
      </c>
      <c r="Z51" s="22">
        <f t="shared" si="16"/>
        <v>1.9545300784438741E-4</v>
      </c>
      <c r="AA51" s="22">
        <f t="shared" si="16"/>
        <v>2.9437258719799779E-4</v>
      </c>
      <c r="AB51" s="22">
        <f t="shared" si="16"/>
        <v>2.130171675049705E-4</v>
      </c>
      <c r="AC51" s="22">
        <f t="shared" si="16"/>
        <v>1.2567730218801792E-4</v>
      </c>
      <c r="AD51" s="22">
        <f t="shared" si="16"/>
        <v>3.1147896778066259E-4</v>
      </c>
      <c r="AE51" s="22">
        <f t="shared" si="16"/>
        <v>3.9710939138632231E-4</v>
      </c>
      <c r="AF51" s="22">
        <f t="shared" si="16"/>
        <v>2.7574117306265641E-4</v>
      </c>
      <c r="AG51" s="22">
        <f t="shared" si="16"/>
        <v>3.2118884998746391E-4</v>
      </c>
      <c r="AH51" s="22">
        <f t="shared" si="16"/>
        <v>3.431132021275754E-4</v>
      </c>
      <c r="AI51" s="38">
        <f t="shared" si="13"/>
        <v>-0.55635946821255278</v>
      </c>
      <c r="AJ51" s="33">
        <f>IF(B51=0, "", POWER(AH51/B51, 1/(AH11 - B11)) - 1)</f>
        <v>-2.5078325978892702E-2</v>
      </c>
      <c r="AK51" s="33">
        <f t="shared" si="14"/>
        <v>6.8260003860554974E-2</v>
      </c>
      <c r="AL51" s="43">
        <f>AH51 / AH13</f>
        <v>4.3636458407399529E-4</v>
      </c>
      <c r="AM51" s="29"/>
    </row>
    <row r="52" spans="1:39" ht="14.45" hidden="1" customHeight="1" outlineLevel="1" x14ac:dyDescent="0.2">
      <c r="A52" s="2" t="s">
        <v>5</v>
      </c>
      <c r="B52" s="23">
        <v>1.0017715176000001E-4</v>
      </c>
      <c r="C52" s="23">
        <v>1.0692424296E-4</v>
      </c>
      <c r="D52" s="23">
        <v>1.036078758E-4</v>
      </c>
      <c r="E52" s="23">
        <v>1.0886832E-4</v>
      </c>
      <c r="F52" s="23">
        <v>1.1344261932E-4</v>
      </c>
      <c r="G52" s="23">
        <v>1.0852524756E-4</v>
      </c>
      <c r="H52" s="23">
        <v>1.1584412603999999E-4</v>
      </c>
      <c r="I52" s="23">
        <v>1.1126982708E-4</v>
      </c>
      <c r="J52" s="23">
        <v>1.0280737368E-4</v>
      </c>
      <c r="K52" s="23">
        <v>1.0978317972000001E-4</v>
      </c>
      <c r="L52" s="23">
        <v>1.0154944152E-4</v>
      </c>
      <c r="M52" s="23">
        <v>9.3315702959999994E-5</v>
      </c>
      <c r="N52" s="23">
        <v>9.3773132640000002E-5</v>
      </c>
      <c r="O52" s="23">
        <v>9.0630000000000005E-5</v>
      </c>
      <c r="P52" s="23">
        <v>9.1403999999999994E-5</v>
      </c>
      <c r="Q52" s="23">
        <v>8.0325899999999996E-5</v>
      </c>
      <c r="R52" s="23">
        <v>7.2297899999999998E-5</v>
      </c>
      <c r="S52" s="23">
        <v>6.8042700000000005E-5</v>
      </c>
      <c r="T52" s="23">
        <v>6.2369865900000003E-5</v>
      </c>
      <c r="U52" s="23">
        <v>3.6998361000000001E-5</v>
      </c>
      <c r="V52" s="23">
        <v>3.4286930369999998E-5</v>
      </c>
      <c r="W52" s="23">
        <v>3.2587332479999998E-5</v>
      </c>
      <c r="X52" s="23">
        <v>3.4576380000000002E-5</v>
      </c>
      <c r="Y52" s="23">
        <v>3.9090400697267901E-5</v>
      </c>
      <c r="Z52" s="23">
        <v>5.01507631797558E-5</v>
      </c>
      <c r="AA52" s="23">
        <v>4.51956750735198E-5</v>
      </c>
      <c r="AB52" s="23">
        <v>4.4682119711141299E-5</v>
      </c>
      <c r="AC52" s="23">
        <v>4.3023010700580102E-5</v>
      </c>
      <c r="AD52" s="23">
        <v>4.5892362798162498E-5</v>
      </c>
      <c r="AE52" s="23">
        <v>6.16544647373892E-5</v>
      </c>
      <c r="AF52" s="23">
        <v>3.6801888719697703E-5</v>
      </c>
      <c r="AG52" s="23">
        <v>3.5153563554000002E-5</v>
      </c>
      <c r="AH52" s="23">
        <v>3.4022386025999998E-5</v>
      </c>
      <c r="AI52" s="39">
        <f t="shared" si="13"/>
        <v>-0.66037778646862177</v>
      </c>
      <c r="AJ52" s="34">
        <f>IF(B52=0, "", POWER(AH52/B52, 1/(AH11 - B11)) - 1)</f>
        <v>-3.3184448018471979E-2</v>
      </c>
      <c r="AK52" s="34">
        <f t="shared" si="14"/>
        <v>-3.2178175230012873E-2</v>
      </c>
      <c r="AL52" s="44">
        <f>AH52 / AH13</f>
        <v>4.3268997623473373E-5</v>
      </c>
      <c r="AM52" s="29"/>
    </row>
    <row r="53" spans="1:39" ht="14.45" hidden="1" customHeight="1" outlineLevel="1" x14ac:dyDescent="0.2">
      <c r="A53" s="2" t="s">
        <v>6</v>
      </c>
      <c r="B53" s="23">
        <v>3.5859506055167399E-4</v>
      </c>
      <c r="C53" s="23">
        <v>3.5859506055167399E-4</v>
      </c>
      <c r="D53" s="23">
        <v>3.5859506055167399E-4</v>
      </c>
      <c r="E53" s="23">
        <v>3.6404172940379703E-4</v>
      </c>
      <c r="F53" s="23">
        <v>3.6404172940379703E-4</v>
      </c>
      <c r="G53" s="23">
        <v>3.6948839825592098E-4</v>
      </c>
      <c r="H53" s="23">
        <v>3.6948839825592098E-4</v>
      </c>
      <c r="I53" s="23">
        <v>3.6948839825592098E-4</v>
      </c>
      <c r="J53" s="23">
        <v>3.6948839825592098E-4</v>
      </c>
      <c r="K53" s="23">
        <v>3.6948839825592098E-4</v>
      </c>
      <c r="L53" s="23">
        <v>3.7098248760541899E-4</v>
      </c>
      <c r="M53" s="23">
        <v>3.9092893785886199E-4</v>
      </c>
      <c r="N53" s="23">
        <v>4.1538177469131E-4</v>
      </c>
      <c r="O53" s="23">
        <v>4.58727054760535E-4</v>
      </c>
      <c r="P53" s="23">
        <v>5.9182128463287605E-4</v>
      </c>
      <c r="Q53" s="23">
        <v>5.6339682197766104E-4</v>
      </c>
      <c r="R53" s="23">
        <v>3.7538480025724798E-4</v>
      </c>
      <c r="S53" s="23">
        <v>3.49092033751535E-4</v>
      </c>
      <c r="T53" s="23">
        <v>3.62002403481567E-4</v>
      </c>
      <c r="U53" s="23">
        <v>1.64450083470809E-4</v>
      </c>
      <c r="V53" s="23">
        <v>2.1741792149482299E-4</v>
      </c>
      <c r="W53" s="23">
        <v>1.4185860128841901E-4</v>
      </c>
      <c r="X53" s="23">
        <v>1.21123858226457E-4</v>
      </c>
      <c r="Y53" s="23">
        <v>1.3434387598211501E-4</v>
      </c>
      <c r="Z53" s="23">
        <v>8.7666882433598195E-5</v>
      </c>
      <c r="AA53" s="23">
        <v>1.47882514232308E-4</v>
      </c>
      <c r="AB53" s="23">
        <v>8.0962444607866597E-5</v>
      </c>
      <c r="AC53" s="23">
        <v>2.4485562142672699E-5</v>
      </c>
      <c r="AD53" s="23">
        <v>2.31646689704055E-4</v>
      </c>
      <c r="AE53" s="23">
        <v>2.9742677166890097E-4</v>
      </c>
      <c r="AF53" s="23">
        <v>2.1271435264670499E-4</v>
      </c>
      <c r="AG53" s="23">
        <v>2.6761438422774999E-4</v>
      </c>
      <c r="AH53" s="23">
        <v>2.7899407696727399E-4</v>
      </c>
      <c r="AI53" s="39">
        <f t="shared" si="13"/>
        <v>-0.22198014513066444</v>
      </c>
      <c r="AJ53" s="34">
        <f>IF(B53=0, "", POWER(AH53/B53, 1/(AH11 - B11)) - 1)</f>
        <v>-7.8131683614269809E-3</v>
      </c>
      <c r="AK53" s="34">
        <f t="shared" si="14"/>
        <v>4.2522724525298594E-2</v>
      </c>
      <c r="AL53" s="44">
        <f>AH53 / AH13</f>
        <v>3.5481914889904634E-4</v>
      </c>
      <c r="AM53" s="29"/>
    </row>
    <row r="54" spans="1:39" ht="14.45" hidden="1" customHeight="1" outlineLevel="1" x14ac:dyDescent="0.2">
      <c r="A54" s="2" t="s">
        <v>7</v>
      </c>
      <c r="B54" s="23">
        <v>3.1463142766945497E-4</v>
      </c>
      <c r="C54" s="23">
        <v>3.1417554449359098E-4</v>
      </c>
      <c r="D54" s="23">
        <v>6.8358515092520604E-4</v>
      </c>
      <c r="E54" s="23">
        <v>2.36484752020169E-4</v>
      </c>
      <c r="F54" s="23">
        <v>2.3158120145386299E-4</v>
      </c>
      <c r="G54" s="23">
        <v>1.8805181584242699E-4</v>
      </c>
      <c r="H54" s="23">
        <v>2.95048288623312E-4</v>
      </c>
      <c r="I54" s="23">
        <v>2.02868738183102E-4</v>
      </c>
      <c r="J54" s="23">
        <v>1.2987656521252101E-4</v>
      </c>
      <c r="K54" s="23">
        <v>1.04185023915513E-4</v>
      </c>
      <c r="L54" s="23">
        <v>1.5054777515504099E-4</v>
      </c>
      <c r="M54" s="23">
        <v>1.10857348395496E-4</v>
      </c>
      <c r="N54" s="23">
        <v>1.05662240712266E-4</v>
      </c>
      <c r="O54" s="23">
        <v>7.8472414964131704E-5</v>
      </c>
      <c r="P54" s="23">
        <v>1.05595256503292E-4</v>
      </c>
      <c r="Q54" s="23">
        <v>1.20404693855386E-4</v>
      </c>
      <c r="R54" s="23">
        <v>1.3043014637571001E-4</v>
      </c>
      <c r="S54" s="23">
        <v>1.18583164871145E-4</v>
      </c>
      <c r="T54" s="23">
        <v>1.2474860572231101E-4</v>
      </c>
      <c r="U54" s="23">
        <v>7.6683045914448605E-5</v>
      </c>
      <c r="V54" s="23">
        <v>4.4034671953469103E-5</v>
      </c>
      <c r="W54" s="23">
        <v>6.6990534933264996E-5</v>
      </c>
      <c r="X54" s="23">
        <v>4.0536047738100798E-5</v>
      </c>
      <c r="Y54" s="23">
        <v>4.9935394150524097E-5</v>
      </c>
      <c r="Z54" s="23">
        <v>5.7635362231033403E-5</v>
      </c>
      <c r="AA54" s="23">
        <v>1.0129439789217E-4</v>
      </c>
      <c r="AB54" s="23">
        <v>8.7372603185962606E-5</v>
      </c>
      <c r="AC54" s="23">
        <v>5.81687293447651E-5</v>
      </c>
      <c r="AD54" s="23">
        <v>3.3939915278445098E-5</v>
      </c>
      <c r="AE54" s="23">
        <v>3.8028154980032099E-5</v>
      </c>
      <c r="AF54" s="23">
        <v>2.6224931696253702E-5</v>
      </c>
      <c r="AG54" s="23">
        <v>1.8420902205713898E-5</v>
      </c>
      <c r="AH54" s="23">
        <v>3.00967391343014E-5</v>
      </c>
      <c r="AI54" s="39">
        <f t="shared" si="13"/>
        <v>-0.90434287077665876</v>
      </c>
      <c r="AJ54" s="34">
        <f>IF(B54=0, "", POWER(AH54/B54, 1/(AH11 - B11)) - 1)</f>
        <v>-7.0718231234756512E-2</v>
      </c>
      <c r="AK54" s="34">
        <f t="shared" si="14"/>
        <v>0.63383632344380092</v>
      </c>
      <c r="AL54" s="44">
        <f>AH54 / AH13</f>
        <v>3.8276437551475613E-5</v>
      </c>
      <c r="AM54" s="29"/>
    </row>
    <row r="55" spans="1:39" ht="14.45" customHeight="1" collapsed="1" x14ac:dyDescent="0.25">
      <c r="A55" s="17" t="s">
        <v>20</v>
      </c>
      <c r="B55" s="22">
        <f t="shared" ref="B55:AH55" si="17">SUBTOTAL(9, B56:B58)</f>
        <v>8.2716125328510793E-4</v>
      </c>
      <c r="C55" s="22">
        <f t="shared" si="17"/>
        <v>7.5706916193339895E-4</v>
      </c>
      <c r="D55" s="22">
        <f t="shared" si="17"/>
        <v>1.398236269070721E-3</v>
      </c>
      <c r="E55" s="22">
        <f t="shared" si="17"/>
        <v>6.6845662255222895E-4</v>
      </c>
      <c r="F55" s="22">
        <f t="shared" si="17"/>
        <v>5.9710879059927209E-4</v>
      </c>
      <c r="G55" s="22">
        <f t="shared" si="17"/>
        <v>5.2973618866987697E-4</v>
      </c>
      <c r="H55" s="22">
        <f t="shared" si="17"/>
        <v>7.64347695716782E-4</v>
      </c>
      <c r="I55" s="22">
        <f t="shared" si="17"/>
        <v>5.85438760916743E-4</v>
      </c>
      <c r="J55" s="22">
        <f t="shared" si="17"/>
        <v>5.2063633238899902E-4</v>
      </c>
      <c r="K55" s="22">
        <f t="shared" si="17"/>
        <v>4.9120167505797396E-4</v>
      </c>
      <c r="L55" s="22">
        <f t="shared" si="17"/>
        <v>5.5718447047600696E-4</v>
      </c>
      <c r="M55" s="22">
        <f t="shared" si="17"/>
        <v>5.9052454612058402E-4</v>
      </c>
      <c r="N55" s="22">
        <f t="shared" si="17"/>
        <v>5.6385347565860106E-4</v>
      </c>
      <c r="O55" s="22">
        <f t="shared" si="17"/>
        <v>6.1132906841140499E-4</v>
      </c>
      <c r="P55" s="22">
        <f t="shared" si="17"/>
        <v>9.4105158135371803E-4</v>
      </c>
      <c r="Q55" s="22">
        <f t="shared" si="17"/>
        <v>9.7463976468574096E-4</v>
      </c>
      <c r="R55" s="22">
        <f t="shared" si="17"/>
        <v>9.8232257868269301E-4</v>
      </c>
      <c r="S55" s="22">
        <f t="shared" si="17"/>
        <v>9.2350148254864294E-4</v>
      </c>
      <c r="T55" s="22">
        <f t="shared" si="17"/>
        <v>7.4690481542916902E-4</v>
      </c>
      <c r="U55" s="22">
        <f t="shared" si="17"/>
        <v>5.752816020222481E-4</v>
      </c>
      <c r="V55" s="22">
        <f t="shared" si="17"/>
        <v>4.2041701892935697E-4</v>
      </c>
      <c r="W55" s="22">
        <f t="shared" si="17"/>
        <v>5.19635312878387E-4</v>
      </c>
      <c r="X55" s="22">
        <f t="shared" si="17"/>
        <v>4.7339953337851502E-4</v>
      </c>
      <c r="Y55" s="22">
        <f t="shared" si="17"/>
        <v>6.7581187711511395E-4</v>
      </c>
      <c r="Z55" s="22">
        <f t="shared" si="17"/>
        <v>6.1106564161718998E-4</v>
      </c>
      <c r="AA55" s="22">
        <f t="shared" si="17"/>
        <v>8.3374181825657896E-4</v>
      </c>
      <c r="AB55" s="22">
        <f t="shared" si="17"/>
        <v>7.5560597415159046E-4</v>
      </c>
      <c r="AC55" s="22">
        <f t="shared" si="17"/>
        <v>7.9366832494153806E-4</v>
      </c>
      <c r="AD55" s="22">
        <f t="shared" si="17"/>
        <v>4.093746418613347E-4</v>
      </c>
      <c r="AE55" s="22">
        <f t="shared" si="17"/>
        <v>4.7154093941884003E-4</v>
      </c>
      <c r="AF55" s="22">
        <f t="shared" si="17"/>
        <v>4.1503323288844397E-4</v>
      </c>
      <c r="AG55" s="22">
        <f t="shared" si="17"/>
        <v>4.0514435223433498E-4</v>
      </c>
      <c r="AH55" s="22">
        <f t="shared" si="17"/>
        <v>7.8971036254600906E-4</v>
      </c>
      <c r="AI55" s="38">
        <f t="shared" si="13"/>
        <v>-4.5276408427451065E-2</v>
      </c>
      <c r="AJ55" s="33">
        <f>IF(B55=0, "", POWER(AH55/B55, 1/(AH11 - B11)) - 1)</f>
        <v>-1.4468714365165614E-3</v>
      </c>
      <c r="AK55" s="33">
        <f t="shared" si="14"/>
        <v>0.94920738297554141</v>
      </c>
      <c r="AL55" s="43">
        <f>AH55 / AH13</f>
        <v>1.0043380195064149E-3</v>
      </c>
      <c r="AM55" s="29"/>
    </row>
    <row r="56" spans="1:39" ht="14.45" hidden="1" customHeight="1" outlineLevel="1" x14ac:dyDescent="0.2">
      <c r="A56" s="2" t="s">
        <v>5</v>
      </c>
      <c r="B56" s="23">
        <v>2.2958078335523699E-4</v>
      </c>
      <c r="C56" s="23">
        <v>2.80867244154982E-4</v>
      </c>
      <c r="D56" s="23">
        <v>2.5290441016676099E-4</v>
      </c>
      <c r="E56" s="23">
        <v>2.57445364102268E-4</v>
      </c>
      <c r="F56" s="23">
        <v>2.7195716032536602E-4</v>
      </c>
      <c r="G56" s="23">
        <v>2.41026589775552E-4</v>
      </c>
      <c r="H56" s="23">
        <v>2.9401711172110197E-4</v>
      </c>
      <c r="I56" s="23">
        <v>2.6816857772989799E-4</v>
      </c>
      <c r="J56" s="23">
        <v>2.7023398020035099E-4</v>
      </c>
      <c r="K56" s="23">
        <v>2.7981127679103999E-4</v>
      </c>
      <c r="L56" s="23">
        <v>2.4363594654985301E-4</v>
      </c>
      <c r="M56" s="23">
        <v>3.0134111666030999E-4</v>
      </c>
      <c r="N56" s="23">
        <v>2.6528259646931902E-4</v>
      </c>
      <c r="O56" s="23">
        <v>3.01851043592019E-4</v>
      </c>
      <c r="P56" s="23">
        <v>3.1893944271128198E-4</v>
      </c>
      <c r="Q56" s="23">
        <v>2.83955326344719E-4</v>
      </c>
      <c r="R56" s="23">
        <v>2.7500163630731102E-4</v>
      </c>
      <c r="S56" s="23">
        <v>2.5912074693273598E-4</v>
      </c>
      <c r="T56" s="23">
        <v>2.6971347524055002E-4</v>
      </c>
      <c r="U56" s="23">
        <v>2.4970851080590101E-4</v>
      </c>
      <c r="V56" s="23">
        <v>2.6174678384311898E-4</v>
      </c>
      <c r="W56" s="23">
        <v>2.55671980649441E-4</v>
      </c>
      <c r="X56" s="23">
        <v>2.6757553831829102E-4</v>
      </c>
      <c r="Y56" s="23">
        <v>3.9541338130993399E-4</v>
      </c>
      <c r="Z56" s="23">
        <v>3.1201538703583899E-4</v>
      </c>
      <c r="AA56" s="23">
        <v>2.1355477380914301E-4</v>
      </c>
      <c r="AB56" s="23">
        <v>2.1099466662057099E-4</v>
      </c>
      <c r="AC56" s="23">
        <v>2.2480459134241901E-4</v>
      </c>
      <c r="AD56" s="23">
        <v>2.2637871896244899E-4</v>
      </c>
      <c r="AE56" s="23">
        <v>2.6341099350815899E-4</v>
      </c>
      <c r="AF56" s="23">
        <v>2.36997078168627E-4</v>
      </c>
      <c r="AG56" s="23">
        <v>2.0081069952229799E-4</v>
      </c>
      <c r="AH56" s="23">
        <v>2.2283493885763301E-4</v>
      </c>
      <c r="AI56" s="39">
        <f t="shared" si="13"/>
        <v>-2.938331509726555E-2</v>
      </c>
      <c r="AJ56" s="34">
        <f>IF(B56=0, "", POWER(AH56/B56, 1/(AH11 - B11)) - 1)</f>
        <v>-9.3155495369501295E-4</v>
      </c>
      <c r="AK56" s="34">
        <f t="shared" si="14"/>
        <v>0.10967662274832835</v>
      </c>
      <c r="AL56" s="44">
        <f>AH56 / AH13</f>
        <v>2.8339706781556806E-4</v>
      </c>
      <c r="AM56" s="29"/>
    </row>
    <row r="57" spans="1:39" ht="14.45" hidden="1" customHeight="1" outlineLevel="1" x14ac:dyDescent="0.2">
      <c r="A57" s="2" t="s">
        <v>6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9.5739378433960498E-6</v>
      </c>
      <c r="V57" s="23">
        <v>0</v>
      </c>
      <c r="W57" s="23">
        <v>0</v>
      </c>
      <c r="X57" s="23">
        <v>3.6095281867791998E-5</v>
      </c>
      <c r="Y57" s="23">
        <v>3.4661448914920901E-5</v>
      </c>
      <c r="Z57" s="23">
        <v>0</v>
      </c>
      <c r="AA57" s="23">
        <v>1.00911640277156E-4</v>
      </c>
      <c r="AB57" s="23">
        <v>1.5702357530449501E-5</v>
      </c>
      <c r="AC57" s="23">
        <v>2.81792826419086E-4</v>
      </c>
      <c r="AD57" s="23">
        <v>2.0188883726186898E-6</v>
      </c>
      <c r="AE57" s="23">
        <v>0</v>
      </c>
      <c r="AF57" s="23">
        <v>0</v>
      </c>
      <c r="AG57" s="23">
        <v>0</v>
      </c>
      <c r="AH57" s="23">
        <v>3.3690052659314301E-4</v>
      </c>
      <c r="AI57" s="39" t="str">
        <f t="shared" si="13"/>
        <v/>
      </c>
      <c r="AJ57" s="34" t="str">
        <f>IF(B57=0, "", POWER(AH57/B57, 1/(AH11 - B11)) - 1)</f>
        <v/>
      </c>
      <c r="AK57" s="34" t="str">
        <f t="shared" si="14"/>
        <v/>
      </c>
      <c r="AL57" s="44">
        <f>AH57 / AH13</f>
        <v>4.284634262090138E-4</v>
      </c>
      <c r="AM57" s="29"/>
    </row>
    <row r="58" spans="1:39" ht="14.45" hidden="1" customHeight="1" outlineLevel="1" x14ac:dyDescent="0.2">
      <c r="A58" s="2" t="s">
        <v>7</v>
      </c>
      <c r="B58" s="23">
        <v>5.9758046992987096E-4</v>
      </c>
      <c r="C58" s="23">
        <v>4.76201917778417E-4</v>
      </c>
      <c r="D58" s="23">
        <v>1.14533185890396E-3</v>
      </c>
      <c r="E58" s="23">
        <v>4.11011258449961E-4</v>
      </c>
      <c r="F58" s="23">
        <v>3.2515163027390601E-4</v>
      </c>
      <c r="G58" s="23">
        <v>2.8870959889432498E-4</v>
      </c>
      <c r="H58" s="23">
        <v>4.7033058399568003E-4</v>
      </c>
      <c r="I58" s="23">
        <v>3.1727018318684501E-4</v>
      </c>
      <c r="J58" s="23">
        <v>2.5040235218864797E-4</v>
      </c>
      <c r="K58" s="23">
        <v>2.1139039826693399E-4</v>
      </c>
      <c r="L58" s="23">
        <v>3.1354852392615401E-4</v>
      </c>
      <c r="M58" s="23">
        <v>2.8918342946027402E-4</v>
      </c>
      <c r="N58" s="23">
        <v>2.9857087918928199E-4</v>
      </c>
      <c r="O58" s="23">
        <v>3.0947802481938599E-4</v>
      </c>
      <c r="P58" s="23">
        <v>6.2211213864243604E-4</v>
      </c>
      <c r="Q58" s="23">
        <v>6.9068443834102201E-4</v>
      </c>
      <c r="R58" s="23">
        <v>7.0732094237538205E-4</v>
      </c>
      <c r="S58" s="23">
        <v>6.6438073561590695E-4</v>
      </c>
      <c r="T58" s="23">
        <v>4.7719134018861899E-4</v>
      </c>
      <c r="U58" s="23">
        <v>3.1599915337295103E-4</v>
      </c>
      <c r="V58" s="23">
        <v>1.5867023508623799E-4</v>
      </c>
      <c r="W58" s="23">
        <v>2.6396333222894599E-4</v>
      </c>
      <c r="X58" s="23">
        <v>1.6972871319243199E-4</v>
      </c>
      <c r="Y58" s="23">
        <v>2.4573704689025898E-4</v>
      </c>
      <c r="Z58" s="23">
        <v>2.9905025458135099E-4</v>
      </c>
      <c r="AA58" s="23">
        <v>5.1927540417027996E-4</v>
      </c>
      <c r="AB58" s="23">
        <v>5.2890895000056999E-4</v>
      </c>
      <c r="AC58" s="23">
        <v>2.8707090718003303E-4</v>
      </c>
      <c r="AD58" s="23">
        <v>1.8097703452626699E-4</v>
      </c>
      <c r="AE58" s="23">
        <v>2.0812994591068101E-4</v>
      </c>
      <c r="AF58" s="23">
        <v>1.78036154719817E-4</v>
      </c>
      <c r="AG58" s="23">
        <v>2.0433365271203699E-4</v>
      </c>
      <c r="AH58" s="23">
        <v>2.2997489709523301E-4</v>
      </c>
      <c r="AI58" s="39">
        <f t="shared" si="13"/>
        <v>-0.61515660456202381</v>
      </c>
      <c r="AJ58" s="34">
        <f>IF(B58=0, "", POWER(AH58/B58, 1/(AH11 - B11)) - 1)</f>
        <v>-2.9400359370322149E-2</v>
      </c>
      <c r="AK58" s="34">
        <f t="shared" si="14"/>
        <v>0.12548713363105035</v>
      </c>
      <c r="AL58" s="44">
        <f>AH58 / AH13</f>
        <v>2.9247752548183293E-4</v>
      </c>
      <c r="AM58" s="29"/>
    </row>
    <row r="59" spans="1:39" ht="14.45" customHeight="1" collapsed="1" x14ac:dyDescent="0.25">
      <c r="A59" s="17" t="s">
        <v>21</v>
      </c>
      <c r="B59" s="22">
        <f t="shared" ref="B59:AH59" si="18">SUBTOTAL(9, B60:B63)</f>
        <v>6.7039430154549259E-3</v>
      </c>
      <c r="C59" s="22">
        <f t="shared" si="18"/>
        <v>5.2090398742880208E-3</v>
      </c>
      <c r="D59" s="22">
        <f t="shared" si="18"/>
        <v>3.290666858073952E-3</v>
      </c>
      <c r="E59" s="22">
        <f t="shared" si="18"/>
        <v>6.0563799082657714E-3</v>
      </c>
      <c r="F59" s="22">
        <f t="shared" si="18"/>
        <v>6.808593877678978E-3</v>
      </c>
      <c r="G59" s="22">
        <f t="shared" si="18"/>
        <v>8.089340475504414E-3</v>
      </c>
      <c r="H59" s="22">
        <f t="shared" si="18"/>
        <v>7.1997727701094459E-3</v>
      </c>
      <c r="I59" s="22">
        <f t="shared" si="18"/>
        <v>7.6782424818326242E-3</v>
      </c>
      <c r="J59" s="22">
        <f t="shared" si="18"/>
        <v>7.1230992267634985E-3</v>
      </c>
      <c r="K59" s="22">
        <f t="shared" si="18"/>
        <v>7.3573091453451658E-3</v>
      </c>
      <c r="L59" s="22">
        <f t="shared" si="18"/>
        <v>7.244039284686519E-3</v>
      </c>
      <c r="M59" s="22">
        <f t="shared" si="18"/>
        <v>7.137752285454854E-3</v>
      </c>
      <c r="N59" s="22">
        <f t="shared" si="18"/>
        <v>7.2060151782124427E-3</v>
      </c>
      <c r="O59" s="22">
        <f t="shared" si="18"/>
        <v>7.2297091010508048E-3</v>
      </c>
      <c r="P59" s="22">
        <f t="shared" si="18"/>
        <v>7.2462148906897589E-3</v>
      </c>
      <c r="Q59" s="22">
        <f t="shared" si="18"/>
        <v>8.0674907775703103E-3</v>
      </c>
      <c r="R59" s="22">
        <f t="shared" si="18"/>
        <v>7.4721795583651499E-3</v>
      </c>
      <c r="S59" s="22">
        <f t="shared" si="18"/>
        <v>9.2661513446825484E-3</v>
      </c>
      <c r="T59" s="22">
        <f t="shared" si="18"/>
        <v>8.2381171443180294E-3</v>
      </c>
      <c r="U59" s="22">
        <f t="shared" si="18"/>
        <v>5.653018183336106E-3</v>
      </c>
      <c r="V59" s="22">
        <f t="shared" si="18"/>
        <v>6.4984926274154293E-3</v>
      </c>
      <c r="W59" s="22">
        <f t="shared" si="18"/>
        <v>6.0600442985059219E-3</v>
      </c>
      <c r="X59" s="22">
        <f t="shared" si="18"/>
        <v>6.1700632368154457E-3</v>
      </c>
      <c r="Y59" s="22">
        <f t="shared" si="18"/>
        <v>1.0237997149338613E-2</v>
      </c>
      <c r="Z59" s="22">
        <f t="shared" si="18"/>
        <v>7.9694135069298781E-3</v>
      </c>
      <c r="AA59" s="22">
        <f t="shared" si="18"/>
        <v>7.3857837198408483E-3</v>
      </c>
      <c r="AB59" s="22">
        <f t="shared" si="18"/>
        <v>5.1314665560423141E-3</v>
      </c>
      <c r="AC59" s="22">
        <f t="shared" si="18"/>
        <v>4.7437566083937868E-3</v>
      </c>
      <c r="AD59" s="22">
        <f t="shared" si="18"/>
        <v>5.0250272805858719E-3</v>
      </c>
      <c r="AE59" s="22">
        <f t="shared" si="18"/>
        <v>6.7858100038703881E-3</v>
      </c>
      <c r="AF59" s="22">
        <f t="shared" si="18"/>
        <v>3.2486642123466876E-3</v>
      </c>
      <c r="AG59" s="22">
        <f t="shared" si="18"/>
        <v>5.8644863518249723E-3</v>
      </c>
      <c r="AH59" s="22">
        <f t="shared" si="18"/>
        <v>3.7981013854924929E-3</v>
      </c>
      <c r="AI59" s="38">
        <f t="shared" si="13"/>
        <v>-0.43345261486612507</v>
      </c>
      <c r="AJ59" s="33">
        <f>IF(B59=0, "", POWER(AH59/B59, 1/(AH11 - B11)) - 1)</f>
        <v>-1.7599369597702252E-2</v>
      </c>
      <c r="AK59" s="33">
        <f t="shared" si="14"/>
        <v>-0.35235566124038131</v>
      </c>
      <c r="AL59" s="43">
        <f>AH59 / AH13</f>
        <v>4.8303502199109876E-3</v>
      </c>
      <c r="AM59" s="29"/>
    </row>
    <row r="60" spans="1:39" ht="14.45" hidden="1" customHeight="1" outlineLevel="1" x14ac:dyDescent="0.2">
      <c r="A60" s="2" t="s">
        <v>5</v>
      </c>
      <c r="B60" s="23">
        <v>1.0895424768E-4</v>
      </c>
      <c r="C60" s="23">
        <v>9.7040761199999997E-5</v>
      </c>
      <c r="D60" s="23">
        <v>1.0418885316E-4</v>
      </c>
      <c r="E60" s="23">
        <v>1.1393625096E-4</v>
      </c>
      <c r="F60" s="23">
        <v>1.2130095168E-4</v>
      </c>
      <c r="G60" s="23">
        <v>1.3364765567999999E-4</v>
      </c>
      <c r="H60" s="23">
        <v>1.3451409108000001E-4</v>
      </c>
      <c r="I60" s="23">
        <v>1.3538052648E-4</v>
      </c>
      <c r="J60" s="23">
        <v>1.3018191408E-4</v>
      </c>
      <c r="K60" s="23">
        <v>1.3429748196E-4</v>
      </c>
      <c r="L60" s="23">
        <v>1.4144557392000001E-4</v>
      </c>
      <c r="M60" s="23">
        <v>1.3776322356E-4</v>
      </c>
      <c r="N60" s="23">
        <v>1.4707740384E-4</v>
      </c>
      <c r="O60" s="23">
        <v>1.62720207E-4</v>
      </c>
      <c r="P60" s="23">
        <v>1.7724756636E-4</v>
      </c>
      <c r="Q60" s="23">
        <v>1.5776909999999999E-4</v>
      </c>
      <c r="R60" s="23">
        <v>1.544238E-4</v>
      </c>
      <c r="S60" s="23">
        <v>1.5780779999999999E-4</v>
      </c>
      <c r="T60" s="23">
        <v>1.4428181519999999E-4</v>
      </c>
      <c r="U60" s="23">
        <v>1.4370228585E-4</v>
      </c>
      <c r="V60" s="23">
        <v>7.4474108460000006E-5</v>
      </c>
      <c r="W60" s="23">
        <v>6.7042800000000001E-5</v>
      </c>
      <c r="X60" s="23">
        <v>6.2967599999999997E-5</v>
      </c>
      <c r="Y60" s="23">
        <v>6.3508957534599194E-5</v>
      </c>
      <c r="Z60" s="23">
        <v>1.4986552246044001E-4</v>
      </c>
      <c r="AA60" s="23">
        <v>1.50329013518386E-4</v>
      </c>
      <c r="AB60" s="23">
        <v>1.3663012321599399E-4</v>
      </c>
      <c r="AC60" s="23">
        <v>1.9497933906647901E-4</v>
      </c>
      <c r="AD60" s="23">
        <v>1.9808959900050499E-4</v>
      </c>
      <c r="AE60" s="23">
        <v>1.91685908287561E-4</v>
      </c>
      <c r="AF60" s="23">
        <v>7.8191720070111797E-5</v>
      </c>
      <c r="AG60" s="23">
        <v>1.9074221818200001E-4</v>
      </c>
      <c r="AH60" s="23">
        <v>2.0622037851E-4</v>
      </c>
      <c r="AI60" s="39">
        <f t="shared" si="13"/>
        <v>0.89272454173307536</v>
      </c>
      <c r="AJ60" s="34">
        <f>IF(B60=0, "", POWER(AH60/B60, 1/(AH11 - B11)) - 1)</f>
        <v>2.0138132461807734E-2</v>
      </c>
      <c r="AK60" s="34">
        <f t="shared" si="14"/>
        <v>8.1147008121879027E-2</v>
      </c>
      <c r="AL60" s="44">
        <f>AH60 / AH13</f>
        <v>2.6226699858269872E-4</v>
      </c>
      <c r="AM60" s="29"/>
    </row>
    <row r="61" spans="1:39" ht="14.45" hidden="1" customHeight="1" outlineLevel="1" x14ac:dyDescent="0.2">
      <c r="A61" s="2" t="s">
        <v>6</v>
      </c>
      <c r="B61" s="23">
        <v>6.1447506123311997E-3</v>
      </c>
      <c r="C61" s="23">
        <v>4.7189832485487002E-3</v>
      </c>
      <c r="D61" s="23">
        <v>2.5450441080695999E-3</v>
      </c>
      <c r="E61" s="23">
        <v>5.6140810187639998E-3</v>
      </c>
      <c r="F61" s="23">
        <v>6.3101214963000004E-3</v>
      </c>
      <c r="G61" s="23">
        <v>7.5198118789440004E-3</v>
      </c>
      <c r="H61" s="23">
        <v>6.494252542353E-3</v>
      </c>
      <c r="I61" s="23">
        <v>6.9464340280500003E-3</v>
      </c>
      <c r="J61" s="23">
        <v>6.3749245483499997E-3</v>
      </c>
      <c r="K61" s="23">
        <v>6.6329661548073498E-3</v>
      </c>
      <c r="L61" s="23">
        <v>6.3209836499999996E-3</v>
      </c>
      <c r="M61" s="23">
        <v>6.262109775E-3</v>
      </c>
      <c r="N61" s="23">
        <v>6.2885249999999997E-3</v>
      </c>
      <c r="O61" s="23">
        <v>6.2560658159838802E-3</v>
      </c>
      <c r="P61" s="23">
        <v>6.1168424656340798E-3</v>
      </c>
      <c r="Q61" s="23">
        <v>6.8994554174440703E-3</v>
      </c>
      <c r="R61" s="23">
        <v>6.2997837550332302E-3</v>
      </c>
      <c r="S61" s="23">
        <v>7.9273898178567892E-3</v>
      </c>
      <c r="T61" s="23">
        <v>7.0726153250533497E-3</v>
      </c>
      <c r="U61" s="23">
        <v>4.8482108594732603E-3</v>
      </c>
      <c r="V61" s="23">
        <v>5.9273128988172798E-3</v>
      </c>
      <c r="W61" s="23">
        <v>5.4655594134769003E-3</v>
      </c>
      <c r="X61" s="23">
        <v>5.6611463770436504E-3</v>
      </c>
      <c r="Y61" s="23">
        <v>9.5871083401821901E-3</v>
      </c>
      <c r="Z61" s="23">
        <v>7.0585871797214901E-3</v>
      </c>
      <c r="AA61" s="23">
        <v>6.4292184489056102E-3</v>
      </c>
      <c r="AB61" s="23">
        <v>4.1696015919288898E-3</v>
      </c>
      <c r="AC61" s="23">
        <v>3.87764822301712E-3</v>
      </c>
      <c r="AD61" s="23">
        <v>4.2883115300173004E-3</v>
      </c>
      <c r="AE61" s="23">
        <v>5.9292794836133898E-3</v>
      </c>
      <c r="AF61" s="23">
        <v>2.66906496135263E-3</v>
      </c>
      <c r="AG61" s="23">
        <v>2.9579795104707602E-3</v>
      </c>
      <c r="AH61" s="23">
        <v>2.9506516890198298E-3</v>
      </c>
      <c r="AI61" s="39">
        <f t="shared" si="13"/>
        <v>-0.51980936653498955</v>
      </c>
      <c r="AJ61" s="34">
        <f>IF(B61=0, "", POWER(AH61/B61, 1/(AH11 - B11)) - 1)</f>
        <v>-2.2663366703462251E-2</v>
      </c>
      <c r="AK61" s="34">
        <f t="shared" si="14"/>
        <v>-2.4773063589491606E-3</v>
      </c>
      <c r="AL61" s="44">
        <f>AH61 / AH13</f>
        <v>3.752580457535507E-3</v>
      </c>
      <c r="AM61" s="29"/>
    </row>
    <row r="62" spans="1:39" ht="14.45" hidden="1" customHeight="1" outlineLevel="1" x14ac:dyDescent="0.2">
      <c r="A62" s="2" t="s">
        <v>7</v>
      </c>
      <c r="B62" s="23">
        <v>4.5023815544372597E-4</v>
      </c>
      <c r="C62" s="23">
        <v>3.9301586453931999E-4</v>
      </c>
      <c r="D62" s="23">
        <v>6.4143389684435199E-4</v>
      </c>
      <c r="E62" s="23">
        <v>3.2836263854177101E-4</v>
      </c>
      <c r="F62" s="23">
        <v>3.7717142969897799E-4</v>
      </c>
      <c r="G62" s="23">
        <v>4.3588094088041398E-4</v>
      </c>
      <c r="H62" s="23">
        <v>5.7100613667644597E-4</v>
      </c>
      <c r="I62" s="23">
        <v>5.9642792730262397E-4</v>
      </c>
      <c r="J62" s="23">
        <v>6.1799276433349899E-4</v>
      </c>
      <c r="K62" s="23">
        <v>5.9004550857781602E-4</v>
      </c>
      <c r="L62" s="23">
        <v>7.8161006076652004E-4</v>
      </c>
      <c r="M62" s="23">
        <v>7.37879286894854E-4</v>
      </c>
      <c r="N62" s="23">
        <v>7.7041277437244295E-4</v>
      </c>
      <c r="O62" s="23">
        <v>8.1092307806692398E-4</v>
      </c>
      <c r="P62" s="23">
        <v>9.5212485869567895E-4</v>
      </c>
      <c r="Q62" s="23">
        <v>1.0102662601262401E-3</v>
      </c>
      <c r="R62" s="23">
        <v>1.01797200333192E-3</v>
      </c>
      <c r="S62" s="23">
        <v>1.1809537268257599E-3</v>
      </c>
      <c r="T62" s="23">
        <v>1.02122000406468E-3</v>
      </c>
      <c r="U62" s="23">
        <v>6.6110503801284596E-4</v>
      </c>
      <c r="V62" s="23">
        <v>4.9670562013814901E-4</v>
      </c>
      <c r="W62" s="23">
        <v>5.2744208502902195E-4</v>
      </c>
      <c r="X62" s="23">
        <v>4.4594925977179501E-4</v>
      </c>
      <c r="Y62" s="23">
        <v>5.8737985162182402E-4</v>
      </c>
      <c r="Z62" s="23">
        <v>7.6096080474794697E-4</v>
      </c>
      <c r="AA62" s="23">
        <v>8.0623625741685205E-4</v>
      </c>
      <c r="AB62" s="23">
        <v>8.2523484089743002E-4</v>
      </c>
      <c r="AC62" s="23">
        <v>6.7112904631018802E-4</v>
      </c>
      <c r="AD62" s="23">
        <v>5.3862615156806697E-4</v>
      </c>
      <c r="AE62" s="23">
        <v>6.6484461196943698E-4</v>
      </c>
      <c r="AF62" s="23">
        <v>5.0140753092394602E-4</v>
      </c>
      <c r="AG62" s="23">
        <v>4.86722623172212E-4</v>
      </c>
      <c r="AH62" s="23">
        <v>6.4122931796266303E-4</v>
      </c>
      <c r="AI62" s="39">
        <f t="shared" si="13"/>
        <v>0.42420030423833888</v>
      </c>
      <c r="AJ62" s="34">
        <f>IF(B62=0, "", POWER(AH62/B62, 1/(AH11 - B11)) - 1)</f>
        <v>1.1111607447213956E-2</v>
      </c>
      <c r="AK62" s="34">
        <f t="shared" si="14"/>
        <v>0.31744301052508006</v>
      </c>
      <c r="AL62" s="44">
        <f>AH62 / AH13</f>
        <v>8.1550276379278191E-4</v>
      </c>
      <c r="AM62" s="29"/>
    </row>
    <row r="63" spans="1:39" ht="14.45" hidden="1" customHeight="1" outlineLevel="1" x14ac:dyDescent="0.2">
      <c r="A63" s="2" t="s">
        <v>47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2.2290420000000001E-3</v>
      </c>
      <c r="AH63" s="23">
        <v>0</v>
      </c>
      <c r="AI63" s="39" t="str">
        <f t="shared" si="13"/>
        <v/>
      </c>
      <c r="AJ63" s="34" t="str">
        <f>IF(B63=0, "", POWER(AH63/B63, 1/(AH11 - B11)) - 1)</f>
        <v/>
      </c>
      <c r="AK63" s="34">
        <f t="shared" si="14"/>
        <v>-1</v>
      </c>
      <c r="AL63" s="44">
        <f>AH63 / AH13</f>
        <v>0</v>
      </c>
      <c r="AM63" s="29"/>
    </row>
    <row r="64" spans="1:39" ht="14.45" customHeight="1" collapsed="1" x14ac:dyDescent="0.25">
      <c r="A64" s="17" t="s">
        <v>22</v>
      </c>
      <c r="B64" s="22">
        <f t="shared" ref="B64:AH64" si="19">SUBTOTAL(9, B65:B68)</f>
        <v>1.1640476083970695E-2</v>
      </c>
      <c r="C64" s="22">
        <f t="shared" si="19"/>
        <v>1.4330336117050757E-2</v>
      </c>
      <c r="D64" s="22">
        <f t="shared" si="19"/>
        <v>1.3826910769259003E-2</v>
      </c>
      <c r="E64" s="22">
        <f t="shared" si="19"/>
        <v>1.6526301879598103E-2</v>
      </c>
      <c r="F64" s="22">
        <f t="shared" si="19"/>
        <v>1.3536586601579765E-2</v>
      </c>
      <c r="G64" s="22">
        <f t="shared" si="19"/>
        <v>8.7074894777213092E-3</v>
      </c>
      <c r="H64" s="22">
        <f t="shared" si="19"/>
        <v>9.1613075490255911E-3</v>
      </c>
      <c r="I64" s="22">
        <f t="shared" si="19"/>
        <v>7.7313141741662175E-3</v>
      </c>
      <c r="J64" s="22">
        <f t="shared" si="19"/>
        <v>7.2631910788569162E-3</v>
      </c>
      <c r="K64" s="22">
        <f t="shared" si="19"/>
        <v>4.9803247178302514E-3</v>
      </c>
      <c r="L64" s="22">
        <f t="shared" si="19"/>
        <v>7.0208545657589111E-3</v>
      </c>
      <c r="M64" s="22">
        <f t="shared" si="19"/>
        <v>1.3964186451249505E-2</v>
      </c>
      <c r="N64" s="22">
        <f t="shared" si="19"/>
        <v>1.3190599778695543E-2</v>
      </c>
      <c r="O64" s="22">
        <f t="shared" si="19"/>
        <v>1.9520124410071268E-2</v>
      </c>
      <c r="P64" s="22">
        <f t="shared" si="19"/>
        <v>8.7398017318768215E-3</v>
      </c>
      <c r="Q64" s="22">
        <f t="shared" si="19"/>
        <v>4.9995870047739692E-3</v>
      </c>
      <c r="R64" s="22">
        <f t="shared" si="19"/>
        <v>6.1000445340616176E-3</v>
      </c>
      <c r="S64" s="22">
        <f t="shared" si="19"/>
        <v>7.4581290992322144E-3</v>
      </c>
      <c r="T64" s="22">
        <f t="shared" si="19"/>
        <v>8.66279005641735E-3</v>
      </c>
      <c r="U64" s="22">
        <f t="shared" si="19"/>
        <v>5.6778261969760669E-3</v>
      </c>
      <c r="V64" s="22">
        <f t="shared" si="19"/>
        <v>2.9569574865495828E-3</v>
      </c>
      <c r="W64" s="22">
        <f t="shared" si="19"/>
        <v>1.7823369166427988E-3</v>
      </c>
      <c r="X64" s="22">
        <f t="shared" si="19"/>
        <v>5.4658923499960386E-4</v>
      </c>
      <c r="Y64" s="22">
        <f t="shared" si="19"/>
        <v>2.5609630861796275E-3</v>
      </c>
      <c r="Z64" s="22">
        <f t="shared" si="19"/>
        <v>2.7217851910644399E-3</v>
      </c>
      <c r="AA64" s="22">
        <f t="shared" si="19"/>
        <v>6.2356921728178418E-4</v>
      </c>
      <c r="AB64" s="22">
        <f t="shared" si="19"/>
        <v>1.805392366103927E-3</v>
      </c>
      <c r="AC64" s="22">
        <f t="shared" si="19"/>
        <v>2.2477580559241163E-3</v>
      </c>
      <c r="AD64" s="22">
        <f t="shared" si="19"/>
        <v>2.0309044678759624E-3</v>
      </c>
      <c r="AE64" s="22">
        <f t="shared" si="19"/>
        <v>5.0025603666954243E-4</v>
      </c>
      <c r="AF64" s="22">
        <f t="shared" si="19"/>
        <v>9.3474747620273901E-4</v>
      </c>
      <c r="AG64" s="22">
        <f t="shared" si="19"/>
        <v>2.0470266179544645E-3</v>
      </c>
      <c r="AH64" s="22">
        <f t="shared" si="19"/>
        <v>9.0170562058712578E-4</v>
      </c>
      <c r="AI64" s="38">
        <f t="shared" si="13"/>
        <v>-0.92253704968057082</v>
      </c>
      <c r="AJ64" s="33">
        <f>IF(B64=0, "", POWER(AH64/B64, 1/(AH11 - B11)) - 1)</f>
        <v>-7.682467374872104E-2</v>
      </c>
      <c r="AK64" s="33">
        <f t="shared" si="14"/>
        <v>-0.55950469198677322</v>
      </c>
      <c r="AL64" s="43">
        <f>AH64 / AH13</f>
        <v>1.1467713735433158E-3</v>
      </c>
      <c r="AM64" s="29"/>
    </row>
    <row r="65" spans="1:39" ht="14.45" hidden="1" customHeight="1" outlineLevel="1" x14ac:dyDescent="0.2">
      <c r="A65" s="2" t="s">
        <v>5</v>
      </c>
      <c r="B65" s="23">
        <v>2.4101726400000001E-5</v>
      </c>
      <c r="C65" s="23">
        <v>2.3733335160000002E-5</v>
      </c>
      <c r="D65" s="23">
        <v>2.284026516E-5</v>
      </c>
      <c r="E65" s="23">
        <v>2.4347320560000002E-5</v>
      </c>
      <c r="F65" s="23">
        <v>2.5285044239999999E-5</v>
      </c>
      <c r="G65" s="23">
        <v>2.6200440720000001E-5</v>
      </c>
      <c r="H65" s="23">
        <v>2.530737072E-5</v>
      </c>
      <c r="I65" s="23">
        <v>2.4682221720000001E-5</v>
      </c>
      <c r="J65" s="23">
        <v>2.657999556E-5</v>
      </c>
      <c r="K65" s="23">
        <v>2.5575291719999999E-5</v>
      </c>
      <c r="L65" s="23">
        <v>2.5698088800000001E-5</v>
      </c>
      <c r="M65" s="23">
        <v>2.450360772E-5</v>
      </c>
      <c r="N65" s="23">
        <v>2.6702792640000002E-5</v>
      </c>
      <c r="O65" s="23">
        <v>4.2074079119999998E-5</v>
      </c>
      <c r="P65" s="23">
        <v>3.7287339120000003E-5</v>
      </c>
      <c r="Q65" s="23">
        <v>2.7746979120000001E-5</v>
      </c>
      <c r="R65" s="23">
        <v>2.923467912E-5</v>
      </c>
      <c r="S65" s="23">
        <v>3.6819879119999997E-5</v>
      </c>
      <c r="T65" s="23">
        <v>4.0564779120000002E-5</v>
      </c>
      <c r="U65" s="23">
        <v>4.3690956120000003E-5</v>
      </c>
      <c r="V65" s="23">
        <v>1.2927683088E-4</v>
      </c>
      <c r="W65" s="23">
        <v>1.7684079119999999E-5</v>
      </c>
      <c r="X65" s="23">
        <v>9.7595791199999993E-6</v>
      </c>
      <c r="Y65" s="23">
        <v>7.1956722971203703E-6</v>
      </c>
      <c r="Z65" s="23">
        <v>1.41906785696066E-5</v>
      </c>
      <c r="AA65" s="23">
        <v>1.4229211687548799E-5</v>
      </c>
      <c r="AB65" s="23">
        <v>1.0834041981407E-5</v>
      </c>
      <c r="AC65" s="23">
        <v>1.0957080439453399E-5</v>
      </c>
      <c r="AD65" s="23">
        <v>9.5167030206857505E-6</v>
      </c>
      <c r="AE65" s="23">
        <v>1.0165624769756301E-5</v>
      </c>
      <c r="AF65" s="23">
        <v>1.48368675603722E-5</v>
      </c>
      <c r="AG65" s="23">
        <v>8.4540510719999996E-6</v>
      </c>
      <c r="AH65" s="23">
        <v>8.0196000120000007E-6</v>
      </c>
      <c r="AI65" s="39">
        <f t="shared" si="13"/>
        <v>-0.66726034978141646</v>
      </c>
      <c r="AJ65" s="34">
        <f>IF(B65=0, "", POWER(AH65/B65, 1/(AH11 - B11)) - 1)</f>
        <v>-3.3802816057896479E-2</v>
      </c>
      <c r="AK65" s="34">
        <f t="shared" si="14"/>
        <v>-5.1389689546460171E-2</v>
      </c>
      <c r="AL65" s="44">
        <f>AH65 / AH13</f>
        <v>1.0199168676625346E-5</v>
      </c>
      <c r="AM65" s="29"/>
    </row>
    <row r="66" spans="1:39" ht="14.45" hidden="1" customHeight="1" outlineLevel="1" x14ac:dyDescent="0.2">
      <c r="A66" s="2" t="s">
        <v>6</v>
      </c>
      <c r="B66" s="23">
        <v>1.14486854742194E-2</v>
      </c>
      <c r="C66" s="23">
        <v>1.4137318597062199E-2</v>
      </c>
      <c r="D66" s="23">
        <v>1.3511317913977E-2</v>
      </c>
      <c r="E66" s="23">
        <v>1.6338018960649299E-2</v>
      </c>
      <c r="F66" s="23">
        <v>1.3353310383187199E-2</v>
      </c>
      <c r="G66" s="23">
        <v>8.5444485904790507E-3</v>
      </c>
      <c r="H66" s="23">
        <v>8.9715529048849905E-3</v>
      </c>
      <c r="I66" s="23">
        <v>7.5916441082444497E-3</v>
      </c>
      <c r="J66" s="23">
        <v>7.12895327521811E-3</v>
      </c>
      <c r="K66" s="23">
        <v>4.8409741438952504E-3</v>
      </c>
      <c r="L66" s="23">
        <v>6.8387594992107602E-3</v>
      </c>
      <c r="M66" s="23">
        <v>1.3731164191459699E-2</v>
      </c>
      <c r="N66" s="23">
        <v>1.2928566807416801E-2</v>
      </c>
      <c r="O66" s="23">
        <v>1.92218579417631E-2</v>
      </c>
      <c r="P66" s="23">
        <v>8.3785170180136394E-3</v>
      </c>
      <c r="Q66" s="23">
        <v>4.6282644466790297E-3</v>
      </c>
      <c r="R66" s="23">
        <v>5.7095222786191103E-3</v>
      </c>
      <c r="S66" s="23">
        <v>7.0433693850175602E-3</v>
      </c>
      <c r="T66" s="23">
        <v>8.2744265139061603E-3</v>
      </c>
      <c r="U66" s="23">
        <v>5.2994911855187904E-3</v>
      </c>
      <c r="V66" s="23">
        <v>2.5628735458600102E-3</v>
      </c>
      <c r="W66" s="23">
        <v>1.49758245986498E-3</v>
      </c>
      <c r="X66" s="23">
        <v>2.5092357362479801E-4</v>
      </c>
      <c r="Y66" s="23">
        <v>2.24581168997866E-3</v>
      </c>
      <c r="Z66" s="23">
        <v>2.3848879485434101E-3</v>
      </c>
      <c r="AA66" s="23">
        <v>2.48840677400297E-4</v>
      </c>
      <c r="AB66" s="23">
        <v>1.4250655482125501E-3</v>
      </c>
      <c r="AC66" s="23">
        <v>1.88965060906557E-3</v>
      </c>
      <c r="AD66" s="23">
        <v>1.6709984597975799E-3</v>
      </c>
      <c r="AE66" s="23">
        <v>1.26577089509237E-4</v>
      </c>
      <c r="AF66" s="23">
        <v>5.6492753297492104E-4</v>
      </c>
      <c r="AG66" s="23">
        <v>1.67033152635762E-3</v>
      </c>
      <c r="AH66" s="23">
        <v>5.2385412216686595E-4</v>
      </c>
      <c r="AI66" s="39">
        <f t="shared" si="13"/>
        <v>-0.95424329514977935</v>
      </c>
      <c r="AJ66" s="34">
        <f>IF(B66=0, "", POWER(AH66/B66, 1/(AH11 - B11)) - 1)</f>
        <v>-9.1888426382792487E-2</v>
      </c>
      <c r="AK66" s="34">
        <f t="shared" si="14"/>
        <v>-0.68637715692931955</v>
      </c>
      <c r="AL66" s="44">
        <f>AH66 / AH13</f>
        <v>6.6622731132857482E-4</v>
      </c>
      <c r="AM66" s="29"/>
    </row>
    <row r="67" spans="1:39" ht="14.45" hidden="1" customHeight="1" outlineLevel="1" x14ac:dyDescent="0.2">
      <c r="A67" s="2" t="s">
        <v>7</v>
      </c>
      <c r="B67" s="23">
        <v>1.6622232475851299E-4</v>
      </c>
      <c r="C67" s="23">
        <v>1.6779022294926399E-4</v>
      </c>
      <c r="D67" s="23">
        <v>2.91044522700049E-4</v>
      </c>
      <c r="E67" s="23">
        <v>1.61971450855239E-4</v>
      </c>
      <c r="F67" s="23">
        <v>1.5577059495679299E-4</v>
      </c>
      <c r="G67" s="23">
        <v>1.3444569817666499E-4</v>
      </c>
      <c r="H67" s="23">
        <v>1.6195718546676999E-4</v>
      </c>
      <c r="I67" s="23">
        <v>1.12297208734534E-4</v>
      </c>
      <c r="J67" s="23">
        <v>1.05156517840372E-4</v>
      </c>
      <c r="K67" s="23">
        <v>1.1055269905687199E-4</v>
      </c>
      <c r="L67" s="23">
        <v>1.5302053077929901E-4</v>
      </c>
      <c r="M67" s="23">
        <v>2.0469746574844201E-4</v>
      </c>
      <c r="N67" s="23">
        <v>2.3060393584576599E-4</v>
      </c>
      <c r="O67" s="23">
        <v>2.5134481826390701E-4</v>
      </c>
      <c r="P67" s="23">
        <v>3.18842855813296E-4</v>
      </c>
      <c r="Q67" s="23">
        <v>3.3856573330106699E-4</v>
      </c>
      <c r="R67" s="23">
        <v>3.5635365462155098E-4</v>
      </c>
      <c r="S67" s="23">
        <v>3.7309544657102998E-4</v>
      </c>
      <c r="T67" s="23">
        <v>3.43534134599258E-4</v>
      </c>
      <c r="U67" s="23">
        <v>3.3097986225467398E-4</v>
      </c>
      <c r="V67" s="23">
        <v>2.60500680814862E-4</v>
      </c>
      <c r="W67" s="23">
        <v>2.6282289828596201E-4</v>
      </c>
      <c r="X67" s="23">
        <v>2.8159696560697801E-4</v>
      </c>
      <c r="Y67" s="23">
        <v>3.0389182343263201E-4</v>
      </c>
      <c r="Z67" s="23">
        <v>3.1862163813150201E-4</v>
      </c>
      <c r="AA67" s="23">
        <v>3.5618861573935302E-4</v>
      </c>
      <c r="AB67" s="23">
        <v>3.6505507181395803E-4</v>
      </c>
      <c r="AC67" s="23">
        <v>3.4280357714139102E-4</v>
      </c>
      <c r="AD67" s="23">
        <v>3.4619392035393798E-4</v>
      </c>
      <c r="AE67" s="23">
        <v>3.5943515943404698E-4</v>
      </c>
      <c r="AF67" s="23">
        <v>3.5159511406344501E-4</v>
      </c>
      <c r="AG67" s="23">
        <v>3.6444139880002801E-4</v>
      </c>
      <c r="AH67" s="23">
        <v>3.6538501802774599E-4</v>
      </c>
      <c r="AI67" s="39">
        <f t="shared" si="13"/>
        <v>1.1981705439300985</v>
      </c>
      <c r="AJ67" s="34">
        <f>IF(B67=0, "", POWER(AH67/B67, 1/(AH11 - B11)) - 1)</f>
        <v>2.4918702805412529E-2</v>
      </c>
      <c r="AK67" s="34">
        <f t="shared" si="14"/>
        <v>2.5892207384368149E-3</v>
      </c>
      <c r="AL67" s="44">
        <f>AH67 / AH13</f>
        <v>4.6468943902445271E-4</v>
      </c>
      <c r="AM67" s="29"/>
    </row>
    <row r="68" spans="1:39" ht="14.45" hidden="1" customHeight="1" outlineLevel="1" x14ac:dyDescent="0.2">
      <c r="A68" s="2" t="s">
        <v>8</v>
      </c>
      <c r="B68" s="23">
        <v>1.4665585927831999E-6</v>
      </c>
      <c r="C68" s="23">
        <v>1.49396187929314E-6</v>
      </c>
      <c r="D68" s="23">
        <v>1.7080674219544201E-6</v>
      </c>
      <c r="E68" s="23">
        <v>1.9641475335649802E-6</v>
      </c>
      <c r="F68" s="23">
        <v>2.2205791957710998E-6</v>
      </c>
      <c r="G68" s="23">
        <v>2.39474834559505E-6</v>
      </c>
      <c r="H68" s="23">
        <v>2.4900879538310201E-6</v>
      </c>
      <c r="I68" s="23">
        <v>2.6906354672342899E-6</v>
      </c>
      <c r="J68" s="23">
        <v>2.50129023843391E-6</v>
      </c>
      <c r="K68" s="23">
        <v>3.22258315812902E-6</v>
      </c>
      <c r="L68" s="23">
        <v>3.37644696885184E-6</v>
      </c>
      <c r="M68" s="23">
        <v>3.8211863213638004E-6</v>
      </c>
      <c r="N68" s="23">
        <v>4.7262427929755397E-6</v>
      </c>
      <c r="O68" s="23">
        <v>4.8475709242618797E-6</v>
      </c>
      <c r="P68" s="23">
        <v>5.1545189298855398E-6</v>
      </c>
      <c r="Q68" s="23">
        <v>5.0098456738727504E-6</v>
      </c>
      <c r="R68" s="23">
        <v>4.9339217009559502E-6</v>
      </c>
      <c r="S68" s="23">
        <v>4.8443885236242096E-6</v>
      </c>
      <c r="T68" s="23">
        <v>4.2646287919324399E-6</v>
      </c>
      <c r="U68" s="23">
        <v>3.66419308260231E-6</v>
      </c>
      <c r="V68" s="23">
        <v>4.3064289947107402E-6</v>
      </c>
      <c r="W68" s="23">
        <v>4.2474793718566199E-6</v>
      </c>
      <c r="X68" s="23">
        <v>4.3091166478278399E-6</v>
      </c>
      <c r="Y68" s="23">
        <v>4.06390047121481E-6</v>
      </c>
      <c r="Z68" s="23">
        <v>4.0849258199212604E-6</v>
      </c>
      <c r="AA68" s="23">
        <v>4.3107124545853503E-6</v>
      </c>
      <c r="AB68" s="23">
        <v>4.4377040960118901E-6</v>
      </c>
      <c r="AC68" s="23">
        <v>4.3467892777018299E-6</v>
      </c>
      <c r="AD68" s="23">
        <v>4.1953847037586203E-6</v>
      </c>
      <c r="AE68" s="23">
        <v>4.07816295650215E-6</v>
      </c>
      <c r="AF68" s="23">
        <v>3.38796160400072E-6</v>
      </c>
      <c r="AG68" s="23">
        <v>3.79964172481639E-6</v>
      </c>
      <c r="AH68" s="23">
        <v>4.4468803805139297E-6</v>
      </c>
      <c r="AI68" s="39">
        <f t="shared" si="13"/>
        <v>2.0321873278003482</v>
      </c>
      <c r="AJ68" s="34">
        <f>IF(B68=0, "", POWER(AH68/B68, 1/(AH11 - B11)) - 1)</f>
        <v>3.5272971781186602E-2</v>
      </c>
      <c r="AK68" s="34">
        <f t="shared" si="14"/>
        <v>0.17034202237286356</v>
      </c>
      <c r="AL68" s="44">
        <f>AH68 / AH13</f>
        <v>5.6554545136630277E-6</v>
      </c>
      <c r="AM68" s="29"/>
    </row>
    <row r="69" spans="1:39" ht="14.45" customHeight="1" x14ac:dyDescent="0.25">
      <c r="A69" s="16" t="s">
        <v>23</v>
      </c>
      <c r="B69" s="21">
        <f t="shared" ref="B69:AH69" si="20">SUBTOTAL(9, B70:B87)</f>
        <v>0.37070775608670575</v>
      </c>
      <c r="C69" s="21">
        <f t="shared" si="20"/>
        <v>0.38511169516252747</v>
      </c>
      <c r="D69" s="21">
        <f t="shared" si="20"/>
        <v>0.41282860177142783</v>
      </c>
      <c r="E69" s="21">
        <f t="shared" si="20"/>
        <v>0.43418323036404644</v>
      </c>
      <c r="F69" s="21">
        <f t="shared" si="20"/>
        <v>0.46445794650571592</v>
      </c>
      <c r="G69" s="21">
        <f t="shared" si="20"/>
        <v>0.49357986973546236</v>
      </c>
      <c r="H69" s="21">
        <f t="shared" si="20"/>
        <v>0.50290876482351254</v>
      </c>
      <c r="I69" s="21">
        <f t="shared" si="20"/>
        <v>0.52447951882413446</v>
      </c>
      <c r="J69" s="21">
        <f t="shared" si="20"/>
        <v>0.53653966124584884</v>
      </c>
      <c r="K69" s="21">
        <f t="shared" si="20"/>
        <v>0.56310245025150585</v>
      </c>
      <c r="L69" s="21">
        <f t="shared" si="20"/>
        <v>0.60517740637614603</v>
      </c>
      <c r="M69" s="21">
        <f t="shared" si="20"/>
        <v>0.59595544114760901</v>
      </c>
      <c r="N69" s="21">
        <f t="shared" si="20"/>
        <v>0.6152866309274917</v>
      </c>
      <c r="O69" s="21">
        <f t="shared" si="20"/>
        <v>0.64773247238420339</v>
      </c>
      <c r="P69" s="21">
        <f t="shared" si="20"/>
        <v>0.67450069497242526</v>
      </c>
      <c r="Q69" s="21">
        <f t="shared" si="20"/>
        <v>0.66930066091819695</v>
      </c>
      <c r="R69" s="21">
        <f t="shared" si="20"/>
        <v>0.65378594994737749</v>
      </c>
      <c r="S69" s="21">
        <f t="shared" si="20"/>
        <v>0.64041389473742327</v>
      </c>
      <c r="T69" s="21">
        <f t="shared" si="20"/>
        <v>0.61238657337713276</v>
      </c>
      <c r="U69" s="21">
        <f t="shared" si="20"/>
        <v>0.59780753488483351</v>
      </c>
      <c r="V69" s="21">
        <f t="shared" si="20"/>
        <v>0.56916445885589473</v>
      </c>
      <c r="W69" s="21">
        <f t="shared" si="20"/>
        <v>0.54726891675688161</v>
      </c>
      <c r="X69" s="21">
        <f t="shared" si="20"/>
        <v>0.52314309516536772</v>
      </c>
      <c r="Y69" s="21">
        <f t="shared" si="20"/>
        <v>0.51139002482862983</v>
      </c>
      <c r="Z69" s="21">
        <f t="shared" si="20"/>
        <v>0.49502024221730573</v>
      </c>
      <c r="AA69" s="21">
        <f t="shared" si="20"/>
        <v>0.48108702195647851</v>
      </c>
      <c r="AB69" s="21">
        <f t="shared" si="20"/>
        <v>0.47061580618740445</v>
      </c>
      <c r="AC69" s="21">
        <f t="shared" si="20"/>
        <v>0.4128335554665209</v>
      </c>
      <c r="AD69" s="21">
        <f t="shared" si="20"/>
        <v>0.40121311837213286</v>
      </c>
      <c r="AE69" s="21">
        <f t="shared" si="20"/>
        <v>0.39616047517003294</v>
      </c>
      <c r="AF69" s="21">
        <f t="shared" si="20"/>
        <v>0.35629511753543563</v>
      </c>
      <c r="AG69" s="21">
        <f t="shared" si="20"/>
        <v>0.35728319715358992</v>
      </c>
      <c r="AH69" s="21">
        <f t="shared" si="20"/>
        <v>0.3501093201414216</v>
      </c>
      <c r="AI69" s="37">
        <f t="shared" si="13"/>
        <v>-5.556516044532489E-2</v>
      </c>
      <c r="AJ69" s="32">
        <f>IF(B69=0, "", POWER(AH69/B69, 1/(AH11 - B11)) - 1)</f>
        <v>-1.7849233691492605E-3</v>
      </c>
      <c r="AK69" s="32">
        <f t="shared" si="14"/>
        <v>-2.0078965563791629E-2</v>
      </c>
      <c r="AL69" s="42">
        <f>AH69 / AH13</f>
        <v>0.44526210858868737</v>
      </c>
      <c r="AM69" s="29"/>
    </row>
    <row r="70" spans="1:39" ht="14.45" customHeight="1" collapsed="1" x14ac:dyDescent="0.25">
      <c r="A70" s="17" t="s">
        <v>24</v>
      </c>
      <c r="B70" s="22">
        <f t="shared" ref="B70:AH70" si="21">SUBTOTAL(9, B71:B78)</f>
        <v>0.30667156214004943</v>
      </c>
      <c r="C70" s="22">
        <f t="shared" si="21"/>
        <v>0.31470494532962628</v>
      </c>
      <c r="D70" s="22">
        <f t="shared" si="21"/>
        <v>0.33030816354761167</v>
      </c>
      <c r="E70" s="22">
        <f t="shared" si="21"/>
        <v>0.34529483828343399</v>
      </c>
      <c r="F70" s="22">
        <f t="shared" si="21"/>
        <v>0.36645992979159325</v>
      </c>
      <c r="G70" s="22">
        <f t="shared" si="21"/>
        <v>0.39272510494853996</v>
      </c>
      <c r="H70" s="22">
        <f t="shared" si="21"/>
        <v>0.4050379763949119</v>
      </c>
      <c r="I70" s="22">
        <f t="shared" si="21"/>
        <v>0.42634806565106592</v>
      </c>
      <c r="J70" s="22">
        <f t="shared" si="21"/>
        <v>0.4416730587071559</v>
      </c>
      <c r="K70" s="22">
        <f t="shared" si="21"/>
        <v>0.45755342574304608</v>
      </c>
      <c r="L70" s="22">
        <f t="shared" si="21"/>
        <v>0.4673488988509012</v>
      </c>
      <c r="M70" s="22">
        <f t="shared" si="21"/>
        <v>0.47769161881329963</v>
      </c>
      <c r="N70" s="22">
        <f t="shared" si="21"/>
        <v>0.51029200499999994</v>
      </c>
      <c r="O70" s="22">
        <f t="shared" si="21"/>
        <v>0.53621905400000103</v>
      </c>
      <c r="P70" s="22">
        <f t="shared" si="21"/>
        <v>0.56094143499999993</v>
      </c>
      <c r="Q70" s="22">
        <f t="shared" si="21"/>
        <v>0.56409543499999992</v>
      </c>
      <c r="R70" s="22">
        <f t="shared" si="21"/>
        <v>0.54995321800000008</v>
      </c>
      <c r="S70" s="22">
        <f t="shared" si="21"/>
        <v>0.54100278399999946</v>
      </c>
      <c r="T70" s="22">
        <f t="shared" si="21"/>
        <v>0.5145700980000002</v>
      </c>
      <c r="U70" s="22">
        <f t="shared" si="21"/>
        <v>0.49784633499999981</v>
      </c>
      <c r="V70" s="22">
        <f t="shared" si="21"/>
        <v>0.47985637399999981</v>
      </c>
      <c r="W70" s="22">
        <f t="shared" si="21"/>
        <v>0.4529936910000002</v>
      </c>
      <c r="X70" s="22">
        <f t="shared" si="21"/>
        <v>0.43318803699999942</v>
      </c>
      <c r="Y70" s="22">
        <f t="shared" si="21"/>
        <v>0.41990206899999949</v>
      </c>
      <c r="Z70" s="22">
        <f t="shared" si="21"/>
        <v>0.40725796799999964</v>
      </c>
      <c r="AA70" s="22">
        <f t="shared" si="21"/>
        <v>0.39246617599999922</v>
      </c>
      <c r="AB70" s="22">
        <f t="shared" si="21"/>
        <v>0.38732329200000065</v>
      </c>
      <c r="AC70" s="22">
        <f t="shared" si="21"/>
        <v>0.33469051899999991</v>
      </c>
      <c r="AD70" s="22">
        <f t="shared" si="21"/>
        <v>0.31719522199999955</v>
      </c>
      <c r="AE70" s="22">
        <f t="shared" si="21"/>
        <v>0.30968010100000004</v>
      </c>
      <c r="AF70" s="22">
        <f t="shared" si="21"/>
        <v>0.28540318599999998</v>
      </c>
      <c r="AG70" s="22">
        <f t="shared" si="21"/>
        <v>0.28321874800000013</v>
      </c>
      <c r="AH70" s="22">
        <f t="shared" si="21"/>
        <v>0.27504000000000028</v>
      </c>
      <c r="AI70" s="38">
        <f t="shared" si="13"/>
        <v>-0.10314475173150806</v>
      </c>
      <c r="AJ70" s="33">
        <f>IF(B70=0, "", POWER(AH70/B70, 1/(AH11 - B11)) - 1)</f>
        <v>-3.3961201912295902E-3</v>
      </c>
      <c r="AK70" s="33">
        <f t="shared" si="14"/>
        <v>-2.8877848157141894E-2</v>
      </c>
      <c r="AL70" s="43">
        <f>AH70 / AH13</f>
        <v>0.34979043201924692</v>
      </c>
      <c r="AM70" s="29"/>
    </row>
    <row r="71" spans="1:39" ht="14.45" hidden="1" customHeight="1" outlineLevel="1" x14ac:dyDescent="0.25">
      <c r="A71" s="3" t="s">
        <v>25</v>
      </c>
      <c r="B71" s="23">
        <f t="shared" ref="B71:AH71" si="22">SUBTOTAL(9, B72:B73)</f>
        <v>0.27192264756750428</v>
      </c>
      <c r="C71" s="23">
        <f t="shared" si="22"/>
        <v>0.27865110815230049</v>
      </c>
      <c r="D71" s="23">
        <f t="shared" si="22"/>
        <v>0.29017941181044199</v>
      </c>
      <c r="E71" s="23">
        <f t="shared" si="22"/>
        <v>0.30014105872229202</v>
      </c>
      <c r="F71" s="23">
        <f t="shared" si="22"/>
        <v>0.31697724054188503</v>
      </c>
      <c r="G71" s="23">
        <f t="shared" si="22"/>
        <v>0.334837809008873</v>
      </c>
      <c r="H71" s="23">
        <f t="shared" si="22"/>
        <v>0.34434301123029798</v>
      </c>
      <c r="I71" s="23">
        <f t="shared" si="22"/>
        <v>0.36219619821022941</v>
      </c>
      <c r="J71" s="23">
        <f t="shared" si="22"/>
        <v>0.37522389205341999</v>
      </c>
      <c r="K71" s="23">
        <f t="shared" si="22"/>
        <v>0.3893356594462058</v>
      </c>
      <c r="L71" s="23">
        <f t="shared" si="22"/>
        <v>0.39348107682103728</v>
      </c>
      <c r="M71" s="23">
        <f t="shared" si="22"/>
        <v>0.40001485699999961</v>
      </c>
      <c r="N71" s="23">
        <f t="shared" si="22"/>
        <v>0.42967078999999997</v>
      </c>
      <c r="O71" s="23">
        <f t="shared" si="22"/>
        <v>0.452413277000001</v>
      </c>
      <c r="P71" s="23">
        <f t="shared" si="22"/>
        <v>0.47134292900000002</v>
      </c>
      <c r="Q71" s="23">
        <f t="shared" si="22"/>
        <v>0.470613006</v>
      </c>
      <c r="R71" s="23">
        <f t="shared" si="22"/>
        <v>0.45338313699999999</v>
      </c>
      <c r="S71" s="23">
        <f t="shared" si="22"/>
        <v>0.43976378749886658</v>
      </c>
      <c r="T71" s="23">
        <f t="shared" si="22"/>
        <v>0.40995591488757177</v>
      </c>
      <c r="U71" s="23">
        <f t="shared" si="22"/>
        <v>0.3940423686918349</v>
      </c>
      <c r="V71" s="23">
        <f t="shared" si="22"/>
        <v>0.37297293665106346</v>
      </c>
      <c r="W71" s="23">
        <f t="shared" si="22"/>
        <v>0.34333569159743693</v>
      </c>
      <c r="X71" s="23">
        <f t="shared" si="22"/>
        <v>0.31972106602937023</v>
      </c>
      <c r="Y71" s="23">
        <f t="shared" si="22"/>
        <v>0.3004639385005437</v>
      </c>
      <c r="Z71" s="23">
        <f t="shared" si="22"/>
        <v>0.2797733642795015</v>
      </c>
      <c r="AA71" s="23">
        <f t="shared" si="22"/>
        <v>0.26003132909032578</v>
      </c>
      <c r="AB71" s="23">
        <f t="shared" si="22"/>
        <v>0.245656364680432</v>
      </c>
      <c r="AC71" s="23">
        <f t="shared" si="22"/>
        <v>0.1982244193113511</v>
      </c>
      <c r="AD71" s="23">
        <f t="shared" si="22"/>
        <v>0.17408090004321142</v>
      </c>
      <c r="AE71" s="23">
        <f t="shared" si="22"/>
        <v>0.15191393247360219</v>
      </c>
      <c r="AF71" s="23">
        <f t="shared" si="22"/>
        <v>0.12648217574933371</v>
      </c>
      <c r="AG71" s="23">
        <f t="shared" si="22"/>
        <v>0.11405924332565449</v>
      </c>
      <c r="AH71" s="23">
        <f t="shared" si="22"/>
        <v>0.1000607767642827</v>
      </c>
      <c r="AI71" s="39">
        <f t="shared" si="13"/>
        <v>-0.63202485096632932</v>
      </c>
      <c r="AJ71" s="34">
        <f>IF(B71=0, "", POWER(AH71/B71, 1/(AH11 - B11)) - 1)</f>
        <v>-3.0758886621724546E-2</v>
      </c>
      <c r="AK71" s="34">
        <f t="shared" si="14"/>
        <v>-0.12272978632169507</v>
      </c>
      <c r="AL71" s="44">
        <f>AH71 / AH13</f>
        <v>0.12725531679959218</v>
      </c>
      <c r="AM71" s="29"/>
    </row>
    <row r="72" spans="1:39" ht="14.45" hidden="1" customHeight="1" outlineLevel="1" x14ac:dyDescent="0.2">
      <c r="A72" s="4" t="s">
        <v>26</v>
      </c>
      <c r="B72" s="23">
        <v>0.21737174191033701</v>
      </c>
      <c r="C72" s="23">
        <v>0.19004871853049099</v>
      </c>
      <c r="D72" s="23">
        <v>0.18272486627479101</v>
      </c>
      <c r="E72" s="23">
        <v>0.17577426840716001</v>
      </c>
      <c r="F72" s="23">
        <v>0.17365306046718801</v>
      </c>
      <c r="G72" s="23">
        <v>0.16871011708932401</v>
      </c>
      <c r="H72" s="23">
        <v>0.110938238886599</v>
      </c>
      <c r="I72" s="23">
        <v>9.7990056034829395E-2</v>
      </c>
      <c r="J72" s="23">
        <v>9.6757724885152996E-2</v>
      </c>
      <c r="K72" s="23">
        <v>9.7343905334442801E-2</v>
      </c>
      <c r="L72" s="23">
        <v>8.9853250361638298E-2</v>
      </c>
      <c r="M72" s="23">
        <v>9.5630045603456601E-2</v>
      </c>
      <c r="N72" s="23">
        <v>0.102946547402713</v>
      </c>
      <c r="O72" s="23">
        <v>0.10800757363248401</v>
      </c>
      <c r="P72" s="23">
        <v>0.119064186599997</v>
      </c>
      <c r="Q72" s="23">
        <v>0.10802951125070399</v>
      </c>
      <c r="R72" s="23">
        <v>9.9785670964549003E-2</v>
      </c>
      <c r="S72" s="23">
        <v>9.81605420690706E-2</v>
      </c>
      <c r="T72" s="23">
        <v>8.8454385259575802E-2</v>
      </c>
      <c r="U72" s="23">
        <v>9.1110657375096896E-2</v>
      </c>
      <c r="V72" s="23">
        <v>8.4588466953563493E-2</v>
      </c>
      <c r="W72" s="23">
        <v>7.3790238787816903E-2</v>
      </c>
      <c r="X72" s="23">
        <v>6.9928482875108194E-2</v>
      </c>
      <c r="Y72" s="23">
        <v>6.9076101590878694E-2</v>
      </c>
      <c r="Z72" s="23">
        <v>6.5869436559987504E-2</v>
      </c>
      <c r="AA72" s="23">
        <v>6.3727928838272802E-2</v>
      </c>
      <c r="AB72" s="23">
        <v>6.2888250806977006E-2</v>
      </c>
      <c r="AC72" s="23">
        <v>5.1708533527997098E-2</v>
      </c>
      <c r="AD72" s="23">
        <v>4.5096433610504402E-2</v>
      </c>
      <c r="AE72" s="23">
        <v>3.9664310710540197E-2</v>
      </c>
      <c r="AF72" s="23">
        <v>3.55924446307034E-2</v>
      </c>
      <c r="AG72" s="23">
        <v>3.30644789044372E-2</v>
      </c>
      <c r="AH72" s="23">
        <v>2.84140020536395E-2</v>
      </c>
      <c r="AI72" s="39">
        <f t="shared" si="13"/>
        <v>-0.86928382776929713</v>
      </c>
      <c r="AJ72" s="34">
        <f>IF(B72=0, "", POWER(AH72/B72, 1/(AH11 - B11)) - 1)</f>
        <v>-6.1605850845003474E-2</v>
      </c>
      <c r="AK72" s="34">
        <f t="shared" si="14"/>
        <v>-0.14064872651519733</v>
      </c>
      <c r="AL72" s="44">
        <f>AH72 / AH13</f>
        <v>3.6136365814929898E-2</v>
      </c>
      <c r="AM72" s="29"/>
    </row>
    <row r="73" spans="1:39" ht="14.45" hidden="1" customHeight="1" outlineLevel="1" x14ac:dyDescent="0.2">
      <c r="A73" s="4" t="s">
        <v>27</v>
      </c>
      <c r="B73" s="23">
        <v>5.4550905657167303E-2</v>
      </c>
      <c r="C73" s="23">
        <v>8.8602389621809496E-2</v>
      </c>
      <c r="D73" s="23">
        <v>0.10745454553565099</v>
      </c>
      <c r="E73" s="23">
        <v>0.12436679031513199</v>
      </c>
      <c r="F73" s="23">
        <v>0.14332418007469699</v>
      </c>
      <c r="G73" s="23">
        <v>0.16612769191954899</v>
      </c>
      <c r="H73" s="23">
        <v>0.233404772343699</v>
      </c>
      <c r="I73" s="23">
        <v>0.26420614217540001</v>
      </c>
      <c r="J73" s="23">
        <v>0.278466167168267</v>
      </c>
      <c r="K73" s="23">
        <v>0.29199175411176298</v>
      </c>
      <c r="L73" s="23">
        <v>0.30362782645939901</v>
      </c>
      <c r="M73" s="23">
        <v>0.304384811396543</v>
      </c>
      <c r="N73" s="23">
        <v>0.326724242597287</v>
      </c>
      <c r="O73" s="23">
        <v>0.34440570336751702</v>
      </c>
      <c r="P73" s="23">
        <v>0.35227874240000301</v>
      </c>
      <c r="Q73" s="23">
        <v>0.36258349474929602</v>
      </c>
      <c r="R73" s="23">
        <v>0.353597466035451</v>
      </c>
      <c r="S73" s="23">
        <v>0.34160324542979598</v>
      </c>
      <c r="T73" s="23">
        <v>0.321501529627996</v>
      </c>
      <c r="U73" s="23">
        <v>0.30293171131673802</v>
      </c>
      <c r="V73" s="23">
        <v>0.28838446969749998</v>
      </c>
      <c r="W73" s="23">
        <v>0.26954545280962</v>
      </c>
      <c r="X73" s="23">
        <v>0.249792583154262</v>
      </c>
      <c r="Y73" s="23">
        <v>0.231387836909665</v>
      </c>
      <c r="Z73" s="23">
        <v>0.213903927719514</v>
      </c>
      <c r="AA73" s="23">
        <v>0.19630340025205301</v>
      </c>
      <c r="AB73" s="23">
        <v>0.18276811387345501</v>
      </c>
      <c r="AC73" s="23">
        <v>0.14651588578335401</v>
      </c>
      <c r="AD73" s="23">
        <v>0.128984466432707</v>
      </c>
      <c r="AE73" s="23">
        <v>0.112249621763062</v>
      </c>
      <c r="AF73" s="23">
        <v>9.0889731118630301E-2</v>
      </c>
      <c r="AG73" s="23">
        <v>8.0994764421217294E-2</v>
      </c>
      <c r="AH73" s="23">
        <v>7.1646774710643193E-2</v>
      </c>
      <c r="AI73" s="39">
        <f t="shared" si="13"/>
        <v>0.3133929464144416</v>
      </c>
      <c r="AJ73" s="34">
        <f>IF(B73=0, "", POWER(AH73/B73, 1/(AH11 - B11)) - 1)</f>
        <v>8.5555735084068552E-3</v>
      </c>
      <c r="AK73" s="34">
        <f t="shared" si="14"/>
        <v>-0.11541474041407684</v>
      </c>
      <c r="AL73" s="44">
        <f>AH73 / AH13</f>
        <v>9.1118950984662272E-2</v>
      </c>
      <c r="AM73" s="29"/>
    </row>
    <row r="74" spans="1:39" ht="14.45" hidden="1" customHeight="1" outlineLevel="1" x14ac:dyDescent="0.25">
      <c r="A74" s="3" t="s">
        <v>28</v>
      </c>
      <c r="B74" s="23">
        <v>2.7443517118746499E-2</v>
      </c>
      <c r="C74" s="23">
        <v>2.8704412834484699E-2</v>
      </c>
      <c r="D74" s="23">
        <v>3.3343395242551498E-2</v>
      </c>
      <c r="E74" s="23">
        <v>3.8875278333850002E-2</v>
      </c>
      <c r="F74" s="23">
        <v>4.43926497335735E-2</v>
      </c>
      <c r="G74" s="23">
        <v>5.3932512106122099E-2</v>
      </c>
      <c r="H74" s="23">
        <v>5.7743512807956601E-2</v>
      </c>
      <c r="I74" s="23">
        <v>6.2036635154508003E-2</v>
      </c>
      <c r="J74" s="23">
        <v>6.4997269160215795E-2</v>
      </c>
      <c r="K74" s="23">
        <v>6.7639784275232304E-2</v>
      </c>
      <c r="L74" s="23">
        <v>7.3724025752866296E-2</v>
      </c>
      <c r="M74" s="23">
        <v>7.7549602999999995E-2</v>
      </c>
      <c r="N74" s="23">
        <v>8.0408636000000006E-2</v>
      </c>
      <c r="O74" s="23">
        <v>8.3531003000000006E-2</v>
      </c>
      <c r="P74" s="23">
        <v>8.9277448999999995E-2</v>
      </c>
      <c r="Q74" s="23">
        <v>9.3125048000000002E-2</v>
      </c>
      <c r="R74" s="23">
        <v>9.6204822999999995E-2</v>
      </c>
      <c r="S74" s="23">
        <v>0.100763945148283</v>
      </c>
      <c r="T74" s="23">
        <v>0.10381412961660499</v>
      </c>
      <c r="U74" s="23">
        <v>0.103079370289613</v>
      </c>
      <c r="V74" s="23">
        <v>0.105819665073608</v>
      </c>
      <c r="W74" s="23">
        <v>0.108577518355697</v>
      </c>
      <c r="X74" s="23">
        <v>0.112093878219517</v>
      </c>
      <c r="Y74" s="23">
        <v>0.11882540734745201</v>
      </c>
      <c r="Z74" s="23">
        <v>0.12688722957679999</v>
      </c>
      <c r="AA74" s="23">
        <v>0.13188762808030199</v>
      </c>
      <c r="AB74" s="23">
        <v>0.14124159556802299</v>
      </c>
      <c r="AC74" s="23">
        <v>0.136182984773177</v>
      </c>
      <c r="AD74" s="23">
        <v>0.14281097632852699</v>
      </c>
      <c r="AE74" s="23">
        <v>0.15740934860799599</v>
      </c>
      <c r="AF74" s="23">
        <v>0.15836414141608199</v>
      </c>
      <c r="AG74" s="23">
        <v>0.16876318836375301</v>
      </c>
      <c r="AH74" s="23">
        <v>0.17469019555753401</v>
      </c>
      <c r="AI74" s="39">
        <f t="shared" si="13"/>
        <v>5.3654448809042847</v>
      </c>
      <c r="AJ74" s="34">
        <f>IF(B74=0, "", POWER(AH74/B74, 1/(AH11 - B11)) - 1)</f>
        <v>5.9545591438290968E-2</v>
      </c>
      <c r="AK74" s="34">
        <f t="shared" si="14"/>
        <v>3.5120260829665684E-2</v>
      </c>
      <c r="AL74" s="44">
        <f>AH74 / AH13</f>
        <v>0.22216753553518212</v>
      </c>
      <c r="AM74" s="29"/>
    </row>
    <row r="75" spans="1:39" ht="14.45" hidden="1" customHeight="1" outlineLevel="1" x14ac:dyDescent="0.25">
      <c r="A75" s="3" t="s">
        <v>30</v>
      </c>
      <c r="B75" s="23">
        <v>1.50397453798641E-4</v>
      </c>
      <c r="C75" s="23">
        <v>1.62024342841044E-4</v>
      </c>
      <c r="D75" s="23">
        <v>1.4605649461817E-4</v>
      </c>
      <c r="E75" s="23">
        <v>1.3870122729195999E-4</v>
      </c>
      <c r="F75" s="23">
        <v>1.38239516134722E-4</v>
      </c>
      <c r="G75" s="23">
        <v>1.12683833544851E-4</v>
      </c>
      <c r="H75" s="23">
        <v>1.0025235665734199E-4</v>
      </c>
      <c r="I75" s="23">
        <v>7.4032286328460194E-5</v>
      </c>
      <c r="J75" s="23">
        <v>8.0297493520116599E-5</v>
      </c>
      <c r="K75" s="23">
        <v>7.4824045408011404E-5</v>
      </c>
      <c r="L75" s="23">
        <v>8.3350116997617994E-5</v>
      </c>
      <c r="M75" s="23">
        <v>6.69E-5</v>
      </c>
      <c r="N75" s="23">
        <v>1.4817899999999999E-4</v>
      </c>
      <c r="O75" s="23">
        <v>2.1577400000000001E-4</v>
      </c>
      <c r="P75" s="23">
        <v>2.6975700000000003E-4</v>
      </c>
      <c r="Q75" s="23">
        <v>3.0288100000000002E-4</v>
      </c>
      <c r="R75" s="23">
        <v>3.19358E-4</v>
      </c>
      <c r="S75" s="23">
        <v>3.24977E-4</v>
      </c>
      <c r="T75" s="23">
        <v>3.4817600000000001E-4</v>
      </c>
      <c r="U75" s="23">
        <v>2.7620599999999998E-4</v>
      </c>
      <c r="V75" s="23">
        <v>2.38989E-4</v>
      </c>
      <c r="W75" s="23">
        <v>2.10686E-4</v>
      </c>
      <c r="X75" s="23">
        <v>1.8359600000000001E-4</v>
      </c>
      <c r="Y75" s="23">
        <v>1.71247E-4</v>
      </c>
      <c r="Z75" s="23">
        <v>1.5573200000000001E-4</v>
      </c>
      <c r="AA75" s="23">
        <v>1.4265299999999999E-4</v>
      </c>
      <c r="AB75" s="23">
        <v>1.10618E-4</v>
      </c>
      <c r="AC75" s="23">
        <v>9.6100000000000005E-5</v>
      </c>
      <c r="AD75" s="23">
        <v>8.14E-5</v>
      </c>
      <c r="AE75" s="23">
        <v>7.0400000000000004E-5</v>
      </c>
      <c r="AF75" s="23">
        <v>4.8399999999999997E-5</v>
      </c>
      <c r="AG75" s="23">
        <v>3.9199999999999997E-5</v>
      </c>
      <c r="AH75" s="23">
        <v>3.0000000000000001E-5</v>
      </c>
      <c r="AI75" s="39">
        <f t="shared" si="13"/>
        <v>-0.80052853793545353</v>
      </c>
      <c r="AJ75" s="34">
        <f>IF(B75=0, "", POWER(AH75/B75, 1/(AH11 - B11)) - 1)</f>
        <v>-4.9129718673104117E-2</v>
      </c>
      <c r="AK75" s="34">
        <f t="shared" si="14"/>
        <v>-0.23469387755102034</v>
      </c>
      <c r="AL75" s="44">
        <f>AH75 / AH13</f>
        <v>3.8153406633861977E-5</v>
      </c>
      <c r="AM75" s="29"/>
    </row>
    <row r="76" spans="1:39" ht="14.45" hidden="1" customHeight="1" outlineLevel="1" x14ac:dyDescent="0.25">
      <c r="A76" s="3" t="s">
        <v>29</v>
      </c>
      <c r="B76" s="23">
        <v>7.1549999999999999E-3</v>
      </c>
      <c r="C76" s="23">
        <v>7.1874E-3</v>
      </c>
      <c r="D76" s="23">
        <v>6.6392999999999999E-3</v>
      </c>
      <c r="E76" s="23">
        <v>6.1397999999999999E-3</v>
      </c>
      <c r="F76" s="23">
        <v>4.9518000000000001E-3</v>
      </c>
      <c r="G76" s="23">
        <v>3.8421000000000002E-3</v>
      </c>
      <c r="H76" s="23">
        <v>2.8511999999999999E-3</v>
      </c>
      <c r="I76" s="23">
        <v>2.0412E-3</v>
      </c>
      <c r="J76" s="23">
        <v>1.3715999999999999E-3</v>
      </c>
      <c r="K76" s="23">
        <v>5.0315797620000002E-4</v>
      </c>
      <c r="L76" s="23">
        <v>6.0446160000000001E-5</v>
      </c>
      <c r="M76" s="23">
        <v>6.0258813299999997E-5</v>
      </c>
      <c r="N76" s="23">
        <v>6.4399999999999993E-5</v>
      </c>
      <c r="O76" s="23">
        <v>5.8999999999999998E-5</v>
      </c>
      <c r="P76" s="23">
        <v>5.13E-5</v>
      </c>
      <c r="Q76" s="23">
        <v>5.4500000000000003E-5</v>
      </c>
      <c r="R76" s="23">
        <v>4.5899999999999998E-5</v>
      </c>
      <c r="S76" s="23">
        <v>5.7599999999999997E-5</v>
      </c>
      <c r="T76" s="23">
        <v>4.85E-5</v>
      </c>
      <c r="U76" s="23">
        <v>4.6600000000000001E-5</v>
      </c>
      <c r="V76" s="23">
        <v>4.2799999999999997E-5</v>
      </c>
      <c r="W76" s="23">
        <v>3.7100000000000001E-5</v>
      </c>
      <c r="X76" s="23">
        <v>3.3800000000000002E-5</v>
      </c>
      <c r="Y76" s="23">
        <v>2.8E-5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9">
        <f t="shared" si="13"/>
        <v>-1</v>
      </c>
      <c r="AJ76" s="34">
        <f>IF(B76=0, "", POWER(AH76/B76, 1/(AH11 - B11)) - 1)</f>
        <v>-1</v>
      </c>
      <c r="AK76" s="34" t="str">
        <f t="shared" si="14"/>
        <v/>
      </c>
      <c r="AL76" s="44">
        <f>AH76 / AH13</f>
        <v>0</v>
      </c>
      <c r="AM76" s="29"/>
    </row>
    <row r="77" spans="1:39" ht="14.45" hidden="1" customHeight="1" outlineLevel="1" x14ac:dyDescent="0.25">
      <c r="A77" s="3" t="s">
        <v>8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8.9137106857253403E-5</v>
      </c>
      <c r="T77" s="23">
        <v>4.0080091912005002E-4</v>
      </c>
      <c r="U77" s="23">
        <v>3.9904969619099597E-4</v>
      </c>
      <c r="V77" s="23">
        <v>7.7764713330316095E-4</v>
      </c>
      <c r="W77" s="23">
        <v>8.2683531007386897E-4</v>
      </c>
      <c r="X77" s="23">
        <v>1.1512877709661301E-3</v>
      </c>
      <c r="Y77" s="23">
        <v>4.1271099076623099E-4</v>
      </c>
      <c r="Z77" s="23">
        <v>4.4039261484536999E-4</v>
      </c>
      <c r="AA77" s="23">
        <v>4.0297564170782302E-4</v>
      </c>
      <c r="AB77" s="23">
        <v>3.1322629821886198E-4</v>
      </c>
      <c r="AC77" s="23">
        <v>1.85800443223398E-4</v>
      </c>
      <c r="AD77" s="23">
        <v>2.2092537000158901E-4</v>
      </c>
      <c r="AE77" s="23">
        <v>2.8155098723366698E-4</v>
      </c>
      <c r="AF77" s="23">
        <v>4.9980941705271098E-4</v>
      </c>
      <c r="AG77" s="23">
        <v>3.5219061223524698E-4</v>
      </c>
      <c r="AH77" s="23">
        <v>2.5795823829038002E-4</v>
      </c>
      <c r="AI77" s="39" t="str">
        <f t="shared" ref="AI77:AI108" si="23">IF(B77=0, "", AH77 / B77 - 1)</f>
        <v/>
      </c>
      <c r="AJ77" s="34" t="str">
        <f>IF(B77=0, "", POWER(AH77/B77, 1/(AH11 - B11)) - 1)</f>
        <v/>
      </c>
      <c r="AK77" s="34">
        <f t="shared" ref="AK77:AK108" si="24">IF(AG77=0, "", AH77 / AG77 - 1)</f>
        <v>-0.26756072044851698</v>
      </c>
      <c r="AL77" s="44">
        <f>AH77 / AH13</f>
        <v>3.2806618533491778E-4</v>
      </c>
      <c r="AM77" s="29"/>
    </row>
    <row r="78" spans="1:39" ht="14.45" hidden="1" customHeight="1" outlineLevel="1" x14ac:dyDescent="0.25">
      <c r="A78" s="3" t="s">
        <v>47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3.3372459927084401E-6</v>
      </c>
      <c r="T78" s="23">
        <v>2.57657670334076E-6</v>
      </c>
      <c r="U78" s="23">
        <v>2.7403223609166799E-6</v>
      </c>
      <c r="V78" s="23">
        <v>4.3361420251863796E-6</v>
      </c>
      <c r="W78" s="23">
        <v>5.8597367923738503E-6</v>
      </c>
      <c r="X78" s="23">
        <v>4.4089801460759198E-6</v>
      </c>
      <c r="Y78" s="23">
        <v>7.6516123758768596E-7</v>
      </c>
      <c r="Z78" s="23">
        <v>1.2495288527947599E-6</v>
      </c>
      <c r="AA78" s="23">
        <v>1.5901876636655399E-6</v>
      </c>
      <c r="AB78" s="23">
        <v>1.48745332676826E-6</v>
      </c>
      <c r="AC78" s="23">
        <v>1.2144722484403501E-6</v>
      </c>
      <c r="AD78" s="23">
        <v>1.0202582595328399E-6</v>
      </c>
      <c r="AE78" s="23">
        <v>4.8689311682104501E-6</v>
      </c>
      <c r="AF78" s="23">
        <v>8.6594175315669901E-6</v>
      </c>
      <c r="AG78" s="23">
        <v>4.9256983573405199E-6</v>
      </c>
      <c r="AH78" s="23">
        <v>1.06943989317585E-6</v>
      </c>
      <c r="AI78" s="39" t="str">
        <f t="shared" si="23"/>
        <v/>
      </c>
      <c r="AJ78" s="34" t="str">
        <f>IF(B78=0, "", POWER(AH78/B78, 1/(AH11 - B11)) - 1)</f>
        <v/>
      </c>
      <c r="AK78" s="34">
        <f t="shared" si="24"/>
        <v>-0.78288563050514093</v>
      </c>
      <c r="AL78" s="44">
        <f>AH78 / AH13</f>
        <v>1.3600925038270706E-6</v>
      </c>
      <c r="AM78" s="29"/>
    </row>
    <row r="79" spans="1:39" ht="14.45" customHeight="1" collapsed="1" x14ac:dyDescent="0.25">
      <c r="A79" s="17" t="s">
        <v>31</v>
      </c>
      <c r="B79" s="22">
        <f t="shared" ref="B79:AH79" si="25">SUBTOTAL(9, B80)</f>
        <v>3.08054267841678E-2</v>
      </c>
      <c r="C79" s="22">
        <f t="shared" si="25"/>
        <v>4.0217498263309302E-2</v>
      </c>
      <c r="D79" s="22">
        <f t="shared" si="25"/>
        <v>5.0196599755866302E-2</v>
      </c>
      <c r="E79" s="22">
        <f t="shared" si="25"/>
        <v>5.3551033113486003E-2</v>
      </c>
      <c r="F79" s="22">
        <f t="shared" si="25"/>
        <v>5.6112922193327697E-2</v>
      </c>
      <c r="G79" s="22">
        <f t="shared" si="25"/>
        <v>6.0248934557578002E-2</v>
      </c>
      <c r="H79" s="22">
        <f t="shared" si="25"/>
        <v>5.9274981181964198E-2</v>
      </c>
      <c r="I79" s="22">
        <f t="shared" si="25"/>
        <v>6.2252318706095697E-2</v>
      </c>
      <c r="J79" s="22">
        <f t="shared" si="25"/>
        <v>6.0077632915793398E-2</v>
      </c>
      <c r="K79" s="22">
        <f t="shared" si="25"/>
        <v>6.9192905880090194E-2</v>
      </c>
      <c r="L79" s="22">
        <f t="shared" si="25"/>
        <v>9.5365139374227706E-2</v>
      </c>
      <c r="M79" s="22">
        <f t="shared" si="25"/>
        <v>7.5384347202034602E-2</v>
      </c>
      <c r="N79" s="22">
        <f t="shared" si="25"/>
        <v>6.29614588571452E-2</v>
      </c>
      <c r="O79" s="22">
        <f t="shared" si="25"/>
        <v>6.5821239416539001E-2</v>
      </c>
      <c r="P79" s="22">
        <f t="shared" si="25"/>
        <v>6.7857478968888996E-2</v>
      </c>
      <c r="Q79" s="22">
        <f t="shared" si="25"/>
        <v>6.03703788298477E-2</v>
      </c>
      <c r="R79" s="22">
        <f t="shared" si="25"/>
        <v>6.1269831104725198E-2</v>
      </c>
      <c r="S79" s="22">
        <f t="shared" si="25"/>
        <v>6.23857457045775E-2</v>
      </c>
      <c r="T79" s="22">
        <f t="shared" si="25"/>
        <v>6.0348318003849898E-2</v>
      </c>
      <c r="U79" s="22">
        <f t="shared" si="25"/>
        <v>6.3719796390013794E-2</v>
      </c>
      <c r="V79" s="22">
        <f t="shared" si="25"/>
        <v>5.5559471651169499E-2</v>
      </c>
      <c r="W79" s="22">
        <f t="shared" si="25"/>
        <v>5.93399204354155E-2</v>
      </c>
      <c r="X79" s="22">
        <f t="shared" si="25"/>
        <v>5.9659794048692698E-2</v>
      </c>
      <c r="Y79" s="22">
        <f t="shared" si="25"/>
        <v>5.7490205889607002E-2</v>
      </c>
      <c r="Z79" s="22">
        <f t="shared" si="25"/>
        <v>5.5577988621574897E-2</v>
      </c>
      <c r="AA79" s="22">
        <f t="shared" si="25"/>
        <v>5.4097030760336402E-2</v>
      </c>
      <c r="AB79" s="22">
        <f t="shared" si="25"/>
        <v>5.0651852744157802E-2</v>
      </c>
      <c r="AC79" s="22">
        <f t="shared" si="25"/>
        <v>4.3579670285427703E-2</v>
      </c>
      <c r="AD79" s="22">
        <f t="shared" si="25"/>
        <v>4.73483140386491E-2</v>
      </c>
      <c r="AE79" s="22">
        <f t="shared" si="25"/>
        <v>4.9575733209737897E-2</v>
      </c>
      <c r="AF79" s="22">
        <f t="shared" si="25"/>
        <v>4.4164542556244898E-2</v>
      </c>
      <c r="AG79" s="22">
        <f t="shared" si="25"/>
        <v>4.60033809832361E-2</v>
      </c>
      <c r="AH79" s="22">
        <f t="shared" si="25"/>
        <v>4.5254334682799602E-2</v>
      </c>
      <c r="AI79" s="38">
        <f t="shared" si="23"/>
        <v>0.46903774454628566</v>
      </c>
      <c r="AJ79" s="33">
        <f>IF(B79=0, "", POWER(AH79/B79, 1/(AH11 - B11)) - 1)</f>
        <v>1.2091505483374121E-2</v>
      </c>
      <c r="AK79" s="33">
        <f t="shared" si="24"/>
        <v>-1.6282418475056293E-2</v>
      </c>
      <c r="AL79" s="43">
        <f>AH79 / AH13</f>
        <v>5.7553567769924541E-2</v>
      </c>
      <c r="AM79" s="29"/>
    </row>
    <row r="80" spans="1:39" ht="14.45" hidden="1" customHeight="1" outlineLevel="1" x14ac:dyDescent="0.2">
      <c r="A80" s="2" t="s">
        <v>28</v>
      </c>
      <c r="B80" s="23">
        <v>3.08054267841678E-2</v>
      </c>
      <c r="C80" s="23">
        <v>4.0217498263309302E-2</v>
      </c>
      <c r="D80" s="23">
        <v>5.0196599755866302E-2</v>
      </c>
      <c r="E80" s="23">
        <v>5.3551033113486003E-2</v>
      </c>
      <c r="F80" s="23">
        <v>5.6112922193327697E-2</v>
      </c>
      <c r="G80" s="23">
        <v>6.0248934557578002E-2</v>
      </c>
      <c r="H80" s="23">
        <v>5.9274981181964198E-2</v>
      </c>
      <c r="I80" s="23">
        <v>6.2252318706095697E-2</v>
      </c>
      <c r="J80" s="23">
        <v>6.0077632915793398E-2</v>
      </c>
      <c r="K80" s="23">
        <v>6.9192905880090194E-2</v>
      </c>
      <c r="L80" s="23">
        <v>9.5365139374227706E-2</v>
      </c>
      <c r="M80" s="23">
        <v>7.5384347202034602E-2</v>
      </c>
      <c r="N80" s="23">
        <v>6.29614588571452E-2</v>
      </c>
      <c r="O80" s="23">
        <v>6.5821239416539001E-2</v>
      </c>
      <c r="P80" s="23">
        <v>6.7857478968888996E-2</v>
      </c>
      <c r="Q80" s="23">
        <v>6.03703788298477E-2</v>
      </c>
      <c r="R80" s="23">
        <v>6.1269831104725198E-2</v>
      </c>
      <c r="S80" s="23">
        <v>6.23857457045775E-2</v>
      </c>
      <c r="T80" s="23">
        <v>6.0348318003849898E-2</v>
      </c>
      <c r="U80" s="23">
        <v>6.3719796390013794E-2</v>
      </c>
      <c r="V80" s="23">
        <v>5.5559471651169499E-2</v>
      </c>
      <c r="W80" s="23">
        <v>5.93399204354155E-2</v>
      </c>
      <c r="X80" s="23">
        <v>5.9659794048692698E-2</v>
      </c>
      <c r="Y80" s="23">
        <v>5.7490205889607002E-2</v>
      </c>
      <c r="Z80" s="23">
        <v>5.5577988621574897E-2</v>
      </c>
      <c r="AA80" s="23">
        <v>5.4097030760336402E-2</v>
      </c>
      <c r="AB80" s="23">
        <v>5.0651852744157802E-2</v>
      </c>
      <c r="AC80" s="23">
        <v>4.3579670285427703E-2</v>
      </c>
      <c r="AD80" s="23">
        <v>4.73483140386491E-2</v>
      </c>
      <c r="AE80" s="23">
        <v>4.9575733209737897E-2</v>
      </c>
      <c r="AF80" s="23">
        <v>4.4164542556244898E-2</v>
      </c>
      <c r="AG80" s="23">
        <v>4.60033809832361E-2</v>
      </c>
      <c r="AH80" s="23">
        <v>4.5254334682799602E-2</v>
      </c>
      <c r="AI80" s="39">
        <f t="shared" si="23"/>
        <v>0.46903774454628566</v>
      </c>
      <c r="AJ80" s="34">
        <f>IF(B80=0, "", POWER(AH80/B80, 1/(AH11 - B11)) - 1)</f>
        <v>1.2091505483374121E-2</v>
      </c>
      <c r="AK80" s="34">
        <f t="shared" si="24"/>
        <v>-1.6282418475056293E-2</v>
      </c>
      <c r="AL80" s="44">
        <f>AH80 / AH13</f>
        <v>5.7553567769924541E-2</v>
      </c>
      <c r="AM80" s="29"/>
    </row>
    <row r="81" spans="1:39" ht="14.45" customHeight="1" collapsed="1" x14ac:dyDescent="0.25">
      <c r="A81" s="17" t="s">
        <v>32</v>
      </c>
      <c r="B81" s="22">
        <f t="shared" ref="B81:AH81" si="26">SUBTOTAL(9, B82)</f>
        <v>2.6360109684099998E-2</v>
      </c>
      <c r="C81" s="22">
        <f t="shared" si="26"/>
        <v>2.2861776839400001E-2</v>
      </c>
      <c r="D81" s="22">
        <f t="shared" si="26"/>
        <v>2.2673435149900001E-2</v>
      </c>
      <c r="E81" s="22">
        <f t="shared" si="26"/>
        <v>2.6172467494800001E-2</v>
      </c>
      <c r="F81" s="22">
        <f t="shared" si="26"/>
        <v>3.0172241930799999E-2</v>
      </c>
      <c r="G81" s="22">
        <f t="shared" si="26"/>
        <v>3.1048430975900002E-2</v>
      </c>
      <c r="H81" s="22">
        <f t="shared" si="26"/>
        <v>3.0422133820099999E-2</v>
      </c>
      <c r="I81" s="22">
        <f t="shared" si="26"/>
        <v>2.9061765971900001E-2</v>
      </c>
      <c r="J81" s="22">
        <f t="shared" si="26"/>
        <v>3.0523155435000001E-2</v>
      </c>
      <c r="K81" s="22">
        <f t="shared" si="26"/>
        <v>3.0063268962200001E-2</v>
      </c>
      <c r="L81" s="22">
        <f t="shared" si="26"/>
        <v>3.2632853253700002E-2</v>
      </c>
      <c r="M81" s="22">
        <f t="shared" si="26"/>
        <v>3.3457550866200003E-2</v>
      </c>
      <c r="N81" s="22">
        <f t="shared" si="26"/>
        <v>3.1043959160600001E-2</v>
      </c>
      <c r="O81" s="22">
        <f t="shared" si="26"/>
        <v>3.4539842382800001E-2</v>
      </c>
      <c r="P81" s="22">
        <f t="shared" si="26"/>
        <v>3.5573251601900002E-2</v>
      </c>
      <c r="Q81" s="22">
        <f t="shared" si="26"/>
        <v>3.3087341765700003E-2</v>
      </c>
      <c r="R81" s="22">
        <f t="shared" si="26"/>
        <v>3.3658524352299997E-2</v>
      </c>
      <c r="S81" s="22">
        <f t="shared" si="26"/>
        <v>2.7716490952299999E-2</v>
      </c>
      <c r="T81" s="22">
        <f t="shared" si="26"/>
        <v>2.9979744054000002E-2</v>
      </c>
      <c r="U81" s="22">
        <f t="shared" si="26"/>
        <v>2.8546437107699999E-2</v>
      </c>
      <c r="V81" s="22">
        <f t="shared" si="26"/>
        <v>2.6560290727821401E-2</v>
      </c>
      <c r="W81" s="22">
        <f t="shared" si="26"/>
        <v>2.7246106933306501E-2</v>
      </c>
      <c r="X81" s="22">
        <f t="shared" si="26"/>
        <v>2.25967470389614E-2</v>
      </c>
      <c r="Y81" s="22">
        <f t="shared" si="26"/>
        <v>2.3832528029193899E-2</v>
      </c>
      <c r="Z81" s="22">
        <f t="shared" si="26"/>
        <v>2.25762470766992E-2</v>
      </c>
      <c r="AA81" s="22">
        <f t="shared" si="26"/>
        <v>2.35838155746785E-2</v>
      </c>
      <c r="AB81" s="22">
        <f t="shared" si="26"/>
        <v>2.5622837035669799E-2</v>
      </c>
      <c r="AC81" s="22">
        <f t="shared" si="26"/>
        <v>2.75401577437481E-2</v>
      </c>
      <c r="AD81" s="22">
        <f t="shared" si="26"/>
        <v>2.9817802944807299E-2</v>
      </c>
      <c r="AE81" s="22">
        <f t="shared" si="26"/>
        <v>2.82942041661721E-2</v>
      </c>
      <c r="AF81" s="22">
        <f t="shared" si="26"/>
        <v>1.9597190739343101E-2</v>
      </c>
      <c r="AG81" s="22">
        <f t="shared" si="26"/>
        <v>2.2759749083842099E-2</v>
      </c>
      <c r="AH81" s="22">
        <f t="shared" si="26"/>
        <v>2.8387185108545598E-2</v>
      </c>
      <c r="AI81" s="38">
        <f t="shared" si="23"/>
        <v>7.6899354696854605E-2</v>
      </c>
      <c r="AJ81" s="33">
        <f>IF(B81=0, "", POWER(AH81/B81, 1/(AH11 - B11)) - 1)</f>
        <v>2.3178678660513707E-3</v>
      </c>
      <c r="AK81" s="33">
        <f t="shared" si="24"/>
        <v>0.24725386927479809</v>
      </c>
      <c r="AL81" s="43">
        <f>AH81 / AH13</f>
        <v>3.6102260554568381E-2</v>
      </c>
      <c r="AM81" s="29"/>
    </row>
    <row r="82" spans="1:39" ht="14.45" hidden="1" customHeight="1" outlineLevel="1" x14ac:dyDescent="0.2">
      <c r="A82" s="2" t="s">
        <v>7</v>
      </c>
      <c r="B82" s="23">
        <v>2.6360109684099998E-2</v>
      </c>
      <c r="C82" s="23">
        <v>2.2861776839400001E-2</v>
      </c>
      <c r="D82" s="23">
        <v>2.2673435149900001E-2</v>
      </c>
      <c r="E82" s="23">
        <v>2.6172467494800001E-2</v>
      </c>
      <c r="F82" s="23">
        <v>3.0172241930799999E-2</v>
      </c>
      <c r="G82" s="23">
        <v>3.1048430975900002E-2</v>
      </c>
      <c r="H82" s="23">
        <v>3.0422133820099999E-2</v>
      </c>
      <c r="I82" s="23">
        <v>2.9061765971900001E-2</v>
      </c>
      <c r="J82" s="23">
        <v>3.0523155435000001E-2</v>
      </c>
      <c r="K82" s="23">
        <v>3.0063268962200001E-2</v>
      </c>
      <c r="L82" s="23">
        <v>3.2632853253700002E-2</v>
      </c>
      <c r="M82" s="23">
        <v>3.3457550866200003E-2</v>
      </c>
      <c r="N82" s="23">
        <v>3.1043959160600001E-2</v>
      </c>
      <c r="O82" s="23">
        <v>3.4539842382800001E-2</v>
      </c>
      <c r="P82" s="23">
        <v>3.5573251601900002E-2</v>
      </c>
      <c r="Q82" s="23">
        <v>3.3087341765700003E-2</v>
      </c>
      <c r="R82" s="23">
        <v>3.3658524352299997E-2</v>
      </c>
      <c r="S82" s="23">
        <v>2.7716490952299999E-2</v>
      </c>
      <c r="T82" s="23">
        <v>2.9979744054000002E-2</v>
      </c>
      <c r="U82" s="23">
        <v>2.8546437107699999E-2</v>
      </c>
      <c r="V82" s="23">
        <v>2.6560290727821401E-2</v>
      </c>
      <c r="W82" s="23">
        <v>2.7246106933306501E-2</v>
      </c>
      <c r="X82" s="23">
        <v>2.25967470389614E-2</v>
      </c>
      <c r="Y82" s="23">
        <v>2.3832528029193899E-2</v>
      </c>
      <c r="Z82" s="23">
        <v>2.25762470766992E-2</v>
      </c>
      <c r="AA82" s="23">
        <v>2.35838155746785E-2</v>
      </c>
      <c r="AB82" s="23">
        <v>2.5622837035669799E-2</v>
      </c>
      <c r="AC82" s="23">
        <v>2.75401577437481E-2</v>
      </c>
      <c r="AD82" s="23">
        <v>2.9817802944807299E-2</v>
      </c>
      <c r="AE82" s="23">
        <v>2.82942041661721E-2</v>
      </c>
      <c r="AF82" s="23">
        <v>1.9597190739343101E-2</v>
      </c>
      <c r="AG82" s="23">
        <v>2.2759749083842099E-2</v>
      </c>
      <c r="AH82" s="23">
        <v>2.8387185108545598E-2</v>
      </c>
      <c r="AI82" s="39">
        <f t="shared" si="23"/>
        <v>7.6899354696854605E-2</v>
      </c>
      <c r="AJ82" s="34">
        <f>IF(B82=0, "", POWER(AH82/B82, 1/(AH11 - B11)) - 1)</f>
        <v>2.3178678660513707E-3</v>
      </c>
      <c r="AK82" s="34">
        <f t="shared" si="24"/>
        <v>0.24725386927479809</v>
      </c>
      <c r="AL82" s="44">
        <f>AH82 / AH13</f>
        <v>3.6102260554568381E-2</v>
      </c>
      <c r="AM82" s="29"/>
    </row>
    <row r="83" spans="1:39" ht="14.45" customHeight="1" collapsed="1" x14ac:dyDescent="0.25">
      <c r="A83" s="17" t="s">
        <v>33</v>
      </c>
      <c r="B83" s="22">
        <f t="shared" ref="B83:AH83" si="27">SUBTOTAL(9, B84:B85)</f>
        <v>6.8613096755650001E-3</v>
      </c>
      <c r="C83" s="22">
        <f t="shared" si="27"/>
        <v>7.3179741902100002E-3</v>
      </c>
      <c r="D83" s="22">
        <f t="shared" si="27"/>
        <v>9.6363676457249994E-3</v>
      </c>
      <c r="E83" s="22">
        <f t="shared" si="27"/>
        <v>9.1558881345500005E-3</v>
      </c>
      <c r="F83" s="22">
        <f t="shared" si="27"/>
        <v>1.169983812328E-2</v>
      </c>
      <c r="G83" s="22">
        <f t="shared" si="27"/>
        <v>9.5397959414049993E-3</v>
      </c>
      <c r="H83" s="22">
        <f t="shared" si="27"/>
        <v>8.1542344771950003E-3</v>
      </c>
      <c r="I83" s="22">
        <f t="shared" si="27"/>
        <v>6.7865852061750002E-3</v>
      </c>
      <c r="J83" s="22">
        <f t="shared" si="27"/>
        <v>4.2245335906449999E-3</v>
      </c>
      <c r="K83" s="22">
        <f t="shared" si="27"/>
        <v>6.2518826473149996E-3</v>
      </c>
      <c r="L83" s="22">
        <f t="shared" si="27"/>
        <v>9.7691778684999998E-3</v>
      </c>
      <c r="M83" s="22">
        <f t="shared" si="27"/>
        <v>9.3731658450414996E-3</v>
      </c>
      <c r="N83" s="22">
        <f t="shared" si="27"/>
        <v>1.0933566377522399E-2</v>
      </c>
      <c r="O83" s="22">
        <f t="shared" si="27"/>
        <v>1.1089104950591899E-2</v>
      </c>
      <c r="P83" s="22">
        <f t="shared" si="27"/>
        <v>1.007050412952667E-2</v>
      </c>
      <c r="Q83" s="22">
        <f t="shared" si="27"/>
        <v>1.1686709164646401E-2</v>
      </c>
      <c r="R83" s="22">
        <f t="shared" si="27"/>
        <v>8.8468865121244696E-3</v>
      </c>
      <c r="S83" s="22">
        <f t="shared" si="27"/>
        <v>9.2475691831999992E-3</v>
      </c>
      <c r="T83" s="22">
        <f t="shared" si="27"/>
        <v>7.4080497855999999E-3</v>
      </c>
      <c r="U83" s="22">
        <f t="shared" si="27"/>
        <v>7.6255450841451345E-3</v>
      </c>
      <c r="V83" s="22">
        <f t="shared" si="27"/>
        <v>7.1091655609398794E-3</v>
      </c>
      <c r="W83" s="22">
        <f t="shared" si="27"/>
        <v>7.6165376939451327E-3</v>
      </c>
      <c r="X83" s="22">
        <f t="shared" si="27"/>
        <v>7.6221963083949002E-3</v>
      </c>
      <c r="Y83" s="22">
        <f t="shared" si="27"/>
        <v>1.0085592758697574E-2</v>
      </c>
      <c r="Z83" s="22">
        <f t="shared" si="27"/>
        <v>9.5346373485272421E-3</v>
      </c>
      <c r="AA83" s="22">
        <f t="shared" si="27"/>
        <v>1.0871978704874051E-2</v>
      </c>
      <c r="AB83" s="22">
        <f t="shared" si="27"/>
        <v>6.9652808018725258E-3</v>
      </c>
      <c r="AC83" s="22">
        <f t="shared" si="27"/>
        <v>6.96509369178578E-3</v>
      </c>
      <c r="AD83" s="22">
        <f t="shared" si="27"/>
        <v>6.7939427646707701E-3</v>
      </c>
      <c r="AE83" s="22">
        <f t="shared" si="27"/>
        <v>8.5441888103401902E-3</v>
      </c>
      <c r="AF83" s="22">
        <f t="shared" si="27"/>
        <v>7.0589344466415304E-3</v>
      </c>
      <c r="AG83" s="22">
        <f t="shared" si="27"/>
        <v>5.231402680106384E-3</v>
      </c>
      <c r="AH83" s="22">
        <f t="shared" si="27"/>
        <v>1.3644256677756701E-3</v>
      </c>
      <c r="AI83" s="38">
        <f t="shared" si="23"/>
        <v>-0.80114209498009359</v>
      </c>
      <c r="AJ83" s="33">
        <f>IF(B83=0, "", POWER(AH83/B83, 1/(AH11 - B11)) - 1)</f>
        <v>-4.9221254972491968E-2</v>
      </c>
      <c r="AK83" s="33">
        <f t="shared" si="24"/>
        <v>-0.73918550124917481</v>
      </c>
      <c r="AL83" s="43">
        <f>AH83 / AH13</f>
        <v>1.7352495774774601E-3</v>
      </c>
      <c r="AM83" s="29"/>
    </row>
    <row r="84" spans="1:39" ht="14.45" hidden="1" customHeight="1" outlineLevel="1" x14ac:dyDescent="0.2">
      <c r="A84" s="2" t="s">
        <v>7</v>
      </c>
      <c r="B84" s="23">
        <v>6.7562872755650002E-3</v>
      </c>
      <c r="C84" s="23">
        <v>7.2129517902100003E-3</v>
      </c>
      <c r="D84" s="23">
        <v>9.5313452457249995E-3</v>
      </c>
      <c r="E84" s="23">
        <v>9.0508657345500006E-3</v>
      </c>
      <c r="F84" s="23">
        <v>1.159481572328E-2</v>
      </c>
      <c r="G84" s="23">
        <v>9.4347735414049994E-3</v>
      </c>
      <c r="H84" s="23">
        <v>8.0492120771950004E-3</v>
      </c>
      <c r="I84" s="23">
        <v>6.6815628061750003E-3</v>
      </c>
      <c r="J84" s="23">
        <v>4.119511190645E-3</v>
      </c>
      <c r="K84" s="23">
        <v>6.1468602473149997E-3</v>
      </c>
      <c r="L84" s="23">
        <v>9.6641554684999999E-3</v>
      </c>
      <c r="M84" s="23">
        <v>9.2681434450414997E-3</v>
      </c>
      <c r="N84" s="23">
        <v>1.0828543977522399E-2</v>
      </c>
      <c r="O84" s="23">
        <v>1.0984082550591899E-2</v>
      </c>
      <c r="P84" s="23">
        <v>9.96548172952667E-3</v>
      </c>
      <c r="Q84" s="23">
        <v>1.1581686764646401E-2</v>
      </c>
      <c r="R84" s="23">
        <v>8.7418641121244697E-3</v>
      </c>
      <c r="S84" s="23">
        <v>9.1425467831999993E-3</v>
      </c>
      <c r="T84" s="23">
        <v>7.3030273856E-3</v>
      </c>
      <c r="U84" s="23">
        <v>7.6007721562000004E-3</v>
      </c>
      <c r="V84" s="23">
        <v>7.0478165678575701E-3</v>
      </c>
      <c r="W84" s="23">
        <v>7.5657554682980899E-3</v>
      </c>
      <c r="X84" s="23">
        <v>7.5944183956865698E-3</v>
      </c>
      <c r="Y84" s="23">
        <v>1.0069964443306101E-2</v>
      </c>
      <c r="Z84" s="23">
        <v>9.5153373070964199E-3</v>
      </c>
      <c r="AA84" s="23">
        <v>1.0856986605325599E-2</v>
      </c>
      <c r="AB84" s="23">
        <v>6.9626817923138804E-3</v>
      </c>
      <c r="AC84" s="23">
        <v>6.96509369178578E-3</v>
      </c>
      <c r="AD84" s="23">
        <v>6.7939427646707701E-3</v>
      </c>
      <c r="AE84" s="23">
        <v>8.5441888103401902E-3</v>
      </c>
      <c r="AF84" s="23">
        <v>7.0589344466415304E-3</v>
      </c>
      <c r="AG84" s="23">
        <v>5.2307775369061296E-3</v>
      </c>
      <c r="AH84" s="23">
        <v>1.3644256677756701E-3</v>
      </c>
      <c r="AI84" s="39">
        <f t="shared" si="23"/>
        <v>-0.79805096910098916</v>
      </c>
      <c r="AJ84" s="34">
        <f>IF(B84=0, "", POWER(AH84/B84, 1/(AH11 - B11)) - 1)</f>
        <v>-4.8762844817471618E-2</v>
      </c>
      <c r="AK84" s="34">
        <f t="shared" si="24"/>
        <v>-0.73915433066138525</v>
      </c>
      <c r="AL84" s="44">
        <f>AH84 / AH13</f>
        <v>1.7352495774774601E-3</v>
      </c>
      <c r="AM84" s="29"/>
    </row>
    <row r="85" spans="1:39" ht="14.45" hidden="1" customHeight="1" outlineLevel="1" x14ac:dyDescent="0.2">
      <c r="A85" s="2" t="s">
        <v>6</v>
      </c>
      <c r="B85" s="23">
        <v>1.050224E-4</v>
      </c>
      <c r="C85" s="23">
        <v>1.050224E-4</v>
      </c>
      <c r="D85" s="23">
        <v>1.050224E-4</v>
      </c>
      <c r="E85" s="23">
        <v>1.050224E-4</v>
      </c>
      <c r="F85" s="23">
        <v>1.050224E-4</v>
      </c>
      <c r="G85" s="23">
        <v>1.050224E-4</v>
      </c>
      <c r="H85" s="23">
        <v>1.050224E-4</v>
      </c>
      <c r="I85" s="23">
        <v>1.050224E-4</v>
      </c>
      <c r="J85" s="23">
        <v>1.050224E-4</v>
      </c>
      <c r="K85" s="23">
        <v>1.050224E-4</v>
      </c>
      <c r="L85" s="23">
        <v>1.050224E-4</v>
      </c>
      <c r="M85" s="23">
        <v>1.050224E-4</v>
      </c>
      <c r="N85" s="23">
        <v>1.050224E-4</v>
      </c>
      <c r="O85" s="23">
        <v>1.050224E-4</v>
      </c>
      <c r="P85" s="23">
        <v>1.050224E-4</v>
      </c>
      <c r="Q85" s="23">
        <v>1.050224E-4</v>
      </c>
      <c r="R85" s="23">
        <v>1.050224E-4</v>
      </c>
      <c r="S85" s="23">
        <v>1.050224E-4</v>
      </c>
      <c r="T85" s="23">
        <v>1.050224E-4</v>
      </c>
      <c r="U85" s="23">
        <v>2.4772927945134099E-5</v>
      </c>
      <c r="V85" s="23">
        <v>6.1348993082309606E-5</v>
      </c>
      <c r="W85" s="23">
        <v>5.07822256470431E-5</v>
      </c>
      <c r="X85" s="23">
        <v>2.7777912708330601E-5</v>
      </c>
      <c r="Y85" s="23">
        <v>1.56283153914733E-5</v>
      </c>
      <c r="Z85" s="23">
        <v>1.9300041430821699E-5</v>
      </c>
      <c r="AA85" s="23">
        <v>1.49920995484506E-5</v>
      </c>
      <c r="AB85" s="23">
        <v>2.5990095586456502E-6</v>
      </c>
      <c r="AC85" s="23">
        <v>0</v>
      </c>
      <c r="AD85" s="23">
        <v>0</v>
      </c>
      <c r="AE85" s="23">
        <v>0</v>
      </c>
      <c r="AF85" s="23">
        <v>0</v>
      </c>
      <c r="AG85" s="23">
        <v>6.2514320025437496E-7</v>
      </c>
      <c r="AH85" s="23">
        <v>0</v>
      </c>
      <c r="AI85" s="39">
        <f t="shared" si="23"/>
        <v>-1</v>
      </c>
      <c r="AJ85" s="34">
        <f>IF(B85=0, "", POWER(AH85/B85, 1/(AH11 - B11)) - 1)</f>
        <v>-1</v>
      </c>
      <c r="AK85" s="34">
        <f t="shared" si="24"/>
        <v>-1</v>
      </c>
      <c r="AL85" s="44">
        <f>AH85 / AH13</f>
        <v>0</v>
      </c>
      <c r="AM85" s="29"/>
    </row>
    <row r="86" spans="1:39" ht="14.45" customHeight="1" collapsed="1" x14ac:dyDescent="0.25">
      <c r="A86" s="17" t="s">
        <v>48</v>
      </c>
      <c r="B86" s="22">
        <f t="shared" ref="B86:AH86" si="28">SUBTOTAL(9, B87)</f>
        <v>9.3478028235048802E-6</v>
      </c>
      <c r="C86" s="22">
        <f t="shared" si="28"/>
        <v>9.5005399819262407E-6</v>
      </c>
      <c r="D86" s="22">
        <f t="shared" si="28"/>
        <v>1.40356723248297E-5</v>
      </c>
      <c r="E86" s="22">
        <f t="shared" si="28"/>
        <v>9.0033377764382706E-6</v>
      </c>
      <c r="F86" s="22">
        <f t="shared" si="28"/>
        <v>1.30144667149798E-5</v>
      </c>
      <c r="G86" s="22">
        <f t="shared" si="28"/>
        <v>1.7603312039417699E-5</v>
      </c>
      <c r="H86" s="22">
        <f t="shared" si="28"/>
        <v>1.9438949341505299E-5</v>
      </c>
      <c r="I86" s="22">
        <f t="shared" si="28"/>
        <v>3.0783288897777601E-5</v>
      </c>
      <c r="J86" s="22">
        <f t="shared" si="28"/>
        <v>4.12805972545863E-5</v>
      </c>
      <c r="K86" s="22">
        <f t="shared" si="28"/>
        <v>4.09670188545988E-5</v>
      </c>
      <c r="L86" s="22">
        <f t="shared" si="28"/>
        <v>6.1337028817170695E-5</v>
      </c>
      <c r="M86" s="22">
        <f t="shared" si="28"/>
        <v>4.8758421033373899E-5</v>
      </c>
      <c r="N86" s="22">
        <f t="shared" si="28"/>
        <v>5.5641532224097101E-5</v>
      </c>
      <c r="O86" s="22">
        <f t="shared" si="28"/>
        <v>6.3231634271375905E-5</v>
      </c>
      <c r="P86" s="22">
        <f t="shared" si="28"/>
        <v>5.80252721095499E-5</v>
      </c>
      <c r="Q86" s="22">
        <f t="shared" si="28"/>
        <v>6.07961580027771E-5</v>
      </c>
      <c r="R86" s="22">
        <f t="shared" si="28"/>
        <v>5.7489978227728101E-5</v>
      </c>
      <c r="S86" s="22">
        <f t="shared" si="28"/>
        <v>6.1304897346364703E-5</v>
      </c>
      <c r="T86" s="22">
        <f t="shared" si="28"/>
        <v>8.0363533682766602E-5</v>
      </c>
      <c r="U86" s="22">
        <f t="shared" si="28"/>
        <v>6.9421302974803203E-5</v>
      </c>
      <c r="V86" s="22">
        <f t="shared" si="28"/>
        <v>7.91569159641859E-5</v>
      </c>
      <c r="W86" s="22">
        <f t="shared" si="28"/>
        <v>7.2660694214249995E-5</v>
      </c>
      <c r="X86" s="22">
        <f t="shared" si="28"/>
        <v>7.6320769319305093E-5</v>
      </c>
      <c r="Y86" s="22">
        <f t="shared" si="28"/>
        <v>7.9629151131812E-5</v>
      </c>
      <c r="Z86" s="22">
        <f t="shared" si="28"/>
        <v>7.3401170504815207E-5</v>
      </c>
      <c r="AA86" s="22">
        <f t="shared" si="28"/>
        <v>6.8020916590339303E-5</v>
      </c>
      <c r="AB86" s="22">
        <f t="shared" si="28"/>
        <v>5.2543605703657798E-5</v>
      </c>
      <c r="AC86" s="22">
        <f t="shared" si="28"/>
        <v>5.8114745559390198E-5</v>
      </c>
      <c r="AD86" s="22">
        <f t="shared" si="28"/>
        <v>5.7836624006148402E-5</v>
      </c>
      <c r="AE86" s="22">
        <f t="shared" si="28"/>
        <v>6.6247983782696899E-5</v>
      </c>
      <c r="AF86" s="22">
        <f t="shared" si="28"/>
        <v>7.1263793206106306E-5</v>
      </c>
      <c r="AG86" s="22">
        <f t="shared" si="28"/>
        <v>6.9916406405204099E-5</v>
      </c>
      <c r="AH86" s="22">
        <f t="shared" si="28"/>
        <v>6.3374682300465306E-5</v>
      </c>
      <c r="AI86" s="38">
        <f t="shared" si="23"/>
        <v>5.7796340484536985</v>
      </c>
      <c r="AJ86" s="33">
        <f>IF(B86=0, "", POWER(AH86/B86, 1/(AH11 - B11)) - 1)</f>
        <v>6.1634920453053965E-2</v>
      </c>
      <c r="AK86" s="33">
        <f t="shared" si="24"/>
        <v>-9.3564936201467441E-2</v>
      </c>
      <c r="AL86" s="43">
        <f>AH86 / AH13</f>
        <v>8.0598667470048934E-5</v>
      </c>
      <c r="AM86" s="29"/>
    </row>
    <row r="87" spans="1:39" ht="14.45" hidden="1" customHeight="1" outlineLevel="1" x14ac:dyDescent="0.2">
      <c r="A87" s="2" t="s">
        <v>29</v>
      </c>
      <c r="B87" s="23">
        <v>9.3478028235048802E-6</v>
      </c>
      <c r="C87" s="23">
        <v>9.5005399819262407E-6</v>
      </c>
      <c r="D87" s="23">
        <v>1.40356723248297E-5</v>
      </c>
      <c r="E87" s="23">
        <v>9.0033377764382706E-6</v>
      </c>
      <c r="F87" s="23">
        <v>1.30144667149798E-5</v>
      </c>
      <c r="G87" s="23">
        <v>1.7603312039417699E-5</v>
      </c>
      <c r="H87" s="23">
        <v>1.9438949341505299E-5</v>
      </c>
      <c r="I87" s="23">
        <v>3.0783288897777601E-5</v>
      </c>
      <c r="J87" s="23">
        <v>4.12805972545863E-5</v>
      </c>
      <c r="K87" s="23">
        <v>4.09670188545988E-5</v>
      </c>
      <c r="L87" s="23">
        <v>6.1337028817170695E-5</v>
      </c>
      <c r="M87" s="23">
        <v>4.8758421033373899E-5</v>
      </c>
      <c r="N87" s="23">
        <v>5.5641532224097101E-5</v>
      </c>
      <c r="O87" s="23">
        <v>6.3231634271375905E-5</v>
      </c>
      <c r="P87" s="23">
        <v>5.80252721095499E-5</v>
      </c>
      <c r="Q87" s="23">
        <v>6.07961580027771E-5</v>
      </c>
      <c r="R87" s="23">
        <v>5.7489978227728101E-5</v>
      </c>
      <c r="S87" s="23">
        <v>6.1304897346364703E-5</v>
      </c>
      <c r="T87" s="23">
        <v>8.0363533682766602E-5</v>
      </c>
      <c r="U87" s="23">
        <v>6.9421302974803203E-5</v>
      </c>
      <c r="V87" s="23">
        <v>7.91569159641859E-5</v>
      </c>
      <c r="W87" s="23">
        <v>7.2660694214249995E-5</v>
      </c>
      <c r="X87" s="23">
        <v>7.6320769319305093E-5</v>
      </c>
      <c r="Y87" s="23">
        <v>7.9629151131812E-5</v>
      </c>
      <c r="Z87" s="23">
        <v>7.3401170504815207E-5</v>
      </c>
      <c r="AA87" s="23">
        <v>6.8020916590339303E-5</v>
      </c>
      <c r="AB87" s="23">
        <v>5.2543605703657798E-5</v>
      </c>
      <c r="AC87" s="23">
        <v>5.8114745559390198E-5</v>
      </c>
      <c r="AD87" s="23">
        <v>5.7836624006148402E-5</v>
      </c>
      <c r="AE87" s="23">
        <v>6.6247983782696899E-5</v>
      </c>
      <c r="AF87" s="23">
        <v>7.1263793206106306E-5</v>
      </c>
      <c r="AG87" s="23">
        <v>6.9916406405204099E-5</v>
      </c>
      <c r="AH87" s="23">
        <v>6.3374682300465306E-5</v>
      </c>
      <c r="AI87" s="39">
        <f t="shared" si="23"/>
        <v>5.7796340484536985</v>
      </c>
      <c r="AJ87" s="34">
        <f>IF(B87=0, "", POWER(AH87/B87, 1/(AH11 - B11)) - 1)</f>
        <v>6.1634920453053965E-2</v>
      </c>
      <c r="AK87" s="34">
        <f t="shared" si="24"/>
        <v>-9.3564936201467441E-2</v>
      </c>
      <c r="AL87" s="44">
        <f>AH87 / AH13</f>
        <v>8.0598667470048934E-5</v>
      </c>
      <c r="AM87" s="29"/>
    </row>
    <row r="88" spans="1:39" ht="14.45" customHeight="1" x14ac:dyDescent="0.25">
      <c r="A88" s="16" t="s">
        <v>34</v>
      </c>
      <c r="B88" s="21">
        <f t="shared" ref="B88:AH88" si="29">SUBTOTAL(9, B89:B103)</f>
        <v>0.17350576211609661</v>
      </c>
      <c r="C88" s="21">
        <f t="shared" si="29"/>
        <v>0.16592550953800275</v>
      </c>
      <c r="D88" s="21">
        <f t="shared" si="29"/>
        <v>0.17611319434876047</v>
      </c>
      <c r="E88" s="21">
        <f t="shared" si="29"/>
        <v>0.17003947147297052</v>
      </c>
      <c r="F88" s="21">
        <f t="shared" si="29"/>
        <v>0.195587603668783</v>
      </c>
      <c r="G88" s="21">
        <f t="shared" si="29"/>
        <v>0.18662594202029065</v>
      </c>
      <c r="H88" s="21">
        <f t="shared" si="29"/>
        <v>0.17654293433964185</v>
      </c>
      <c r="I88" s="21">
        <f t="shared" si="29"/>
        <v>0.18275229872033219</v>
      </c>
      <c r="J88" s="21">
        <f t="shared" si="29"/>
        <v>0.185408662262704</v>
      </c>
      <c r="K88" s="21">
        <f t="shared" si="29"/>
        <v>0.19021872637560638</v>
      </c>
      <c r="L88" s="21">
        <f t="shared" si="29"/>
        <v>0.18892125476644422</v>
      </c>
      <c r="M88" s="21">
        <f t="shared" si="29"/>
        <v>0.19134605932317597</v>
      </c>
      <c r="N88" s="21">
        <f t="shared" si="29"/>
        <v>0.20022863814219857</v>
      </c>
      <c r="O88" s="21">
        <f t="shared" si="29"/>
        <v>0.20579521811797952</v>
      </c>
      <c r="P88" s="21">
        <f t="shared" si="29"/>
        <v>0.20485447093798301</v>
      </c>
      <c r="Q88" s="21">
        <f t="shared" si="29"/>
        <v>0.2102558970313938</v>
      </c>
      <c r="R88" s="21">
        <f t="shared" si="29"/>
        <v>0.20962324643266167</v>
      </c>
      <c r="S88" s="21">
        <f t="shared" si="29"/>
        <v>0.21032391313018736</v>
      </c>
      <c r="T88" s="21">
        <f t="shared" si="29"/>
        <v>0.20302924410959294</v>
      </c>
      <c r="U88" s="21">
        <f t="shared" si="29"/>
        <v>0.19525202872800348</v>
      </c>
      <c r="V88" s="21">
        <f t="shared" si="29"/>
        <v>0.18787251245209005</v>
      </c>
      <c r="W88" s="21">
        <f t="shared" si="29"/>
        <v>0.19638810671355322</v>
      </c>
      <c r="X88" s="21">
        <f t="shared" si="29"/>
        <v>0.20448016823977821</v>
      </c>
      <c r="Y88" s="21">
        <f t="shared" si="29"/>
        <v>0.2161068638240124</v>
      </c>
      <c r="Z88" s="21">
        <f t="shared" si="29"/>
        <v>0.20811687155001085</v>
      </c>
      <c r="AA88" s="21">
        <f t="shared" si="29"/>
        <v>0.20289967566959144</v>
      </c>
      <c r="AB88" s="21">
        <f t="shared" si="29"/>
        <v>0.20929236714016308</v>
      </c>
      <c r="AC88" s="21">
        <f t="shared" si="29"/>
        <v>0.20377690304657195</v>
      </c>
      <c r="AD88" s="21">
        <f t="shared" si="29"/>
        <v>0.20440531588005309</v>
      </c>
      <c r="AE88" s="21">
        <f t="shared" si="29"/>
        <v>0.22487785319297898</v>
      </c>
      <c r="AF88" s="21">
        <f t="shared" si="29"/>
        <v>0.22824278617141189</v>
      </c>
      <c r="AG88" s="21">
        <f t="shared" si="29"/>
        <v>0.22527511122420382</v>
      </c>
      <c r="AH88" s="21">
        <f t="shared" si="29"/>
        <v>0.22809862258015914</v>
      </c>
      <c r="AI88" s="37">
        <f t="shared" si="23"/>
        <v>0.3146458065613591</v>
      </c>
      <c r="AJ88" s="32">
        <f>IF(B88=0, "", POWER(AH88/B88, 1/(AH11 - B11)) - 1)</f>
        <v>8.5856243876740734E-3</v>
      </c>
      <c r="AK88" s="32">
        <f t="shared" si="24"/>
        <v>1.2533614302137508E-2</v>
      </c>
      <c r="AL88" s="42">
        <f>AH88 / AH13</f>
        <v>0.29009131666415405</v>
      </c>
      <c r="AM88" s="29"/>
    </row>
    <row r="89" spans="1:39" ht="14.45" customHeight="1" collapsed="1" x14ac:dyDescent="0.25">
      <c r="A89" s="17" t="s">
        <v>35</v>
      </c>
      <c r="B89" s="22">
        <f t="shared" ref="B89:AH89" si="30">SUBTOTAL(9, B90:B93)</f>
        <v>6.7551178253203767E-2</v>
      </c>
      <c r="C89" s="22">
        <f t="shared" si="30"/>
        <v>6.0927786991458364E-2</v>
      </c>
      <c r="D89" s="22">
        <f t="shared" si="30"/>
        <v>6.4923014093952194E-2</v>
      </c>
      <c r="E89" s="22">
        <f t="shared" si="30"/>
        <v>6.4773462351733022E-2</v>
      </c>
      <c r="F89" s="22">
        <f t="shared" si="30"/>
        <v>6.6422695669596521E-2</v>
      </c>
      <c r="G89" s="22">
        <f t="shared" si="30"/>
        <v>6.8401903282970411E-2</v>
      </c>
      <c r="H89" s="22">
        <f t="shared" si="30"/>
        <v>6.7816594884874487E-2</v>
      </c>
      <c r="I89" s="22">
        <f t="shared" si="30"/>
        <v>7.1838088631265618E-2</v>
      </c>
      <c r="J89" s="22">
        <f t="shared" si="30"/>
        <v>7.424433684995313E-2</v>
      </c>
      <c r="K89" s="22">
        <f t="shared" si="30"/>
        <v>7.8256845457696303E-2</v>
      </c>
      <c r="L89" s="22">
        <f t="shared" si="30"/>
        <v>7.5233222299401797E-2</v>
      </c>
      <c r="M89" s="22">
        <f t="shared" si="30"/>
        <v>7.6022618760112598E-2</v>
      </c>
      <c r="N89" s="22">
        <f t="shared" si="30"/>
        <v>8.3711060510305205E-2</v>
      </c>
      <c r="O89" s="22">
        <f t="shared" si="30"/>
        <v>8.5875849213461294E-2</v>
      </c>
      <c r="P89" s="22">
        <f t="shared" si="30"/>
        <v>8.014574603787665E-2</v>
      </c>
      <c r="Q89" s="22">
        <f t="shared" si="30"/>
        <v>8.6634216750433507E-2</v>
      </c>
      <c r="R89" s="22">
        <f t="shared" si="30"/>
        <v>8.5662067356308519E-2</v>
      </c>
      <c r="S89" s="22">
        <f t="shared" si="30"/>
        <v>8.3146881142940957E-2</v>
      </c>
      <c r="T89" s="22">
        <f t="shared" si="30"/>
        <v>7.72178226763168E-2</v>
      </c>
      <c r="U89" s="22">
        <f t="shared" si="30"/>
        <v>6.7985986860966144E-2</v>
      </c>
      <c r="V89" s="22">
        <f t="shared" si="30"/>
        <v>5.7330198969078532E-2</v>
      </c>
      <c r="W89" s="22">
        <f t="shared" si="30"/>
        <v>6.4006478667088793E-2</v>
      </c>
      <c r="X89" s="22">
        <f t="shared" si="30"/>
        <v>6.8050515844012741E-2</v>
      </c>
      <c r="Y89" s="22">
        <f t="shared" si="30"/>
        <v>7.7297618838633647E-2</v>
      </c>
      <c r="Z89" s="22">
        <f t="shared" si="30"/>
        <v>7.0840310423769842E-2</v>
      </c>
      <c r="AA89" s="22">
        <f t="shared" si="30"/>
        <v>6.242601030457965E-2</v>
      </c>
      <c r="AB89" s="22">
        <f t="shared" si="30"/>
        <v>6.4392394540981571E-2</v>
      </c>
      <c r="AC89" s="22">
        <f t="shared" si="30"/>
        <v>5.7274811229514562E-2</v>
      </c>
      <c r="AD89" s="22">
        <f t="shared" si="30"/>
        <v>5.8397262478718855E-2</v>
      </c>
      <c r="AE89" s="22">
        <f t="shared" si="30"/>
        <v>7.4982654453227451E-2</v>
      </c>
      <c r="AF89" s="22">
        <f t="shared" si="30"/>
        <v>7.4817811499827525E-2</v>
      </c>
      <c r="AG89" s="22">
        <f t="shared" si="30"/>
        <v>6.9019364125820215E-2</v>
      </c>
      <c r="AH89" s="22">
        <f t="shared" si="30"/>
        <v>6.442924521762497E-2</v>
      </c>
      <c r="AI89" s="38">
        <f t="shared" si="23"/>
        <v>-4.6215819121270929E-2</v>
      </c>
      <c r="AJ89" s="33">
        <f>IF(B89=0, "", POWER(AH89/B89, 1/(AH11 - B11)) - 1)</f>
        <v>-1.4775903687268555E-3</v>
      </c>
      <c r="AK89" s="33">
        <f t="shared" si="24"/>
        <v>-6.6504798563887024E-2</v>
      </c>
      <c r="AL89" s="43">
        <f>AH89 / AH13</f>
        <v>8.1939839730028413E-2</v>
      </c>
      <c r="AM89" s="29"/>
    </row>
    <row r="90" spans="1:39" ht="14.45" hidden="1" customHeight="1" outlineLevel="1" x14ac:dyDescent="0.2">
      <c r="A90" s="2" t="s">
        <v>5</v>
      </c>
      <c r="B90" s="23">
        <v>1.7981647019999999E-4</v>
      </c>
      <c r="C90" s="23">
        <v>1.8085059504E-4</v>
      </c>
      <c r="D90" s="23">
        <v>1.7651368007999999E-4</v>
      </c>
      <c r="E90" s="23">
        <v>1.7647908516000001E-4</v>
      </c>
      <c r="F90" s="23">
        <v>1.7664282251999999E-4</v>
      </c>
      <c r="G90" s="23">
        <v>1.83729438E-4</v>
      </c>
      <c r="H90" s="23">
        <v>1.8124956287999999E-4</v>
      </c>
      <c r="I90" s="23">
        <v>1.9101729384E-4</v>
      </c>
      <c r="J90" s="23">
        <v>1.827316926E-4</v>
      </c>
      <c r="K90" s="23">
        <v>1.7771860583999999E-4</v>
      </c>
      <c r="L90" s="23">
        <v>1.8859540320000001E-4</v>
      </c>
      <c r="M90" s="23">
        <v>1.9074150972000001E-4</v>
      </c>
      <c r="N90" s="23">
        <v>1.8354101039999999E-4</v>
      </c>
      <c r="O90" s="23">
        <v>1.8580418604E-4</v>
      </c>
      <c r="P90" s="23">
        <v>1.765899414E-4</v>
      </c>
      <c r="Q90" s="23">
        <v>1.8507074651999999E-4</v>
      </c>
      <c r="R90" s="23">
        <v>1.696023E-4</v>
      </c>
      <c r="S90" s="23">
        <v>1.6275689999999999E-4</v>
      </c>
      <c r="T90" s="23">
        <v>1.5577470000000001E-4</v>
      </c>
      <c r="U90" s="23">
        <v>1.5511499999999999E-4</v>
      </c>
      <c r="V90" s="23">
        <v>1.3236849359999999E-4</v>
      </c>
      <c r="W90" s="23">
        <v>1.5054592202999999E-4</v>
      </c>
      <c r="X90" s="23">
        <v>1.4061724434E-4</v>
      </c>
      <c r="Y90" s="23">
        <v>1.39256211253387E-4</v>
      </c>
      <c r="Z90" s="23">
        <v>1.4686602708088099E-4</v>
      </c>
      <c r="AA90" s="23">
        <v>1.48334650157052E-4</v>
      </c>
      <c r="AB90" s="23">
        <v>1.15635627061513E-4</v>
      </c>
      <c r="AC90" s="23">
        <v>1.30476105726203E-4</v>
      </c>
      <c r="AD90" s="23">
        <v>1.2233651807850801E-4</v>
      </c>
      <c r="AE90" s="23">
        <v>1.21483501705844E-4</v>
      </c>
      <c r="AF90" s="23">
        <v>1.2757209957669E-4</v>
      </c>
      <c r="AG90" s="23">
        <v>1.1759529856337999E-4</v>
      </c>
      <c r="AH90" s="23">
        <v>9.0598256157384003E-5</v>
      </c>
      <c r="AI90" s="39">
        <f t="shared" si="23"/>
        <v>-0.49616263706758046</v>
      </c>
      <c r="AJ90" s="34">
        <f>IF(B90=0, "", POWER(AH90/B90, 1/(AH11 - B11)) - 1)</f>
        <v>-2.1194110002679789E-2</v>
      </c>
      <c r="AK90" s="34">
        <f t="shared" si="24"/>
        <v>-0.22957586515625428</v>
      </c>
      <c r="AL90" s="44">
        <f>AH90 / AH13</f>
        <v>1.1522107024971537E-4</v>
      </c>
      <c r="AM90" s="29"/>
    </row>
    <row r="91" spans="1:39" ht="14.45" hidden="1" customHeight="1" outlineLevel="1" x14ac:dyDescent="0.2">
      <c r="A91" s="2" t="s">
        <v>6</v>
      </c>
      <c r="B91" s="23">
        <v>5.5781436315157696E-4</v>
      </c>
      <c r="C91" s="23">
        <v>5.4226439581376098E-4</v>
      </c>
      <c r="D91" s="23">
        <v>5.0162495441169095E-4</v>
      </c>
      <c r="E91" s="23">
        <v>5.2912493742401998E-4</v>
      </c>
      <c r="F91" s="23">
        <v>1.02325828576232E-3</v>
      </c>
      <c r="G91" s="23">
        <v>1.4174258862817101E-3</v>
      </c>
      <c r="H91" s="23">
        <v>1.4692324995221901E-3</v>
      </c>
      <c r="I91" s="23">
        <v>1.3002652103073201E-3</v>
      </c>
      <c r="J91" s="23">
        <v>1.07986885562063E-3</v>
      </c>
      <c r="K91" s="23">
        <v>6.9505287000000003E-4</v>
      </c>
      <c r="L91" s="23">
        <v>8.3192980318499998E-4</v>
      </c>
      <c r="M91" s="23">
        <v>8.3612632245000005E-4</v>
      </c>
      <c r="N91" s="23">
        <v>8.9269794137250005E-4</v>
      </c>
      <c r="O91" s="23">
        <v>7.8996106171500002E-4</v>
      </c>
      <c r="P91" s="23">
        <v>7.5989034883984399E-4</v>
      </c>
      <c r="Q91" s="23">
        <v>1.7430297785999999E-3</v>
      </c>
      <c r="R91" s="23">
        <v>2.8248953287247302E-3</v>
      </c>
      <c r="S91" s="23">
        <v>2.0839338735388598E-3</v>
      </c>
      <c r="T91" s="23">
        <v>2.4753181569673998E-3</v>
      </c>
      <c r="U91" s="23">
        <v>1.19886965759584E-3</v>
      </c>
      <c r="V91" s="23">
        <v>2.7719027615760298E-3</v>
      </c>
      <c r="W91" s="23">
        <v>3.0156367024387898E-3</v>
      </c>
      <c r="X91" s="23">
        <v>5.1285670358112503E-3</v>
      </c>
      <c r="Y91" s="23">
        <v>4.5974693274034601E-3</v>
      </c>
      <c r="Z91" s="23">
        <v>2.26051495897997E-3</v>
      </c>
      <c r="AA91" s="23">
        <v>2.9694812131545001E-3</v>
      </c>
      <c r="AB91" s="23">
        <v>1.66072529013886E-3</v>
      </c>
      <c r="AC91" s="23">
        <v>3.85700979737876E-3</v>
      </c>
      <c r="AD91" s="23">
        <v>3.07261874422765E-3</v>
      </c>
      <c r="AE91" s="23">
        <v>2.6997009140540002E-3</v>
      </c>
      <c r="AF91" s="23">
        <v>2.2906752103021401E-3</v>
      </c>
      <c r="AG91" s="23">
        <v>2.1601388378107299E-3</v>
      </c>
      <c r="AH91" s="23">
        <v>2.1581554979845799E-3</v>
      </c>
      <c r="AI91" s="39">
        <f t="shared" si="23"/>
        <v>2.8689493145914859</v>
      </c>
      <c r="AJ91" s="34">
        <f>IF(B91=0, "", POWER(AH91/B91, 1/(AH11 - B11)) - 1)</f>
        <v>4.3187279073601648E-2</v>
      </c>
      <c r="AK91" s="34">
        <f t="shared" si="24"/>
        <v>-9.1815386651727948E-4</v>
      </c>
      <c r="AL91" s="44">
        <f>AH91 / AH13</f>
        <v>2.7446994764570186E-3</v>
      </c>
      <c r="AM91" s="29"/>
    </row>
    <row r="92" spans="1:39" ht="14.45" hidden="1" customHeight="1" outlineLevel="1" x14ac:dyDescent="0.2">
      <c r="A92" s="2" t="s">
        <v>7</v>
      </c>
      <c r="B92" s="23">
        <v>6.6813547419852196E-2</v>
      </c>
      <c r="C92" s="23">
        <v>6.02046720006046E-2</v>
      </c>
      <c r="D92" s="23">
        <v>6.4244875459460504E-2</v>
      </c>
      <c r="E92" s="23">
        <v>6.4067858329149005E-2</v>
      </c>
      <c r="F92" s="23">
        <v>6.5222794561314204E-2</v>
      </c>
      <c r="G92" s="23">
        <v>6.6800747958688705E-2</v>
      </c>
      <c r="H92" s="23">
        <v>6.6166112822472298E-2</v>
      </c>
      <c r="I92" s="23">
        <v>7.03468061271183E-2</v>
      </c>
      <c r="J92" s="23">
        <v>7.2981736301732505E-2</v>
      </c>
      <c r="K92" s="23">
        <v>7.7384073981856302E-2</v>
      </c>
      <c r="L92" s="23">
        <v>7.4212697093016797E-2</v>
      </c>
      <c r="M92" s="23">
        <v>7.4995750927942598E-2</v>
      </c>
      <c r="N92" s="23">
        <v>8.2634821558532703E-2</v>
      </c>
      <c r="O92" s="23">
        <v>8.4900083965706294E-2</v>
      </c>
      <c r="P92" s="23">
        <v>7.9209265747636801E-2</v>
      </c>
      <c r="Q92" s="23">
        <v>8.4706116225313502E-2</v>
      </c>
      <c r="R92" s="23">
        <v>8.2667569727583795E-2</v>
      </c>
      <c r="S92" s="23">
        <v>8.0900190369402103E-2</v>
      </c>
      <c r="T92" s="23">
        <v>7.4586729819349398E-2</v>
      </c>
      <c r="U92" s="23">
        <v>6.6632002203370302E-2</v>
      </c>
      <c r="V92" s="23">
        <v>5.4425927713902499E-2</v>
      </c>
      <c r="W92" s="23">
        <v>6.084029604262E-2</v>
      </c>
      <c r="X92" s="23">
        <v>6.2781331563861495E-2</v>
      </c>
      <c r="Y92" s="23">
        <v>7.2560893299976795E-2</v>
      </c>
      <c r="Z92" s="23">
        <v>6.8432929437708997E-2</v>
      </c>
      <c r="AA92" s="23">
        <v>5.93081944412681E-2</v>
      </c>
      <c r="AB92" s="23">
        <v>6.2616033623781195E-2</v>
      </c>
      <c r="AC92" s="23">
        <v>5.3287325326409597E-2</v>
      </c>
      <c r="AD92" s="23">
        <v>5.5202307216412699E-2</v>
      </c>
      <c r="AE92" s="23">
        <v>7.2161470037467604E-2</v>
      </c>
      <c r="AF92" s="23">
        <v>7.2399564189948695E-2</v>
      </c>
      <c r="AG92" s="23">
        <v>6.6741629989446105E-2</v>
      </c>
      <c r="AH92" s="23">
        <v>6.2180491463482999E-2</v>
      </c>
      <c r="AI92" s="39">
        <f t="shared" si="23"/>
        <v>-6.9343061928075156E-2</v>
      </c>
      <c r="AJ92" s="34">
        <f>IF(B92=0, "", POWER(AH92/B92, 1/(AH11 - B11)) - 1)</f>
        <v>-2.2432475630418391E-3</v>
      </c>
      <c r="AK92" s="34">
        <f t="shared" si="24"/>
        <v>-6.8340232725577099E-2</v>
      </c>
      <c r="AL92" s="44">
        <f>AH92 / AH13</f>
        <v>7.9079919183321676E-2</v>
      </c>
      <c r="AM92" s="29"/>
    </row>
    <row r="93" spans="1:39" ht="14.45" hidden="1" customHeight="1" outlineLevel="1" x14ac:dyDescent="0.2">
      <c r="A93" s="2" t="s">
        <v>8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39" t="str">
        <f t="shared" si="23"/>
        <v/>
      </c>
      <c r="AJ93" s="34" t="str">
        <f>IF(B93=0, "", POWER(AH93/B93, 1/(AH11 - B11)) - 1)</f>
        <v/>
      </c>
      <c r="AK93" s="34" t="str">
        <f t="shared" si="24"/>
        <v/>
      </c>
      <c r="AL93" s="44">
        <f>AH93 / AH13</f>
        <v>0</v>
      </c>
      <c r="AM93" s="29"/>
    </row>
    <row r="94" spans="1:39" ht="14.45" customHeight="1" collapsed="1" x14ac:dyDescent="0.25">
      <c r="A94" s="17" t="s">
        <v>36</v>
      </c>
      <c r="B94" s="22">
        <f t="shared" ref="B94:AH94" si="31">SUBTOTAL(9, B95:B98)</f>
        <v>1.4377579720196329E-2</v>
      </c>
      <c r="C94" s="22">
        <f t="shared" si="31"/>
        <v>1.31858476198655E-2</v>
      </c>
      <c r="D94" s="22">
        <f t="shared" si="31"/>
        <v>1.8504012384329065E-2</v>
      </c>
      <c r="E94" s="22">
        <f t="shared" si="31"/>
        <v>1.129696102376665E-2</v>
      </c>
      <c r="F94" s="22">
        <f t="shared" si="31"/>
        <v>3.3438449598409262E-2</v>
      </c>
      <c r="G94" s="22">
        <f t="shared" si="31"/>
        <v>2.0951692997532131E-2</v>
      </c>
      <c r="H94" s="22">
        <f t="shared" si="31"/>
        <v>9.7066087226361092E-3</v>
      </c>
      <c r="I94" s="22">
        <f t="shared" si="31"/>
        <v>9.9052356417707911E-3</v>
      </c>
      <c r="J94" s="22">
        <f t="shared" si="31"/>
        <v>7.5672363275793384E-3</v>
      </c>
      <c r="K94" s="22">
        <f t="shared" si="31"/>
        <v>6.2172896994520527E-3</v>
      </c>
      <c r="L94" s="22">
        <f t="shared" si="31"/>
        <v>6.0436313903449229E-3</v>
      </c>
      <c r="M94" s="22">
        <f t="shared" si="31"/>
        <v>6.3676900677076802E-3</v>
      </c>
      <c r="N94" s="22">
        <f t="shared" si="31"/>
        <v>6.1084247772236807E-3</v>
      </c>
      <c r="O94" s="22">
        <f t="shared" si="31"/>
        <v>7.0898445946341202E-3</v>
      </c>
      <c r="P94" s="22">
        <f t="shared" si="31"/>
        <v>9.8053146594284293E-3</v>
      </c>
      <c r="Q94" s="22">
        <f t="shared" si="31"/>
        <v>6.9817676483073902E-3</v>
      </c>
      <c r="R94" s="22">
        <f t="shared" si="31"/>
        <v>5.9249351668255804E-3</v>
      </c>
      <c r="S94" s="22">
        <f t="shared" si="31"/>
        <v>7.7860167114958499E-3</v>
      </c>
      <c r="T94" s="22">
        <f t="shared" si="31"/>
        <v>6.2465539024045696E-3</v>
      </c>
      <c r="U94" s="22">
        <f t="shared" si="31"/>
        <v>5.1717365250289402E-3</v>
      </c>
      <c r="V94" s="22">
        <f t="shared" si="31"/>
        <v>5.5787024309373904E-3</v>
      </c>
      <c r="W94" s="22">
        <f t="shared" si="31"/>
        <v>5.9747377826911497E-3</v>
      </c>
      <c r="X94" s="22">
        <f t="shared" si="31"/>
        <v>6.3842687091733314E-3</v>
      </c>
      <c r="Y94" s="22">
        <f t="shared" si="31"/>
        <v>7.4730334064352722E-3</v>
      </c>
      <c r="Z94" s="22">
        <f t="shared" si="31"/>
        <v>6.7049474355583161E-3</v>
      </c>
      <c r="AA94" s="22">
        <f t="shared" si="31"/>
        <v>7.4848374061167698E-3</v>
      </c>
      <c r="AB94" s="22">
        <f t="shared" si="31"/>
        <v>8.8722194069721719E-3</v>
      </c>
      <c r="AC94" s="22">
        <f t="shared" si="31"/>
        <v>1.0327334431502942E-2</v>
      </c>
      <c r="AD94" s="22">
        <f t="shared" si="31"/>
        <v>9.0057042866731243E-3</v>
      </c>
      <c r="AE94" s="22">
        <f t="shared" si="31"/>
        <v>1.1539342028234627E-2</v>
      </c>
      <c r="AF94" s="22">
        <f t="shared" si="31"/>
        <v>1.4583136023281033E-2</v>
      </c>
      <c r="AG94" s="22">
        <f t="shared" si="31"/>
        <v>1.5822376447773834E-2</v>
      </c>
      <c r="AH94" s="22">
        <f t="shared" si="31"/>
        <v>2.3333415323885331E-2</v>
      </c>
      <c r="AI94" s="38">
        <f t="shared" si="23"/>
        <v>0.62290286529301242</v>
      </c>
      <c r="AJ94" s="33">
        <f>IF(B94=0, "", POWER(AH94/B94, 1/(AH11 - B11)) - 1)</f>
        <v>1.5246828464855477E-2</v>
      </c>
      <c r="AK94" s="33">
        <f t="shared" si="24"/>
        <v>0.47470990852125006</v>
      </c>
      <c r="AL94" s="43">
        <f>AH94 / AH13</f>
        <v>2.9674976100299441E-2</v>
      </c>
      <c r="AM94" s="29"/>
    </row>
    <row r="95" spans="1:39" ht="14.45" hidden="1" customHeight="1" outlineLevel="1" x14ac:dyDescent="0.2">
      <c r="A95" s="2" t="s">
        <v>5</v>
      </c>
      <c r="B95" s="23">
        <v>3.9980415340651901E-4</v>
      </c>
      <c r="C95" s="23">
        <v>3.9586630256241998E-4</v>
      </c>
      <c r="D95" s="23">
        <v>4.0614552647587598E-4</v>
      </c>
      <c r="E95" s="23">
        <v>4.2508605901882902E-4</v>
      </c>
      <c r="F95" s="23">
        <v>4.5773151625909901E-4</v>
      </c>
      <c r="G95" s="23">
        <v>4.8284986933687E-4</v>
      </c>
      <c r="H95" s="23">
        <v>4.9735046701686997E-4</v>
      </c>
      <c r="I95" s="23">
        <v>5.1281019397686999E-4</v>
      </c>
      <c r="J95" s="23">
        <v>5.3850939643333804E-4</v>
      </c>
      <c r="K95" s="23">
        <v>5.7154841544605295E-4</v>
      </c>
      <c r="L95" s="23">
        <v>5.9587321995558295E-4</v>
      </c>
      <c r="M95" s="23">
        <v>6.1928196674408003E-4</v>
      </c>
      <c r="N95" s="23">
        <v>6.2475990242400001E-4</v>
      </c>
      <c r="O95" s="23">
        <v>6.5598127110000001E-4</v>
      </c>
      <c r="P95" s="23">
        <v>7.2097211339999996E-4</v>
      </c>
      <c r="Q95" s="23">
        <v>7.0938636048000002E-4</v>
      </c>
      <c r="R95" s="23">
        <v>6.9391465109999999E-4</v>
      </c>
      <c r="S95" s="23">
        <v>6.0380736219000004E-4</v>
      </c>
      <c r="T95" s="23">
        <v>5.9231192498999995E-4</v>
      </c>
      <c r="U95" s="23">
        <v>6.8038275176999998E-4</v>
      </c>
      <c r="V95" s="23">
        <v>6.1876634904000001E-4</v>
      </c>
      <c r="W95" s="23">
        <v>5.1113666988000003E-4</v>
      </c>
      <c r="X95" s="23">
        <v>7.1076879872999997E-4</v>
      </c>
      <c r="Y95" s="23">
        <v>7.0147667804138197E-4</v>
      </c>
      <c r="Z95" s="23">
        <v>8.0196465435448602E-4</v>
      </c>
      <c r="AA95" s="23">
        <v>8.1379006655563004E-4</v>
      </c>
      <c r="AB95" s="23">
        <v>7.3041668570964196E-4</v>
      </c>
      <c r="AC95" s="23">
        <v>7.2812344493881096E-4</v>
      </c>
      <c r="AD95" s="23">
        <v>7.7642493220873301E-4</v>
      </c>
      <c r="AE95" s="23">
        <v>7.6835496203956299E-4</v>
      </c>
      <c r="AF95" s="23">
        <v>7.1146412548305405E-4</v>
      </c>
      <c r="AG95" s="23">
        <v>6.9251257886680795E-4</v>
      </c>
      <c r="AH95" s="23">
        <v>6.7291940801898005E-4</v>
      </c>
      <c r="AI95" s="39">
        <f t="shared" si="23"/>
        <v>0.68312260461876373</v>
      </c>
      <c r="AJ95" s="34">
        <f>IF(B95=0, "", POWER(AH95/B95, 1/(AH11 - B11)) - 1)</f>
        <v>1.6403419002686936E-2</v>
      </c>
      <c r="AK95" s="34">
        <f t="shared" si="24"/>
        <v>-2.8292873582006495E-2</v>
      </c>
      <c r="AL95" s="44">
        <f>AH95 / AH13</f>
        <v>8.5580559353219416E-4</v>
      </c>
      <c r="AM95" s="29"/>
    </row>
    <row r="96" spans="1:39" ht="14.45" hidden="1" customHeight="1" outlineLevel="1" x14ac:dyDescent="0.2">
      <c r="A96" s="2" t="s">
        <v>6</v>
      </c>
      <c r="B96" s="23">
        <v>2.2153995701198101E-3</v>
      </c>
      <c r="C96" s="23">
        <v>2.2545217525130798E-3</v>
      </c>
      <c r="D96" s="23">
        <v>2.0593002675531901E-3</v>
      </c>
      <c r="E96" s="23">
        <v>2.4230490960378201E-3</v>
      </c>
      <c r="F96" s="23">
        <v>2.3553304733401601E-3</v>
      </c>
      <c r="G96" s="23">
        <v>2.1697828474152598E-3</v>
      </c>
      <c r="H96" s="23">
        <v>2.1133327645910102E-3</v>
      </c>
      <c r="I96" s="23">
        <v>2.0939289179239201E-3</v>
      </c>
      <c r="J96" s="23">
        <v>2.021495103346E-3</v>
      </c>
      <c r="K96" s="23">
        <v>1.7999866671059999E-3</v>
      </c>
      <c r="L96" s="23">
        <v>1.77739252742934E-3</v>
      </c>
      <c r="M96" s="23">
        <v>2.2234543860336002E-3</v>
      </c>
      <c r="N96" s="23">
        <v>2.1465920777200801E-3</v>
      </c>
      <c r="O96" s="23">
        <v>2.59111798110132E-3</v>
      </c>
      <c r="P96" s="23">
        <v>2.0264820518256302E-3</v>
      </c>
      <c r="Q96" s="23">
        <v>1.88859534750819E-3</v>
      </c>
      <c r="R96" s="23">
        <v>1.98525383900558E-3</v>
      </c>
      <c r="S96" s="23">
        <v>2.0807762334758501E-3</v>
      </c>
      <c r="T96" s="23">
        <v>2.2573184093735701E-3</v>
      </c>
      <c r="U96" s="23">
        <v>1.83641459211494E-3</v>
      </c>
      <c r="V96" s="23">
        <v>2.0596495291828501E-3</v>
      </c>
      <c r="W96" s="23">
        <v>1.84000351514979E-3</v>
      </c>
      <c r="X96" s="23">
        <v>2.0186790611026999E-3</v>
      </c>
      <c r="Y96" s="23">
        <v>2.0862610107136499E-3</v>
      </c>
      <c r="Z96" s="23">
        <v>1.4283005300206599E-3</v>
      </c>
      <c r="AA96" s="23">
        <v>1.4154748018823399E-3</v>
      </c>
      <c r="AB96" s="23">
        <v>1.5423673267166999E-3</v>
      </c>
      <c r="AC96" s="23">
        <v>1.41796616338811E-3</v>
      </c>
      <c r="AD96" s="23">
        <v>1.1016380993407501E-3</v>
      </c>
      <c r="AE96" s="23">
        <v>1.1371324942157899E-3</v>
      </c>
      <c r="AF96" s="23">
        <v>8.0616215242195995E-4</v>
      </c>
      <c r="AG96" s="23">
        <v>6.9621786474252201E-4</v>
      </c>
      <c r="AH96" s="23">
        <v>7.5900170704345203E-4</v>
      </c>
      <c r="AI96" s="39">
        <f t="shared" si="23"/>
        <v>-0.65739737549808908</v>
      </c>
      <c r="AJ96" s="34">
        <f>IF(B96=0, "", POWER(AH96/B96, 1/(AH11 - B11)) - 1)</f>
        <v>-3.292042953851626E-2</v>
      </c>
      <c r="AK96" s="34">
        <f t="shared" si="24"/>
        <v>9.0178441950996113E-2</v>
      </c>
      <c r="AL96" s="44">
        <f>AH96 / AH13</f>
        <v>9.6528335882080677E-4</v>
      </c>
      <c r="AM96" s="29"/>
    </row>
    <row r="97" spans="1:39" ht="14.45" hidden="1" customHeight="1" outlineLevel="1" x14ac:dyDescent="0.2">
      <c r="A97" s="2" t="s">
        <v>7</v>
      </c>
      <c r="B97" s="23">
        <v>1.1635786655430001E-2</v>
      </c>
      <c r="C97" s="23">
        <v>1.040764958919E-2</v>
      </c>
      <c r="D97" s="23">
        <v>1.5910618863580001E-2</v>
      </c>
      <c r="E97" s="23">
        <v>8.3210131607099995E-3</v>
      </c>
      <c r="F97" s="23">
        <v>3.048977460081E-2</v>
      </c>
      <c r="G97" s="23">
        <v>1.8160960568100001E-2</v>
      </c>
      <c r="H97" s="23">
        <v>6.9995076216199997E-3</v>
      </c>
      <c r="I97" s="23">
        <v>7.2225613392699999E-3</v>
      </c>
      <c r="J97" s="23">
        <v>4.9190694784E-3</v>
      </c>
      <c r="K97" s="23">
        <v>3.7825924945E-3</v>
      </c>
      <c r="L97" s="23">
        <v>3.6206953629599999E-3</v>
      </c>
      <c r="M97" s="23">
        <v>3.4699960465299998E-3</v>
      </c>
      <c r="N97" s="23">
        <v>3.2568207119799998E-3</v>
      </c>
      <c r="O97" s="23">
        <v>3.7504490963E-3</v>
      </c>
      <c r="P97" s="23">
        <v>6.9722521829899999E-3</v>
      </c>
      <c r="Q97" s="23">
        <v>4.2897855207000004E-3</v>
      </c>
      <c r="R97" s="23">
        <v>3.1387883689600001E-3</v>
      </c>
      <c r="S97" s="23">
        <v>5.0013474709400003E-3</v>
      </c>
      <c r="T97" s="23">
        <v>3.30074226509E-3</v>
      </c>
      <c r="U97" s="23">
        <v>2.5528346279399998E-3</v>
      </c>
      <c r="V97" s="23">
        <v>2.80101064281144E-3</v>
      </c>
      <c r="W97" s="23">
        <v>3.5314031658456599E-3</v>
      </c>
      <c r="X97" s="23">
        <v>3.5644497676314202E-3</v>
      </c>
      <c r="Y97" s="23">
        <v>4.5912950812846296E-3</v>
      </c>
      <c r="Z97" s="23">
        <v>4.3784984688839904E-3</v>
      </c>
      <c r="AA97" s="23">
        <v>5.1530479180968E-3</v>
      </c>
      <c r="AB97" s="23">
        <v>6.48520440251383E-3</v>
      </c>
      <c r="AC97" s="23">
        <v>8.0783836212006306E-3</v>
      </c>
      <c r="AD97" s="23">
        <v>7.0289736299398104E-3</v>
      </c>
      <c r="AE97" s="23">
        <v>9.5364077656050501E-3</v>
      </c>
      <c r="AF97" s="23">
        <v>1.2971047654570699E-2</v>
      </c>
      <c r="AG97" s="23">
        <v>1.4338200378308101E-2</v>
      </c>
      <c r="AH97" s="23">
        <v>2.18070141166339E-2</v>
      </c>
      <c r="AI97" s="39">
        <f t="shared" si="23"/>
        <v>0.87413320322931121</v>
      </c>
      <c r="AJ97" s="34">
        <f>IF(B97=0, "", POWER(AH97/B97, 1/(AH11 - B11)) - 1)</f>
        <v>1.9823497497679421E-2</v>
      </c>
      <c r="AK97" s="34">
        <f t="shared" si="24"/>
        <v>0.52090314971641605</v>
      </c>
      <c r="AL97" s="44">
        <f>AH97 / AH13</f>
        <v>2.7733729235410051E-2</v>
      </c>
      <c r="AM97" s="29"/>
    </row>
    <row r="98" spans="1:39" ht="14.45" hidden="1" customHeight="1" outlineLevel="1" x14ac:dyDescent="0.2">
      <c r="A98" s="2" t="s">
        <v>8</v>
      </c>
      <c r="B98" s="23">
        <v>1.2658934123999999E-4</v>
      </c>
      <c r="C98" s="23">
        <v>1.2780997560000001E-4</v>
      </c>
      <c r="D98" s="23">
        <v>1.2794772671999999E-4</v>
      </c>
      <c r="E98" s="23">
        <v>1.2781270800000001E-4</v>
      </c>
      <c r="F98" s="23">
        <v>1.35613008E-4</v>
      </c>
      <c r="G98" s="23">
        <v>1.3809971268000001E-4</v>
      </c>
      <c r="H98" s="23">
        <v>9.6417869408229202E-5</v>
      </c>
      <c r="I98" s="23">
        <v>7.59351906E-5</v>
      </c>
      <c r="J98" s="23">
        <v>8.8162349399999995E-5</v>
      </c>
      <c r="K98" s="23">
        <v>6.3162122399999996E-5</v>
      </c>
      <c r="L98" s="23">
        <v>4.9670280000000003E-5</v>
      </c>
      <c r="M98" s="23">
        <v>5.4957668400000003E-5</v>
      </c>
      <c r="N98" s="23">
        <v>8.0252085099600005E-5</v>
      </c>
      <c r="O98" s="23">
        <v>9.2296246132799999E-5</v>
      </c>
      <c r="P98" s="23">
        <v>8.5608311212799994E-5</v>
      </c>
      <c r="Q98" s="23">
        <v>9.4000419619200005E-5</v>
      </c>
      <c r="R98" s="23">
        <v>1.0697830776E-4</v>
      </c>
      <c r="S98" s="23">
        <v>1.0008564489E-4</v>
      </c>
      <c r="T98" s="23">
        <v>9.6181302951E-5</v>
      </c>
      <c r="U98" s="23">
        <v>1.0210455320399999E-4</v>
      </c>
      <c r="V98" s="23">
        <v>9.9275909903099997E-5</v>
      </c>
      <c r="W98" s="23">
        <v>9.2194431815699997E-5</v>
      </c>
      <c r="X98" s="23">
        <v>9.0371081709211004E-5</v>
      </c>
      <c r="Y98" s="23">
        <v>9.4000636395610805E-5</v>
      </c>
      <c r="Z98" s="23">
        <v>9.6183782299180199E-5</v>
      </c>
      <c r="AA98" s="23">
        <v>1.02524619582E-4</v>
      </c>
      <c r="AB98" s="23">
        <v>1.14230992032E-4</v>
      </c>
      <c r="AC98" s="23">
        <v>1.0286120197539101E-4</v>
      </c>
      <c r="AD98" s="23">
        <v>9.8667625183830495E-5</v>
      </c>
      <c r="AE98" s="23">
        <v>9.7446806374225505E-5</v>
      </c>
      <c r="AF98" s="23">
        <v>9.4462090805319797E-5</v>
      </c>
      <c r="AG98" s="23">
        <v>9.5445625856403803E-5</v>
      </c>
      <c r="AH98" s="23">
        <v>9.4480092188999995E-5</v>
      </c>
      <c r="AI98" s="39">
        <f t="shared" si="23"/>
        <v>-0.25364891495978525</v>
      </c>
      <c r="AJ98" s="34">
        <f>IF(B98=0, "", POWER(AH98/B98, 1/(AH11 - B11)) - 1)</f>
        <v>-9.1008085974630948E-3</v>
      </c>
      <c r="AK98" s="34">
        <f t="shared" si="24"/>
        <v>-1.0116059890019846E-2</v>
      </c>
      <c r="AL98" s="44">
        <f>AH98 / AH13</f>
        <v>1.2015791253638944E-4</v>
      </c>
      <c r="AM98" s="29"/>
    </row>
    <row r="99" spans="1:39" ht="14.45" customHeight="1" collapsed="1" x14ac:dyDescent="0.25">
      <c r="A99" s="17" t="s">
        <v>37</v>
      </c>
      <c r="B99" s="22">
        <f t="shared" ref="B99:AH99" si="32">SUBTOTAL(9, B100:B103)</f>
        <v>9.1577004142696525E-2</v>
      </c>
      <c r="C99" s="22">
        <f t="shared" si="32"/>
        <v>9.1811874926678888E-2</v>
      </c>
      <c r="D99" s="22">
        <f t="shared" si="32"/>
        <v>9.2686167870479216E-2</v>
      </c>
      <c r="E99" s="22">
        <f t="shared" si="32"/>
        <v>9.396904809747085E-2</v>
      </c>
      <c r="F99" s="22">
        <f t="shared" si="32"/>
        <v>9.5726458400777245E-2</v>
      </c>
      <c r="G99" s="22">
        <f t="shared" si="32"/>
        <v>9.7272345739788102E-2</v>
      </c>
      <c r="H99" s="22">
        <f t="shared" si="32"/>
        <v>9.9019730732131273E-2</v>
      </c>
      <c r="I99" s="22">
        <f t="shared" si="32"/>
        <v>0.10100897444729576</v>
      </c>
      <c r="J99" s="22">
        <f t="shared" si="32"/>
        <v>0.10359708908517154</v>
      </c>
      <c r="K99" s="22">
        <f t="shared" si="32"/>
        <v>0.105744591218458</v>
      </c>
      <c r="L99" s="22">
        <f t="shared" si="32"/>
        <v>0.1076444010766975</v>
      </c>
      <c r="M99" s="22">
        <f t="shared" si="32"/>
        <v>0.1089557504953557</v>
      </c>
      <c r="N99" s="22">
        <f t="shared" si="32"/>
        <v>0.11040915285466971</v>
      </c>
      <c r="O99" s="22">
        <f t="shared" si="32"/>
        <v>0.1128295243098841</v>
      </c>
      <c r="P99" s="22">
        <f t="shared" si="32"/>
        <v>0.11490341024067792</v>
      </c>
      <c r="Q99" s="22">
        <f t="shared" si="32"/>
        <v>0.11663991263265291</v>
      </c>
      <c r="R99" s="22">
        <f t="shared" si="32"/>
        <v>0.11803624390952758</v>
      </c>
      <c r="S99" s="22">
        <f t="shared" si="32"/>
        <v>0.11939101527575055</v>
      </c>
      <c r="T99" s="22">
        <f t="shared" si="32"/>
        <v>0.11956486753087156</v>
      </c>
      <c r="U99" s="22">
        <f t="shared" si="32"/>
        <v>0.12209430534200838</v>
      </c>
      <c r="V99" s="22">
        <f t="shared" si="32"/>
        <v>0.12496361105207415</v>
      </c>
      <c r="W99" s="22">
        <f t="shared" si="32"/>
        <v>0.1264068902637733</v>
      </c>
      <c r="X99" s="22">
        <f t="shared" si="32"/>
        <v>0.13004538368659213</v>
      </c>
      <c r="Y99" s="22">
        <f t="shared" si="32"/>
        <v>0.13133621157894348</v>
      </c>
      <c r="Z99" s="22">
        <f t="shared" si="32"/>
        <v>0.13057161369068268</v>
      </c>
      <c r="AA99" s="22">
        <f t="shared" si="32"/>
        <v>0.13298882795889502</v>
      </c>
      <c r="AB99" s="22">
        <f t="shared" si="32"/>
        <v>0.13602775319220933</v>
      </c>
      <c r="AC99" s="22">
        <f t="shared" si="32"/>
        <v>0.13617475738555446</v>
      </c>
      <c r="AD99" s="22">
        <f t="shared" si="32"/>
        <v>0.13700234911466111</v>
      </c>
      <c r="AE99" s="22">
        <f t="shared" si="32"/>
        <v>0.1383558567115169</v>
      </c>
      <c r="AF99" s="22">
        <f t="shared" si="32"/>
        <v>0.1388418386483033</v>
      </c>
      <c r="AG99" s="22">
        <f t="shared" si="32"/>
        <v>0.14043337065060979</v>
      </c>
      <c r="AH99" s="22">
        <f t="shared" si="32"/>
        <v>0.14033596203864887</v>
      </c>
      <c r="AI99" s="38">
        <f t="shared" si="23"/>
        <v>0.53243670015646583</v>
      </c>
      <c r="AJ99" s="33">
        <f>IF(B99=0, "", POWER(AH99/B99, 1/(AH11 - B11)) - 1)</f>
        <v>1.3428712344063953E-2</v>
      </c>
      <c r="AK99" s="33">
        <f t="shared" si="24"/>
        <v>-6.9362866895261721E-4</v>
      </c>
      <c r="AL99" s="43">
        <f>AH99 / AH13</f>
        <v>0.17847650083382627</v>
      </c>
      <c r="AM99" s="29"/>
    </row>
    <row r="100" spans="1:39" ht="14.45" hidden="1" customHeight="1" outlineLevel="1" x14ac:dyDescent="0.2">
      <c r="A100" s="2" t="s">
        <v>5</v>
      </c>
      <c r="B100" s="23">
        <v>3.1428000000000001E-4</v>
      </c>
      <c r="C100" s="23">
        <v>3.3902999999999998E-4</v>
      </c>
      <c r="D100" s="23">
        <v>3.8556000000000002E-4</v>
      </c>
      <c r="E100" s="23">
        <v>3.8943000000000002E-4</v>
      </c>
      <c r="F100" s="23">
        <v>4.0769999999999999E-4</v>
      </c>
      <c r="G100" s="23">
        <v>4.0086000000000001E-4</v>
      </c>
      <c r="H100" s="23">
        <v>4.2021000000000002E-4</v>
      </c>
      <c r="I100" s="23">
        <v>4.4612999999999999E-4</v>
      </c>
      <c r="J100" s="23">
        <v>4.6160999999999999E-4</v>
      </c>
      <c r="K100" s="23">
        <v>4.9881773700000001E-4</v>
      </c>
      <c r="L100" s="23">
        <v>6.531633E-4</v>
      </c>
      <c r="M100" s="23">
        <v>6.5250126000000004E-4</v>
      </c>
      <c r="N100" s="23">
        <v>6.18444E-4</v>
      </c>
      <c r="O100" s="23">
        <v>6.2606700000000001E-4</v>
      </c>
      <c r="P100" s="23">
        <v>6.5571390000000002E-4</v>
      </c>
      <c r="Q100" s="23">
        <v>5.9128019999999998E-4</v>
      </c>
      <c r="R100" s="23">
        <v>6.3234360000000004E-4</v>
      </c>
      <c r="S100" s="23">
        <v>5.0890769999999998E-4</v>
      </c>
      <c r="T100" s="23">
        <v>4.9198004999999995E-4</v>
      </c>
      <c r="U100" s="23">
        <v>5.9041309499999997E-4</v>
      </c>
      <c r="V100" s="23">
        <v>5.3929675350000001E-4</v>
      </c>
      <c r="W100" s="23">
        <v>5.0557680000000004E-4</v>
      </c>
      <c r="X100" s="23">
        <v>5.6486700000000004E-4</v>
      </c>
      <c r="Y100" s="23">
        <v>5.5600474994337804E-4</v>
      </c>
      <c r="Z100" s="23">
        <v>5.9417834960245896E-4</v>
      </c>
      <c r="AA100" s="23">
        <v>6.1884430448798096E-4</v>
      </c>
      <c r="AB100" s="23">
        <v>5.7755326068027605E-4</v>
      </c>
      <c r="AC100" s="23">
        <v>6.1400665039682803E-4</v>
      </c>
      <c r="AD100" s="23">
        <v>6.1042809903430798E-4</v>
      </c>
      <c r="AE100" s="23">
        <v>6.1507000925421296E-4</v>
      </c>
      <c r="AF100" s="23">
        <v>6.4780023447950702E-4</v>
      </c>
      <c r="AG100" s="23">
        <v>6.4717166238361203E-4</v>
      </c>
      <c r="AH100" s="23">
        <v>6.1106326158567599E-4</v>
      </c>
      <c r="AI100" s="39">
        <f t="shared" si="23"/>
        <v>0.94432754736437574</v>
      </c>
      <c r="AJ100" s="34">
        <f>IF(B100=0, "", POWER(AH100/B100, 1/(AH11 - B11)) - 1)</f>
        <v>2.0996009475461097E-2</v>
      </c>
      <c r="AK100" s="34">
        <f t="shared" si="24"/>
        <v>-5.5794162347814202E-2</v>
      </c>
      <c r="AL100" s="44">
        <f>AH100 / AH13</f>
        <v>7.7713816994307548E-4</v>
      </c>
      <c r="AM100" s="29"/>
    </row>
    <row r="101" spans="1:39" ht="14.45" hidden="1" customHeight="1" outlineLevel="1" x14ac:dyDescent="0.2">
      <c r="A101" s="2" t="s">
        <v>6</v>
      </c>
      <c r="B101" s="23">
        <v>5.4683365451028204E-3</v>
      </c>
      <c r="C101" s="23">
        <v>3.7706533126901799E-3</v>
      </c>
      <c r="D101" s="23">
        <v>2.1827697573204999E-3</v>
      </c>
      <c r="E101" s="23">
        <v>1.7656068114671401E-3</v>
      </c>
      <c r="F101" s="23">
        <v>1.8184428477335301E-3</v>
      </c>
      <c r="G101" s="23">
        <v>1.7935913827144001E-3</v>
      </c>
      <c r="H101" s="23">
        <v>1.7134731424611801E-3</v>
      </c>
      <c r="I101" s="23">
        <v>1.7838449463392699E-3</v>
      </c>
      <c r="J101" s="23">
        <v>1.8656039593872499E-3</v>
      </c>
      <c r="K101" s="23">
        <v>1.6636584585000001E-3</v>
      </c>
      <c r="L101" s="23">
        <v>1.5398395787924999E-3</v>
      </c>
      <c r="M101" s="23">
        <v>1.027238840565E-3</v>
      </c>
      <c r="N101" s="23">
        <v>8.6195710991999997E-4</v>
      </c>
      <c r="O101" s="23">
        <v>1.1739440310974999E-3</v>
      </c>
      <c r="P101" s="23">
        <v>1.23555529907062E-3</v>
      </c>
      <c r="Q101" s="23">
        <v>1.2543536024925001E-3</v>
      </c>
      <c r="R101" s="23">
        <v>9.7721068557997609E-4</v>
      </c>
      <c r="S101" s="23">
        <v>7.8357362635005101E-4</v>
      </c>
      <c r="T101" s="23">
        <v>5.1765821427806702E-4</v>
      </c>
      <c r="U101" s="23">
        <v>1.21899884417889E-3</v>
      </c>
      <c r="V101" s="23">
        <v>7.5717677900275003E-4</v>
      </c>
      <c r="W101" s="23">
        <v>1.0332477843220001E-3</v>
      </c>
      <c r="X101" s="23">
        <v>6.7593578471742896E-4</v>
      </c>
      <c r="Y101" s="23">
        <v>4.7307832249970802E-4</v>
      </c>
      <c r="Z101" s="23">
        <v>4.9331168479571001E-4</v>
      </c>
      <c r="AA101" s="23">
        <v>5.5639464195385703E-4</v>
      </c>
      <c r="AB101" s="23">
        <v>4.89367338874449E-4</v>
      </c>
      <c r="AC101" s="23">
        <v>4.22170724303324E-4</v>
      </c>
      <c r="AD101" s="23">
        <v>4.47459694437198E-4</v>
      </c>
      <c r="AE101" s="23">
        <v>3.33418260610185E-4</v>
      </c>
      <c r="AF101" s="23">
        <v>3.8721276631331099E-4</v>
      </c>
      <c r="AG101" s="23">
        <v>3.3737172585867502E-4</v>
      </c>
      <c r="AH101" s="23">
        <v>2.1322524678768899E-4</v>
      </c>
      <c r="AI101" s="39">
        <f t="shared" si="23"/>
        <v>-0.9610072926146721</v>
      </c>
      <c r="AJ101" s="34">
        <f>IF(B101=0, "", POWER(AH101/B101, 1/(AH11 - B11)) - 1)</f>
        <v>-9.6416626652679249E-2</v>
      </c>
      <c r="AK101" s="34">
        <f t="shared" si="24"/>
        <v>-0.36798127867713193</v>
      </c>
      <c r="AL101" s="44">
        <f>AH101 / AH13</f>
        <v>2.7117565150987564E-4</v>
      </c>
      <c r="AM101" s="29"/>
    </row>
    <row r="102" spans="1:39" ht="14.45" hidden="1" customHeight="1" outlineLevel="1" x14ac:dyDescent="0.2">
      <c r="A102" s="2" t="s">
        <v>7</v>
      </c>
      <c r="B102" s="23">
        <v>5.997654086089E-2</v>
      </c>
      <c r="C102" s="23">
        <v>6.1884344877285002E-2</v>
      </c>
      <c r="D102" s="23">
        <v>6.4299991376455007E-2</v>
      </c>
      <c r="E102" s="23">
        <v>6.5996164549300004E-2</v>
      </c>
      <c r="F102" s="23">
        <v>6.7682468816340005E-2</v>
      </c>
      <c r="G102" s="23">
        <v>6.9260047620369997E-2</v>
      </c>
      <c r="H102" s="23">
        <v>7.0772720572089998E-2</v>
      </c>
      <c r="I102" s="23">
        <v>7.2299215684279994E-2</v>
      </c>
      <c r="J102" s="23">
        <v>7.4394406254664994E-2</v>
      </c>
      <c r="K102" s="23">
        <v>7.6358304644230005E-2</v>
      </c>
      <c r="L102" s="23">
        <v>7.7821132984549998E-2</v>
      </c>
      <c r="M102" s="23">
        <v>7.9301442202860006E-2</v>
      </c>
      <c r="N102" s="23">
        <v>8.1055832262150004E-2</v>
      </c>
      <c r="O102" s="23">
        <v>8.3155930348805002E-2</v>
      </c>
      <c r="P102" s="23">
        <v>8.5084472760509997E-2</v>
      </c>
      <c r="Q102" s="23">
        <v>8.6849630680965004E-2</v>
      </c>
      <c r="R102" s="23">
        <v>8.8573333374660002E-2</v>
      </c>
      <c r="S102" s="23">
        <v>9.0302065061410003E-2</v>
      </c>
      <c r="T102" s="23">
        <v>9.0847467882380004E-2</v>
      </c>
      <c r="U102" s="23">
        <v>9.2768268044410004E-2</v>
      </c>
      <c r="V102" s="23">
        <v>9.6379930524222904E-2</v>
      </c>
      <c r="W102" s="23">
        <v>9.7814683201935801E-2</v>
      </c>
      <c r="X102" s="23">
        <v>0.101999718197988</v>
      </c>
      <c r="Y102" s="23">
        <v>0.103705845166329</v>
      </c>
      <c r="Z102" s="23">
        <v>0.103445921805952</v>
      </c>
      <c r="AA102" s="23">
        <v>0.10630006379423899</v>
      </c>
      <c r="AB102" s="23">
        <v>0.109963981000865</v>
      </c>
      <c r="AC102" s="23">
        <v>0.11063955040549001</v>
      </c>
      <c r="AD102" s="23">
        <v>0.111974234360285</v>
      </c>
      <c r="AE102" s="23">
        <v>0.113593291654279</v>
      </c>
      <c r="AF102" s="23">
        <v>0.11399274886013699</v>
      </c>
      <c r="AG102" s="23">
        <v>0.115634750474994</v>
      </c>
      <c r="AH102" s="23">
        <v>0.115697596742902</v>
      </c>
      <c r="AI102" s="39">
        <f t="shared" si="23"/>
        <v>0.92904750894606947</v>
      </c>
      <c r="AJ102" s="34">
        <f>IF(B102=0, "", POWER(AH102/B102, 1/(AH11 - B11)) - 1)</f>
        <v>2.0744306892929609E-2</v>
      </c>
      <c r="AK102" s="34">
        <f t="shared" si="24"/>
        <v>5.4348945840110297E-4</v>
      </c>
      <c r="AL102" s="44">
        <f>AH102 / AH13</f>
        <v>0.14714191516975084</v>
      </c>
      <c r="AM102" s="29"/>
    </row>
    <row r="103" spans="1:39" ht="14.45" hidden="1" customHeight="1" outlineLevel="1" x14ac:dyDescent="0.2">
      <c r="A103" s="2" t="s">
        <v>8</v>
      </c>
      <c r="B103" s="23">
        <v>2.58178467367037E-2</v>
      </c>
      <c r="C103" s="23">
        <v>2.58178467367037E-2</v>
      </c>
      <c r="D103" s="23">
        <v>2.58178467367037E-2</v>
      </c>
      <c r="E103" s="23">
        <v>2.58178467367037E-2</v>
      </c>
      <c r="F103" s="23">
        <v>2.58178467367037E-2</v>
      </c>
      <c r="G103" s="23">
        <v>2.58178467367037E-2</v>
      </c>
      <c r="H103" s="23">
        <v>2.6113327017580099E-2</v>
      </c>
      <c r="I103" s="23">
        <v>2.6479783816676501E-2</v>
      </c>
      <c r="J103" s="23">
        <v>2.6875468871119301E-2</v>
      </c>
      <c r="K103" s="23">
        <v>2.7223810378728001E-2</v>
      </c>
      <c r="L103" s="23">
        <v>2.7630265213355001E-2</v>
      </c>
      <c r="M103" s="23">
        <v>2.7974568191930699E-2</v>
      </c>
      <c r="N103" s="23">
        <v>2.7872919482599699E-2</v>
      </c>
      <c r="O103" s="23">
        <v>2.78735829299816E-2</v>
      </c>
      <c r="P103" s="23">
        <v>2.7927668281097301E-2</v>
      </c>
      <c r="Q103" s="23">
        <v>2.7944648149195402E-2</v>
      </c>
      <c r="R103" s="23">
        <v>2.78533562492876E-2</v>
      </c>
      <c r="S103" s="23">
        <v>2.7796468887990498E-2</v>
      </c>
      <c r="T103" s="23">
        <v>2.7707761384213499E-2</v>
      </c>
      <c r="U103" s="23">
        <v>2.7516625358419498E-2</v>
      </c>
      <c r="V103" s="23">
        <v>2.7287206995348499E-2</v>
      </c>
      <c r="W103" s="23">
        <v>2.70533824775155E-2</v>
      </c>
      <c r="X103" s="23">
        <v>2.6804862703886701E-2</v>
      </c>
      <c r="Y103" s="23">
        <v>2.6601283340171401E-2</v>
      </c>
      <c r="Z103" s="23">
        <v>2.6038201850332499E-2</v>
      </c>
      <c r="AA103" s="23">
        <v>2.5513525218214199E-2</v>
      </c>
      <c r="AB103" s="23">
        <v>2.49968515917896E-2</v>
      </c>
      <c r="AC103" s="23">
        <v>2.4499029605364299E-2</v>
      </c>
      <c r="AD103" s="23">
        <v>2.39702269609046E-2</v>
      </c>
      <c r="AE103" s="23">
        <v>2.38140767873735E-2</v>
      </c>
      <c r="AF103" s="23">
        <v>2.38140767873735E-2</v>
      </c>
      <c r="AG103" s="23">
        <v>2.38140767873735E-2</v>
      </c>
      <c r="AH103" s="23">
        <v>2.38140767873735E-2</v>
      </c>
      <c r="AI103" s="39">
        <f t="shared" si="23"/>
        <v>-7.7611815182152988E-2</v>
      </c>
      <c r="AJ103" s="34">
        <f>IF(B103=0, "", POWER(AH103/B103, 1/(AH11 - B11)) - 1)</f>
        <v>-2.5214757039043745E-3</v>
      </c>
      <c r="AK103" s="34">
        <f t="shared" si="24"/>
        <v>0</v>
      </c>
      <c r="AL103" s="44">
        <f>AH103 / AH13</f>
        <v>3.0286271842622482E-2</v>
      </c>
      <c r="AM103" s="29"/>
    </row>
    <row r="104" spans="1:39" ht="14.45" customHeight="1" x14ac:dyDescent="0.25">
      <c r="A104" s="9" t="s">
        <v>38</v>
      </c>
      <c r="B104" s="20">
        <f t="shared" ref="B104:AH104" si="33">SUBTOTAL(9, B105:B111)</f>
        <v>1.9860462E-4</v>
      </c>
      <c r="C104" s="20">
        <f t="shared" si="33"/>
        <v>2.2016997000000001E-4</v>
      </c>
      <c r="D104" s="20">
        <f t="shared" si="33"/>
        <v>1.6963568999999999E-4</v>
      </c>
      <c r="E104" s="20">
        <f t="shared" si="33"/>
        <v>1.4176969167600001E-4</v>
      </c>
      <c r="F104" s="20">
        <f t="shared" si="33"/>
        <v>1.6621605E-4</v>
      </c>
      <c r="G104" s="20">
        <f t="shared" si="33"/>
        <v>1.1138688E-4</v>
      </c>
      <c r="H104" s="20">
        <f t="shared" si="33"/>
        <v>2.2277313E-4</v>
      </c>
      <c r="I104" s="20">
        <f t="shared" si="33"/>
        <v>3.3151869E-4</v>
      </c>
      <c r="J104" s="20">
        <f t="shared" si="33"/>
        <v>2.7393867000000003E-4</v>
      </c>
      <c r="K104" s="20">
        <f t="shared" si="33"/>
        <v>1.7464914000000001E-4</v>
      </c>
      <c r="L104" s="20">
        <f t="shared" si="33"/>
        <v>1.4725719E-4</v>
      </c>
      <c r="M104" s="20">
        <f t="shared" si="33"/>
        <v>2.3330367000000001E-4</v>
      </c>
      <c r="N104" s="20">
        <f t="shared" si="33"/>
        <v>1.4462487000000001E-4</v>
      </c>
      <c r="O104" s="20">
        <f t="shared" si="33"/>
        <v>9.6983099999999996E-5</v>
      </c>
      <c r="P104" s="20">
        <f t="shared" si="33"/>
        <v>8.1336330000000005E-5</v>
      </c>
      <c r="Q104" s="20">
        <f t="shared" si="33"/>
        <v>7.0621739999999998E-5</v>
      </c>
      <c r="R104" s="20">
        <f t="shared" si="33"/>
        <v>7.7200560000000005E-5</v>
      </c>
      <c r="S104" s="20">
        <f t="shared" si="33"/>
        <v>3.5704539000000002E-4</v>
      </c>
      <c r="T104" s="20">
        <f t="shared" si="33"/>
        <v>6.2398106999999995E-4</v>
      </c>
      <c r="U104" s="20">
        <f t="shared" si="33"/>
        <v>6.0144809400000004E-4</v>
      </c>
      <c r="V104" s="20">
        <f t="shared" si="33"/>
        <v>6.7227401699999998E-4</v>
      </c>
      <c r="W104" s="20">
        <f t="shared" si="33"/>
        <v>5.8390017561E-4</v>
      </c>
      <c r="X104" s="20">
        <f t="shared" si="33"/>
        <v>4.28428209728298E-4</v>
      </c>
      <c r="Y104" s="20">
        <f t="shared" si="33"/>
        <v>2.42500364327336E-4</v>
      </c>
      <c r="Z104" s="20">
        <f t="shared" si="33"/>
        <v>2.6324919593841302E-4</v>
      </c>
      <c r="AA104" s="20">
        <f t="shared" si="33"/>
        <v>6.3503241949188199E-4</v>
      </c>
      <c r="AB104" s="20">
        <f t="shared" si="33"/>
        <v>5.1143023346254997E-4</v>
      </c>
      <c r="AC104" s="20">
        <f t="shared" si="33"/>
        <v>4.9883543494573296E-4</v>
      </c>
      <c r="AD104" s="20">
        <f t="shared" si="33"/>
        <v>3.4868325312492198E-4</v>
      </c>
      <c r="AE104" s="20">
        <f t="shared" si="33"/>
        <v>2.5183931945141602E-4</v>
      </c>
      <c r="AF104" s="20">
        <f t="shared" si="33"/>
        <v>9.2693614840096697E-5</v>
      </c>
      <c r="AG104" s="20">
        <f t="shared" si="33"/>
        <v>9.5017588058705194E-5</v>
      </c>
      <c r="AH104" s="20">
        <f t="shared" si="33"/>
        <v>8.0862009687043295E-5</v>
      </c>
      <c r="AI104" s="36">
        <f t="shared" si="23"/>
        <v>-0.59284930185892304</v>
      </c>
      <c r="AJ104" s="31">
        <f>IF(B104=0, "", POWER(AH104/B104, 1/(AH11 - B11)) - 1)</f>
        <v>-2.7689782624111925E-2</v>
      </c>
      <c r="AK104" s="31">
        <f t="shared" si="24"/>
        <v>-0.14897850662043843</v>
      </c>
      <c r="AL104" s="41">
        <f>AH104 / AH13</f>
        <v>1.0283870456070163E-4</v>
      </c>
      <c r="AM104" s="29"/>
    </row>
    <row r="105" spans="1:39" ht="14.45" customHeight="1" x14ac:dyDescent="0.25">
      <c r="A105" s="5" t="s">
        <v>39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38" t="str">
        <f t="shared" si="23"/>
        <v/>
      </c>
      <c r="AJ105" s="33" t="str">
        <f>IF(B105=0, "", POWER(AH105/B105, 1/(AH11 - B11)) - 1)</f>
        <v/>
      </c>
      <c r="AK105" s="33" t="str">
        <f t="shared" si="24"/>
        <v/>
      </c>
      <c r="AL105" s="43">
        <f>AH105 / AH13</f>
        <v>0</v>
      </c>
      <c r="AM105" s="29"/>
    </row>
    <row r="106" spans="1:39" ht="14.45" customHeight="1" collapsed="1" x14ac:dyDescent="0.25">
      <c r="A106" s="5" t="s">
        <v>40</v>
      </c>
      <c r="B106" s="22">
        <f t="shared" ref="B106:AH106" si="34">SUBTOTAL(9, B107:B109)</f>
        <v>1.9860462E-4</v>
      </c>
      <c r="C106" s="22">
        <f t="shared" si="34"/>
        <v>2.2016997000000001E-4</v>
      </c>
      <c r="D106" s="22">
        <f t="shared" si="34"/>
        <v>1.6963568999999999E-4</v>
      </c>
      <c r="E106" s="22">
        <f t="shared" si="34"/>
        <v>1.4176969167600001E-4</v>
      </c>
      <c r="F106" s="22">
        <f t="shared" si="34"/>
        <v>1.6621605E-4</v>
      </c>
      <c r="G106" s="22">
        <f t="shared" si="34"/>
        <v>1.1138688E-4</v>
      </c>
      <c r="H106" s="22">
        <f t="shared" si="34"/>
        <v>2.2277313E-4</v>
      </c>
      <c r="I106" s="22">
        <f t="shared" si="34"/>
        <v>3.3151869E-4</v>
      </c>
      <c r="J106" s="22">
        <f t="shared" si="34"/>
        <v>2.7393867000000003E-4</v>
      </c>
      <c r="K106" s="22">
        <f t="shared" si="34"/>
        <v>1.7464914000000001E-4</v>
      </c>
      <c r="L106" s="22">
        <f t="shared" si="34"/>
        <v>1.4725719E-4</v>
      </c>
      <c r="M106" s="22">
        <f t="shared" si="34"/>
        <v>2.3330367000000001E-4</v>
      </c>
      <c r="N106" s="22">
        <f t="shared" si="34"/>
        <v>1.4462487000000001E-4</v>
      </c>
      <c r="O106" s="22">
        <f t="shared" si="34"/>
        <v>9.6983099999999996E-5</v>
      </c>
      <c r="P106" s="22">
        <f t="shared" si="34"/>
        <v>8.1336330000000005E-5</v>
      </c>
      <c r="Q106" s="22">
        <f t="shared" si="34"/>
        <v>7.0621739999999998E-5</v>
      </c>
      <c r="R106" s="22">
        <f t="shared" si="34"/>
        <v>7.7200560000000005E-5</v>
      </c>
      <c r="S106" s="22">
        <f t="shared" si="34"/>
        <v>3.5704539000000002E-4</v>
      </c>
      <c r="T106" s="22">
        <f t="shared" si="34"/>
        <v>6.2398106999999995E-4</v>
      </c>
      <c r="U106" s="22">
        <f t="shared" si="34"/>
        <v>6.0144809400000004E-4</v>
      </c>
      <c r="V106" s="22">
        <f t="shared" si="34"/>
        <v>6.7227401699999998E-4</v>
      </c>
      <c r="W106" s="22">
        <f t="shared" si="34"/>
        <v>5.8390017561E-4</v>
      </c>
      <c r="X106" s="22">
        <f t="shared" si="34"/>
        <v>4.28428209728298E-4</v>
      </c>
      <c r="Y106" s="22">
        <f t="shared" si="34"/>
        <v>2.42500364327336E-4</v>
      </c>
      <c r="Z106" s="22">
        <f t="shared" si="34"/>
        <v>2.6324919593841302E-4</v>
      </c>
      <c r="AA106" s="22">
        <f t="shared" si="34"/>
        <v>6.3503241949188199E-4</v>
      </c>
      <c r="AB106" s="22">
        <f t="shared" si="34"/>
        <v>5.1143023346254997E-4</v>
      </c>
      <c r="AC106" s="22">
        <f t="shared" si="34"/>
        <v>4.9883543494573296E-4</v>
      </c>
      <c r="AD106" s="22">
        <f t="shared" si="34"/>
        <v>3.4868325312492198E-4</v>
      </c>
      <c r="AE106" s="22">
        <f t="shared" si="34"/>
        <v>2.5183931945141602E-4</v>
      </c>
      <c r="AF106" s="22">
        <f t="shared" si="34"/>
        <v>9.2693614840096697E-5</v>
      </c>
      <c r="AG106" s="22">
        <f t="shared" si="34"/>
        <v>9.5017588058705194E-5</v>
      </c>
      <c r="AH106" s="22">
        <f t="shared" si="34"/>
        <v>8.0862009687043295E-5</v>
      </c>
      <c r="AI106" s="38">
        <f t="shared" si="23"/>
        <v>-0.59284930185892304</v>
      </c>
      <c r="AJ106" s="33">
        <f>IF(B106=0, "", POWER(AH106/B106, 1/(AH11 - B11)) - 1)</f>
        <v>-2.7689782624111925E-2</v>
      </c>
      <c r="AK106" s="33">
        <f t="shared" si="24"/>
        <v>-0.14897850662043843</v>
      </c>
      <c r="AL106" s="43">
        <f>AH106 / AH13</f>
        <v>1.0283870456070163E-4</v>
      </c>
      <c r="AM106" s="29"/>
    </row>
    <row r="107" spans="1:39" ht="14.45" hidden="1" customHeight="1" outlineLevel="1" x14ac:dyDescent="0.25">
      <c r="A107" s="6" t="s">
        <v>41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39" t="str">
        <f t="shared" si="23"/>
        <v/>
      </c>
      <c r="AJ107" s="34" t="str">
        <f>IF(B107=0, "", POWER(AH107/B107, 1/(AH11 - B11)) - 1)</f>
        <v/>
      </c>
      <c r="AK107" s="34" t="str">
        <f t="shared" si="24"/>
        <v/>
      </c>
      <c r="AL107" s="44">
        <f>AH107 / AH13</f>
        <v>0</v>
      </c>
      <c r="AM107" s="29"/>
    </row>
    <row r="108" spans="1:39" ht="14.45" hidden="1" customHeight="1" outlineLevel="1" x14ac:dyDescent="0.25">
      <c r="A108" s="6" t="s">
        <v>42</v>
      </c>
      <c r="B108" s="23">
        <v>1.9860462E-4</v>
      </c>
      <c r="C108" s="23">
        <v>2.2016997000000001E-4</v>
      </c>
      <c r="D108" s="23">
        <v>1.6963568999999999E-4</v>
      </c>
      <c r="E108" s="23">
        <v>1.4176969167600001E-4</v>
      </c>
      <c r="F108" s="23">
        <v>1.6621605E-4</v>
      </c>
      <c r="G108" s="23">
        <v>1.1138688E-4</v>
      </c>
      <c r="H108" s="23">
        <v>2.2277313E-4</v>
      </c>
      <c r="I108" s="23">
        <v>3.3151869E-4</v>
      </c>
      <c r="J108" s="23">
        <v>2.7393867000000003E-4</v>
      </c>
      <c r="K108" s="23">
        <v>1.7464914000000001E-4</v>
      </c>
      <c r="L108" s="23">
        <v>1.4725719E-4</v>
      </c>
      <c r="M108" s="23">
        <v>2.3330367000000001E-4</v>
      </c>
      <c r="N108" s="23">
        <v>1.4462487000000001E-4</v>
      </c>
      <c r="O108" s="23">
        <v>9.6983099999999996E-5</v>
      </c>
      <c r="P108" s="23">
        <v>8.1336330000000005E-5</v>
      </c>
      <c r="Q108" s="23">
        <v>7.0621739999999998E-5</v>
      </c>
      <c r="R108" s="23">
        <v>7.7200560000000005E-5</v>
      </c>
      <c r="S108" s="23">
        <v>3.5704539000000002E-4</v>
      </c>
      <c r="T108" s="23">
        <v>6.2398106999999995E-4</v>
      </c>
      <c r="U108" s="23">
        <v>6.0144809400000004E-4</v>
      </c>
      <c r="V108" s="23">
        <v>6.7227401699999998E-4</v>
      </c>
      <c r="W108" s="23">
        <v>5.8390017561E-4</v>
      </c>
      <c r="X108" s="23">
        <v>4.28428209728298E-4</v>
      </c>
      <c r="Y108" s="23">
        <v>2.42500364327336E-4</v>
      </c>
      <c r="Z108" s="23">
        <v>2.6324919593841302E-4</v>
      </c>
      <c r="AA108" s="23">
        <v>6.3503241949188199E-4</v>
      </c>
      <c r="AB108" s="23">
        <v>5.1143023346254997E-4</v>
      </c>
      <c r="AC108" s="23">
        <v>4.9883543494573296E-4</v>
      </c>
      <c r="AD108" s="23">
        <v>3.4868325312492198E-4</v>
      </c>
      <c r="AE108" s="23">
        <v>2.5183931945141602E-4</v>
      </c>
      <c r="AF108" s="23">
        <v>9.2693614840096697E-5</v>
      </c>
      <c r="AG108" s="23">
        <v>9.5017588058705194E-5</v>
      </c>
      <c r="AH108" s="23">
        <v>8.0862009687043295E-5</v>
      </c>
      <c r="AI108" s="39">
        <f t="shared" si="23"/>
        <v>-0.59284930185892304</v>
      </c>
      <c r="AJ108" s="34">
        <f>IF(B108=0, "", POWER(AH108/B108, 1/(AH11 - B11)) - 1)</f>
        <v>-2.7689782624111925E-2</v>
      </c>
      <c r="AK108" s="34">
        <f t="shared" si="24"/>
        <v>-0.14897850662043843</v>
      </c>
      <c r="AL108" s="44">
        <f>AH108 / AH13</f>
        <v>1.0283870456070163E-4</v>
      </c>
      <c r="AM108" s="29"/>
    </row>
    <row r="109" spans="1:39" ht="14.45" hidden="1" customHeight="1" outlineLevel="1" x14ac:dyDescent="0.25">
      <c r="A109" s="6" t="s">
        <v>43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39" t="str">
        <f t="shared" ref="AI109:AI114" si="35">IF(B109=0, "", AH109 / B109 - 1)</f>
        <v/>
      </c>
      <c r="AJ109" s="34" t="str">
        <f>IF(B109=0, "", POWER(AH109/B109, 1/(AH11 - B11)) - 1)</f>
        <v/>
      </c>
      <c r="AK109" s="34" t="str">
        <f t="shared" ref="AK109:AK114" si="36">IF(AG109=0, "", AH109 / AG109 - 1)</f>
        <v/>
      </c>
      <c r="AL109" s="44">
        <f>AH109 / AH13</f>
        <v>0</v>
      </c>
      <c r="AM109" s="29"/>
    </row>
    <row r="110" spans="1:39" ht="14.45" customHeight="1" x14ac:dyDescent="0.25">
      <c r="A110" s="5" t="s">
        <v>44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38" t="str">
        <f t="shared" si="35"/>
        <v/>
      </c>
      <c r="AJ110" s="33" t="str">
        <f>IF(B110=0, "", POWER(AH110/B110, 1/(AH11 - B11)) - 1)</f>
        <v/>
      </c>
      <c r="AK110" s="33" t="str">
        <f t="shared" si="36"/>
        <v/>
      </c>
      <c r="AL110" s="43">
        <f>AH110 / AH13</f>
        <v>0</v>
      </c>
      <c r="AM110" s="29"/>
    </row>
    <row r="111" spans="1:39" ht="15" customHeight="1" x14ac:dyDescent="0.25">
      <c r="A111" s="5" t="s">
        <v>45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38" t="str">
        <f t="shared" si="35"/>
        <v/>
      </c>
      <c r="AJ111" s="33" t="str">
        <f>IF(B111=0, "", POWER(AH111/B111, 1/(AH11 - B11)) - 1)</f>
        <v/>
      </c>
      <c r="AK111" s="33" t="str">
        <f t="shared" si="36"/>
        <v/>
      </c>
      <c r="AL111" s="43">
        <f>AH111 / AH13</f>
        <v>0</v>
      </c>
      <c r="AM111" s="29"/>
    </row>
    <row r="112" spans="1:39" ht="14.45" customHeight="1" x14ac:dyDescent="0.25">
      <c r="A112" s="7" t="s">
        <v>46</v>
      </c>
      <c r="B112" s="19">
        <f t="shared" ref="B112:AH112" si="37">SUBTOTAL(9, B113:B114)</f>
        <v>7.5001608627349003E-2</v>
      </c>
      <c r="C112" s="19">
        <f t="shared" si="37"/>
        <v>7.3983751850296195E-2</v>
      </c>
      <c r="D112" s="19">
        <f t="shared" si="37"/>
        <v>6.6810550617531106E-2</v>
      </c>
      <c r="E112" s="19">
        <f t="shared" si="37"/>
        <v>6.8474367535207692E-2</v>
      </c>
      <c r="F112" s="19">
        <f t="shared" si="37"/>
        <v>8.5371636828154601E-2</v>
      </c>
      <c r="G112" s="19">
        <f t="shared" si="37"/>
        <v>8.4925693538808106E-2</v>
      </c>
      <c r="H112" s="19">
        <f t="shared" si="37"/>
        <v>8.2051989385064805E-2</v>
      </c>
      <c r="I112" s="19">
        <f t="shared" si="37"/>
        <v>8.2437396763412996E-2</v>
      </c>
      <c r="J112" s="19">
        <f t="shared" si="37"/>
        <v>8.4268335929127108E-2</v>
      </c>
      <c r="K112" s="19">
        <f t="shared" si="37"/>
        <v>7.9504580092218197E-2</v>
      </c>
      <c r="L112" s="19">
        <f t="shared" si="37"/>
        <v>7.3129811221091107E-2</v>
      </c>
      <c r="M112" s="19">
        <f t="shared" si="37"/>
        <v>7.9112801149056305E-2</v>
      </c>
      <c r="N112" s="19">
        <f t="shared" si="37"/>
        <v>8.0479051059399301E-2</v>
      </c>
      <c r="O112" s="19">
        <f t="shared" si="37"/>
        <v>8.2008705349385896E-2</v>
      </c>
      <c r="P112" s="19">
        <f t="shared" si="37"/>
        <v>8.3330904313862003E-2</v>
      </c>
      <c r="Q112" s="19">
        <f t="shared" si="37"/>
        <v>9.4484408961449606E-2</v>
      </c>
      <c r="R112" s="19">
        <f t="shared" si="37"/>
        <v>8.9919745857669903E-2</v>
      </c>
      <c r="S112" s="19">
        <f t="shared" si="37"/>
        <v>9.1526517202757396E-2</v>
      </c>
      <c r="T112" s="19">
        <f t="shared" si="37"/>
        <v>9.7011836834964699E-2</v>
      </c>
      <c r="U112" s="19">
        <f t="shared" si="37"/>
        <v>8.9777730279995693E-2</v>
      </c>
      <c r="V112" s="19">
        <f t="shared" si="37"/>
        <v>9.4439454794301506E-2</v>
      </c>
      <c r="W112" s="19">
        <f t="shared" si="37"/>
        <v>9.8197237645878802E-2</v>
      </c>
      <c r="X112" s="19">
        <f t="shared" si="37"/>
        <v>9.7834197102705189E-2</v>
      </c>
      <c r="Y112" s="19">
        <f t="shared" si="37"/>
        <v>9.7311896832392997E-2</v>
      </c>
      <c r="Z112" s="19">
        <f t="shared" si="37"/>
        <v>9.9736595897463406E-2</v>
      </c>
      <c r="AA112" s="19">
        <f t="shared" si="37"/>
        <v>0.10557695177306041</v>
      </c>
      <c r="AB112" s="19">
        <f t="shared" si="37"/>
        <v>0.119121512529086</v>
      </c>
      <c r="AC112" s="19">
        <f t="shared" si="37"/>
        <v>0.12884329914678311</v>
      </c>
      <c r="AD112" s="19">
        <f t="shared" si="37"/>
        <v>0.13557887841251609</v>
      </c>
      <c r="AE112" s="19">
        <f t="shared" si="37"/>
        <v>0.1371028464898211</v>
      </c>
      <c r="AF112" s="19">
        <f t="shared" si="37"/>
        <v>6.8221006173465604E-2</v>
      </c>
      <c r="AG112" s="19">
        <f t="shared" si="37"/>
        <v>4.0804328135549801E-2</v>
      </c>
      <c r="AH112" s="19">
        <f t="shared" si="37"/>
        <v>5.9213476418400995E-2</v>
      </c>
      <c r="AI112" s="35">
        <f t="shared" si="35"/>
        <v>-0.21050391448792116</v>
      </c>
      <c r="AJ112" s="30">
        <f>IF(B112=0, "", POWER(AH112/B112, 1/(AH11 - B11)) - 1)</f>
        <v>-7.3590512093024696E-3</v>
      </c>
      <c r="AK112" s="30">
        <f t="shared" si="36"/>
        <v>0.45115675527598409</v>
      </c>
      <c r="AL112" s="40"/>
      <c r="AM112" s="29"/>
    </row>
    <row r="113" spans="1:39" ht="14.45" customHeight="1" x14ac:dyDescent="0.25">
      <c r="A113" s="5" t="s">
        <v>32</v>
      </c>
      <c r="B113" s="22">
        <v>3.6959488423200001E-2</v>
      </c>
      <c r="C113" s="22">
        <v>3.5879049041799997E-2</v>
      </c>
      <c r="D113" s="22">
        <v>3.5248769512600003E-2</v>
      </c>
      <c r="E113" s="22">
        <v>3.5900946157999998E-2</v>
      </c>
      <c r="F113" s="22">
        <v>3.5786023884700001E-2</v>
      </c>
      <c r="G113" s="22">
        <v>4.4678264379099997E-2</v>
      </c>
      <c r="H113" s="22">
        <v>4.5282338855599999E-2</v>
      </c>
      <c r="I113" s="22">
        <v>4.54381698408E-2</v>
      </c>
      <c r="J113" s="22">
        <v>4.9274851288300003E-2</v>
      </c>
      <c r="K113" s="22">
        <v>5.1163476094699997E-2</v>
      </c>
      <c r="L113" s="22">
        <v>4.9982755781100001E-2</v>
      </c>
      <c r="M113" s="22">
        <v>5.4040725168900003E-2</v>
      </c>
      <c r="N113" s="22">
        <v>5.38759260431E-2</v>
      </c>
      <c r="O113" s="22">
        <v>5.5632783786100003E-2</v>
      </c>
      <c r="P113" s="22">
        <v>6.1941264165000003E-2</v>
      </c>
      <c r="Q113" s="22">
        <v>6.5903069887463903E-2</v>
      </c>
      <c r="R113" s="22">
        <v>6.2763885226017099E-2</v>
      </c>
      <c r="S113" s="22">
        <v>6.3993039226345999E-2</v>
      </c>
      <c r="T113" s="22">
        <v>6.6026008045436999E-2</v>
      </c>
      <c r="U113" s="22">
        <v>6.1819887078468597E-2</v>
      </c>
      <c r="V113" s="22">
        <v>6.4431935861079703E-2</v>
      </c>
      <c r="W113" s="22">
        <v>6.7848859754727903E-2</v>
      </c>
      <c r="X113" s="22">
        <v>6.9894490052018393E-2</v>
      </c>
      <c r="Y113" s="22">
        <v>6.9631672324593802E-2</v>
      </c>
      <c r="Z113" s="22">
        <v>7.2345929975537807E-2</v>
      </c>
      <c r="AA113" s="22">
        <v>7.6536946074261106E-2</v>
      </c>
      <c r="AB113" s="22">
        <v>9.1182567632331901E-2</v>
      </c>
      <c r="AC113" s="22">
        <v>0.102462846828951</v>
      </c>
      <c r="AD113" s="22">
        <v>0.107886233911234</v>
      </c>
      <c r="AE113" s="22">
        <v>0.107360804741926</v>
      </c>
      <c r="AF113" s="22">
        <v>4.3706774525461699E-2</v>
      </c>
      <c r="AG113" s="22">
        <v>2.5943538761692201E-2</v>
      </c>
      <c r="AH113" s="22">
        <v>4.1002882522995998E-2</v>
      </c>
      <c r="AI113" s="38">
        <f t="shared" si="35"/>
        <v>0.10940070526674006</v>
      </c>
      <c r="AJ113" s="33">
        <f>IF(B113=0, "", POWER(AH113/B113, 1/(AH11 - B11)) - 1)</f>
        <v>3.2496425634522819E-3</v>
      </c>
      <c r="AK113" s="33">
        <f t="shared" si="36"/>
        <v>0.58046606130464262</v>
      </c>
      <c r="AL113" s="43"/>
      <c r="AM113" s="29"/>
    </row>
    <row r="114" spans="1:39" ht="14.45" customHeight="1" x14ac:dyDescent="0.25">
      <c r="A114" s="5" t="s">
        <v>33</v>
      </c>
      <c r="B114" s="22">
        <v>3.8042120204149002E-2</v>
      </c>
      <c r="C114" s="22">
        <v>3.8104702808496198E-2</v>
      </c>
      <c r="D114" s="22">
        <v>3.1561781104931103E-2</v>
      </c>
      <c r="E114" s="22">
        <v>3.2573421377207701E-2</v>
      </c>
      <c r="F114" s="22">
        <v>4.95856129434546E-2</v>
      </c>
      <c r="G114" s="22">
        <v>4.0247429159708102E-2</v>
      </c>
      <c r="H114" s="22">
        <v>3.6769650529464799E-2</v>
      </c>
      <c r="I114" s="22">
        <v>3.6999226922613003E-2</v>
      </c>
      <c r="J114" s="22">
        <v>3.4993484640827098E-2</v>
      </c>
      <c r="K114" s="22">
        <v>2.8341103997518199E-2</v>
      </c>
      <c r="L114" s="22">
        <v>2.3147055439991099E-2</v>
      </c>
      <c r="M114" s="22">
        <v>2.5072075980156299E-2</v>
      </c>
      <c r="N114" s="22">
        <v>2.66031250162993E-2</v>
      </c>
      <c r="O114" s="22">
        <v>2.6375921563285901E-2</v>
      </c>
      <c r="P114" s="22">
        <v>2.1389640148862001E-2</v>
      </c>
      <c r="Q114" s="22">
        <v>2.85813390739857E-2</v>
      </c>
      <c r="R114" s="22">
        <v>2.71558606316528E-2</v>
      </c>
      <c r="S114" s="22">
        <v>2.75334779764114E-2</v>
      </c>
      <c r="T114" s="22">
        <v>3.09858287895277E-2</v>
      </c>
      <c r="U114" s="22">
        <v>2.79578432015271E-2</v>
      </c>
      <c r="V114" s="22">
        <v>3.0007518933221799E-2</v>
      </c>
      <c r="W114" s="22">
        <v>3.0348377891150899E-2</v>
      </c>
      <c r="X114" s="22">
        <v>2.79397070506868E-2</v>
      </c>
      <c r="Y114" s="22">
        <v>2.7680224507799198E-2</v>
      </c>
      <c r="Z114" s="22">
        <v>2.73906659219256E-2</v>
      </c>
      <c r="AA114" s="22">
        <v>2.90400056987993E-2</v>
      </c>
      <c r="AB114" s="22">
        <v>2.7938944896754098E-2</v>
      </c>
      <c r="AC114" s="22">
        <v>2.63804523178321E-2</v>
      </c>
      <c r="AD114" s="22">
        <v>2.7692644501282102E-2</v>
      </c>
      <c r="AE114" s="22">
        <v>2.97420417478951E-2</v>
      </c>
      <c r="AF114" s="22">
        <v>2.4514231648003901E-2</v>
      </c>
      <c r="AG114" s="22">
        <v>1.48607893738576E-2</v>
      </c>
      <c r="AH114" s="22">
        <v>1.8210593895405001E-2</v>
      </c>
      <c r="AI114" s="38">
        <f t="shared" si="35"/>
        <v>-0.52130444366192574</v>
      </c>
      <c r="AJ114" s="33">
        <f>IF(B114=0, "", POWER(AH114/B114, 1/(AH11 - B11)) - 1)</f>
        <v>-2.2758602434497011E-2</v>
      </c>
      <c r="AK114" s="33">
        <f t="shared" si="36"/>
        <v>0.22541228714540695</v>
      </c>
      <c r="AL114" s="43"/>
      <c r="AM114" s="29"/>
    </row>
    <row r="115" spans="1:39" x14ac:dyDescent="0.2">
      <c r="A115" s="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9" x14ac:dyDescent="0.2">
      <c r="A116" s="18" t="s">
        <v>50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M116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82" sqref="A82"/>
    </sheetView>
  </sheetViews>
  <sheetFormatPr defaultColWidth="11.25" defaultRowHeight="14.25" outlineLevelRow="1" x14ac:dyDescent="0.2"/>
  <cols>
    <col min="1" max="1" width="50.625" customWidth="1"/>
    <col min="2" max="34" width="11.75" customWidth="1"/>
    <col min="35" max="37" width="14.75" customWidth="1"/>
    <col min="38" max="38" width="21.75" customWidth="1"/>
  </cols>
  <sheetData>
    <row r="1" spans="1:39" ht="14.45" customHeight="1" x14ac:dyDescent="0.25">
      <c r="A1" s="1"/>
    </row>
    <row r="2" spans="1:39" ht="14.45" customHeight="1" x14ac:dyDescent="0.25">
      <c r="A2" s="1"/>
    </row>
    <row r="3" spans="1:39" ht="14.45" customHeight="1" x14ac:dyDescent="0.25">
      <c r="A3" s="1"/>
    </row>
    <row r="4" spans="1:39" ht="14.45" customHeight="1" x14ac:dyDescent="0.25">
      <c r="A4" s="1"/>
    </row>
    <row r="5" spans="1:39" ht="14.45" customHeight="1" x14ac:dyDescent="0.25">
      <c r="A5" s="1"/>
    </row>
    <row r="6" spans="1:39" ht="14.45" customHeight="1" x14ac:dyDescent="0.25">
      <c r="A6" s="1"/>
    </row>
    <row r="7" spans="1:39" ht="21" customHeight="1" x14ac:dyDescent="0.35">
      <c r="A7" s="10" t="s">
        <v>0</v>
      </c>
    </row>
    <row r="8" spans="1:39" ht="15.6" customHeight="1" x14ac:dyDescent="0.25">
      <c r="A8" s="11" t="s">
        <v>58</v>
      </c>
    </row>
    <row r="9" spans="1:39" ht="14.45" customHeight="1" x14ac:dyDescent="0.25">
      <c r="A9" s="1"/>
    </row>
    <row r="10" spans="1:39" ht="14.45" customHeight="1" x14ac:dyDescent="0.25">
      <c r="A10" s="12"/>
    </row>
    <row r="11" spans="1:39" ht="42" customHeight="1" x14ac:dyDescent="0.25">
      <c r="A11" s="13"/>
      <c r="B11" s="24">
        <v>1990</v>
      </c>
      <c r="C11" s="24">
        <v>1991</v>
      </c>
      <c r="D11" s="24">
        <v>1992</v>
      </c>
      <c r="E11" s="24">
        <v>1993</v>
      </c>
      <c r="F11" s="24">
        <v>1994</v>
      </c>
      <c r="G11" s="24">
        <v>1995</v>
      </c>
      <c r="H11" s="24">
        <v>1996</v>
      </c>
      <c r="I11" s="24">
        <v>1997</v>
      </c>
      <c r="J11" s="24">
        <v>1998</v>
      </c>
      <c r="K11" s="24">
        <v>1999</v>
      </c>
      <c r="L11" s="24">
        <v>2000</v>
      </c>
      <c r="M11" s="24">
        <v>2001</v>
      </c>
      <c r="N11" s="24">
        <v>2002</v>
      </c>
      <c r="O11" s="24">
        <v>2003</v>
      </c>
      <c r="P11" s="24">
        <v>2004</v>
      </c>
      <c r="Q11" s="24">
        <v>2005</v>
      </c>
      <c r="R11" s="24">
        <v>2006</v>
      </c>
      <c r="S11" s="24">
        <v>2007</v>
      </c>
      <c r="T11" s="24">
        <v>2008</v>
      </c>
      <c r="U11" s="24">
        <v>2009</v>
      </c>
      <c r="V11" s="24">
        <v>2010</v>
      </c>
      <c r="W11" s="24">
        <v>2011</v>
      </c>
      <c r="X11" s="24">
        <v>2012</v>
      </c>
      <c r="Y11" s="24">
        <v>2013</v>
      </c>
      <c r="Z11" s="24">
        <v>2014</v>
      </c>
      <c r="AA11" s="24">
        <v>2015</v>
      </c>
      <c r="AB11" s="24">
        <v>2016</v>
      </c>
      <c r="AC11" s="24">
        <v>2017</v>
      </c>
      <c r="AD11" s="24">
        <v>2018</v>
      </c>
      <c r="AE11" s="24">
        <v>2019</v>
      </c>
      <c r="AF11" s="24">
        <v>2020</v>
      </c>
      <c r="AG11" s="24">
        <v>2021</v>
      </c>
      <c r="AH11" s="24">
        <v>2022</v>
      </c>
      <c r="AI11" s="27" t="s">
        <v>51</v>
      </c>
      <c r="AJ11" s="24" t="s">
        <v>52</v>
      </c>
      <c r="AK11" s="24" t="s">
        <v>53</v>
      </c>
      <c r="AL11" s="24" t="s">
        <v>54</v>
      </c>
      <c r="AM11" s="29"/>
    </row>
    <row r="12" spans="1:39" ht="15" customHeight="1" x14ac:dyDescent="0.25">
      <c r="A12" s="1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8"/>
      <c r="AJ12" s="25"/>
      <c r="AK12" s="25"/>
      <c r="AL12" s="25"/>
      <c r="AM12" s="29"/>
    </row>
    <row r="13" spans="1:39" ht="15.6" customHeight="1" x14ac:dyDescent="0.25">
      <c r="A13" s="14" t="s">
        <v>1</v>
      </c>
      <c r="B13" s="19">
        <f t="shared" ref="B13:AH13" si="0">SUBTOTAL(9, B14:B111)</f>
        <v>555.58232818932356</v>
      </c>
      <c r="C13" s="19">
        <f t="shared" si="0"/>
        <v>549.0093731666027</v>
      </c>
      <c r="D13" s="19">
        <f t="shared" si="0"/>
        <v>558.66160075370351</v>
      </c>
      <c r="E13" s="19">
        <f t="shared" si="0"/>
        <v>556.84127114932539</v>
      </c>
      <c r="F13" s="19">
        <f t="shared" si="0"/>
        <v>584.1466773765062</v>
      </c>
      <c r="G13" s="19">
        <f t="shared" si="0"/>
        <v>591.63646679376905</v>
      </c>
      <c r="H13" s="19">
        <f t="shared" si="0"/>
        <v>588.05320824166643</v>
      </c>
      <c r="I13" s="19">
        <f t="shared" si="0"/>
        <v>598.16409414876102</v>
      </c>
      <c r="J13" s="19">
        <f t="shared" si="0"/>
        <v>602.81708679516396</v>
      </c>
      <c r="K13" s="19">
        <f t="shared" si="0"/>
        <v>614.24881703433516</v>
      </c>
      <c r="L13" s="19">
        <f t="shared" si="0"/>
        <v>613.90333153444396</v>
      </c>
      <c r="M13" s="19">
        <f t="shared" si="0"/>
        <v>618.48473696332985</v>
      </c>
      <c r="N13" s="19">
        <f t="shared" si="0"/>
        <v>636.55171019555019</v>
      </c>
      <c r="O13" s="19">
        <f t="shared" si="0"/>
        <v>654.1626563609052</v>
      </c>
      <c r="P13" s="19">
        <f t="shared" si="0"/>
        <v>675.53367122321015</v>
      </c>
      <c r="Q13" s="19">
        <f t="shared" si="0"/>
        <v>664.9956979894647</v>
      </c>
      <c r="R13" s="19">
        <f t="shared" si="0"/>
        <v>668.64937744083659</v>
      </c>
      <c r="S13" s="19">
        <f t="shared" si="0"/>
        <v>677.49705641116191</v>
      </c>
      <c r="T13" s="19">
        <f t="shared" si="0"/>
        <v>665.67550904627751</v>
      </c>
      <c r="U13" s="19">
        <f t="shared" si="0"/>
        <v>655.91829617369774</v>
      </c>
      <c r="V13" s="19">
        <f t="shared" si="0"/>
        <v>657.92099893456532</v>
      </c>
      <c r="W13" s="19">
        <f t="shared" si="0"/>
        <v>650.58215190935834</v>
      </c>
      <c r="X13" s="19">
        <f t="shared" si="0"/>
        <v>638.6540220536881</v>
      </c>
      <c r="Y13" s="19">
        <f t="shared" si="0"/>
        <v>636.34082172220701</v>
      </c>
      <c r="Z13" s="19">
        <f t="shared" si="0"/>
        <v>636.10283901937487</v>
      </c>
      <c r="AA13" s="19">
        <f t="shared" si="0"/>
        <v>650.16610205993572</v>
      </c>
      <c r="AB13" s="19">
        <f t="shared" si="0"/>
        <v>661.13752752195148</v>
      </c>
      <c r="AC13" s="19">
        <f t="shared" si="0"/>
        <v>671.80275853325702</v>
      </c>
      <c r="AD13" s="19">
        <f t="shared" si="0"/>
        <v>665.53904945758973</v>
      </c>
      <c r="AE13" s="19">
        <f t="shared" si="0"/>
        <v>664.56463059587077</v>
      </c>
      <c r="AF13" s="19">
        <f t="shared" si="0"/>
        <v>602.49107833265225</v>
      </c>
      <c r="AG13" s="19">
        <f t="shared" si="0"/>
        <v>612.34986287074958</v>
      </c>
      <c r="AH13" s="19">
        <f t="shared" si="0"/>
        <v>598.95255172426732</v>
      </c>
      <c r="AI13" s="35">
        <f t="shared" ref="AI13:AI44" si="1">IF(B13=0, "", AH13 / B13 - 1)</f>
        <v>7.8062640466427302E-2</v>
      </c>
      <c r="AJ13" s="30">
        <f>IF(B13=0, "", POWER(AH13/B13, 1/(AH11 - B11)) - 1)</f>
        <v>2.3516852227398743E-3</v>
      </c>
      <c r="AK13" s="30">
        <f t="shared" ref="AK13:AK44" si="2">IF(AG13=0, "", AH13 / AG13 - 1)</f>
        <v>-2.1878523959611096E-2</v>
      </c>
      <c r="AL13" s="40">
        <f>AH13 / AH13</f>
        <v>1</v>
      </c>
      <c r="AM13" s="29"/>
    </row>
    <row r="14" spans="1:39" ht="14.45" customHeight="1" x14ac:dyDescent="0.25">
      <c r="A14" s="15" t="s">
        <v>2</v>
      </c>
      <c r="B14" s="20">
        <f t="shared" ref="B14:AH14" si="3">SUBTOTAL(9, B15:B103)</f>
        <v>555.58232818932356</v>
      </c>
      <c r="C14" s="20">
        <f t="shared" si="3"/>
        <v>549.0093731666027</v>
      </c>
      <c r="D14" s="20">
        <f t="shared" si="3"/>
        <v>558.66160075370351</v>
      </c>
      <c r="E14" s="20">
        <f t="shared" si="3"/>
        <v>556.84127114932539</v>
      </c>
      <c r="F14" s="20">
        <f t="shared" si="3"/>
        <v>584.1466773765062</v>
      </c>
      <c r="G14" s="20">
        <f t="shared" si="3"/>
        <v>591.63646679376905</v>
      </c>
      <c r="H14" s="20">
        <f t="shared" si="3"/>
        <v>588.05320824166643</v>
      </c>
      <c r="I14" s="20">
        <f t="shared" si="3"/>
        <v>598.16409414876102</v>
      </c>
      <c r="J14" s="20">
        <f t="shared" si="3"/>
        <v>602.81708679516396</v>
      </c>
      <c r="K14" s="20">
        <f t="shared" si="3"/>
        <v>614.24881703433516</v>
      </c>
      <c r="L14" s="20">
        <f t="shared" si="3"/>
        <v>613.90333153444396</v>
      </c>
      <c r="M14" s="20">
        <f t="shared" si="3"/>
        <v>618.48473696332985</v>
      </c>
      <c r="N14" s="20">
        <f t="shared" si="3"/>
        <v>636.55171019555019</v>
      </c>
      <c r="O14" s="20">
        <f t="shared" si="3"/>
        <v>654.1626563609052</v>
      </c>
      <c r="P14" s="20">
        <f t="shared" si="3"/>
        <v>675.53367122321015</v>
      </c>
      <c r="Q14" s="20">
        <f t="shared" si="3"/>
        <v>664.9956979894647</v>
      </c>
      <c r="R14" s="20">
        <f t="shared" si="3"/>
        <v>668.64937744083659</v>
      </c>
      <c r="S14" s="20">
        <f t="shared" si="3"/>
        <v>677.49705641116191</v>
      </c>
      <c r="T14" s="20">
        <f t="shared" si="3"/>
        <v>665.67550904627751</v>
      </c>
      <c r="U14" s="20">
        <f t="shared" si="3"/>
        <v>655.91829617369774</v>
      </c>
      <c r="V14" s="20">
        <f t="shared" si="3"/>
        <v>657.92099893456532</v>
      </c>
      <c r="W14" s="20">
        <f t="shared" si="3"/>
        <v>650.58215190935834</v>
      </c>
      <c r="X14" s="20">
        <f t="shared" si="3"/>
        <v>638.6540220536881</v>
      </c>
      <c r="Y14" s="20">
        <f t="shared" si="3"/>
        <v>636.34082172220701</v>
      </c>
      <c r="Z14" s="20">
        <f t="shared" si="3"/>
        <v>636.10283901937487</v>
      </c>
      <c r="AA14" s="20">
        <f t="shared" si="3"/>
        <v>650.16610205993572</v>
      </c>
      <c r="AB14" s="20">
        <f t="shared" si="3"/>
        <v>661.13752752195148</v>
      </c>
      <c r="AC14" s="20">
        <f t="shared" si="3"/>
        <v>671.80275853325702</v>
      </c>
      <c r="AD14" s="20">
        <f t="shared" si="3"/>
        <v>665.53904945758973</v>
      </c>
      <c r="AE14" s="20">
        <f t="shared" si="3"/>
        <v>664.56463059587077</v>
      </c>
      <c r="AF14" s="20">
        <f t="shared" si="3"/>
        <v>602.49107833265225</v>
      </c>
      <c r="AG14" s="20">
        <f t="shared" si="3"/>
        <v>612.34986287074958</v>
      </c>
      <c r="AH14" s="20">
        <f t="shared" si="3"/>
        <v>598.95255172426732</v>
      </c>
      <c r="AI14" s="36">
        <f t="shared" si="1"/>
        <v>7.8062640466427302E-2</v>
      </c>
      <c r="AJ14" s="31">
        <f>IF(B14=0, "", POWER(AH14/B14, 1/(AH11 - B11)) - 1)</f>
        <v>2.3516852227398743E-3</v>
      </c>
      <c r="AK14" s="31">
        <f t="shared" si="2"/>
        <v>-2.1878523959611096E-2</v>
      </c>
      <c r="AL14" s="41">
        <f>AH14 / AH13</f>
        <v>1</v>
      </c>
      <c r="AM14" s="29"/>
    </row>
    <row r="15" spans="1:39" ht="14.45" customHeight="1" x14ac:dyDescent="0.25">
      <c r="A15" s="16" t="s">
        <v>3</v>
      </c>
      <c r="B15" s="21">
        <f t="shared" ref="B15:AH15" si="4">SUBTOTAL(9, B16:B27)</f>
        <v>2.3560678308452796</v>
      </c>
      <c r="C15" s="21">
        <f t="shared" si="4"/>
        <v>2.6048176615071643</v>
      </c>
      <c r="D15" s="21">
        <f t="shared" si="4"/>
        <v>2.9636610594149992</v>
      </c>
      <c r="E15" s="21">
        <f t="shared" si="4"/>
        <v>2.7181896608906388</v>
      </c>
      <c r="F15" s="21">
        <f t="shared" si="4"/>
        <v>2.2417988308625549</v>
      </c>
      <c r="G15" s="21">
        <f t="shared" si="4"/>
        <v>1.8818366899250192</v>
      </c>
      <c r="H15" s="21">
        <f t="shared" si="4"/>
        <v>2.3330898385185668</v>
      </c>
      <c r="I15" s="21">
        <f t="shared" si="4"/>
        <v>3.0431557502324922</v>
      </c>
      <c r="J15" s="21">
        <f t="shared" si="4"/>
        <v>2.3692645968808512</v>
      </c>
      <c r="K15" s="21">
        <f t="shared" si="4"/>
        <v>2.9189567628482926</v>
      </c>
      <c r="L15" s="21">
        <f t="shared" si="4"/>
        <v>2.8294686905510993</v>
      </c>
      <c r="M15" s="21">
        <f t="shared" si="4"/>
        <v>3.4177853981358894</v>
      </c>
      <c r="N15" s="21">
        <f t="shared" si="4"/>
        <v>2.9849759260105682</v>
      </c>
      <c r="O15" s="21">
        <f t="shared" si="4"/>
        <v>2.9587598221901281</v>
      </c>
      <c r="P15" s="21">
        <f t="shared" si="4"/>
        <v>2.3302156462320545</v>
      </c>
      <c r="Q15" s="21">
        <f t="shared" si="4"/>
        <v>2.980345970893103</v>
      </c>
      <c r="R15" s="21">
        <f t="shared" si="4"/>
        <v>3.0209725744323128</v>
      </c>
      <c r="S15" s="21">
        <f t="shared" si="4"/>
        <v>3.1531595233943688</v>
      </c>
      <c r="T15" s="21">
        <f t="shared" si="4"/>
        <v>3.0599732164691229</v>
      </c>
      <c r="U15" s="21">
        <f t="shared" si="4"/>
        <v>2.5465740532128684</v>
      </c>
      <c r="V15" s="21">
        <f t="shared" si="4"/>
        <v>2.7500883553940816</v>
      </c>
      <c r="W15" s="21">
        <f t="shared" si="4"/>
        <v>2.3949703315641928</v>
      </c>
      <c r="X15" s="21">
        <f t="shared" si="4"/>
        <v>2.6411481526215099</v>
      </c>
      <c r="Y15" s="21">
        <f t="shared" si="4"/>
        <v>2.4344752820708231</v>
      </c>
      <c r="Z15" s="21">
        <f t="shared" si="4"/>
        <v>2.1003586981781321</v>
      </c>
      <c r="AA15" s="21">
        <f t="shared" si="4"/>
        <v>2.0381903210364145</v>
      </c>
      <c r="AB15" s="21">
        <f t="shared" si="4"/>
        <v>1.7504790240762009</v>
      </c>
      <c r="AC15" s="21">
        <f t="shared" si="4"/>
        <v>2.0476655992112027</v>
      </c>
      <c r="AD15" s="21">
        <f t="shared" si="4"/>
        <v>1.7901066585525822</v>
      </c>
      <c r="AE15" s="21">
        <f t="shared" si="4"/>
        <v>1.8642943673996677</v>
      </c>
      <c r="AF15" s="21">
        <f t="shared" si="4"/>
        <v>1.9421590364116401</v>
      </c>
      <c r="AG15" s="21">
        <f t="shared" si="4"/>
        <v>1.6981693361360706</v>
      </c>
      <c r="AH15" s="21">
        <f t="shared" si="4"/>
        <v>1.3579974133100705</v>
      </c>
      <c r="AI15" s="37">
        <f t="shared" si="1"/>
        <v>-0.42361701325769308</v>
      </c>
      <c r="AJ15" s="32">
        <f>IF(B15=0, "", POWER(AH15/B15, 1/(AH11 - B11)) - 1)</f>
        <v>-1.7070830246435964E-2</v>
      </c>
      <c r="AK15" s="32">
        <f t="shared" si="2"/>
        <v>-0.20031684449090936</v>
      </c>
      <c r="AL15" s="42">
        <f>AH15 / AH13</f>
        <v>2.2672871321787699E-3</v>
      </c>
      <c r="AM15" s="29"/>
    </row>
    <row r="16" spans="1:39" ht="14.45" customHeight="1" collapsed="1" x14ac:dyDescent="0.25">
      <c r="A16" s="17" t="s">
        <v>4</v>
      </c>
      <c r="B16" s="22">
        <f t="shared" ref="B16:AH16" si="5">SUBTOTAL(9, B17:B20)</f>
        <v>1.6792819465728015</v>
      </c>
      <c r="C16" s="22">
        <f t="shared" si="5"/>
        <v>2.0202320584482951</v>
      </c>
      <c r="D16" s="22">
        <f t="shared" si="5"/>
        <v>2.275545467017047</v>
      </c>
      <c r="E16" s="22">
        <f t="shared" si="5"/>
        <v>2.0433527335559241</v>
      </c>
      <c r="F16" s="22">
        <f t="shared" si="5"/>
        <v>1.6327728622487516</v>
      </c>
      <c r="G16" s="22">
        <f t="shared" si="5"/>
        <v>1.4060641711050634</v>
      </c>
      <c r="H16" s="22">
        <f t="shared" si="5"/>
        <v>1.9194771127711241</v>
      </c>
      <c r="I16" s="22">
        <f t="shared" si="5"/>
        <v>2.7169438999918882</v>
      </c>
      <c r="J16" s="22">
        <f t="shared" si="5"/>
        <v>2.0709034391364844</v>
      </c>
      <c r="K16" s="22">
        <f t="shared" si="5"/>
        <v>2.6350801121702099</v>
      </c>
      <c r="L16" s="22">
        <f t="shared" si="5"/>
        <v>2.5506465870175101</v>
      </c>
      <c r="M16" s="22">
        <f t="shared" si="5"/>
        <v>3.1364279955560099</v>
      </c>
      <c r="N16" s="22">
        <f t="shared" si="5"/>
        <v>2.6984334339080172</v>
      </c>
      <c r="O16" s="22">
        <f t="shared" si="5"/>
        <v>2.6813725402354236</v>
      </c>
      <c r="P16" s="22">
        <f t="shared" si="5"/>
        <v>2.0470396461585114</v>
      </c>
      <c r="Q16" s="22">
        <f t="shared" si="5"/>
        <v>2.6880809563985708</v>
      </c>
      <c r="R16" s="22">
        <f t="shared" si="5"/>
        <v>2.7230952007505032</v>
      </c>
      <c r="S16" s="22">
        <f t="shared" si="5"/>
        <v>2.8748443846556766</v>
      </c>
      <c r="T16" s="22">
        <f t="shared" si="5"/>
        <v>2.7816510205450009</v>
      </c>
      <c r="U16" s="22">
        <f t="shared" si="5"/>
        <v>2.254537618425458</v>
      </c>
      <c r="V16" s="22">
        <f t="shared" si="5"/>
        <v>2.4446380135375061</v>
      </c>
      <c r="W16" s="22">
        <f t="shared" si="5"/>
        <v>2.0538773829631056</v>
      </c>
      <c r="X16" s="22">
        <f t="shared" si="5"/>
        <v>2.2868652095268192</v>
      </c>
      <c r="Y16" s="22">
        <f t="shared" si="5"/>
        <v>2.0978197259061813</v>
      </c>
      <c r="Z16" s="22">
        <f t="shared" si="5"/>
        <v>1.7630637212518578</v>
      </c>
      <c r="AA16" s="22">
        <f t="shared" si="5"/>
        <v>1.6968788780951498</v>
      </c>
      <c r="AB16" s="22">
        <f t="shared" si="5"/>
        <v>1.4433345893110683</v>
      </c>
      <c r="AC16" s="22">
        <f t="shared" si="5"/>
        <v>1.7264242667150094</v>
      </c>
      <c r="AD16" s="22">
        <f t="shared" si="5"/>
        <v>1.4657533392025459</v>
      </c>
      <c r="AE16" s="22">
        <f t="shared" si="5"/>
        <v>1.5332585743801286</v>
      </c>
      <c r="AF16" s="22">
        <f t="shared" si="5"/>
        <v>1.6905354687661753</v>
      </c>
      <c r="AG16" s="22">
        <f t="shared" si="5"/>
        <v>1.4311126990016254</v>
      </c>
      <c r="AH16" s="22">
        <f t="shared" si="5"/>
        <v>1.2423148525823944</v>
      </c>
      <c r="AI16" s="38">
        <f t="shared" si="1"/>
        <v>-0.26021067807118436</v>
      </c>
      <c r="AJ16" s="33">
        <f>IF(B16=0, "", POWER(AH16/B16, 1/(AH11 - B11)) - 1)</f>
        <v>-9.3742177801234838E-3</v>
      </c>
      <c r="AK16" s="33">
        <f t="shared" si="2"/>
        <v>-0.1319238146310493</v>
      </c>
      <c r="AL16" s="43">
        <f>AH16 / AH13</f>
        <v>2.0741456881784924E-3</v>
      </c>
      <c r="AM16" s="29"/>
    </row>
    <row r="17" spans="1:39" ht="14.45" hidden="1" customHeight="1" outlineLevel="1" x14ac:dyDescent="0.2">
      <c r="A17" s="2" t="s">
        <v>5</v>
      </c>
      <c r="B17" s="23">
        <v>1.62999376416</v>
      </c>
      <c r="C17" s="23">
        <v>1.990156464</v>
      </c>
      <c r="D17" s="23">
        <v>2.1512268288</v>
      </c>
      <c r="E17" s="23">
        <v>1.9867578336</v>
      </c>
      <c r="F17" s="23">
        <v>1.588486464</v>
      </c>
      <c r="G17" s="23">
        <v>1.3394050848000001</v>
      </c>
      <c r="H17" s="23">
        <v>1.8521682021710699</v>
      </c>
      <c r="I17" s="23">
        <v>2.5980547809085199</v>
      </c>
      <c r="J17" s="23">
        <v>1.9926191601275001</v>
      </c>
      <c r="K17" s="23">
        <v>2.52452564400873</v>
      </c>
      <c r="L17" s="23">
        <v>2.4600564878078601</v>
      </c>
      <c r="M17" s="23">
        <v>3.0023050456811098</v>
      </c>
      <c r="N17" s="23">
        <v>2.56302734512562</v>
      </c>
      <c r="O17" s="23">
        <v>2.3888030744625199</v>
      </c>
      <c r="P17" s="23">
        <v>1.6652782768896</v>
      </c>
      <c r="Q17" s="23">
        <v>2.2124788512926501</v>
      </c>
      <c r="R17" s="23">
        <v>2.2669275047131001</v>
      </c>
      <c r="S17" s="23">
        <v>2.6360650623405801</v>
      </c>
      <c r="T17" s="23">
        <v>2.3739462479462601</v>
      </c>
      <c r="U17" s="23">
        <v>2.0008272198507902</v>
      </c>
      <c r="V17" s="23">
        <v>2.30960111184715</v>
      </c>
      <c r="W17" s="23">
        <v>1.89534841106976</v>
      </c>
      <c r="X17" s="23">
        <v>2.0190351372799298</v>
      </c>
      <c r="Y17" s="23">
        <v>1.93171395681513</v>
      </c>
      <c r="Z17" s="23">
        <v>1.6317534244324601</v>
      </c>
      <c r="AA17" s="23">
        <v>1.57511039194088</v>
      </c>
      <c r="AB17" s="23">
        <v>1.38126725227115</v>
      </c>
      <c r="AC17" s="23">
        <v>1.65582189726596</v>
      </c>
      <c r="AD17" s="23">
        <v>1.35536067930964</v>
      </c>
      <c r="AE17" s="23">
        <v>1.37333655091217</v>
      </c>
      <c r="AF17" s="23">
        <v>1.4994741617167799</v>
      </c>
      <c r="AG17" s="23">
        <v>1.18870320996431</v>
      </c>
      <c r="AH17" s="23">
        <v>1.15299553909085</v>
      </c>
      <c r="AI17" s="39">
        <f t="shared" si="1"/>
        <v>-0.29263806743148246</v>
      </c>
      <c r="AJ17" s="34">
        <f>IF(B17=0, "", POWER(AH17/B17, 1/(AH11 - B11)) - 1)</f>
        <v>-1.0760834017801146E-2</v>
      </c>
      <c r="AK17" s="34">
        <f t="shared" si="2"/>
        <v>-3.0039180995003911E-2</v>
      </c>
      <c r="AL17" s="44">
        <f>AH17 / AH13</f>
        <v>1.9250198296536197E-3</v>
      </c>
      <c r="AM17" s="29"/>
    </row>
    <row r="18" spans="1:39" ht="14.45" hidden="1" customHeight="1" outlineLevel="1" x14ac:dyDescent="0.2">
      <c r="A18" s="2" t="s">
        <v>6</v>
      </c>
      <c r="B18" s="23">
        <v>4.4508473833288299E-2</v>
      </c>
      <c r="C18" s="23">
        <v>2.0723813056379801E-2</v>
      </c>
      <c r="D18" s="23">
        <v>8.2765130159158304E-2</v>
      </c>
      <c r="E18" s="23">
        <v>4.03989614243324E-2</v>
      </c>
      <c r="F18" s="23">
        <v>3.5229444294577798E-2</v>
      </c>
      <c r="G18" s="23">
        <v>5.16515303791686E-2</v>
      </c>
      <c r="H18" s="23">
        <v>5.65946333942439E-2</v>
      </c>
      <c r="I18" s="23">
        <v>0.110304166286496</v>
      </c>
      <c r="J18" s="23">
        <v>7.0601859032846701E-2</v>
      </c>
      <c r="K18" s="23">
        <v>0.1026910459575</v>
      </c>
      <c r="L18" s="23">
        <v>8.2822169924999994E-2</v>
      </c>
      <c r="M18" s="23">
        <v>0.12680793947249999</v>
      </c>
      <c r="N18" s="23">
        <v>0.12712054517099999</v>
      </c>
      <c r="O18" s="23">
        <v>0.278121404844</v>
      </c>
      <c r="P18" s="23">
        <v>0.36407530731948901</v>
      </c>
      <c r="Q18" s="23">
        <v>0.46121046291000001</v>
      </c>
      <c r="R18" s="23">
        <v>0.435928763928632</v>
      </c>
      <c r="S18" s="23">
        <v>0.222875167033141</v>
      </c>
      <c r="T18" s="23">
        <v>0.36845218947938002</v>
      </c>
      <c r="U18" s="23">
        <v>0.23616225667801199</v>
      </c>
      <c r="V18" s="23">
        <v>0.118284937671801</v>
      </c>
      <c r="W18" s="23">
        <v>0.14113008605851601</v>
      </c>
      <c r="X18" s="23">
        <v>0.25071495601674698</v>
      </c>
      <c r="Y18" s="23">
        <v>0.150173664573233</v>
      </c>
      <c r="Z18" s="23">
        <v>0.113009104126905</v>
      </c>
      <c r="AA18" s="23">
        <v>0.102553520601535</v>
      </c>
      <c r="AB18" s="23">
        <v>4.1421441363749999E-2</v>
      </c>
      <c r="AC18" s="23">
        <v>4.8573052359744302E-2</v>
      </c>
      <c r="AD18" s="23">
        <v>8.7331311701567896E-2</v>
      </c>
      <c r="AE18" s="23">
        <v>0.13751329741294799</v>
      </c>
      <c r="AF18" s="23">
        <v>0.146736717527778</v>
      </c>
      <c r="AG18" s="23">
        <v>0.215841002985806</v>
      </c>
      <c r="AH18" s="23">
        <v>6.59068508923564E-2</v>
      </c>
      <c r="AI18" s="39">
        <f t="shared" si="1"/>
        <v>0.48077085588731316</v>
      </c>
      <c r="AJ18" s="34">
        <f>IF(B18=0, "", POWER(AH18/B18, 1/(AH11 - B11)) - 1)</f>
        <v>1.2343143020501657E-2</v>
      </c>
      <c r="AK18" s="34">
        <f t="shared" si="2"/>
        <v>-0.69465092368621673</v>
      </c>
      <c r="AL18" s="44">
        <f>AH18 / AH13</f>
        <v>1.1003684799843237E-4</v>
      </c>
      <c r="AM18" s="29"/>
    </row>
    <row r="19" spans="1:39" ht="14.45" hidden="1" customHeight="1" outlineLevel="1" x14ac:dyDescent="0.2">
      <c r="A19" s="2" t="s">
        <v>7</v>
      </c>
      <c r="B19" s="23">
        <v>2.0814288035131598E-3</v>
      </c>
      <c r="C19" s="23">
        <v>4.4049351359153298E-3</v>
      </c>
      <c r="D19" s="23">
        <v>3.6156948505888402E-2</v>
      </c>
      <c r="E19" s="23">
        <v>1.07993789795918E-2</v>
      </c>
      <c r="F19" s="23">
        <v>3.66039440217391E-3</v>
      </c>
      <c r="G19" s="23">
        <v>8.7562152322945598E-3</v>
      </c>
      <c r="H19" s="23">
        <v>3.4051326290099999E-3</v>
      </c>
      <c r="I19" s="23">
        <v>1.55247272727273E-5</v>
      </c>
      <c r="J19" s="23">
        <v>5.5359522333754403E-4</v>
      </c>
      <c r="K19" s="23">
        <v>8.7558463799999994E-6</v>
      </c>
      <c r="L19" s="23">
        <v>2.7710806499999999E-6</v>
      </c>
      <c r="M19" s="23">
        <v>0</v>
      </c>
      <c r="N19" s="23">
        <v>8.2946400000000002E-7</v>
      </c>
      <c r="O19" s="23">
        <v>3.4241038814399999E-3</v>
      </c>
      <c r="P19" s="23">
        <v>4.6132260071999999E-3</v>
      </c>
      <c r="Q19" s="23">
        <v>7.1197377746299998E-4</v>
      </c>
      <c r="R19" s="23">
        <v>4.4053581658240002E-3</v>
      </c>
      <c r="S19" s="23">
        <v>2.5130916376699998E-4</v>
      </c>
      <c r="T19" s="23">
        <v>2.4168778318584001E-2</v>
      </c>
      <c r="U19" s="23">
        <v>1.6889472260160001E-3</v>
      </c>
      <c r="V19" s="23">
        <v>3.8502846369599999E-4</v>
      </c>
      <c r="W19" s="23">
        <v>2.9691853059001601E-4</v>
      </c>
      <c r="X19" s="23">
        <v>6.11542311594274E-4</v>
      </c>
      <c r="Y19" s="23">
        <v>6.0414455003287703E-4</v>
      </c>
      <c r="Z19" s="23">
        <v>5.6930700326614995E-4</v>
      </c>
      <c r="AA19" s="23">
        <v>1.96087341450192E-4</v>
      </c>
      <c r="AB19" s="23">
        <v>5.68787501931299E-4</v>
      </c>
      <c r="AC19" s="23">
        <v>9.1687345017516897E-4</v>
      </c>
      <c r="AD19" s="23">
        <v>1.8630007623793401E-3</v>
      </c>
      <c r="AE19" s="23">
        <v>5.8090073847429395E-4</v>
      </c>
      <c r="AF19" s="23">
        <v>2.17078488974831E-2</v>
      </c>
      <c r="AG19" s="23">
        <v>4.63839021160589E-3</v>
      </c>
      <c r="AH19" s="23">
        <v>1.3226619154625E-3</v>
      </c>
      <c r="AI19" s="39">
        <f t="shared" si="1"/>
        <v>-0.36454136061246378</v>
      </c>
      <c r="AJ19" s="34">
        <f>IF(B19=0, "", POWER(AH19/B19, 1/(AH11 - B11)) - 1)</f>
        <v>-1.4069100584412575E-2</v>
      </c>
      <c r="AK19" s="34">
        <f t="shared" si="2"/>
        <v>-0.71484462170668217</v>
      </c>
      <c r="AL19" s="44">
        <f>AH19 / AH13</f>
        <v>2.2082916445631878E-6</v>
      </c>
      <c r="AM19" s="29"/>
    </row>
    <row r="20" spans="1:39" ht="14.45" hidden="1" customHeight="1" outlineLevel="1" x14ac:dyDescent="0.2">
      <c r="A20" s="2" t="s">
        <v>8</v>
      </c>
      <c r="B20" s="23">
        <v>2.698279776E-3</v>
      </c>
      <c r="C20" s="23">
        <v>4.9468462560000002E-3</v>
      </c>
      <c r="D20" s="23">
        <v>5.396559552E-3</v>
      </c>
      <c r="E20" s="23">
        <v>5.396559552E-3</v>
      </c>
      <c r="F20" s="23">
        <v>5.396559552E-3</v>
      </c>
      <c r="G20" s="23">
        <v>6.2513406935999997E-3</v>
      </c>
      <c r="H20" s="23">
        <v>7.3091445768000002E-3</v>
      </c>
      <c r="I20" s="23">
        <v>8.5694280695999998E-3</v>
      </c>
      <c r="J20" s="23">
        <v>7.1288247528E-3</v>
      </c>
      <c r="K20" s="23">
        <v>7.8546663575999997E-3</v>
      </c>
      <c r="L20" s="23">
        <v>7.7651582040000004E-3</v>
      </c>
      <c r="M20" s="23">
        <v>7.3150104023999999E-3</v>
      </c>
      <c r="N20" s="23">
        <v>8.2847141473967999E-3</v>
      </c>
      <c r="O20" s="23">
        <v>1.1023957047463199E-2</v>
      </c>
      <c r="P20" s="23">
        <v>1.30728359422224E-2</v>
      </c>
      <c r="Q20" s="23">
        <v>1.3679668418457599E-2</v>
      </c>
      <c r="R20" s="23">
        <v>1.58335739429472E-2</v>
      </c>
      <c r="S20" s="23">
        <v>1.5652846118188801E-2</v>
      </c>
      <c r="T20" s="23">
        <v>1.5083804800776601E-2</v>
      </c>
      <c r="U20" s="23">
        <v>1.5859194670639801E-2</v>
      </c>
      <c r="V20" s="23">
        <v>1.6366935554859099E-2</v>
      </c>
      <c r="W20" s="23">
        <v>1.7101967304239799E-2</v>
      </c>
      <c r="X20" s="23">
        <v>1.6503573918547801E-2</v>
      </c>
      <c r="Y20" s="23">
        <v>1.53279599677853E-2</v>
      </c>
      <c r="Z20" s="23">
        <v>1.7731885689226599E-2</v>
      </c>
      <c r="AA20" s="23">
        <v>1.9018878211284802E-2</v>
      </c>
      <c r="AB20" s="23">
        <v>2.0077108174237E-2</v>
      </c>
      <c r="AC20" s="23">
        <v>2.111244363913E-2</v>
      </c>
      <c r="AD20" s="23">
        <v>2.1198347428958601E-2</v>
      </c>
      <c r="AE20" s="23">
        <v>2.1827825316536299E-2</v>
      </c>
      <c r="AF20" s="23">
        <v>2.26167406241343E-2</v>
      </c>
      <c r="AG20" s="23">
        <v>2.1930095839903501E-2</v>
      </c>
      <c r="AH20" s="23">
        <v>2.20898006837256E-2</v>
      </c>
      <c r="AI20" s="39">
        <f t="shared" si="1"/>
        <v>7.1866235222175874</v>
      </c>
      <c r="AJ20" s="34">
        <f>IF(B20=0, "", POWER(AH20/B20, 1/(AH11 - B11)) - 1)</f>
        <v>6.7909685972277201E-2</v>
      </c>
      <c r="AK20" s="34">
        <f t="shared" si="2"/>
        <v>7.2824507921895876E-3</v>
      </c>
      <c r="AL20" s="44">
        <f>AH20 / AH13</f>
        <v>3.6880718881877006E-5</v>
      </c>
      <c r="AM20" s="29"/>
    </row>
    <row r="21" spans="1:39" ht="14.45" customHeight="1" collapsed="1" x14ac:dyDescent="0.25">
      <c r="A21" s="17" t="s">
        <v>9</v>
      </c>
      <c r="B21" s="22">
        <f t="shared" ref="B21:AH21" si="6">SUBTOTAL(9, B22:B23)</f>
        <v>0.19471475341019101</v>
      </c>
      <c r="C21" s="22">
        <f t="shared" si="6"/>
        <v>0.191899879612389</v>
      </c>
      <c r="D21" s="22">
        <f t="shared" si="6"/>
        <v>0.192797507316257</v>
      </c>
      <c r="E21" s="22">
        <f t="shared" si="6"/>
        <v>0.20824061416547165</v>
      </c>
      <c r="F21" s="22">
        <f t="shared" si="6"/>
        <v>0.22193389274755879</v>
      </c>
      <c r="G21" s="22">
        <f t="shared" si="6"/>
        <v>0.20269349581366089</v>
      </c>
      <c r="H21" s="22">
        <f t="shared" si="6"/>
        <v>0.20495911910969361</v>
      </c>
      <c r="I21" s="22">
        <f t="shared" si="6"/>
        <v>0.21693418712553475</v>
      </c>
      <c r="J21" s="22">
        <f t="shared" si="6"/>
        <v>0.22184879993357795</v>
      </c>
      <c r="K21" s="22">
        <f t="shared" si="6"/>
        <v>0.208177358696469</v>
      </c>
      <c r="L21" s="22">
        <f t="shared" si="6"/>
        <v>0.21292957311865851</v>
      </c>
      <c r="M21" s="22">
        <f t="shared" si="6"/>
        <v>0.21157716306893967</v>
      </c>
      <c r="N21" s="22">
        <f t="shared" si="6"/>
        <v>0.22225640174835321</v>
      </c>
      <c r="O21" s="22">
        <f t="shared" si="6"/>
        <v>0.22133709698167875</v>
      </c>
      <c r="P21" s="22">
        <f t="shared" si="6"/>
        <v>0.21413213191797031</v>
      </c>
      <c r="Q21" s="22">
        <f t="shared" si="6"/>
        <v>0.2243627838790701</v>
      </c>
      <c r="R21" s="22">
        <f t="shared" si="6"/>
        <v>0.23721844930409969</v>
      </c>
      <c r="S21" s="22">
        <f t="shared" si="6"/>
        <v>0.2292325151458299</v>
      </c>
      <c r="T21" s="22">
        <f t="shared" si="6"/>
        <v>0.2377120253309209</v>
      </c>
      <c r="U21" s="22">
        <f t="shared" si="6"/>
        <v>0.23126401118002679</v>
      </c>
      <c r="V21" s="22">
        <f t="shared" si="6"/>
        <v>0.23348039515024122</v>
      </c>
      <c r="W21" s="22">
        <f t="shared" si="6"/>
        <v>0.24248338396606378</v>
      </c>
      <c r="X21" s="22">
        <f t="shared" si="6"/>
        <v>0.2416232935837101</v>
      </c>
      <c r="Y21" s="22">
        <f t="shared" si="6"/>
        <v>0.23660375094286332</v>
      </c>
      <c r="Z21" s="22">
        <f t="shared" si="6"/>
        <v>0.22866001329690572</v>
      </c>
      <c r="AA21" s="22">
        <f t="shared" si="6"/>
        <v>0.24350902209139219</v>
      </c>
      <c r="AB21" s="22">
        <f t="shared" si="6"/>
        <v>0.22005118025771231</v>
      </c>
      <c r="AC21" s="22">
        <f t="shared" si="6"/>
        <v>0.22649620899591311</v>
      </c>
      <c r="AD21" s="22">
        <f t="shared" si="6"/>
        <v>0.20892004326509039</v>
      </c>
      <c r="AE21" s="22">
        <f t="shared" si="6"/>
        <v>0.22578686884872221</v>
      </c>
      <c r="AF21" s="22">
        <f t="shared" si="6"/>
        <v>0.17223689107129819</v>
      </c>
      <c r="AG21" s="22">
        <f t="shared" si="6"/>
        <v>0.19055483199082732</v>
      </c>
      <c r="AH21" s="22">
        <f t="shared" si="6"/>
        <v>4.508962489443287E-2</v>
      </c>
      <c r="AI21" s="38">
        <f t="shared" si="1"/>
        <v>-0.76843241662615092</v>
      </c>
      <c r="AJ21" s="33">
        <f>IF(B21=0, "", POWER(AH21/B21, 1/(AH11 - B11)) - 1)</f>
        <v>-4.4685916882802657E-2</v>
      </c>
      <c r="AK21" s="33">
        <f t="shared" si="2"/>
        <v>-0.76337716329017913</v>
      </c>
      <c r="AL21" s="43">
        <f>AH21 / AH13</f>
        <v>7.5280796057431682E-5</v>
      </c>
      <c r="AM21" s="29"/>
    </row>
    <row r="22" spans="1:39" ht="14.45" hidden="1" customHeight="1" outlineLevel="1" x14ac:dyDescent="0.2">
      <c r="A22" s="2" t="s">
        <v>5</v>
      </c>
      <c r="B22" s="23">
        <v>0</v>
      </c>
      <c r="C22" s="23">
        <v>0</v>
      </c>
      <c r="D22" s="23">
        <v>0</v>
      </c>
      <c r="E22" s="23">
        <v>2.58681190201366E-3</v>
      </c>
      <c r="F22" s="23">
        <v>2.2337660671108799E-2</v>
      </c>
      <c r="G22" s="23">
        <v>1.5652324648481899E-2</v>
      </c>
      <c r="H22" s="23">
        <v>1.5303347604229601E-2</v>
      </c>
      <c r="I22" s="23">
        <v>5.6970893704057597E-3</v>
      </c>
      <c r="J22" s="23">
        <v>1.5500527458829599E-3</v>
      </c>
      <c r="K22" s="23">
        <v>9.9450633014499601E-4</v>
      </c>
      <c r="L22" s="23">
        <v>1.6578756981205499E-2</v>
      </c>
      <c r="M22" s="23">
        <v>3.5155916139586701E-3</v>
      </c>
      <c r="N22" s="23">
        <v>7.8347693813861901E-3</v>
      </c>
      <c r="O22" s="23">
        <v>1.19794586266876E-3</v>
      </c>
      <c r="P22" s="23">
        <v>1.3106200652973001E-3</v>
      </c>
      <c r="Q22" s="23">
        <v>1.7599635251053101E-2</v>
      </c>
      <c r="R22" s="23">
        <v>1.87453606996347E-2</v>
      </c>
      <c r="S22" s="23">
        <v>2.49976404225189E-2</v>
      </c>
      <c r="T22" s="23">
        <v>3.74303456804869E-2</v>
      </c>
      <c r="U22" s="23">
        <v>4.0286504657887801E-2</v>
      </c>
      <c r="V22" s="23">
        <v>2.8558543309486199E-2</v>
      </c>
      <c r="W22" s="23">
        <v>3.92278366290238E-2</v>
      </c>
      <c r="X22" s="23">
        <v>4.1940624549254103E-2</v>
      </c>
      <c r="Y22" s="23">
        <v>3.2985372819506302E-2</v>
      </c>
      <c r="Z22" s="23">
        <v>3.3998658183422702E-2</v>
      </c>
      <c r="AA22" s="23">
        <v>3.3100394401356197E-2</v>
      </c>
      <c r="AB22" s="23">
        <v>4.8193626526556302E-2</v>
      </c>
      <c r="AC22" s="23">
        <v>5.2132047647372101E-2</v>
      </c>
      <c r="AD22" s="23">
        <v>6.3362073376769398E-2</v>
      </c>
      <c r="AE22" s="23">
        <v>6.5575208327903201E-2</v>
      </c>
      <c r="AF22" s="23">
        <v>4.4606964094370198E-2</v>
      </c>
      <c r="AG22" s="23">
        <v>3.3629906034149303E-2</v>
      </c>
      <c r="AH22" s="23">
        <v>4.0908607099150703E-3</v>
      </c>
      <c r="AI22" s="39" t="str">
        <f t="shared" si="1"/>
        <v/>
      </c>
      <c r="AJ22" s="34" t="str">
        <f>IF(B22=0, "", POWER(AH22/B22, 1/(AH11 - B11)) - 1)</f>
        <v/>
      </c>
      <c r="AK22" s="34">
        <f t="shared" si="2"/>
        <v>-0.87835646326929884</v>
      </c>
      <c r="AL22" s="44">
        <f>AH22 / AH13</f>
        <v>6.8300246791474245E-6</v>
      </c>
      <c r="AM22" s="29"/>
    </row>
    <row r="23" spans="1:39" ht="14.45" hidden="1" customHeight="1" outlineLevel="1" x14ac:dyDescent="0.2">
      <c r="A23" s="2" t="s">
        <v>10</v>
      </c>
      <c r="B23" s="23">
        <v>0.19471475341019101</v>
      </c>
      <c r="C23" s="23">
        <v>0.191899879612389</v>
      </c>
      <c r="D23" s="23">
        <v>0.192797507316257</v>
      </c>
      <c r="E23" s="23">
        <v>0.205653802263458</v>
      </c>
      <c r="F23" s="23">
        <v>0.19959623207645</v>
      </c>
      <c r="G23" s="23">
        <v>0.18704117116517899</v>
      </c>
      <c r="H23" s="23">
        <v>0.189655771505464</v>
      </c>
      <c r="I23" s="23">
        <v>0.211237097755129</v>
      </c>
      <c r="J23" s="23">
        <v>0.22029874718769499</v>
      </c>
      <c r="K23" s="23">
        <v>0.207182852366324</v>
      </c>
      <c r="L23" s="23">
        <v>0.196350816137453</v>
      </c>
      <c r="M23" s="23">
        <v>0.208061571454981</v>
      </c>
      <c r="N23" s="23">
        <v>0.21442163236696701</v>
      </c>
      <c r="O23" s="23">
        <v>0.22013915111901</v>
      </c>
      <c r="P23" s="23">
        <v>0.21282151185267301</v>
      </c>
      <c r="Q23" s="23">
        <v>0.20676314862801701</v>
      </c>
      <c r="R23" s="23">
        <v>0.21847308860446499</v>
      </c>
      <c r="S23" s="23">
        <v>0.20423487472331101</v>
      </c>
      <c r="T23" s="23">
        <v>0.200281679650434</v>
      </c>
      <c r="U23" s="23">
        <v>0.19097750652213899</v>
      </c>
      <c r="V23" s="23">
        <v>0.20492185184075501</v>
      </c>
      <c r="W23" s="23">
        <v>0.20325554733703999</v>
      </c>
      <c r="X23" s="23">
        <v>0.199682669034456</v>
      </c>
      <c r="Y23" s="23">
        <v>0.20361837812335701</v>
      </c>
      <c r="Z23" s="23">
        <v>0.19466135511348301</v>
      </c>
      <c r="AA23" s="23">
        <v>0.21040862769003599</v>
      </c>
      <c r="AB23" s="23">
        <v>0.17185755373115599</v>
      </c>
      <c r="AC23" s="23">
        <v>0.17436416134854099</v>
      </c>
      <c r="AD23" s="23">
        <v>0.14555796988832101</v>
      </c>
      <c r="AE23" s="23">
        <v>0.160211660520819</v>
      </c>
      <c r="AF23" s="23">
        <v>0.12762992697692799</v>
      </c>
      <c r="AG23" s="23">
        <v>0.15692492595667801</v>
      </c>
      <c r="AH23" s="23">
        <v>4.0998764184517797E-2</v>
      </c>
      <c r="AI23" s="39">
        <f t="shared" si="1"/>
        <v>-0.78944192226590681</v>
      </c>
      <c r="AJ23" s="34">
        <f>IF(B23=0, "", POWER(AH23/B23, 1/(AH11 - B11)) - 1)</f>
        <v>-4.7521081472662985E-2</v>
      </c>
      <c r="AK23" s="34">
        <f t="shared" si="2"/>
        <v>-0.73873644397425897</v>
      </c>
      <c r="AL23" s="44">
        <f>AH23 / AH13</f>
        <v>6.8450771378284256E-5</v>
      </c>
      <c r="AM23" s="29"/>
    </row>
    <row r="24" spans="1:39" ht="14.45" hidden="1" customHeight="1" outlineLevel="1" x14ac:dyDescent="0.25">
      <c r="A24" s="17" t="s">
        <v>11</v>
      </c>
      <c r="B24" s="23">
        <v>0.41432895419740501</v>
      </c>
      <c r="C24" s="23">
        <v>0.32910422683371798</v>
      </c>
      <c r="D24" s="23">
        <v>0.40913101832309701</v>
      </c>
      <c r="E24" s="23">
        <v>0.37751857334034</v>
      </c>
      <c r="F24" s="23">
        <v>0.294649126674565</v>
      </c>
      <c r="G24" s="23">
        <v>0.18773155549853901</v>
      </c>
      <c r="H24" s="23">
        <v>0.11481470343999001</v>
      </c>
      <c r="I24" s="23">
        <v>9.2473106756882396E-3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39">
        <f t="shared" si="1"/>
        <v>-1</v>
      </c>
      <c r="AJ24" s="34">
        <f>IF(B24=0, "", POWER(AH24/B24, 1/(AH11 - B11)) - 1)</f>
        <v>-1</v>
      </c>
      <c r="AK24" s="34" t="str">
        <f t="shared" si="2"/>
        <v/>
      </c>
      <c r="AL24" s="44">
        <f>AH24 / AH13</f>
        <v>0</v>
      </c>
      <c r="AM24" s="29"/>
    </row>
    <row r="25" spans="1:39" ht="14.45" customHeight="1" collapsed="1" x14ac:dyDescent="0.25">
      <c r="A25" s="17" t="s">
        <v>12</v>
      </c>
      <c r="B25" s="22">
        <f t="shared" ref="B25:AH25" si="7">SUBTOTAL(9, B26:B27)</f>
        <v>6.77421766648824E-2</v>
      </c>
      <c r="C25" s="22">
        <f t="shared" si="7"/>
        <v>6.3581496612761995E-2</v>
      </c>
      <c r="D25" s="22">
        <f t="shared" si="7"/>
        <v>8.6187066758598205E-2</v>
      </c>
      <c r="E25" s="22">
        <f t="shared" si="7"/>
        <v>8.9077739828903296E-2</v>
      </c>
      <c r="F25" s="22">
        <f t="shared" si="7"/>
        <v>9.2442949191679599E-2</v>
      </c>
      <c r="G25" s="22">
        <f t="shared" si="7"/>
        <v>8.5347467507756E-2</v>
      </c>
      <c r="H25" s="22">
        <f t="shared" si="7"/>
        <v>9.3838903197759005E-2</v>
      </c>
      <c r="I25" s="22">
        <f t="shared" si="7"/>
        <v>0.10003035243938101</v>
      </c>
      <c r="J25" s="22">
        <f t="shared" si="7"/>
        <v>7.6512357810788703E-2</v>
      </c>
      <c r="K25" s="22">
        <f t="shared" si="7"/>
        <v>7.5699291981613903E-2</v>
      </c>
      <c r="L25" s="22">
        <f t="shared" si="7"/>
        <v>6.5892530414930706E-2</v>
      </c>
      <c r="M25" s="22">
        <f t="shared" si="7"/>
        <v>6.9780239510939798E-2</v>
      </c>
      <c r="N25" s="22">
        <f t="shared" si="7"/>
        <v>6.42860903541978E-2</v>
      </c>
      <c r="O25" s="22">
        <f t="shared" si="7"/>
        <v>5.6050184973025899E-2</v>
      </c>
      <c r="P25" s="22">
        <f t="shared" si="7"/>
        <v>6.9043868155572605E-2</v>
      </c>
      <c r="Q25" s="22">
        <f t="shared" si="7"/>
        <v>6.7902230615461995E-2</v>
      </c>
      <c r="R25" s="22">
        <f t="shared" si="7"/>
        <v>6.0658924377709901E-2</v>
      </c>
      <c r="S25" s="22">
        <f t="shared" si="7"/>
        <v>4.9082623592862001E-2</v>
      </c>
      <c r="T25" s="22">
        <f t="shared" si="7"/>
        <v>4.06101705932011E-2</v>
      </c>
      <c r="U25" s="22">
        <f t="shared" si="7"/>
        <v>6.0772423607383622E-2</v>
      </c>
      <c r="V25" s="22">
        <f t="shared" si="7"/>
        <v>7.1969946706334303E-2</v>
      </c>
      <c r="W25" s="22">
        <f t="shared" si="7"/>
        <v>9.8609564635023281E-2</v>
      </c>
      <c r="X25" s="22">
        <f t="shared" si="7"/>
        <v>0.11265964951098111</v>
      </c>
      <c r="Y25" s="22">
        <f t="shared" si="7"/>
        <v>0.10005180522177819</v>
      </c>
      <c r="Z25" s="22">
        <f t="shared" si="7"/>
        <v>0.10863496362936884</v>
      </c>
      <c r="AA25" s="22">
        <f t="shared" si="7"/>
        <v>9.7802420849872312E-2</v>
      </c>
      <c r="AB25" s="22">
        <f t="shared" si="7"/>
        <v>8.7093254507420198E-2</v>
      </c>
      <c r="AC25" s="22">
        <f t="shared" si="7"/>
        <v>9.4745123500280096E-2</v>
      </c>
      <c r="AD25" s="22">
        <f t="shared" si="7"/>
        <v>0.11543327608494601</v>
      </c>
      <c r="AE25" s="22">
        <f t="shared" si="7"/>
        <v>0.10524892417081701</v>
      </c>
      <c r="AF25" s="22">
        <f t="shared" si="7"/>
        <v>7.9386676574166509E-2</v>
      </c>
      <c r="AG25" s="22">
        <f t="shared" si="7"/>
        <v>7.6501805143617693E-2</v>
      </c>
      <c r="AH25" s="22">
        <f t="shared" si="7"/>
        <v>7.05929358332434E-2</v>
      </c>
      <c r="AI25" s="38">
        <f t="shared" si="1"/>
        <v>4.2082485516572454E-2</v>
      </c>
      <c r="AJ25" s="33">
        <f>IF(B25=0, "", POWER(AH25/B25, 1/(AH11 - B11)) - 1)</f>
        <v>1.2889894387744238E-3</v>
      </c>
      <c r="AK25" s="33">
        <f t="shared" si="2"/>
        <v>-7.7238299139236077E-2</v>
      </c>
      <c r="AL25" s="43">
        <f>AH25 / AH13</f>
        <v>1.1786064794284646E-4</v>
      </c>
      <c r="AM25" s="29"/>
    </row>
    <row r="26" spans="1:39" ht="14.45" hidden="1" customHeight="1" outlineLevel="1" x14ac:dyDescent="0.2">
      <c r="A26" s="2" t="s">
        <v>10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2.7089761724173201E-3</v>
      </c>
      <c r="V26" s="23">
        <v>1.488E-3</v>
      </c>
      <c r="W26" s="23">
        <v>2.85174180313681E-4</v>
      </c>
      <c r="X26" s="23">
        <v>5.91998300163093E-4</v>
      </c>
      <c r="Y26" s="23">
        <v>1.6871751532593899E-3</v>
      </c>
      <c r="Z26" s="23">
        <v>2.00998135803284E-3</v>
      </c>
      <c r="AA26" s="23">
        <v>1.9500237331430701E-4</v>
      </c>
      <c r="AB26" s="23">
        <v>4.26E-4</v>
      </c>
      <c r="AC26" s="23">
        <v>9.8999999999999994E-5</v>
      </c>
      <c r="AD26" s="23">
        <v>1.56E-5</v>
      </c>
      <c r="AE26" s="23">
        <v>1.56E-5</v>
      </c>
      <c r="AF26" s="23">
        <v>1.56E-5</v>
      </c>
      <c r="AG26" s="23">
        <v>2.6221650000000001E-3</v>
      </c>
      <c r="AH26" s="23">
        <v>1.0293465E-2</v>
      </c>
      <c r="AI26" s="39" t="str">
        <f t="shared" si="1"/>
        <v/>
      </c>
      <c r="AJ26" s="34" t="str">
        <f>IF(B26=0, "", POWER(AH26/B26, 1/(AH11 - B11)) - 1)</f>
        <v/>
      </c>
      <c r="AK26" s="34">
        <f t="shared" si="2"/>
        <v>2.9255596043727223</v>
      </c>
      <c r="AL26" s="44">
        <f>AH26 / AH13</f>
        <v>1.7185777020846017E-5</v>
      </c>
      <c r="AM26" s="29"/>
    </row>
    <row r="27" spans="1:39" ht="14.45" hidden="1" customHeight="1" outlineLevel="1" x14ac:dyDescent="0.2">
      <c r="A27" s="2" t="s">
        <v>5</v>
      </c>
      <c r="B27" s="23">
        <v>6.77421766648824E-2</v>
      </c>
      <c r="C27" s="23">
        <v>6.3581496612761995E-2</v>
      </c>
      <c r="D27" s="23">
        <v>8.6187066758598205E-2</v>
      </c>
      <c r="E27" s="23">
        <v>8.9077739828903296E-2</v>
      </c>
      <c r="F27" s="23">
        <v>9.2442949191679599E-2</v>
      </c>
      <c r="G27" s="23">
        <v>8.5347467507756E-2</v>
      </c>
      <c r="H27" s="23">
        <v>9.3838903197759005E-2</v>
      </c>
      <c r="I27" s="23">
        <v>0.10003035243938101</v>
      </c>
      <c r="J27" s="23">
        <v>7.6512357810788703E-2</v>
      </c>
      <c r="K27" s="23">
        <v>7.5699291981613903E-2</v>
      </c>
      <c r="L27" s="23">
        <v>6.5892530414930706E-2</v>
      </c>
      <c r="M27" s="23">
        <v>6.9780239510939798E-2</v>
      </c>
      <c r="N27" s="23">
        <v>6.42860903541978E-2</v>
      </c>
      <c r="O27" s="23">
        <v>5.6050184973025899E-2</v>
      </c>
      <c r="P27" s="23">
        <v>6.9043868155572605E-2</v>
      </c>
      <c r="Q27" s="23">
        <v>6.7902230615461995E-2</v>
      </c>
      <c r="R27" s="23">
        <v>6.0658924377709901E-2</v>
      </c>
      <c r="S27" s="23">
        <v>4.9082623592862001E-2</v>
      </c>
      <c r="T27" s="23">
        <v>4.06101705932011E-2</v>
      </c>
      <c r="U27" s="23">
        <v>5.8063447434966303E-2</v>
      </c>
      <c r="V27" s="23">
        <v>7.04819467063343E-2</v>
      </c>
      <c r="W27" s="23">
        <v>9.8324390454709601E-2</v>
      </c>
      <c r="X27" s="23">
        <v>0.11206765121081801</v>
      </c>
      <c r="Y27" s="23">
        <v>9.8364630068518796E-2</v>
      </c>
      <c r="Z27" s="23">
        <v>0.106624982271336</v>
      </c>
      <c r="AA27" s="23">
        <v>9.7607418476558003E-2</v>
      </c>
      <c r="AB27" s="23">
        <v>8.6667254507420202E-2</v>
      </c>
      <c r="AC27" s="23">
        <v>9.4646123500280094E-2</v>
      </c>
      <c r="AD27" s="23">
        <v>0.11541767608494601</v>
      </c>
      <c r="AE27" s="23">
        <v>0.105233324170817</v>
      </c>
      <c r="AF27" s="23">
        <v>7.9371076574166505E-2</v>
      </c>
      <c r="AG27" s="23">
        <v>7.3879640143617697E-2</v>
      </c>
      <c r="AH27" s="23">
        <v>6.0299470833243399E-2</v>
      </c>
      <c r="AI27" s="39">
        <f t="shared" si="1"/>
        <v>-0.10986812349502351</v>
      </c>
      <c r="AJ27" s="34">
        <f>IF(B27=0, "", POWER(AH27/B27, 1/(AH11 - B11)) - 1)</f>
        <v>-3.6304455448661344E-3</v>
      </c>
      <c r="AK27" s="34">
        <f t="shared" si="2"/>
        <v>-0.1838147733797193</v>
      </c>
      <c r="AL27" s="44">
        <f>AH27 / AH13</f>
        <v>1.0067487092200043E-4</v>
      </c>
      <c r="AM27" s="29"/>
    </row>
    <row r="28" spans="1:39" ht="14.45" customHeight="1" x14ac:dyDescent="0.25">
      <c r="A28" s="16" t="s">
        <v>13</v>
      </c>
      <c r="B28" s="21">
        <f t="shared" ref="B28:AH28" si="8">SUBTOTAL(9, B29:B68)</f>
        <v>25.257167294978608</v>
      </c>
      <c r="C28" s="21">
        <f t="shared" si="8"/>
        <v>24.470951846810745</v>
      </c>
      <c r="D28" s="21">
        <f t="shared" si="8"/>
        <v>27.669912498614181</v>
      </c>
      <c r="E28" s="21">
        <f t="shared" si="8"/>
        <v>25.580171538842702</v>
      </c>
      <c r="F28" s="21">
        <f t="shared" si="8"/>
        <v>26.125346937196248</v>
      </c>
      <c r="G28" s="21">
        <f t="shared" si="8"/>
        <v>26.788395258162758</v>
      </c>
      <c r="H28" s="21">
        <f t="shared" si="8"/>
        <v>27.244202215965583</v>
      </c>
      <c r="I28" s="21">
        <f t="shared" si="8"/>
        <v>22.001067684618047</v>
      </c>
      <c r="J28" s="21">
        <f t="shared" si="8"/>
        <v>20.25838256257946</v>
      </c>
      <c r="K28" s="21">
        <f t="shared" si="8"/>
        <v>22.656969331486216</v>
      </c>
      <c r="L28" s="21">
        <f t="shared" si="8"/>
        <v>24.221174338526314</v>
      </c>
      <c r="M28" s="21">
        <f t="shared" si="8"/>
        <v>24.456237960740253</v>
      </c>
      <c r="N28" s="21">
        <f t="shared" si="8"/>
        <v>25.858482593741339</v>
      </c>
      <c r="O28" s="21">
        <f t="shared" si="8"/>
        <v>25.62824226830103</v>
      </c>
      <c r="P28" s="21">
        <f t="shared" si="8"/>
        <v>28.065573310434051</v>
      </c>
      <c r="Q28" s="21">
        <f t="shared" si="8"/>
        <v>28.025781877476241</v>
      </c>
      <c r="R28" s="21">
        <f t="shared" si="8"/>
        <v>28.189412856853856</v>
      </c>
      <c r="S28" s="21">
        <f t="shared" si="8"/>
        <v>27.805233797440806</v>
      </c>
      <c r="T28" s="21">
        <f t="shared" si="8"/>
        <v>25.740192395507773</v>
      </c>
      <c r="U28" s="21">
        <f t="shared" si="8"/>
        <v>23.916248072443036</v>
      </c>
      <c r="V28" s="21">
        <f t="shared" si="8"/>
        <v>25.058942880895415</v>
      </c>
      <c r="W28" s="21">
        <f t="shared" si="8"/>
        <v>25.547948588420716</v>
      </c>
      <c r="X28" s="21">
        <f t="shared" si="8"/>
        <v>25.558207289662057</v>
      </c>
      <c r="Y28" s="21">
        <f t="shared" si="8"/>
        <v>25.143795197537937</v>
      </c>
      <c r="Z28" s="21">
        <f t="shared" si="8"/>
        <v>24.845770514716921</v>
      </c>
      <c r="AA28" s="21">
        <f t="shared" si="8"/>
        <v>26.735422947806125</v>
      </c>
      <c r="AB28" s="21">
        <f t="shared" si="8"/>
        <v>27.276382614073171</v>
      </c>
      <c r="AC28" s="21">
        <f t="shared" si="8"/>
        <v>25.837590315850115</v>
      </c>
      <c r="AD28" s="21">
        <f t="shared" si="8"/>
        <v>25.045920593139673</v>
      </c>
      <c r="AE28" s="21">
        <f t="shared" si="8"/>
        <v>25.046125748080627</v>
      </c>
      <c r="AF28" s="21">
        <f t="shared" si="8"/>
        <v>22.356787290418623</v>
      </c>
      <c r="AG28" s="21">
        <f t="shared" si="8"/>
        <v>23.747712965956332</v>
      </c>
      <c r="AH28" s="21">
        <f t="shared" si="8"/>
        <v>21.646355232322737</v>
      </c>
      <c r="AI28" s="37">
        <f t="shared" si="1"/>
        <v>-0.14296187773098923</v>
      </c>
      <c r="AJ28" s="32">
        <f>IF(B28=0, "", POWER(AH28/B28, 1/(AH11 - B11)) - 1)</f>
        <v>-4.8094249368917374E-3</v>
      </c>
      <c r="AK28" s="32">
        <f t="shared" si="2"/>
        <v>-8.8486741297825522E-2</v>
      </c>
      <c r="AL28" s="42">
        <f>AH28 / AH13</f>
        <v>3.6140350633797468E-2</v>
      </c>
      <c r="AM28" s="29"/>
    </row>
    <row r="29" spans="1:39" ht="14.45" customHeight="1" collapsed="1" x14ac:dyDescent="0.25">
      <c r="A29" s="17" t="s">
        <v>14</v>
      </c>
      <c r="B29" s="22">
        <f t="shared" ref="B29:AH29" si="9">SUBTOTAL(9, B30:B32)</f>
        <v>2.43437553305681</v>
      </c>
      <c r="C29" s="22">
        <f t="shared" si="9"/>
        <v>2.0829737684802101</v>
      </c>
      <c r="D29" s="22">
        <f t="shared" si="9"/>
        <v>2.06637521051326</v>
      </c>
      <c r="E29" s="22">
        <f t="shared" si="9"/>
        <v>2.0918088614558803</v>
      </c>
      <c r="F29" s="22">
        <f t="shared" si="9"/>
        <v>2.0786482726215199</v>
      </c>
      <c r="G29" s="22">
        <f t="shared" si="9"/>
        <v>2.1780112316742697</v>
      </c>
      <c r="H29" s="22">
        <f t="shared" si="9"/>
        <v>2.0682366638587197</v>
      </c>
      <c r="I29" s="22">
        <f t="shared" si="9"/>
        <v>2.0356729705571599</v>
      </c>
      <c r="J29" s="22">
        <f t="shared" si="9"/>
        <v>1.7223654929796302</v>
      </c>
      <c r="K29" s="22">
        <f t="shared" si="9"/>
        <v>1.7244302876942699</v>
      </c>
      <c r="L29" s="22">
        <f t="shared" si="9"/>
        <v>1.75259917636298</v>
      </c>
      <c r="M29" s="22">
        <f t="shared" si="9"/>
        <v>1.8428891274366701</v>
      </c>
      <c r="N29" s="22">
        <f t="shared" si="9"/>
        <v>1.993285516132</v>
      </c>
      <c r="O29" s="22">
        <f t="shared" si="9"/>
        <v>2.1858212078597798</v>
      </c>
      <c r="P29" s="22">
        <f t="shared" si="9"/>
        <v>2.29025443169725</v>
      </c>
      <c r="Q29" s="22">
        <f t="shared" si="9"/>
        <v>2.3755268752325098</v>
      </c>
      <c r="R29" s="22">
        <f t="shared" si="9"/>
        <v>2.3304484488921702</v>
      </c>
      <c r="S29" s="22">
        <f t="shared" si="9"/>
        <v>2.18354278183969</v>
      </c>
      <c r="T29" s="22">
        <f t="shared" si="9"/>
        <v>2.5382063220978401</v>
      </c>
      <c r="U29" s="22">
        <f t="shared" si="9"/>
        <v>2.6974097629356102</v>
      </c>
      <c r="V29" s="22">
        <f t="shared" si="9"/>
        <v>2.3470476830138898</v>
      </c>
      <c r="W29" s="22">
        <f t="shared" si="9"/>
        <v>2.50814828982816</v>
      </c>
      <c r="X29" s="22">
        <f t="shared" si="9"/>
        <v>2.5513354039272498</v>
      </c>
      <c r="Y29" s="22">
        <f t="shared" si="9"/>
        <v>2.7108483326750914</v>
      </c>
      <c r="Z29" s="22">
        <f t="shared" si="9"/>
        <v>2.2916915474005286</v>
      </c>
      <c r="AA29" s="22">
        <f t="shared" si="9"/>
        <v>2.4066039170639417</v>
      </c>
      <c r="AB29" s="22">
        <f t="shared" si="9"/>
        <v>2.7978831324851066</v>
      </c>
      <c r="AC29" s="22">
        <f t="shared" si="9"/>
        <v>3.2507970857838933</v>
      </c>
      <c r="AD29" s="22">
        <f t="shared" si="9"/>
        <v>3.3723217932619853</v>
      </c>
      <c r="AE29" s="22">
        <f t="shared" si="9"/>
        <v>4.0071921034187374</v>
      </c>
      <c r="AF29" s="22">
        <f t="shared" si="9"/>
        <v>3.4576442730087038</v>
      </c>
      <c r="AG29" s="22">
        <f t="shared" si="9"/>
        <v>3.8334177405578003</v>
      </c>
      <c r="AH29" s="22">
        <f t="shared" si="9"/>
        <v>3.7065465644192765</v>
      </c>
      <c r="AI29" s="38">
        <f t="shared" si="1"/>
        <v>0.52258618856763639</v>
      </c>
      <c r="AJ29" s="33">
        <f>IF(B29=0, "", POWER(AH29/B29, 1/(AH11 - B11)) - 1)</f>
        <v>1.322450315286261E-2</v>
      </c>
      <c r="AK29" s="33">
        <f t="shared" si="2"/>
        <v>-3.3096099805721368E-2</v>
      </c>
      <c r="AL29" s="43">
        <f>AH29 / AH13</f>
        <v>6.1883809556347218E-3</v>
      </c>
      <c r="AM29" s="29"/>
    </row>
    <row r="30" spans="1:39" ht="14.45" hidden="1" customHeight="1" outlineLevel="1" x14ac:dyDescent="0.2">
      <c r="A30" s="2" t="s">
        <v>5</v>
      </c>
      <c r="B30" s="23">
        <v>3.2737168008E-3</v>
      </c>
      <c r="C30" s="23">
        <v>3.1855578912E-3</v>
      </c>
      <c r="D30" s="23">
        <v>3.3289866648000001E-3</v>
      </c>
      <c r="E30" s="23">
        <v>3.4306539767999999E-3</v>
      </c>
      <c r="F30" s="23">
        <v>2.9202811415999998E-3</v>
      </c>
      <c r="G30" s="23">
        <v>3.1716367127999998E-3</v>
      </c>
      <c r="H30" s="23">
        <v>3.0454205039999998E-3</v>
      </c>
      <c r="I30" s="23">
        <v>3.7939862808000001E-3</v>
      </c>
      <c r="J30" s="23">
        <v>3.4147605455999998E-3</v>
      </c>
      <c r="K30" s="23">
        <v>3.3488910864000001E-3</v>
      </c>
      <c r="L30" s="23">
        <v>3.2463820872000002E-3</v>
      </c>
      <c r="M30" s="23">
        <v>3.5738472024000002E-3</v>
      </c>
      <c r="N30" s="23">
        <v>3.9051497736000002E-3</v>
      </c>
      <c r="O30" s="23">
        <v>4.4193599999999998E-3</v>
      </c>
      <c r="P30" s="23">
        <v>5.5600019999999997E-3</v>
      </c>
      <c r="Q30" s="23">
        <v>4.2066539999999998E-3</v>
      </c>
      <c r="R30" s="23">
        <v>4.7214900000000001E-3</v>
      </c>
      <c r="S30" s="23">
        <v>5.6469959999999996E-3</v>
      </c>
      <c r="T30" s="23">
        <v>3.5742059999999999E-3</v>
      </c>
      <c r="U30" s="23">
        <v>1.0393318008E-3</v>
      </c>
      <c r="V30" s="23">
        <v>6.4737579779999995E-4</v>
      </c>
      <c r="W30" s="23">
        <v>6.9028199999999996E-4</v>
      </c>
      <c r="X30" s="23">
        <v>9.2582999999999999E-4</v>
      </c>
      <c r="Y30" s="23">
        <v>4.4137241192114696E-3</v>
      </c>
      <c r="Z30" s="23">
        <v>8.1454115377183108E-3</v>
      </c>
      <c r="AA30" s="23">
        <v>8.3324102468317705E-3</v>
      </c>
      <c r="AB30" s="23">
        <v>9.8774099157265E-3</v>
      </c>
      <c r="AC30" s="23">
        <v>1.0583843564883301E-2</v>
      </c>
      <c r="AD30" s="23">
        <v>1.04641068166449E-2</v>
      </c>
      <c r="AE30" s="23">
        <v>1.0508650353807001E-2</v>
      </c>
      <c r="AF30" s="23">
        <v>8.8055428472941701E-3</v>
      </c>
      <c r="AG30" s="23">
        <v>8.2938944174400005E-3</v>
      </c>
      <c r="AH30" s="23">
        <v>7.8621164530761605E-3</v>
      </c>
      <c r="AI30" s="39">
        <f t="shared" si="1"/>
        <v>1.4015872268349208</v>
      </c>
      <c r="AJ30" s="34">
        <f>IF(B30=0, "", POWER(AH30/B30, 1/(AH11 - B11)) - 1)</f>
        <v>2.7757308799754243E-2</v>
      </c>
      <c r="AK30" s="34">
        <f t="shared" si="2"/>
        <v>-5.2059737275641949E-2</v>
      </c>
      <c r="AL30" s="44">
        <f>AH30 / AH13</f>
        <v>1.3126442871714402E-5</v>
      </c>
      <c r="AM30" s="29"/>
    </row>
    <row r="31" spans="1:39" ht="14.45" hidden="1" customHeight="1" outlineLevel="1" x14ac:dyDescent="0.2">
      <c r="A31" s="2" t="s">
        <v>6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39" t="str">
        <f t="shared" si="1"/>
        <v/>
      </c>
      <c r="AJ31" s="34" t="str">
        <f>IF(B31=0, "", POWER(AH31/B31, 1/(AH11 - B11)) - 1)</f>
        <v/>
      </c>
      <c r="AK31" s="34" t="str">
        <f t="shared" si="2"/>
        <v/>
      </c>
      <c r="AL31" s="44">
        <f>AH31 / AH13</f>
        <v>0</v>
      </c>
      <c r="AM31" s="29"/>
    </row>
    <row r="32" spans="1:39" ht="14.45" hidden="1" customHeight="1" outlineLevel="1" x14ac:dyDescent="0.2">
      <c r="A32" s="2" t="s">
        <v>7</v>
      </c>
      <c r="B32" s="23">
        <v>2.4311018162560099</v>
      </c>
      <c r="C32" s="23">
        <v>2.07978821058901</v>
      </c>
      <c r="D32" s="23">
        <v>2.0630462238484601</v>
      </c>
      <c r="E32" s="23">
        <v>2.0883782074790802</v>
      </c>
      <c r="F32" s="23">
        <v>2.07572799147992</v>
      </c>
      <c r="G32" s="23">
        <v>2.1748395949614698</v>
      </c>
      <c r="H32" s="23">
        <v>2.0651912433547199</v>
      </c>
      <c r="I32" s="23">
        <v>2.0318789842763598</v>
      </c>
      <c r="J32" s="23">
        <v>1.7189507324340301</v>
      </c>
      <c r="K32" s="23">
        <v>1.72108139660787</v>
      </c>
      <c r="L32" s="23">
        <v>1.7493527942757801</v>
      </c>
      <c r="M32" s="23">
        <v>1.83931528023427</v>
      </c>
      <c r="N32" s="23">
        <v>1.9893803663584</v>
      </c>
      <c r="O32" s="23">
        <v>2.1814018478597799</v>
      </c>
      <c r="P32" s="23">
        <v>2.2846944296972498</v>
      </c>
      <c r="Q32" s="23">
        <v>2.37132022123251</v>
      </c>
      <c r="R32" s="23">
        <v>2.3257269588921701</v>
      </c>
      <c r="S32" s="23">
        <v>2.1778957858396901</v>
      </c>
      <c r="T32" s="23">
        <v>2.53463211609784</v>
      </c>
      <c r="U32" s="23">
        <v>2.69637043113481</v>
      </c>
      <c r="V32" s="23">
        <v>2.3464003072160899</v>
      </c>
      <c r="W32" s="23">
        <v>2.5074580078281601</v>
      </c>
      <c r="X32" s="23">
        <v>2.5504095739272499</v>
      </c>
      <c r="Y32" s="23">
        <v>2.7064346085558801</v>
      </c>
      <c r="Z32" s="23">
        <v>2.2835461358628102</v>
      </c>
      <c r="AA32" s="23">
        <v>2.3982715068171099</v>
      </c>
      <c r="AB32" s="23">
        <v>2.78800572256938</v>
      </c>
      <c r="AC32" s="23">
        <v>3.24021324221901</v>
      </c>
      <c r="AD32" s="23">
        <v>3.3618576864453402</v>
      </c>
      <c r="AE32" s="23">
        <v>3.99668345306493</v>
      </c>
      <c r="AF32" s="23">
        <v>3.4488387301614098</v>
      </c>
      <c r="AG32" s="23">
        <v>3.8251238461403601</v>
      </c>
      <c r="AH32" s="23">
        <v>3.6986844479662002</v>
      </c>
      <c r="AI32" s="39">
        <f t="shared" si="1"/>
        <v>0.52140252754297078</v>
      </c>
      <c r="AJ32" s="34">
        <f>IF(B32=0, "", POWER(AH32/B32, 1/(AH11 - B11)) - 1)</f>
        <v>1.3199878804014409E-2</v>
      </c>
      <c r="AK32" s="34">
        <f t="shared" si="2"/>
        <v>-3.3054981553535923E-2</v>
      </c>
      <c r="AL32" s="44">
        <f>AH32 / AH13</f>
        <v>6.1752545127630072E-3</v>
      </c>
      <c r="AM32" s="29"/>
    </row>
    <row r="33" spans="1:39" ht="14.45" customHeight="1" collapsed="1" x14ac:dyDescent="0.25">
      <c r="A33" s="17" t="s">
        <v>15</v>
      </c>
      <c r="B33" s="22">
        <f t="shared" ref="B33:AH33" si="10">SUBTOTAL(9, B34:B36)</f>
        <v>0.20640984505543508</v>
      </c>
      <c r="C33" s="22">
        <f t="shared" si="10"/>
        <v>0.30144648973353866</v>
      </c>
      <c r="D33" s="22">
        <f t="shared" si="10"/>
        <v>0.32784640187587499</v>
      </c>
      <c r="E33" s="22">
        <f t="shared" si="10"/>
        <v>0.26832391309379283</v>
      </c>
      <c r="F33" s="22">
        <f t="shared" si="10"/>
        <v>0.34068289803218071</v>
      </c>
      <c r="G33" s="22">
        <f t="shared" si="10"/>
        <v>0.40927199787358282</v>
      </c>
      <c r="H33" s="22">
        <f t="shared" si="10"/>
        <v>0.52168048695627778</v>
      </c>
      <c r="I33" s="22">
        <f t="shared" si="10"/>
        <v>0.5452226437556259</v>
      </c>
      <c r="J33" s="22">
        <f t="shared" si="10"/>
        <v>0.50591662496069889</v>
      </c>
      <c r="K33" s="22">
        <f t="shared" si="10"/>
        <v>0.552546935594732</v>
      </c>
      <c r="L33" s="22">
        <f t="shared" si="10"/>
        <v>0.62438160295887835</v>
      </c>
      <c r="M33" s="22">
        <f t="shared" si="10"/>
        <v>0.57844041619375897</v>
      </c>
      <c r="N33" s="22">
        <f t="shared" si="10"/>
        <v>0.63788764342633186</v>
      </c>
      <c r="O33" s="22">
        <f t="shared" si="10"/>
        <v>0.3446368047586294</v>
      </c>
      <c r="P33" s="22">
        <f t="shared" si="10"/>
        <v>0.35095330666122926</v>
      </c>
      <c r="Q33" s="22">
        <f t="shared" si="10"/>
        <v>0.17686895769154601</v>
      </c>
      <c r="R33" s="22">
        <f t="shared" si="10"/>
        <v>0.19586165963966609</v>
      </c>
      <c r="S33" s="22">
        <f t="shared" si="10"/>
        <v>0.1878907453953515</v>
      </c>
      <c r="T33" s="22">
        <f t="shared" si="10"/>
        <v>0.21518824028596228</v>
      </c>
      <c r="U33" s="22">
        <f t="shared" si="10"/>
        <v>0.30190960189429733</v>
      </c>
      <c r="V33" s="22">
        <f t="shared" si="10"/>
        <v>0.28117282667651911</v>
      </c>
      <c r="W33" s="22">
        <f t="shared" si="10"/>
        <v>0.28148951913959991</v>
      </c>
      <c r="X33" s="22">
        <f t="shared" si="10"/>
        <v>0.32917907591824869</v>
      </c>
      <c r="Y33" s="22">
        <f t="shared" si="10"/>
        <v>0.4335231197695445</v>
      </c>
      <c r="Z33" s="22">
        <f t="shared" si="10"/>
        <v>0.62416746761500452</v>
      </c>
      <c r="AA33" s="22">
        <f t="shared" si="10"/>
        <v>0.56096125689885212</v>
      </c>
      <c r="AB33" s="22">
        <f t="shared" si="10"/>
        <v>0.63002636902120346</v>
      </c>
      <c r="AC33" s="22">
        <f t="shared" si="10"/>
        <v>0.53838310691783486</v>
      </c>
      <c r="AD33" s="22">
        <f t="shared" si="10"/>
        <v>0.45951385054822719</v>
      </c>
      <c r="AE33" s="22">
        <f t="shared" si="10"/>
        <v>0.49926451080809836</v>
      </c>
      <c r="AF33" s="22">
        <f t="shared" si="10"/>
        <v>0.47117778230634183</v>
      </c>
      <c r="AG33" s="22">
        <f t="shared" si="10"/>
        <v>0.39043435430181128</v>
      </c>
      <c r="AH33" s="22">
        <f t="shared" si="10"/>
        <v>0.38163313660719678</v>
      </c>
      <c r="AI33" s="38">
        <f t="shared" si="1"/>
        <v>0.84890956390525996</v>
      </c>
      <c r="AJ33" s="33">
        <f>IF(B33=0, "", POWER(AH33/B33, 1/(AH11 - B11)) - 1)</f>
        <v>1.9391750374287975E-2</v>
      </c>
      <c r="AK33" s="33">
        <f t="shared" si="2"/>
        <v>-2.2542119046755404E-2</v>
      </c>
      <c r="AL33" s="43">
        <f>AH33 / AH13</f>
        <v>6.3716756111740331E-4</v>
      </c>
      <c r="AM33" s="29"/>
    </row>
    <row r="34" spans="1:39" ht="14.45" hidden="1" customHeight="1" outlineLevel="1" x14ac:dyDescent="0.2">
      <c r="A34" s="2" t="s">
        <v>5</v>
      </c>
      <c r="B34" s="23">
        <v>0.14986406862739499</v>
      </c>
      <c r="C34" s="23">
        <v>0.25562729436674497</v>
      </c>
      <c r="D34" s="23">
        <v>0.20131888837567999</v>
      </c>
      <c r="E34" s="23">
        <v>0.22889581952722701</v>
      </c>
      <c r="F34" s="23">
        <v>0.31167508688313</v>
      </c>
      <c r="G34" s="23">
        <v>0.38700344566195199</v>
      </c>
      <c r="H34" s="23">
        <v>0.47807601099776698</v>
      </c>
      <c r="I34" s="23">
        <v>0.52205325644659095</v>
      </c>
      <c r="J34" s="23">
        <v>0.49010042016932998</v>
      </c>
      <c r="K34" s="23">
        <v>0.54007148199935895</v>
      </c>
      <c r="L34" s="23">
        <v>0.60603417321892505</v>
      </c>
      <c r="M34" s="23">
        <v>0.56245302937893804</v>
      </c>
      <c r="N34" s="23">
        <v>0.622559847344892</v>
      </c>
      <c r="O34" s="23">
        <v>0.33101949108260698</v>
      </c>
      <c r="P34" s="23">
        <v>0.31529057535605398</v>
      </c>
      <c r="Q34" s="23">
        <v>0.13498723434153001</v>
      </c>
      <c r="R34" s="23">
        <v>0.152682560347258</v>
      </c>
      <c r="S34" s="23">
        <v>0.15035655742916201</v>
      </c>
      <c r="T34" s="23">
        <v>0.18530053289644</v>
      </c>
      <c r="U34" s="23">
        <v>0.27886152118116603</v>
      </c>
      <c r="V34" s="23">
        <v>0.27268892245805199</v>
      </c>
      <c r="W34" s="23">
        <v>0.26249685254442501</v>
      </c>
      <c r="X34" s="23">
        <v>0.32080718270379399</v>
      </c>
      <c r="Y34" s="23">
        <v>0.41945621410445599</v>
      </c>
      <c r="Z34" s="23">
        <v>0.60908860867304804</v>
      </c>
      <c r="AA34" s="23">
        <v>0.52233792991948902</v>
      </c>
      <c r="AB34" s="23">
        <v>0.59084684556124201</v>
      </c>
      <c r="AC34" s="23">
        <v>0.52168796948444196</v>
      </c>
      <c r="AD34" s="23">
        <v>0.45196997024494701</v>
      </c>
      <c r="AE34" s="23">
        <v>0.490327613705419</v>
      </c>
      <c r="AF34" s="23">
        <v>0.46233106899301901</v>
      </c>
      <c r="AG34" s="23">
        <v>0.382915172849772</v>
      </c>
      <c r="AH34" s="23">
        <v>0.37671633523157799</v>
      </c>
      <c r="AI34" s="39">
        <f t="shared" si="1"/>
        <v>1.513720191116676</v>
      </c>
      <c r="AJ34" s="34">
        <f>IF(B34=0, "", POWER(AH34/B34, 1/(AH11 - B11)) - 1)</f>
        <v>2.9223998589279265E-2</v>
      </c>
      <c r="AK34" s="34">
        <f t="shared" si="2"/>
        <v>-1.618854006766135E-2</v>
      </c>
      <c r="AL34" s="44">
        <f>AH34 / AH13</f>
        <v>6.2895856132023367E-4</v>
      </c>
      <c r="AM34" s="29"/>
    </row>
    <row r="35" spans="1:39" ht="14.45" hidden="1" customHeight="1" outlineLevel="1" x14ac:dyDescent="0.2">
      <c r="A35" s="2" t="s">
        <v>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39" t="str">
        <f t="shared" si="1"/>
        <v/>
      </c>
      <c r="AJ35" s="34" t="str">
        <f>IF(B35=0, "", POWER(AH35/B35, 1/(AH11 - B11)) - 1)</f>
        <v/>
      </c>
      <c r="AK35" s="34" t="str">
        <f t="shared" si="2"/>
        <v/>
      </c>
      <c r="AL35" s="44">
        <f>AH35 / AH13</f>
        <v>0</v>
      </c>
      <c r="AM35" s="29"/>
    </row>
    <row r="36" spans="1:39" ht="14.45" hidden="1" customHeight="1" outlineLevel="1" x14ac:dyDescent="0.2">
      <c r="A36" s="2" t="s">
        <v>7</v>
      </c>
      <c r="B36" s="23">
        <v>5.6545776428040102E-2</v>
      </c>
      <c r="C36" s="23">
        <v>4.58191953667937E-2</v>
      </c>
      <c r="D36" s="23">
        <v>0.126527513500195</v>
      </c>
      <c r="E36" s="23">
        <v>3.9428093566565799E-2</v>
      </c>
      <c r="F36" s="23">
        <v>2.90078111490507E-2</v>
      </c>
      <c r="G36" s="23">
        <v>2.22685522116308E-2</v>
      </c>
      <c r="H36" s="23">
        <v>4.3604475958510802E-2</v>
      </c>
      <c r="I36" s="23">
        <v>2.3169387309034901E-2</v>
      </c>
      <c r="J36" s="23">
        <v>1.5816204791368901E-2</v>
      </c>
      <c r="K36" s="23">
        <v>1.2475453595373E-2</v>
      </c>
      <c r="L36" s="23">
        <v>1.8347429739953298E-2</v>
      </c>
      <c r="M36" s="23">
        <v>1.5987386814820901E-2</v>
      </c>
      <c r="N36" s="23">
        <v>1.5327796081439899E-2</v>
      </c>
      <c r="O36" s="23">
        <v>1.36173136760224E-2</v>
      </c>
      <c r="P36" s="23">
        <v>3.5662731305175298E-2</v>
      </c>
      <c r="Q36" s="23">
        <v>4.1881723350015998E-2</v>
      </c>
      <c r="R36" s="23">
        <v>4.3179099292408103E-2</v>
      </c>
      <c r="S36" s="23">
        <v>3.75341879661895E-2</v>
      </c>
      <c r="T36" s="23">
        <v>2.9887707389522299E-2</v>
      </c>
      <c r="U36" s="23">
        <v>2.3048080713131299E-2</v>
      </c>
      <c r="V36" s="23">
        <v>8.4839042184671407E-3</v>
      </c>
      <c r="W36" s="23">
        <v>1.8992666595174901E-2</v>
      </c>
      <c r="X36" s="23">
        <v>8.3718932144547092E-3</v>
      </c>
      <c r="Y36" s="23">
        <v>1.4066905665088499E-2</v>
      </c>
      <c r="Z36" s="23">
        <v>1.5078858941956499E-2</v>
      </c>
      <c r="AA36" s="23">
        <v>3.8623326979363097E-2</v>
      </c>
      <c r="AB36" s="23">
        <v>3.9179523459961403E-2</v>
      </c>
      <c r="AC36" s="23">
        <v>1.66951374333929E-2</v>
      </c>
      <c r="AD36" s="23">
        <v>7.5438803032801998E-3</v>
      </c>
      <c r="AE36" s="23">
        <v>8.9368971026793399E-3</v>
      </c>
      <c r="AF36" s="23">
        <v>8.8467133133228303E-3</v>
      </c>
      <c r="AG36" s="23">
        <v>7.5191814520392903E-3</v>
      </c>
      <c r="AH36" s="23">
        <v>4.9168013756187602E-3</v>
      </c>
      <c r="AI36" s="39">
        <f t="shared" si="1"/>
        <v>-0.91304741598382932</v>
      </c>
      <c r="AJ36" s="34">
        <f>IF(B36=0, "", POWER(AH36/B36, 1/(AH11 - B11)) - 1)</f>
        <v>-7.3484737407973788E-2</v>
      </c>
      <c r="AK36" s="34">
        <f t="shared" si="2"/>
        <v>-0.34609885304932153</v>
      </c>
      <c r="AL36" s="44">
        <f>AH36 / AH13</f>
        <v>8.2089997971696587E-6</v>
      </c>
      <c r="AM36" s="29"/>
    </row>
    <row r="37" spans="1:39" ht="14.45" customHeight="1" collapsed="1" x14ac:dyDescent="0.25">
      <c r="A37" s="17" t="s">
        <v>16</v>
      </c>
      <c r="B37" s="22">
        <f t="shared" ref="B37:AH37" si="11">SUBTOTAL(9, B38:B41)</f>
        <v>20.007747517469401</v>
      </c>
      <c r="C37" s="22">
        <f t="shared" si="11"/>
        <v>19.847441413017787</v>
      </c>
      <c r="D37" s="22">
        <f t="shared" si="11"/>
        <v>20.107890153983043</v>
      </c>
      <c r="E37" s="22">
        <f t="shared" si="11"/>
        <v>21.290930116404372</v>
      </c>
      <c r="F37" s="22">
        <f t="shared" si="11"/>
        <v>22.16610326397576</v>
      </c>
      <c r="G37" s="22">
        <f t="shared" si="11"/>
        <v>22.870947822327253</v>
      </c>
      <c r="H37" s="22">
        <f t="shared" si="11"/>
        <v>22.454849938877484</v>
      </c>
      <c r="I37" s="22">
        <f t="shared" si="11"/>
        <v>18.041663447437482</v>
      </c>
      <c r="J37" s="22">
        <f t="shared" si="11"/>
        <v>16.938374143862511</v>
      </c>
      <c r="K37" s="22">
        <f t="shared" si="11"/>
        <v>19.423684237238277</v>
      </c>
      <c r="L37" s="22">
        <f t="shared" si="11"/>
        <v>20.666289762811918</v>
      </c>
      <c r="M37" s="22">
        <f t="shared" si="11"/>
        <v>20.877378997260248</v>
      </c>
      <c r="N37" s="22">
        <f t="shared" si="11"/>
        <v>22.055302735658028</v>
      </c>
      <c r="O37" s="22">
        <f t="shared" si="11"/>
        <v>21.868022634487467</v>
      </c>
      <c r="P37" s="22">
        <f t="shared" si="11"/>
        <v>23.245914879984838</v>
      </c>
      <c r="Q37" s="22">
        <f t="shared" si="11"/>
        <v>23.018127944841517</v>
      </c>
      <c r="R37" s="22">
        <f t="shared" si="11"/>
        <v>23.137012379848258</v>
      </c>
      <c r="S37" s="22">
        <f t="shared" si="11"/>
        <v>23.070138865017835</v>
      </c>
      <c r="T37" s="22">
        <f t="shared" si="11"/>
        <v>21.049193887559781</v>
      </c>
      <c r="U37" s="22">
        <f t="shared" si="11"/>
        <v>19.351324308344044</v>
      </c>
      <c r="V37" s="22">
        <f t="shared" si="11"/>
        <v>21.455082790774565</v>
      </c>
      <c r="W37" s="22">
        <f t="shared" si="11"/>
        <v>21.307508876049404</v>
      </c>
      <c r="X37" s="22">
        <f t="shared" si="11"/>
        <v>21.716318322104915</v>
      </c>
      <c r="Y37" s="22">
        <f t="shared" si="11"/>
        <v>20.777246742606998</v>
      </c>
      <c r="Z37" s="22">
        <f t="shared" si="11"/>
        <v>20.651945353815481</v>
      </c>
      <c r="AA37" s="22">
        <f t="shared" si="11"/>
        <v>21.416087225424043</v>
      </c>
      <c r="AB37" s="22">
        <f t="shared" si="11"/>
        <v>21.58110850692152</v>
      </c>
      <c r="AC37" s="22">
        <f t="shared" si="11"/>
        <v>20.709600198867143</v>
      </c>
      <c r="AD37" s="22">
        <f t="shared" si="11"/>
        <v>20.227307064731367</v>
      </c>
      <c r="AE37" s="22">
        <f t="shared" si="11"/>
        <v>19.441301252334867</v>
      </c>
      <c r="AF37" s="22">
        <f t="shared" si="11"/>
        <v>17.380542383742345</v>
      </c>
      <c r="AG37" s="22">
        <f t="shared" si="11"/>
        <v>18.50966809018853</v>
      </c>
      <c r="AH37" s="22">
        <f t="shared" si="11"/>
        <v>16.588584872882745</v>
      </c>
      <c r="AI37" s="38">
        <f t="shared" si="1"/>
        <v>-0.17089193281758863</v>
      </c>
      <c r="AJ37" s="33">
        <f>IF(B37=0, "", POWER(AH37/B37, 1/(AH11 - B11)) - 1)</f>
        <v>-5.8392839050213086E-3</v>
      </c>
      <c r="AK37" s="33">
        <f t="shared" si="2"/>
        <v>-0.10378809646641363</v>
      </c>
      <c r="AL37" s="43">
        <f>AH37 / AH13</f>
        <v>2.7695991652640015E-2</v>
      </c>
      <c r="AM37" s="29"/>
    </row>
    <row r="38" spans="1:39" ht="14.45" hidden="1" customHeight="1" outlineLevel="1" x14ac:dyDescent="0.2">
      <c r="A38" s="2" t="s">
        <v>5</v>
      </c>
      <c r="B38" s="23">
        <v>0.106352617763837</v>
      </c>
      <c r="C38" s="23">
        <v>0.106567839995778</v>
      </c>
      <c r="D38" s="23">
        <v>0.103469993952892</v>
      </c>
      <c r="E38" s="23">
        <v>0.109612119138517</v>
      </c>
      <c r="F38" s="23">
        <v>0.12220979433241</v>
      </c>
      <c r="G38" s="23">
        <v>0.13314331884783101</v>
      </c>
      <c r="H38" s="23">
        <v>0.13229595011343101</v>
      </c>
      <c r="I38" s="23">
        <v>0.13258536609423099</v>
      </c>
      <c r="J38" s="23">
        <v>0.14136476286343599</v>
      </c>
      <c r="K38" s="23">
        <v>0.15112440852834799</v>
      </c>
      <c r="L38" s="23">
        <v>0.157279357853433</v>
      </c>
      <c r="M38" s="23">
        <v>0.15255867842826701</v>
      </c>
      <c r="N38" s="23">
        <v>0.13076491754880001</v>
      </c>
      <c r="O38" s="23">
        <v>0.1139988854232</v>
      </c>
      <c r="P38" s="23">
        <v>0.137559630888</v>
      </c>
      <c r="Q38" s="23">
        <v>0.12647284680240001</v>
      </c>
      <c r="R38" s="23">
        <v>0.11454372</v>
      </c>
      <c r="S38" s="23">
        <v>0.105533118</v>
      </c>
      <c r="T38" s="23">
        <v>9.7239365999999994E-2</v>
      </c>
      <c r="U38" s="23">
        <v>9.5187315240000001E-2</v>
      </c>
      <c r="V38" s="23">
        <v>9.5629630968000007E-2</v>
      </c>
      <c r="W38" s="23">
        <v>9.4271914799999995E-2</v>
      </c>
      <c r="X38" s="23">
        <v>0.10621519434359999</v>
      </c>
      <c r="Y38" s="23">
        <v>8.2448941443788906E-2</v>
      </c>
      <c r="Z38" s="23">
        <v>8.2283522818021898E-2</v>
      </c>
      <c r="AA38" s="23">
        <v>8.1354428490260006E-2</v>
      </c>
      <c r="AB38" s="23">
        <v>7.4770694253046097E-2</v>
      </c>
      <c r="AC38" s="23">
        <v>9.8360742361779593E-2</v>
      </c>
      <c r="AD38" s="23">
        <v>9.6165641661617104E-2</v>
      </c>
      <c r="AE38" s="23">
        <v>9.4568628186787296E-2</v>
      </c>
      <c r="AF38" s="23">
        <v>9.20725534813924E-2</v>
      </c>
      <c r="AG38" s="23">
        <v>5.8885420638085398E-2</v>
      </c>
      <c r="AH38" s="23">
        <v>4.0683144800520002E-2</v>
      </c>
      <c r="AI38" s="39">
        <f t="shared" si="1"/>
        <v>-0.61746926727408247</v>
      </c>
      <c r="AJ38" s="34">
        <f>IF(B38=0, "", POWER(AH38/B38, 1/(AH11 - B11)) - 1)</f>
        <v>-2.9583163373726462E-2</v>
      </c>
      <c r="AK38" s="34">
        <f t="shared" si="2"/>
        <v>-0.30911345525470679</v>
      </c>
      <c r="AL38" s="44">
        <f>AH38 / AH13</f>
        <v>6.7923819146276573E-5</v>
      </c>
      <c r="AM38" s="29"/>
    </row>
    <row r="39" spans="1:39" ht="14.45" hidden="1" customHeight="1" outlineLevel="1" x14ac:dyDescent="0.2">
      <c r="A39" s="2" t="s">
        <v>6</v>
      </c>
      <c r="B39" s="23">
        <v>1.0261465236037401E-2</v>
      </c>
      <c r="C39" s="23">
        <v>9.0885236818862708E-3</v>
      </c>
      <c r="D39" s="23">
        <v>7.9155821277351202E-3</v>
      </c>
      <c r="E39" s="23">
        <v>6.7426405735839696E-3</v>
      </c>
      <c r="F39" s="23">
        <v>5.5696990194328199E-3</v>
      </c>
      <c r="G39" s="23">
        <v>4.4674590928640897E-3</v>
      </c>
      <c r="H39" s="23">
        <v>4.43508247028812E-3</v>
      </c>
      <c r="I39" s="23">
        <v>4.4842516839878202E-3</v>
      </c>
      <c r="J39" s="23">
        <v>7.4072982912446004E-4</v>
      </c>
      <c r="K39" s="23">
        <v>2.33562552285115E-3</v>
      </c>
      <c r="L39" s="23">
        <v>2.28831010650678E-3</v>
      </c>
      <c r="M39" s="23">
        <v>2.4096710265480402E-3</v>
      </c>
      <c r="N39" s="23">
        <v>2.4625935712875198E-3</v>
      </c>
      <c r="O39" s="23">
        <v>2.6092477929914402E-3</v>
      </c>
      <c r="P39" s="23">
        <v>3.8472615549686E-3</v>
      </c>
      <c r="Q39" s="23">
        <v>5.5002849685743399E-3</v>
      </c>
      <c r="R39" s="23">
        <v>8.8159066992738403E-3</v>
      </c>
      <c r="S39" s="23">
        <v>9.9217619482785593E-3</v>
      </c>
      <c r="T39" s="23">
        <v>9.6962950613865995E-3</v>
      </c>
      <c r="U39" s="23">
        <v>6.7817970679895402E-3</v>
      </c>
      <c r="V39" s="23">
        <v>5.7557430262176797E-3</v>
      </c>
      <c r="W39" s="23">
        <v>6.8966667442493896E-3</v>
      </c>
      <c r="X39" s="23">
        <v>6.4323263214160296E-3</v>
      </c>
      <c r="Y39" s="23">
        <v>6.3433606450293599E-3</v>
      </c>
      <c r="Z39" s="23">
        <v>4.68152856605059E-3</v>
      </c>
      <c r="AA39" s="23">
        <v>3.6403095635145202E-3</v>
      </c>
      <c r="AB39" s="23">
        <v>4.9209111248343096E-3</v>
      </c>
      <c r="AC39" s="23">
        <v>4.8963932233684502E-3</v>
      </c>
      <c r="AD39" s="23">
        <v>3.8337026829999101E-3</v>
      </c>
      <c r="AE39" s="23">
        <v>3.83383341751228E-3</v>
      </c>
      <c r="AF39" s="23">
        <v>1.91971993610157E-3</v>
      </c>
      <c r="AG39" s="23">
        <v>2.3194713552112099E-3</v>
      </c>
      <c r="AH39" s="23">
        <v>1.67908420879461E-3</v>
      </c>
      <c r="AI39" s="39">
        <f t="shared" si="1"/>
        <v>-0.83636993643969992</v>
      </c>
      <c r="AJ39" s="34">
        <f>IF(B39=0, "", POWER(AH39/B39, 1/(AH11 - B11)) - 1)</f>
        <v>-5.4996924654138968E-2</v>
      </c>
      <c r="AK39" s="34">
        <f t="shared" si="2"/>
        <v>-0.27609185385188195</v>
      </c>
      <c r="AL39" s="44">
        <f>AH39 / AH13</f>
        <v>2.8033676523471765E-6</v>
      </c>
      <c r="AM39" s="29"/>
    </row>
    <row r="40" spans="1:39" ht="14.45" hidden="1" customHeight="1" outlineLevel="1" x14ac:dyDescent="0.2">
      <c r="A40" s="2" t="s">
        <v>7</v>
      </c>
      <c r="B40" s="23">
        <v>0.29441242224952602</v>
      </c>
      <c r="C40" s="23">
        <v>0.25003910564662402</v>
      </c>
      <c r="D40" s="23">
        <v>0.666687226754618</v>
      </c>
      <c r="E40" s="23">
        <v>0.20100788278297199</v>
      </c>
      <c r="F40" s="23">
        <v>0.14680865709621699</v>
      </c>
      <c r="G40" s="23">
        <v>0.11782360694065699</v>
      </c>
      <c r="H40" s="23">
        <v>0.23409665928606699</v>
      </c>
      <c r="I40" s="23">
        <v>0.12194335306726201</v>
      </c>
      <c r="J40" s="23">
        <v>7.8665525233650599E-2</v>
      </c>
      <c r="K40" s="23">
        <v>6.6819169583376803E-2</v>
      </c>
      <c r="L40" s="23">
        <v>9.5780857707577396E-2</v>
      </c>
      <c r="M40" s="23">
        <v>8.2035455118934397E-2</v>
      </c>
      <c r="N40" s="23">
        <v>8.1190114765539306E-2</v>
      </c>
      <c r="O40" s="23">
        <v>7.6546132683974102E-2</v>
      </c>
      <c r="P40" s="23">
        <v>0.206267163458768</v>
      </c>
      <c r="Q40" s="23">
        <v>0.24181859871573999</v>
      </c>
      <c r="R40" s="23">
        <v>0.25438192210258198</v>
      </c>
      <c r="S40" s="23">
        <v>0.22065690500975799</v>
      </c>
      <c r="T40" s="23">
        <v>0.16805339095859501</v>
      </c>
      <c r="U40" s="23">
        <v>0.13568407052245399</v>
      </c>
      <c r="V40" s="23">
        <v>5.1860234350548103E-2</v>
      </c>
      <c r="W40" s="23">
        <v>0.11107195265365501</v>
      </c>
      <c r="X40" s="23">
        <v>4.7665609794398003E-2</v>
      </c>
      <c r="Y40" s="23">
        <v>7.5876048828978596E-2</v>
      </c>
      <c r="Z40" s="23">
        <v>8.0954751959611299E-2</v>
      </c>
      <c r="AA40" s="23">
        <v>0.20414639130756901</v>
      </c>
      <c r="AB40" s="23">
        <v>0.20577446778223801</v>
      </c>
      <c r="AC40" s="23">
        <v>8.9266055351093401E-2</v>
      </c>
      <c r="AD40" s="23">
        <v>4.4924267580851399E-2</v>
      </c>
      <c r="AE40" s="23">
        <v>4.8917445848367297E-2</v>
      </c>
      <c r="AF40" s="23">
        <v>5.1850875106951001E-2</v>
      </c>
      <c r="AG40" s="23">
        <v>4.7446415200332603E-2</v>
      </c>
      <c r="AH40" s="23">
        <v>4.5997590085329103E-2</v>
      </c>
      <c r="AI40" s="39">
        <f t="shared" si="1"/>
        <v>-0.84376477821868412</v>
      </c>
      <c r="AJ40" s="34">
        <f>IF(B40=0, "", POWER(AH40/B40, 1/(AH11 - B11)) - 1)</f>
        <v>-5.6361629173179661E-2</v>
      </c>
      <c r="AK40" s="34">
        <f t="shared" si="2"/>
        <v>-3.0536029094845984E-2</v>
      </c>
      <c r="AL40" s="44">
        <f>AH40 / AH13</f>
        <v>7.679671779160308E-5</v>
      </c>
      <c r="AM40" s="29"/>
    </row>
    <row r="41" spans="1:39" ht="14.45" hidden="1" customHeight="1" outlineLevel="1" x14ac:dyDescent="0.2">
      <c r="A41" s="2" t="s">
        <v>8</v>
      </c>
      <c r="B41" s="23">
        <v>19.596721012220002</v>
      </c>
      <c r="C41" s="23">
        <v>19.4817459436935</v>
      </c>
      <c r="D41" s="23">
        <v>19.329817351147799</v>
      </c>
      <c r="E41" s="23">
        <v>20.973567473909299</v>
      </c>
      <c r="F41" s="23">
        <v>21.891515113527699</v>
      </c>
      <c r="G41" s="23">
        <v>22.615513437445902</v>
      </c>
      <c r="H41" s="23">
        <v>22.084022247007699</v>
      </c>
      <c r="I41" s="23">
        <v>17.782650476592</v>
      </c>
      <c r="J41" s="23">
        <v>16.7176031259363</v>
      </c>
      <c r="K41" s="23">
        <v>19.203405033603701</v>
      </c>
      <c r="L41" s="23">
        <v>20.410941237144399</v>
      </c>
      <c r="M41" s="23">
        <v>20.640375192686498</v>
      </c>
      <c r="N41" s="23">
        <v>21.840885109772401</v>
      </c>
      <c r="O41" s="23">
        <v>21.674868368587301</v>
      </c>
      <c r="P41" s="23">
        <v>22.8982408240831</v>
      </c>
      <c r="Q41" s="23">
        <v>22.644336214354801</v>
      </c>
      <c r="R41" s="23">
        <v>22.7592708310464</v>
      </c>
      <c r="S41" s="23">
        <v>22.7340270800598</v>
      </c>
      <c r="T41" s="23">
        <v>20.774204835539798</v>
      </c>
      <c r="U41" s="23">
        <v>19.113671125513601</v>
      </c>
      <c r="V41" s="23">
        <v>21.3018371824298</v>
      </c>
      <c r="W41" s="23">
        <v>21.095268341851501</v>
      </c>
      <c r="X41" s="23">
        <v>21.5560051916455</v>
      </c>
      <c r="Y41" s="23">
        <v>20.612578391689201</v>
      </c>
      <c r="Z41" s="23">
        <v>20.484025550471799</v>
      </c>
      <c r="AA41" s="23">
        <v>21.126946096062699</v>
      </c>
      <c r="AB41" s="23">
        <v>21.295642433761401</v>
      </c>
      <c r="AC41" s="23">
        <v>20.517077007930901</v>
      </c>
      <c r="AD41" s="23">
        <v>20.0823834528059</v>
      </c>
      <c r="AE41" s="23">
        <v>19.293981344882202</v>
      </c>
      <c r="AF41" s="23">
        <v>17.234699235217899</v>
      </c>
      <c r="AG41" s="23">
        <v>18.401016782994901</v>
      </c>
      <c r="AH41" s="23">
        <v>16.5002250537881</v>
      </c>
      <c r="AI41" s="39">
        <f t="shared" si="1"/>
        <v>-0.15801092215891666</v>
      </c>
      <c r="AJ41" s="34">
        <f>IF(B41=0, "", POWER(AH41/B41, 1/(AH11 - B11)) - 1)</f>
        <v>-5.3602148953852957E-3</v>
      </c>
      <c r="AK41" s="34">
        <f t="shared" si="2"/>
        <v>-0.10329819007411578</v>
      </c>
      <c r="AL41" s="44">
        <f>AH41 / AH13</f>
        <v>2.7548467748049785E-2</v>
      </c>
      <c r="AM41" s="29"/>
    </row>
    <row r="42" spans="1:39" ht="14.45" customHeight="1" collapsed="1" x14ac:dyDescent="0.25">
      <c r="A42" s="17" t="s">
        <v>17</v>
      </c>
      <c r="B42" s="22">
        <f t="shared" ref="B42:AH42" si="12">SUBTOTAL(9, B43:B46)</f>
        <v>0.95769090883394281</v>
      </c>
      <c r="C42" s="22">
        <f t="shared" si="12"/>
        <v>0.87129912305590307</v>
      </c>
      <c r="D42" s="22">
        <f t="shared" si="12"/>
        <v>1.9119508200237327</v>
      </c>
      <c r="E42" s="22">
        <f t="shared" si="12"/>
        <v>0.75622796316818996</v>
      </c>
      <c r="F42" s="22">
        <f t="shared" si="12"/>
        <v>0.62586981608803927</v>
      </c>
      <c r="G42" s="22">
        <f t="shared" si="12"/>
        <v>0.5690402286185382</v>
      </c>
      <c r="H42" s="22">
        <f t="shared" si="12"/>
        <v>0.86582205295416836</v>
      </c>
      <c r="I42" s="22">
        <f t="shared" si="12"/>
        <v>0.60990406699156108</v>
      </c>
      <c r="J42" s="22">
        <f t="shared" si="12"/>
        <v>0.51239076352624435</v>
      </c>
      <c r="K42" s="22">
        <f t="shared" si="12"/>
        <v>0.44769661959290752</v>
      </c>
      <c r="L42" s="22">
        <f t="shared" si="12"/>
        <v>0.53542618483185933</v>
      </c>
      <c r="M42" s="22">
        <f t="shared" si="12"/>
        <v>0.51112739109302896</v>
      </c>
      <c r="N42" s="22">
        <f t="shared" si="12"/>
        <v>0.53389867385977818</v>
      </c>
      <c r="O42" s="22">
        <f t="shared" si="12"/>
        <v>0.54625553810177807</v>
      </c>
      <c r="P42" s="22">
        <f t="shared" si="12"/>
        <v>0.93096274874962126</v>
      </c>
      <c r="Q42" s="22">
        <f t="shared" si="12"/>
        <v>1.0446629437475781</v>
      </c>
      <c r="R42" s="22">
        <f t="shared" si="12"/>
        <v>1.0763348094178795</v>
      </c>
      <c r="S42" s="22">
        <f t="shared" si="12"/>
        <v>1.022918476529342</v>
      </c>
      <c r="T42" s="22">
        <f t="shared" si="12"/>
        <v>0.85387937274174686</v>
      </c>
      <c r="U42" s="22">
        <f t="shared" si="12"/>
        <v>0.75449816993801577</v>
      </c>
      <c r="V42" s="22">
        <f t="shared" si="12"/>
        <v>0.55818867215247903</v>
      </c>
      <c r="W42" s="22">
        <f t="shared" si="12"/>
        <v>0.75099346438362991</v>
      </c>
      <c r="X42" s="22">
        <f t="shared" si="12"/>
        <v>0.59032833437236032</v>
      </c>
      <c r="Y42" s="22">
        <f t="shared" si="12"/>
        <v>0.65960892437570295</v>
      </c>
      <c r="Z42" s="22">
        <f t="shared" si="12"/>
        <v>0.7078871495603769</v>
      </c>
      <c r="AA42" s="22">
        <f t="shared" si="12"/>
        <v>1.1767155344148297</v>
      </c>
      <c r="AB42" s="22">
        <f t="shared" si="12"/>
        <v>1.1015468193661031</v>
      </c>
      <c r="AC42" s="22">
        <f t="shared" si="12"/>
        <v>0.74796989533786729</v>
      </c>
      <c r="AD42" s="22">
        <f t="shared" si="12"/>
        <v>0.62710943116103457</v>
      </c>
      <c r="AE42" s="22">
        <f t="shared" si="12"/>
        <v>0.69467115819739966</v>
      </c>
      <c r="AF42" s="22">
        <f t="shared" si="12"/>
        <v>0.66427660501081265</v>
      </c>
      <c r="AG42" s="22">
        <f t="shared" si="12"/>
        <v>0.63158342394608669</v>
      </c>
      <c r="AH42" s="22">
        <f t="shared" si="12"/>
        <v>0.59559162304630475</v>
      </c>
      <c r="AI42" s="38">
        <f t="shared" si="1"/>
        <v>-0.37809619204647127</v>
      </c>
      <c r="AJ42" s="33">
        <f>IF(B42=0, "", POWER(AH42/B42, 1/(AH11 - B11)) - 1)</f>
        <v>-1.4733196256930481E-2</v>
      </c>
      <c r="AK42" s="33">
        <f t="shared" si="2"/>
        <v>-5.6986614175064676E-2</v>
      </c>
      <c r="AL42" s="43">
        <f>AH42 / AH13</f>
        <v>9.9438865621611066E-4</v>
      </c>
      <c r="AM42" s="29"/>
    </row>
    <row r="43" spans="1:39" ht="14.45" hidden="1" customHeight="1" outlineLevel="1" x14ac:dyDescent="0.2">
      <c r="A43" s="2" t="s">
        <v>5</v>
      </c>
      <c r="B43" s="23">
        <v>0.13566689115088501</v>
      </c>
      <c r="C43" s="23">
        <v>0.139596312029412</v>
      </c>
      <c r="D43" s="23">
        <v>0.14079618056118801</v>
      </c>
      <c r="E43" s="23">
        <v>0.14677161672122699</v>
      </c>
      <c r="F43" s="23">
        <v>0.15508716832862601</v>
      </c>
      <c r="G43" s="23">
        <v>0.16465283247609899</v>
      </c>
      <c r="H43" s="23">
        <v>0.16872666909129899</v>
      </c>
      <c r="I43" s="23">
        <v>0.178550887060899</v>
      </c>
      <c r="J43" s="23">
        <v>0.17850872547531699</v>
      </c>
      <c r="K43" s="23">
        <v>0.17578091577928101</v>
      </c>
      <c r="L43" s="23">
        <v>0.18664797649207199</v>
      </c>
      <c r="M43" s="23">
        <v>0.19381610157294199</v>
      </c>
      <c r="N43" s="23">
        <v>0.19084052608560001</v>
      </c>
      <c r="O43" s="23">
        <v>0.18487858912560001</v>
      </c>
      <c r="P43" s="23">
        <v>0.19059301775519999</v>
      </c>
      <c r="Q43" s="23">
        <v>0.18497835034560001</v>
      </c>
      <c r="R43" s="23">
        <v>0.16008159599999999</v>
      </c>
      <c r="S43" s="23">
        <v>0.192966948</v>
      </c>
      <c r="T43" s="23">
        <v>0.155342124</v>
      </c>
      <c r="U43" s="23">
        <v>0.18217564165979999</v>
      </c>
      <c r="V43" s="23">
        <v>0.25404625239840001</v>
      </c>
      <c r="W43" s="23">
        <v>0.25461822657599997</v>
      </c>
      <c r="X43" s="23">
        <v>0.27843944680260002</v>
      </c>
      <c r="Y43" s="23">
        <v>0.25497782197962299</v>
      </c>
      <c r="Z43" s="23">
        <v>0.26542000232743301</v>
      </c>
      <c r="AA43" s="23">
        <v>0.284524367356912</v>
      </c>
      <c r="AB43" s="23">
        <v>0.23665934897258301</v>
      </c>
      <c r="AC43" s="23">
        <v>0.28616369614946002</v>
      </c>
      <c r="AD43" s="23">
        <v>0.30333533585010303</v>
      </c>
      <c r="AE43" s="23">
        <v>0.358726489338548</v>
      </c>
      <c r="AF43" s="23">
        <v>0.32622613839308301</v>
      </c>
      <c r="AG43" s="23">
        <v>0.32013220302000001</v>
      </c>
      <c r="AH43" s="23">
        <v>0.28435922551440002</v>
      </c>
      <c r="AI43" s="39">
        <f t="shared" si="1"/>
        <v>1.0960104790648106</v>
      </c>
      <c r="AJ43" s="34">
        <f>IF(B43=0, "", POWER(AH43/B43, 1/(AH11 - B11)) - 1)</f>
        <v>2.3395599695097857E-2</v>
      </c>
      <c r="AK43" s="34">
        <f t="shared" si="2"/>
        <v>-0.1117443892496035</v>
      </c>
      <c r="AL43" s="44">
        <f>AH43 / AH13</f>
        <v>4.7476085492212258E-4</v>
      </c>
      <c r="AM43" s="29"/>
    </row>
    <row r="44" spans="1:39" ht="14.45" hidden="1" customHeight="1" outlineLevel="1" x14ac:dyDescent="0.2">
      <c r="A44" s="2" t="s">
        <v>6</v>
      </c>
      <c r="B44" s="23">
        <v>8.7158752530694397E-2</v>
      </c>
      <c r="C44" s="23">
        <v>8.8111651360338494E-2</v>
      </c>
      <c r="D44" s="23">
        <v>8.7549495978506697E-2</v>
      </c>
      <c r="E44" s="23">
        <v>8.8857369164089303E-2</v>
      </c>
      <c r="F44" s="23">
        <v>9.21568355923503E-2</v>
      </c>
      <c r="G44" s="23">
        <v>9.1902666492589699E-2</v>
      </c>
      <c r="H44" s="23">
        <v>8.8331822937618903E-2</v>
      </c>
      <c r="I44" s="23">
        <v>8.8396544120745296E-2</v>
      </c>
      <c r="J44" s="23">
        <v>9.0689911279033503E-2</v>
      </c>
      <c r="K44" s="23">
        <v>7.8398403240227996E-2</v>
      </c>
      <c r="L44" s="23">
        <v>6.9676213841766393E-2</v>
      </c>
      <c r="M44" s="23">
        <v>7.2814144796656793E-2</v>
      </c>
      <c r="N44" s="23">
        <v>8.0718882423154406E-2</v>
      </c>
      <c r="O44" s="23">
        <v>8.7134828340291806E-2</v>
      </c>
      <c r="P44" s="23">
        <v>9.1077973561794298E-2</v>
      </c>
      <c r="Q44" s="23">
        <v>9.2346020154358194E-2</v>
      </c>
      <c r="R44" s="23">
        <v>9.4981361847037496E-2</v>
      </c>
      <c r="S44" s="23">
        <v>9.8567367368734699E-2</v>
      </c>
      <c r="T44" s="23">
        <v>0.104455470048764</v>
      </c>
      <c r="U44" s="23">
        <v>9.8937721494416195E-2</v>
      </c>
      <c r="V44" s="23">
        <v>0.12159491598467199</v>
      </c>
      <c r="W44" s="23">
        <v>0.113144799316668</v>
      </c>
      <c r="X44" s="23">
        <v>0.123699080499985</v>
      </c>
      <c r="Y44" s="23">
        <v>0.11194485322085</v>
      </c>
      <c r="Z44" s="23">
        <v>0.12839571008919701</v>
      </c>
      <c r="AA44" s="23">
        <v>0.14884701131969</v>
      </c>
      <c r="AB44" s="23">
        <v>0.13826407830592799</v>
      </c>
      <c r="AC44" s="23">
        <v>0.131093932172581</v>
      </c>
      <c r="AD44" s="23">
        <v>0.15939953020542399</v>
      </c>
      <c r="AE44" s="23">
        <v>0.145348978233791</v>
      </c>
      <c r="AF44" s="23">
        <v>0.14182335435162199</v>
      </c>
      <c r="AG44" s="23">
        <v>0.13404532168819</v>
      </c>
      <c r="AH44" s="23">
        <v>0.12655213897686199</v>
      </c>
      <c r="AI44" s="39">
        <f t="shared" si="1"/>
        <v>0.45197281170694303</v>
      </c>
      <c r="AJ44" s="34">
        <f>IF(B44=0, "", POWER(AH44/B44, 1/(AH11 - B11)) - 1)</f>
        <v>1.1722020400952715E-2</v>
      </c>
      <c r="AK44" s="34">
        <f t="shared" si="2"/>
        <v>-5.590036725607106E-2</v>
      </c>
      <c r="AL44" s="44">
        <f>AH44 / AH13</f>
        <v>2.1128908894793604E-4</v>
      </c>
      <c r="AM44" s="29"/>
    </row>
    <row r="45" spans="1:39" ht="14.45" hidden="1" customHeight="1" outlineLevel="1" x14ac:dyDescent="0.2">
      <c r="A45" s="2" t="s">
        <v>7</v>
      </c>
      <c r="B45" s="23">
        <v>0.73182311378253495</v>
      </c>
      <c r="C45" s="23">
        <v>0.64050010966482496</v>
      </c>
      <c r="D45" s="23">
        <v>1.6801320419346699</v>
      </c>
      <c r="E45" s="23">
        <v>0.51666892444748502</v>
      </c>
      <c r="F45" s="23">
        <v>0.37423818073611498</v>
      </c>
      <c r="G45" s="23">
        <v>0.30778630947198699</v>
      </c>
      <c r="H45" s="23">
        <v>0.60389501603009499</v>
      </c>
      <c r="I45" s="23">
        <v>0.33773023241656902</v>
      </c>
      <c r="J45" s="23">
        <v>0.23830359243545199</v>
      </c>
      <c r="K45" s="23">
        <v>0.18734168570118501</v>
      </c>
      <c r="L45" s="23">
        <v>0.27265182387940601</v>
      </c>
      <c r="M45" s="23">
        <v>0.23725337784387901</v>
      </c>
      <c r="N45" s="23">
        <v>0.25348050886520002</v>
      </c>
      <c r="O45" s="23">
        <v>0.26516686531587702</v>
      </c>
      <c r="P45" s="23">
        <v>0.63966878177217801</v>
      </c>
      <c r="Q45" s="23">
        <v>0.75797375363830699</v>
      </c>
      <c r="R45" s="23">
        <v>0.81204251127245997</v>
      </c>
      <c r="S45" s="23">
        <v>0.72231458454034103</v>
      </c>
      <c r="T45" s="23">
        <v>0.58604672971843397</v>
      </c>
      <c r="U45" s="23">
        <v>0.46642117982568698</v>
      </c>
      <c r="V45" s="23">
        <v>0.17443786619719101</v>
      </c>
      <c r="W45" s="23">
        <v>0.37522599107117199</v>
      </c>
      <c r="X45" s="23">
        <v>0.18007537362903001</v>
      </c>
      <c r="Y45" s="23">
        <v>0.28500938133281101</v>
      </c>
      <c r="Z45" s="23">
        <v>0.30635705151023501</v>
      </c>
      <c r="AA45" s="23">
        <v>0.73522687472784698</v>
      </c>
      <c r="AB45" s="23">
        <v>0.71827950623273995</v>
      </c>
      <c r="AC45" s="23">
        <v>0.32253061024969099</v>
      </c>
      <c r="AD45" s="23">
        <v>0.15646307580508301</v>
      </c>
      <c r="AE45" s="23">
        <v>0.18289337269613201</v>
      </c>
      <c r="AF45" s="23">
        <v>0.189756394845532</v>
      </c>
      <c r="AG45" s="23">
        <v>0.17020057669920899</v>
      </c>
      <c r="AH45" s="23">
        <v>0.17631999846879201</v>
      </c>
      <c r="AI45" s="39">
        <f t="shared" ref="AI45:AI76" si="13">IF(B45=0, "", AH45 / B45 - 1)</f>
        <v>-0.75906746432555772</v>
      </c>
      <c r="AJ45" s="34">
        <f>IF(B45=0, "", POWER(AH45/B45, 1/(AH11 - B11)) - 1)</f>
        <v>-4.3501633114237381E-2</v>
      </c>
      <c r="AK45" s="34">
        <f t="shared" ref="AK45:AK76" si="14">IF(AG45=0, "", AH45 / AG45 - 1)</f>
        <v>3.5954177642991914E-2</v>
      </c>
      <c r="AL45" s="44">
        <f>AH45 / AH13</f>
        <v>2.9438057816299671E-4</v>
      </c>
      <c r="AM45" s="29"/>
    </row>
    <row r="46" spans="1:39" ht="14.45" hidden="1" customHeight="1" outlineLevel="1" x14ac:dyDescent="0.2">
      <c r="A46" s="2" t="s">
        <v>8</v>
      </c>
      <c r="B46" s="23">
        <v>3.0421513698284199E-3</v>
      </c>
      <c r="C46" s="23">
        <v>3.0910500013275701E-3</v>
      </c>
      <c r="D46" s="23">
        <v>3.4731015493680399E-3</v>
      </c>
      <c r="E46" s="23">
        <v>3.9300528353885603E-3</v>
      </c>
      <c r="F46" s="23">
        <v>4.3876314309480103E-3</v>
      </c>
      <c r="G46" s="23">
        <v>4.6984201778624401E-3</v>
      </c>
      <c r="H46" s="23">
        <v>4.8685448951554704E-3</v>
      </c>
      <c r="I46" s="23">
        <v>5.2264033933476601E-3</v>
      </c>
      <c r="J46" s="23">
        <v>4.8885343364419003E-3</v>
      </c>
      <c r="K46" s="23">
        <v>6.17561487221351E-3</v>
      </c>
      <c r="L46" s="23">
        <v>6.4501706186149803E-3</v>
      </c>
      <c r="M46" s="23">
        <v>7.2437668795511997E-3</v>
      </c>
      <c r="N46" s="23">
        <v>8.8587564858237794E-3</v>
      </c>
      <c r="O46" s="23">
        <v>9.0752553200092092E-3</v>
      </c>
      <c r="P46" s="23">
        <v>9.6229756604488906E-3</v>
      </c>
      <c r="Q46" s="23">
        <v>9.3648196093129993E-3</v>
      </c>
      <c r="R46" s="23">
        <v>9.2293402983820404E-3</v>
      </c>
      <c r="S46" s="23">
        <v>9.0695766202661104E-3</v>
      </c>
      <c r="T46" s="23">
        <v>8.0350489745489306E-3</v>
      </c>
      <c r="U46" s="23">
        <v>6.9636269581125404E-3</v>
      </c>
      <c r="V46" s="23">
        <v>8.1096375722160292E-3</v>
      </c>
      <c r="W46" s="23">
        <v>8.0044474197899004E-3</v>
      </c>
      <c r="X46" s="23">
        <v>8.1144334407452692E-3</v>
      </c>
      <c r="Y46" s="23">
        <v>7.6768678424188903E-3</v>
      </c>
      <c r="Z46" s="23">
        <v>7.7143856335117602E-3</v>
      </c>
      <c r="AA46" s="23">
        <v>8.1172810103807801E-3</v>
      </c>
      <c r="AB46" s="23">
        <v>8.3438858548521306E-3</v>
      </c>
      <c r="AC46" s="23">
        <v>8.1816567661352098E-3</v>
      </c>
      <c r="AD46" s="23">
        <v>7.9114893004245193E-3</v>
      </c>
      <c r="AE46" s="23">
        <v>7.7023179289285801E-3</v>
      </c>
      <c r="AF46" s="23">
        <v>6.4707174205757001E-3</v>
      </c>
      <c r="AG46" s="23">
        <v>7.2053225386876597E-3</v>
      </c>
      <c r="AH46" s="23">
        <v>8.3602600862507405E-3</v>
      </c>
      <c r="AI46" s="39">
        <f t="shared" si="13"/>
        <v>1.7481407299999892</v>
      </c>
      <c r="AJ46" s="34">
        <f>IF(B46=0, "", POWER(AH46/B46, 1/(AH11 - B11)) - 1)</f>
        <v>3.2095697892577046E-2</v>
      </c>
      <c r="AK46" s="34">
        <f t="shared" si="14"/>
        <v>0.16028950006913023</v>
      </c>
      <c r="AL46" s="44">
        <f>AH46 / AH13</f>
        <v>1.3958134183055379E-5</v>
      </c>
      <c r="AM46" s="29"/>
    </row>
    <row r="47" spans="1:39" ht="14.45" customHeight="1" collapsed="1" x14ac:dyDescent="0.25">
      <c r="A47" s="17" t="s">
        <v>18</v>
      </c>
      <c r="B47" s="22">
        <f t="shared" ref="B47:AH47" si="15">SUBTOTAL(9, B48:B50)</f>
        <v>0.93534262973814797</v>
      </c>
      <c r="C47" s="22">
        <f t="shared" si="15"/>
        <v>0.72760154382957598</v>
      </c>
      <c r="D47" s="22">
        <f t="shared" si="15"/>
        <v>1.9300207678374901</v>
      </c>
      <c r="E47" s="22">
        <f t="shared" si="15"/>
        <v>0.57967652989559992</v>
      </c>
      <c r="F47" s="22">
        <f t="shared" si="15"/>
        <v>0.42295504785993104</v>
      </c>
      <c r="G47" s="22">
        <f t="shared" si="15"/>
        <v>0.34738168344424297</v>
      </c>
      <c r="H47" s="22">
        <f t="shared" si="15"/>
        <v>0.71656422071727699</v>
      </c>
      <c r="I47" s="22">
        <f t="shared" si="15"/>
        <v>0.35104248101503899</v>
      </c>
      <c r="J47" s="22">
        <f t="shared" si="15"/>
        <v>0.23792776372105401</v>
      </c>
      <c r="K47" s="22">
        <f t="shared" si="15"/>
        <v>0.194239486750762</v>
      </c>
      <c r="L47" s="22">
        <f t="shared" si="15"/>
        <v>0.27095851575320801</v>
      </c>
      <c r="M47" s="22">
        <f t="shared" si="15"/>
        <v>0.24249612041510502</v>
      </c>
      <c r="N47" s="22">
        <f t="shared" si="15"/>
        <v>0.23351386323598</v>
      </c>
      <c r="O47" s="22">
        <f t="shared" si="15"/>
        <v>0.22281125297476301</v>
      </c>
      <c r="P47" s="22">
        <f t="shared" si="15"/>
        <v>0.60928231812729605</v>
      </c>
      <c r="Q47" s="22">
        <f t="shared" si="15"/>
        <v>0.73891591282487001</v>
      </c>
      <c r="R47" s="22">
        <f t="shared" si="15"/>
        <v>0.75531904459452504</v>
      </c>
      <c r="S47" s="22">
        <f t="shared" si="15"/>
        <v>0.69235433123913204</v>
      </c>
      <c r="T47" s="22">
        <f t="shared" si="15"/>
        <v>0.53708126467282802</v>
      </c>
      <c r="U47" s="22">
        <f t="shared" si="15"/>
        <v>0.39609828359331595</v>
      </c>
      <c r="V47" s="22">
        <f t="shared" si="15"/>
        <v>0.15370558392246758</v>
      </c>
      <c r="W47" s="22">
        <f t="shared" si="15"/>
        <v>0.37900716273986951</v>
      </c>
      <c r="X47" s="22">
        <f t="shared" si="15"/>
        <v>0.14952638403663135</v>
      </c>
      <c r="Y47" s="22">
        <f t="shared" si="15"/>
        <v>0.23354217755025469</v>
      </c>
      <c r="Z47" s="22">
        <f t="shared" si="15"/>
        <v>0.23512715171498402</v>
      </c>
      <c r="AA47" s="22">
        <f t="shared" si="15"/>
        <v>0.66046038764821491</v>
      </c>
      <c r="AB47" s="22">
        <f t="shared" si="15"/>
        <v>0.66986349394277744</v>
      </c>
      <c r="AC47" s="22">
        <f t="shared" si="15"/>
        <v>0.27447252170346798</v>
      </c>
      <c r="AD47" s="22">
        <f t="shared" si="15"/>
        <v>0.11550960384238429</v>
      </c>
      <c r="AE47" s="22">
        <f t="shared" si="15"/>
        <v>0.13492325788615336</v>
      </c>
      <c r="AF47" s="22">
        <f t="shared" si="15"/>
        <v>0.16077846736330345</v>
      </c>
      <c r="AG47" s="22">
        <f t="shared" si="15"/>
        <v>0.145564045041116</v>
      </c>
      <c r="AH47" s="22">
        <f t="shared" si="15"/>
        <v>0.13334446049686802</v>
      </c>
      <c r="AI47" s="38">
        <f t="shared" si="13"/>
        <v>-0.85743784549390401</v>
      </c>
      <c r="AJ47" s="33">
        <f>IF(B47=0, "", POWER(AH47/B47, 1/(AH11 - B11)) - 1)</f>
        <v>-5.9058479618394055E-2</v>
      </c>
      <c r="AK47" s="33">
        <f t="shared" si="14"/>
        <v>-8.3946448044889377E-2</v>
      </c>
      <c r="AL47" s="43">
        <f>AH47 / AH13</f>
        <v>2.2262942216874339E-4</v>
      </c>
      <c r="AM47" s="29"/>
    </row>
    <row r="48" spans="1:39" ht="14.45" hidden="1" customHeight="1" outlineLevel="1" x14ac:dyDescent="0.2">
      <c r="A48" s="2" t="s">
        <v>5</v>
      </c>
      <c r="B48" s="23">
        <v>1.27753476696E-2</v>
      </c>
      <c r="C48" s="23">
        <v>1.1428926271200001E-2</v>
      </c>
      <c r="D48" s="23">
        <v>1.16293238352E-2</v>
      </c>
      <c r="E48" s="23">
        <v>1.22430415248E-2</v>
      </c>
      <c r="F48" s="23">
        <v>1.33201786824E-2</v>
      </c>
      <c r="G48" s="23">
        <v>1.41280315992E-2</v>
      </c>
      <c r="H48" s="23">
        <v>1.4654075277599999E-2</v>
      </c>
      <c r="I48" s="23">
        <v>1.3990258245600001E-2</v>
      </c>
      <c r="J48" s="23">
        <v>1.3839960024E-2</v>
      </c>
      <c r="K48" s="23">
        <v>1.4046620054399999E-2</v>
      </c>
      <c r="L48" s="23">
        <v>1.5004771128E-2</v>
      </c>
      <c r="M48" s="23">
        <v>1.5875248255200002E-2</v>
      </c>
      <c r="N48" s="23">
        <v>1.6044333746400002E-2</v>
      </c>
      <c r="O48" s="23">
        <v>1.0212479999999999E-2</v>
      </c>
      <c r="P48" s="23">
        <v>9.0477000000000005E-3</v>
      </c>
      <c r="Q48" s="23">
        <v>9.5262479999999993E-3</v>
      </c>
      <c r="R48" s="23">
        <v>1.3802562000000001E-2</v>
      </c>
      <c r="S48" s="23">
        <v>1.1018106E-2</v>
      </c>
      <c r="T48" s="23">
        <v>9.8041478220000002E-3</v>
      </c>
      <c r="U48" s="23">
        <v>7.2481942800000001E-3</v>
      </c>
      <c r="V48" s="23">
        <v>2.2467913568999999E-2</v>
      </c>
      <c r="W48" s="23">
        <v>2.5040178E-2</v>
      </c>
      <c r="X48" s="23">
        <v>2.6238549736799999E-2</v>
      </c>
      <c r="Y48" s="23">
        <v>2.69941793612332E-2</v>
      </c>
      <c r="Z48" s="23">
        <v>1.20013124516296E-2</v>
      </c>
      <c r="AA48" s="23">
        <v>4.3022322059477099E-3</v>
      </c>
      <c r="AB48" s="23">
        <v>4.3141661446747404E-3</v>
      </c>
      <c r="AC48" s="23">
        <v>4.2058947546744097E-3</v>
      </c>
      <c r="AD48" s="23">
        <v>4.2020277950776301E-3</v>
      </c>
      <c r="AE48" s="23">
        <v>4.0387897543273698E-3</v>
      </c>
      <c r="AF48" s="23">
        <v>4.3958549357334398E-3</v>
      </c>
      <c r="AG48" s="23">
        <v>3.5336998569599999E-3</v>
      </c>
      <c r="AH48" s="23">
        <v>4.0845510975599996E-3</v>
      </c>
      <c r="AI48" s="39">
        <f t="shared" si="13"/>
        <v>-0.68027867395894615</v>
      </c>
      <c r="AJ48" s="34">
        <f>IF(B48=0, "", POWER(AH48/B48, 1/(AH11 - B11)) - 1)</f>
        <v>-3.5007111847220163E-2</v>
      </c>
      <c r="AK48" s="34">
        <f t="shared" si="14"/>
        <v>0.15588512406197697</v>
      </c>
      <c r="AL48" s="44">
        <f>AH48 / AH13</f>
        <v>6.8194902681378939E-6</v>
      </c>
      <c r="AM48" s="29"/>
    </row>
    <row r="49" spans="1:39" ht="14.45" hidden="1" customHeight="1" outlineLevel="1" x14ac:dyDescent="0.2">
      <c r="A49" s="2" t="s">
        <v>6</v>
      </c>
      <c r="B49" s="23">
        <v>1.7100000000000001E-4</v>
      </c>
      <c r="C49" s="23">
        <v>1.7100000000000001E-4</v>
      </c>
      <c r="D49" s="23">
        <v>1.7100000000000001E-4</v>
      </c>
      <c r="E49" s="23">
        <v>1.7100000000000001E-4</v>
      </c>
      <c r="F49" s="23">
        <v>1.7100000000000001E-4</v>
      </c>
      <c r="G49" s="23">
        <v>1.7100000000000001E-4</v>
      </c>
      <c r="H49" s="23">
        <v>1.7100000000000001E-4</v>
      </c>
      <c r="I49" s="23">
        <v>1.7100000000000001E-4</v>
      </c>
      <c r="J49" s="23">
        <v>1.7100000000000001E-4</v>
      </c>
      <c r="K49" s="23">
        <v>1.7100000000000001E-4</v>
      </c>
      <c r="L49" s="23">
        <v>1.7100000000000001E-4</v>
      </c>
      <c r="M49" s="23">
        <v>1.7100000000000001E-4</v>
      </c>
      <c r="N49" s="23">
        <v>1.7100000000000001E-4</v>
      </c>
      <c r="O49" s="23">
        <v>1.7100000000000001E-4</v>
      </c>
      <c r="P49" s="23">
        <v>1.7100000000000001E-4</v>
      </c>
      <c r="Q49" s="23">
        <v>1.7100000000000001E-4</v>
      </c>
      <c r="R49" s="23">
        <v>1.7100000000000001E-4</v>
      </c>
      <c r="S49" s="23">
        <v>1.7100000000000001E-4</v>
      </c>
      <c r="T49" s="23">
        <v>1.7100000000000001E-4</v>
      </c>
      <c r="U49" s="23">
        <v>1.06206062892979E-4</v>
      </c>
      <c r="V49" s="23">
        <v>1.7684874606156901E-4</v>
      </c>
      <c r="W49" s="23">
        <v>2.2610078605354199E-4</v>
      </c>
      <c r="X49" s="23">
        <v>2.3259398553835301E-4</v>
      </c>
      <c r="Y49" s="23">
        <v>4.6222855941349298E-4</v>
      </c>
      <c r="Z49" s="23">
        <v>1.39806472924125E-5</v>
      </c>
      <c r="AA49" s="23">
        <v>1.66659877771709E-5</v>
      </c>
      <c r="AB49" s="23">
        <v>1.2162519705666101E-5</v>
      </c>
      <c r="AC49" s="23">
        <v>1.6120689701156499E-4</v>
      </c>
      <c r="AD49" s="23">
        <v>9.8289703366122704E-7</v>
      </c>
      <c r="AE49" s="23">
        <v>0</v>
      </c>
      <c r="AF49" s="23">
        <v>0</v>
      </c>
      <c r="AG49" s="23">
        <v>0</v>
      </c>
      <c r="AH49" s="23">
        <v>0</v>
      </c>
      <c r="AI49" s="39">
        <f t="shared" si="13"/>
        <v>-1</v>
      </c>
      <c r="AJ49" s="34">
        <f>IF(B49=0, "", POWER(AH49/B49, 1/(AH11 - B11)) - 1)</f>
        <v>-1</v>
      </c>
      <c r="AK49" s="34" t="str">
        <f t="shared" si="14"/>
        <v/>
      </c>
      <c r="AL49" s="44">
        <f>AH49 / AH13</f>
        <v>0</v>
      </c>
      <c r="AM49" s="29"/>
    </row>
    <row r="50" spans="1:39" ht="14.45" hidden="1" customHeight="1" outlineLevel="1" x14ac:dyDescent="0.2">
      <c r="A50" s="2" t="s">
        <v>7</v>
      </c>
      <c r="B50" s="23">
        <v>0.92239628206854796</v>
      </c>
      <c r="C50" s="23">
        <v>0.71600161755837599</v>
      </c>
      <c r="D50" s="23">
        <v>1.9182204440022901</v>
      </c>
      <c r="E50" s="23">
        <v>0.56726248837079996</v>
      </c>
      <c r="F50" s="23">
        <v>0.40946386917753103</v>
      </c>
      <c r="G50" s="23">
        <v>0.33308265184504299</v>
      </c>
      <c r="H50" s="23">
        <v>0.70173914543967697</v>
      </c>
      <c r="I50" s="23">
        <v>0.33688122276943899</v>
      </c>
      <c r="J50" s="23">
        <v>0.223916803697054</v>
      </c>
      <c r="K50" s="23">
        <v>0.180021866696362</v>
      </c>
      <c r="L50" s="23">
        <v>0.255782744625208</v>
      </c>
      <c r="M50" s="23">
        <v>0.226449872159905</v>
      </c>
      <c r="N50" s="23">
        <v>0.21729852948958001</v>
      </c>
      <c r="O50" s="23">
        <v>0.21242777297476301</v>
      </c>
      <c r="P50" s="23">
        <v>0.60006361812729603</v>
      </c>
      <c r="Q50" s="23">
        <v>0.72921866482486997</v>
      </c>
      <c r="R50" s="23">
        <v>0.74134548259452504</v>
      </c>
      <c r="S50" s="23">
        <v>0.68116522523913203</v>
      </c>
      <c r="T50" s="23">
        <v>0.52710611685082798</v>
      </c>
      <c r="U50" s="23">
        <v>0.38874388325042297</v>
      </c>
      <c r="V50" s="23">
        <v>0.13106082160740601</v>
      </c>
      <c r="W50" s="23">
        <v>0.35374088395381598</v>
      </c>
      <c r="X50" s="23">
        <v>0.123055240314293</v>
      </c>
      <c r="Y50" s="23">
        <v>0.20608576962960801</v>
      </c>
      <c r="Z50" s="23">
        <v>0.223111858616062</v>
      </c>
      <c r="AA50" s="23">
        <v>0.65614148945449002</v>
      </c>
      <c r="AB50" s="23">
        <v>0.66553716527839701</v>
      </c>
      <c r="AC50" s="23">
        <v>0.27010542005178201</v>
      </c>
      <c r="AD50" s="23">
        <v>0.111306593150273</v>
      </c>
      <c r="AE50" s="23">
        <v>0.130884468131826</v>
      </c>
      <c r="AF50" s="23">
        <v>0.15638261242757001</v>
      </c>
      <c r="AG50" s="23">
        <v>0.142030345184156</v>
      </c>
      <c r="AH50" s="23">
        <v>0.12925990939930801</v>
      </c>
      <c r="AI50" s="39">
        <f t="shared" si="13"/>
        <v>-0.85986510146221296</v>
      </c>
      <c r="AJ50" s="34">
        <f>IF(B50=0, "", POWER(AH50/B50, 1/(AH11 - B11)) - 1)</f>
        <v>-5.9563293273339535E-2</v>
      </c>
      <c r="AK50" s="34">
        <f t="shared" si="14"/>
        <v>-8.9913432008419725E-2</v>
      </c>
      <c r="AL50" s="44">
        <f>AH50 / AH13</f>
        <v>2.1580993190060548E-4</v>
      </c>
      <c r="AM50" s="29"/>
    </row>
    <row r="51" spans="1:39" ht="14.45" customHeight="1" collapsed="1" x14ac:dyDescent="0.25">
      <c r="A51" s="17" t="s">
        <v>19</v>
      </c>
      <c r="B51" s="22">
        <f t="shared" ref="B51:AH51" si="16">SUBTOTAL(9, B52:B54)</f>
        <v>0.12926394521957404</v>
      </c>
      <c r="C51" s="22">
        <f t="shared" si="16"/>
        <v>0.12284823540730104</v>
      </c>
      <c r="D51" s="22">
        <f t="shared" si="16"/>
        <v>0.27747166325661005</v>
      </c>
      <c r="E51" s="22">
        <f t="shared" si="16"/>
        <v>9.8637013187542588E-2</v>
      </c>
      <c r="F51" s="22">
        <f t="shared" si="16"/>
        <v>7.7827191423681386E-2</v>
      </c>
      <c r="G51" s="22">
        <f t="shared" si="16"/>
        <v>6.2727506432178726E-2</v>
      </c>
      <c r="H51" s="22">
        <f t="shared" si="16"/>
        <v>0.10804932082768923</v>
      </c>
      <c r="I51" s="22">
        <f t="shared" si="16"/>
        <v>6.6259065939545531E-2</v>
      </c>
      <c r="J51" s="22">
        <f t="shared" si="16"/>
        <v>4.7582729496964224E-2</v>
      </c>
      <c r="K51" s="22">
        <f t="shared" si="16"/>
        <v>4.3474293621389722E-2</v>
      </c>
      <c r="L51" s="22">
        <f t="shared" si="16"/>
        <v>4.8112849744716607E-2</v>
      </c>
      <c r="M51" s="22">
        <f t="shared" si="16"/>
        <v>4.0232419424575866E-2</v>
      </c>
      <c r="N51" s="22">
        <f t="shared" si="16"/>
        <v>3.9968073467743961E-2</v>
      </c>
      <c r="O51" s="22">
        <f t="shared" si="16"/>
        <v>3.7733991076292411E-2</v>
      </c>
      <c r="P51" s="22">
        <f t="shared" si="16"/>
        <v>6.5256367834122364E-2</v>
      </c>
      <c r="Q51" s="22">
        <f t="shared" si="16"/>
        <v>7.1791511103521749E-2</v>
      </c>
      <c r="R51" s="22">
        <f t="shared" si="16"/>
        <v>7.460705596580669E-2</v>
      </c>
      <c r="S51" s="22">
        <f t="shared" si="16"/>
        <v>6.4799350477846407E-2</v>
      </c>
      <c r="T51" s="22">
        <f t="shared" si="16"/>
        <v>5.3618671896131398E-2</v>
      </c>
      <c r="U51" s="22">
        <f t="shared" si="16"/>
        <v>3.6717203947715958E-2</v>
      </c>
      <c r="V51" s="22">
        <f t="shared" si="16"/>
        <v>1.7472870694596219E-2</v>
      </c>
      <c r="W51" s="22">
        <f t="shared" si="16"/>
        <v>2.8816104179212414E-2</v>
      </c>
      <c r="X51" s="22">
        <f t="shared" si="16"/>
        <v>1.501103992171152E-2</v>
      </c>
      <c r="Y51" s="22">
        <f t="shared" si="16"/>
        <v>2.1649316128092511E-2</v>
      </c>
      <c r="Z51" s="22">
        <f t="shared" si="16"/>
        <v>2.3983126268420737E-2</v>
      </c>
      <c r="AA51" s="22">
        <f t="shared" si="16"/>
        <v>4.8150704842066613E-2</v>
      </c>
      <c r="AB51" s="22">
        <f t="shared" si="16"/>
        <v>4.3361681426153945E-2</v>
      </c>
      <c r="AC51" s="22">
        <f t="shared" si="16"/>
        <v>2.1734903601361957E-2</v>
      </c>
      <c r="AD51" s="22">
        <f t="shared" si="16"/>
        <v>1.533268998110167E-2</v>
      </c>
      <c r="AE51" s="22">
        <f t="shared" si="16"/>
        <v>1.9550314906291E-2</v>
      </c>
      <c r="AF51" s="22">
        <f t="shared" si="16"/>
        <v>1.4435999006349801E-2</v>
      </c>
      <c r="AG51" s="22">
        <f t="shared" si="16"/>
        <v>1.410129865961145E-2</v>
      </c>
      <c r="AH51" s="22">
        <f t="shared" si="16"/>
        <v>1.3895489040825919E-2</v>
      </c>
      <c r="AI51" s="38">
        <f t="shared" si="13"/>
        <v>-0.89250297894573494</v>
      </c>
      <c r="AJ51" s="33">
        <f>IF(B51=0, "", POWER(AH51/B51, 1/(AH11 - B11)) - 1)</f>
        <v>-6.7323276373128627E-2</v>
      </c>
      <c r="AK51" s="33">
        <f t="shared" si="14"/>
        <v>-1.4595082605760701E-2</v>
      </c>
      <c r="AL51" s="43">
        <f>AH51 / AH13</f>
        <v>2.3199649122160882E-5</v>
      </c>
      <c r="AM51" s="29"/>
    </row>
    <row r="52" spans="1:39" ht="14.45" hidden="1" customHeight="1" outlineLevel="1" x14ac:dyDescent="0.2">
      <c r="A52" s="2" t="s">
        <v>5</v>
      </c>
      <c r="B52" s="23">
        <v>1.8031887316799999E-2</v>
      </c>
      <c r="C52" s="23">
        <v>1.92463637328E-2</v>
      </c>
      <c r="D52" s="23">
        <v>1.8649417644000001E-2</v>
      </c>
      <c r="E52" s="23">
        <v>1.95962976E-2</v>
      </c>
      <c r="F52" s="23">
        <v>2.0419671477600002E-2</v>
      </c>
      <c r="G52" s="23">
        <v>1.9534544560800001E-2</v>
      </c>
      <c r="H52" s="23">
        <v>2.08519426872E-2</v>
      </c>
      <c r="I52" s="23">
        <v>2.00285688744E-2</v>
      </c>
      <c r="J52" s="23">
        <v>1.85053272624E-2</v>
      </c>
      <c r="K52" s="23">
        <v>1.97609723496E-2</v>
      </c>
      <c r="L52" s="23">
        <v>1.8278899473600001E-2</v>
      </c>
      <c r="M52" s="23">
        <v>1.6796826532799999E-2</v>
      </c>
      <c r="N52" s="23">
        <v>1.6879163875199998E-2</v>
      </c>
      <c r="O52" s="23">
        <v>1.6313399999999999E-2</v>
      </c>
      <c r="P52" s="23">
        <v>1.6452720000000001E-2</v>
      </c>
      <c r="Q52" s="23">
        <v>1.4458662000000001E-2</v>
      </c>
      <c r="R52" s="23">
        <v>1.3013622000000001E-2</v>
      </c>
      <c r="S52" s="23">
        <v>1.2247686000000001E-2</v>
      </c>
      <c r="T52" s="23">
        <v>1.1226575862E-2</v>
      </c>
      <c r="U52" s="23">
        <v>6.6597049800000002E-3</v>
      </c>
      <c r="V52" s="23">
        <v>6.1716474665999997E-3</v>
      </c>
      <c r="W52" s="23">
        <v>5.8657198463999997E-3</v>
      </c>
      <c r="X52" s="23">
        <v>6.2237483999999996E-3</v>
      </c>
      <c r="Y52" s="23">
        <v>7.0362721255082198E-3</v>
      </c>
      <c r="Z52" s="23">
        <v>9.0271373723560498E-3</v>
      </c>
      <c r="AA52" s="23">
        <v>8.1352215132335596E-3</v>
      </c>
      <c r="AB52" s="23">
        <v>8.0427815480054402E-3</v>
      </c>
      <c r="AC52" s="23">
        <v>7.7441419261044201E-3</v>
      </c>
      <c r="AD52" s="23">
        <v>8.2606253036692397E-3</v>
      </c>
      <c r="AE52" s="23">
        <v>1.1097803652730101E-2</v>
      </c>
      <c r="AF52" s="23">
        <v>6.62433996954558E-3</v>
      </c>
      <c r="AG52" s="23">
        <v>6.3276414397200002E-3</v>
      </c>
      <c r="AH52" s="23">
        <v>6.1240294846799997E-3</v>
      </c>
      <c r="AI52" s="39">
        <f t="shared" si="13"/>
        <v>-0.66037778646862177</v>
      </c>
      <c r="AJ52" s="34">
        <f>IF(B52=0, "", POWER(AH52/B52, 1/(AH11 - B11)) - 1)</f>
        <v>-3.3184448018471979E-2</v>
      </c>
      <c r="AK52" s="34">
        <f t="shared" si="14"/>
        <v>-3.2178175230012762E-2</v>
      </c>
      <c r="AL52" s="44">
        <f>AH52 / AH13</f>
        <v>1.0224565313312576E-5</v>
      </c>
      <c r="AM52" s="29"/>
    </row>
    <row r="53" spans="1:39" ht="14.45" hidden="1" customHeight="1" outlineLevel="1" x14ac:dyDescent="0.2">
      <c r="A53" s="2" t="s">
        <v>6</v>
      </c>
      <c r="B53" s="23">
        <v>2.1515703633100398E-3</v>
      </c>
      <c r="C53" s="23">
        <v>2.1515703633100398E-3</v>
      </c>
      <c r="D53" s="23">
        <v>2.1515703633100398E-3</v>
      </c>
      <c r="E53" s="23">
        <v>2.1842503764227801E-3</v>
      </c>
      <c r="F53" s="23">
        <v>2.1842503764227801E-3</v>
      </c>
      <c r="G53" s="23">
        <v>2.2169303895355199E-3</v>
      </c>
      <c r="H53" s="23">
        <v>2.2169303895355199E-3</v>
      </c>
      <c r="I53" s="23">
        <v>2.2169303895355199E-3</v>
      </c>
      <c r="J53" s="23">
        <v>2.2169303895355199E-3</v>
      </c>
      <c r="K53" s="23">
        <v>2.2169303895355199E-3</v>
      </c>
      <c r="L53" s="23">
        <v>2.2258949256325098E-3</v>
      </c>
      <c r="M53" s="23">
        <v>2.3455736271531702E-3</v>
      </c>
      <c r="N53" s="23">
        <v>2.4922906481478599E-3</v>
      </c>
      <c r="O53" s="23">
        <v>2.75236232856321E-3</v>
      </c>
      <c r="P53" s="23">
        <v>3.5509277077972602E-3</v>
      </c>
      <c r="Q53" s="23">
        <v>3.3803809318659599E-3</v>
      </c>
      <c r="R53" s="23">
        <v>2.2523088015434902E-3</v>
      </c>
      <c r="S53" s="23">
        <v>2.0945522025092099E-3</v>
      </c>
      <c r="T53" s="23">
        <v>2.1720144208894E-3</v>
      </c>
      <c r="U53" s="23">
        <v>9.8670050082485497E-4</v>
      </c>
      <c r="V53" s="23">
        <v>1.3045075289689399E-3</v>
      </c>
      <c r="W53" s="23">
        <v>8.5115160773051399E-4</v>
      </c>
      <c r="X53" s="23">
        <v>7.2674314935873997E-4</v>
      </c>
      <c r="Y53" s="23">
        <v>8.0606325589268799E-4</v>
      </c>
      <c r="Z53" s="23">
        <v>5.2600129460158901E-4</v>
      </c>
      <c r="AA53" s="23">
        <v>8.8729508539384897E-4</v>
      </c>
      <c r="AB53" s="23">
        <v>4.8577466764720002E-4</v>
      </c>
      <c r="AC53" s="23">
        <v>1.4691337285603601E-4</v>
      </c>
      <c r="AD53" s="23">
        <v>1.38988013822433E-3</v>
      </c>
      <c r="AE53" s="23">
        <v>1.7845606300134001E-3</v>
      </c>
      <c r="AF53" s="23">
        <v>1.2762861158802301E-3</v>
      </c>
      <c r="AG53" s="23">
        <v>1.6056863053664999E-3</v>
      </c>
      <c r="AH53" s="23">
        <v>1.67396446180364E-3</v>
      </c>
      <c r="AI53" s="39">
        <f t="shared" si="13"/>
        <v>-0.22198014513066477</v>
      </c>
      <c r="AJ53" s="34">
        <f>IF(B53=0, "", POWER(AH53/B53, 1/(AH11 - B11)) - 1)</f>
        <v>-7.8131683614269809E-3</v>
      </c>
      <c r="AK53" s="34">
        <f t="shared" si="14"/>
        <v>4.2522724525296152E-2</v>
      </c>
      <c r="AL53" s="44">
        <f>AH53 / AH13</f>
        <v>2.7948198183389042E-6</v>
      </c>
      <c r="AM53" s="29"/>
    </row>
    <row r="54" spans="1:39" ht="14.45" hidden="1" customHeight="1" outlineLevel="1" x14ac:dyDescent="0.2">
      <c r="A54" s="2" t="s">
        <v>7</v>
      </c>
      <c r="B54" s="23">
        <v>0.109080487539464</v>
      </c>
      <c r="C54" s="23">
        <v>0.101450301311191</v>
      </c>
      <c r="D54" s="23">
        <v>0.25667067524929998</v>
      </c>
      <c r="E54" s="23">
        <v>7.6856465211119801E-2</v>
      </c>
      <c r="F54" s="23">
        <v>5.5223269569658603E-2</v>
      </c>
      <c r="G54" s="23">
        <v>4.09760314818432E-2</v>
      </c>
      <c r="H54" s="23">
        <v>8.4980447750953703E-2</v>
      </c>
      <c r="I54" s="23">
        <v>4.4013566675610002E-2</v>
      </c>
      <c r="J54" s="23">
        <v>2.68604718450287E-2</v>
      </c>
      <c r="K54" s="23">
        <v>2.1496390882254201E-2</v>
      </c>
      <c r="L54" s="23">
        <v>2.7608055345484099E-2</v>
      </c>
      <c r="M54" s="23">
        <v>2.10900192646227E-2</v>
      </c>
      <c r="N54" s="23">
        <v>2.05966189443961E-2</v>
      </c>
      <c r="O54" s="23">
        <v>1.86682287477292E-2</v>
      </c>
      <c r="P54" s="23">
        <v>4.5252720126325099E-2</v>
      </c>
      <c r="Q54" s="23">
        <v>5.3952468171655797E-2</v>
      </c>
      <c r="R54" s="23">
        <v>5.9341125164263202E-2</v>
      </c>
      <c r="S54" s="23">
        <v>5.0457112275337203E-2</v>
      </c>
      <c r="T54" s="23">
        <v>4.0220081613241997E-2</v>
      </c>
      <c r="U54" s="23">
        <v>2.9070798466891101E-2</v>
      </c>
      <c r="V54" s="23">
        <v>9.9967156990272803E-3</v>
      </c>
      <c r="W54" s="23">
        <v>2.2099232725081901E-2</v>
      </c>
      <c r="X54" s="23">
        <v>8.0605483723527795E-3</v>
      </c>
      <c r="Y54" s="23">
        <v>1.3806980746691601E-2</v>
      </c>
      <c r="Z54" s="23">
        <v>1.44299876014631E-2</v>
      </c>
      <c r="AA54" s="23">
        <v>3.9128188243439201E-2</v>
      </c>
      <c r="AB54" s="23">
        <v>3.4833125210501303E-2</v>
      </c>
      <c r="AC54" s="23">
        <v>1.38438483024015E-2</v>
      </c>
      <c r="AD54" s="23">
        <v>5.6821845392080999E-3</v>
      </c>
      <c r="AE54" s="23">
        <v>6.6679506235474998E-3</v>
      </c>
      <c r="AF54" s="23">
        <v>6.5353729209239901E-3</v>
      </c>
      <c r="AG54" s="23">
        <v>6.1679709145249497E-3</v>
      </c>
      <c r="AH54" s="23">
        <v>6.0974950943422802E-3</v>
      </c>
      <c r="AI54" s="39">
        <f t="shared" si="13"/>
        <v>-0.94410095488309698</v>
      </c>
      <c r="AJ54" s="34">
        <f>IF(B54=0, "", POWER(AH54/B54, 1/(AH11 - B11)) - 1)</f>
        <v>-8.6188988234140784E-2</v>
      </c>
      <c r="AK54" s="34">
        <f t="shared" si="14"/>
        <v>-1.1426094765898842E-2</v>
      </c>
      <c r="AL54" s="44">
        <f>AH54 / AH13</f>
        <v>1.0180263990509404E-5</v>
      </c>
      <c r="AM54" s="29"/>
    </row>
    <row r="55" spans="1:39" ht="14.45" customHeight="1" collapsed="1" x14ac:dyDescent="0.25">
      <c r="A55" s="17" t="s">
        <v>20</v>
      </c>
      <c r="B55" s="22">
        <f t="shared" ref="B55:AH55" si="17">SUBTOTAL(9, B56:B58)</f>
        <v>0.33225521983956174</v>
      </c>
      <c r="C55" s="22">
        <f t="shared" si="17"/>
        <v>0.2763518909594237</v>
      </c>
      <c r="D55" s="22">
        <f t="shared" si="17"/>
        <v>0.67379456977474494</v>
      </c>
      <c r="E55" s="22">
        <f t="shared" si="17"/>
        <v>0.24408289887235229</v>
      </c>
      <c r="F55" s="22">
        <f t="shared" si="17"/>
        <v>0.19159265130017378</v>
      </c>
      <c r="G55" s="22">
        <f t="shared" si="17"/>
        <v>0.15861149685702042</v>
      </c>
      <c r="H55" s="22">
        <f t="shared" si="17"/>
        <v>0.27897258555160837</v>
      </c>
      <c r="I55" s="22">
        <f t="shared" si="17"/>
        <v>0.16776536901115469</v>
      </c>
      <c r="J55" s="22">
        <f t="shared" si="17"/>
        <v>0.12911388629926629</v>
      </c>
      <c r="K55" s="22">
        <f t="shared" si="17"/>
        <v>0.1210144187571178</v>
      </c>
      <c r="L55" s="22">
        <f t="shared" si="17"/>
        <v>0.14243480896090449</v>
      </c>
      <c r="M55" s="22">
        <f t="shared" si="17"/>
        <v>0.13994215016646372</v>
      </c>
      <c r="N55" s="22">
        <f t="shared" si="17"/>
        <v>0.13766399488195261</v>
      </c>
      <c r="O55" s="22">
        <f t="shared" si="17"/>
        <v>0.14783447803273009</v>
      </c>
      <c r="P55" s="22">
        <f t="shared" si="17"/>
        <v>0.30554577415019868</v>
      </c>
      <c r="Q55" s="22">
        <f t="shared" si="17"/>
        <v>0.33918288170543937</v>
      </c>
      <c r="R55" s="22">
        <f t="shared" si="17"/>
        <v>0.34731536737321</v>
      </c>
      <c r="S55" s="22">
        <f t="shared" si="17"/>
        <v>0.29486362381305442</v>
      </c>
      <c r="T55" s="22">
        <f t="shared" si="17"/>
        <v>0.23007648856689888</v>
      </c>
      <c r="U55" s="22">
        <f t="shared" si="17"/>
        <v>0.17192987218690164</v>
      </c>
      <c r="V55" s="22">
        <f t="shared" si="17"/>
        <v>8.9970230452863995E-2</v>
      </c>
      <c r="W55" s="22">
        <f t="shared" si="17"/>
        <v>0.14690078686513142</v>
      </c>
      <c r="X55" s="22">
        <f t="shared" si="17"/>
        <v>8.7790717697587048E-2</v>
      </c>
      <c r="Y55" s="22">
        <f t="shared" si="17"/>
        <v>0.13634315607979272</v>
      </c>
      <c r="Z55" s="22">
        <f t="shared" si="17"/>
        <v>0.12819418195782339</v>
      </c>
      <c r="AA55" s="22">
        <f t="shared" si="17"/>
        <v>0.24605085774087462</v>
      </c>
      <c r="AB55" s="22">
        <f t="shared" si="17"/>
        <v>0.24066239444572851</v>
      </c>
      <c r="AC55" s="22">
        <f t="shared" si="17"/>
        <v>0.12200325715673982</v>
      </c>
      <c r="AD55" s="22">
        <f t="shared" si="17"/>
        <v>7.3729863616359415E-2</v>
      </c>
      <c r="AE55" s="22">
        <f t="shared" si="17"/>
        <v>8.7138499251160489E-2</v>
      </c>
      <c r="AF55" s="22">
        <f t="shared" si="17"/>
        <v>8.5788462860808296E-2</v>
      </c>
      <c r="AG55" s="22">
        <f t="shared" si="17"/>
        <v>7.35867926740051E-2</v>
      </c>
      <c r="AH55" s="22">
        <f t="shared" si="17"/>
        <v>7.801066096393125E-2</v>
      </c>
      <c r="AI55" s="38">
        <f t="shared" si="13"/>
        <v>-0.76520862184918936</v>
      </c>
      <c r="AJ55" s="33">
        <f>IF(B55=0, "", POWER(AH55/B55, 1/(AH11 - B11)) - 1)</f>
        <v>-4.4273084270358809E-2</v>
      </c>
      <c r="AK55" s="33">
        <f t="shared" si="14"/>
        <v>6.0117694074862227E-2</v>
      </c>
      <c r="AL55" s="43">
        <f>AH55 / AH13</f>
        <v>1.3024514335794013E-4</v>
      </c>
      <c r="AM55" s="29"/>
    </row>
    <row r="56" spans="1:39" ht="14.45" hidden="1" customHeight="1" outlineLevel="1" x14ac:dyDescent="0.2">
      <c r="A56" s="2" t="s">
        <v>5</v>
      </c>
      <c r="B56" s="23">
        <v>4.13245410039427E-2</v>
      </c>
      <c r="C56" s="23">
        <v>5.0556103947896697E-2</v>
      </c>
      <c r="D56" s="23">
        <v>4.5522793830016901E-2</v>
      </c>
      <c r="E56" s="23">
        <v>4.63401655384083E-2</v>
      </c>
      <c r="F56" s="23">
        <v>4.8952288858565798E-2</v>
      </c>
      <c r="G56" s="23">
        <v>4.3384786159599398E-2</v>
      </c>
      <c r="H56" s="23">
        <v>5.2923080109798397E-2</v>
      </c>
      <c r="I56" s="23">
        <v>4.8270343991381699E-2</v>
      </c>
      <c r="J56" s="23">
        <v>4.8642116436063101E-2</v>
      </c>
      <c r="K56" s="23">
        <v>5.03660298223872E-2</v>
      </c>
      <c r="L56" s="23">
        <v>4.3854470378973602E-2</v>
      </c>
      <c r="M56" s="23">
        <v>5.4241400998855799E-2</v>
      </c>
      <c r="N56" s="23">
        <v>4.7750867364477499E-2</v>
      </c>
      <c r="O56" s="23">
        <v>5.4333187846563498E-2</v>
      </c>
      <c r="P56" s="23">
        <v>5.74090996880307E-2</v>
      </c>
      <c r="Q56" s="23">
        <v>5.11119587420494E-2</v>
      </c>
      <c r="R56" s="23">
        <v>4.9500294535316E-2</v>
      </c>
      <c r="S56" s="23">
        <v>4.6641734447892401E-2</v>
      </c>
      <c r="T56" s="23">
        <v>4.8548425543298898E-2</v>
      </c>
      <c r="U56" s="23">
        <v>4.4947531945062298E-2</v>
      </c>
      <c r="V56" s="23">
        <v>4.7114421091761498E-2</v>
      </c>
      <c r="W56" s="23">
        <v>4.60209565168994E-2</v>
      </c>
      <c r="X56" s="23">
        <v>4.8163596897292299E-2</v>
      </c>
      <c r="Y56" s="23">
        <v>7.1174408635788E-2</v>
      </c>
      <c r="Z56" s="23">
        <v>5.6162769666450903E-2</v>
      </c>
      <c r="AA56" s="23">
        <v>3.8439859285645701E-2</v>
      </c>
      <c r="AB56" s="23">
        <v>3.7979039991702802E-2</v>
      </c>
      <c r="AC56" s="23">
        <v>4.0464826441635397E-2</v>
      </c>
      <c r="AD56" s="23">
        <v>4.0748169413240803E-2</v>
      </c>
      <c r="AE56" s="23">
        <v>4.7413978831468598E-2</v>
      </c>
      <c r="AF56" s="23">
        <v>4.26594740703529E-2</v>
      </c>
      <c r="AG56" s="23">
        <v>3.6145925914013603E-2</v>
      </c>
      <c r="AH56" s="23">
        <v>4.0110288994374001E-2</v>
      </c>
      <c r="AI56" s="39">
        <f t="shared" si="13"/>
        <v>-2.9383315097265106E-2</v>
      </c>
      <c r="AJ56" s="34">
        <f>IF(B56=0, "", POWER(AH56/B56, 1/(AH11 - B11)) - 1)</f>
        <v>-9.3155495369501295E-4</v>
      </c>
      <c r="AK56" s="34">
        <f t="shared" si="14"/>
        <v>0.10967662274833123</v>
      </c>
      <c r="AL56" s="44">
        <f>AH56 / AH13</f>
        <v>6.6967389785558672E-5</v>
      </c>
      <c r="AM56" s="29"/>
    </row>
    <row r="57" spans="1:39" ht="14.45" hidden="1" customHeight="1" outlineLevel="1" x14ac:dyDescent="0.2">
      <c r="A57" s="2" t="s">
        <v>6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5.7443627060376299E-5</v>
      </c>
      <c r="V57" s="23">
        <v>0</v>
      </c>
      <c r="W57" s="23">
        <v>0</v>
      </c>
      <c r="X57" s="23">
        <v>2.16571691206752E-4</v>
      </c>
      <c r="Y57" s="23">
        <v>2.07968693489525E-4</v>
      </c>
      <c r="Z57" s="23">
        <v>0</v>
      </c>
      <c r="AA57" s="23">
        <v>6.0546984166293398E-4</v>
      </c>
      <c r="AB57" s="23">
        <v>9.4214145182696895E-5</v>
      </c>
      <c r="AC57" s="23">
        <v>1.69075695851452E-3</v>
      </c>
      <c r="AD57" s="23">
        <v>1.21133302357121E-5</v>
      </c>
      <c r="AE57" s="23">
        <v>0</v>
      </c>
      <c r="AF57" s="23">
        <v>0</v>
      </c>
      <c r="AG57" s="23">
        <v>0</v>
      </c>
      <c r="AH57" s="23">
        <v>2.0214031595588598E-3</v>
      </c>
      <c r="AI57" s="39" t="str">
        <f t="shared" si="13"/>
        <v/>
      </c>
      <c r="AJ57" s="34" t="str">
        <f>IF(B57=0, "", POWER(AH57/B57, 1/(AH11 - B11)) - 1)</f>
        <v/>
      </c>
      <c r="AK57" s="34" t="str">
        <f t="shared" si="14"/>
        <v/>
      </c>
      <c r="AL57" s="44">
        <f>AH57 / AH13</f>
        <v>3.3748969826401692E-6</v>
      </c>
      <c r="AM57" s="29"/>
    </row>
    <row r="58" spans="1:39" ht="14.45" hidden="1" customHeight="1" outlineLevel="1" x14ac:dyDescent="0.2">
      <c r="A58" s="2" t="s">
        <v>7</v>
      </c>
      <c r="B58" s="23">
        <v>0.29093067883561902</v>
      </c>
      <c r="C58" s="23">
        <v>0.225795787011527</v>
      </c>
      <c r="D58" s="23">
        <v>0.62827177594472805</v>
      </c>
      <c r="E58" s="23">
        <v>0.19774273333394399</v>
      </c>
      <c r="F58" s="23">
        <v>0.14264036244160799</v>
      </c>
      <c r="G58" s="23">
        <v>0.11522671069742101</v>
      </c>
      <c r="H58" s="23">
        <v>0.22604950544180999</v>
      </c>
      <c r="I58" s="23">
        <v>0.11949502501977299</v>
      </c>
      <c r="J58" s="23">
        <v>8.0471769863203202E-2</v>
      </c>
      <c r="K58" s="23">
        <v>7.0648388934730605E-2</v>
      </c>
      <c r="L58" s="23">
        <v>9.8580338581930896E-2</v>
      </c>
      <c r="M58" s="23">
        <v>8.5700749167607906E-2</v>
      </c>
      <c r="N58" s="23">
        <v>8.99131275174751E-2</v>
      </c>
      <c r="O58" s="23">
        <v>9.3501290186166597E-2</v>
      </c>
      <c r="P58" s="23">
        <v>0.248136674462168</v>
      </c>
      <c r="Q58" s="23">
        <v>0.28807092296338999</v>
      </c>
      <c r="R58" s="23">
        <v>0.29781507283789399</v>
      </c>
      <c r="S58" s="23">
        <v>0.24822188936516201</v>
      </c>
      <c r="T58" s="23">
        <v>0.1815280630236</v>
      </c>
      <c r="U58" s="23">
        <v>0.12692489661477899</v>
      </c>
      <c r="V58" s="23">
        <v>4.2855809361102497E-2</v>
      </c>
      <c r="W58" s="23">
        <v>0.100879830348232</v>
      </c>
      <c r="X58" s="23">
        <v>3.9410549109087999E-2</v>
      </c>
      <c r="Y58" s="23">
        <v>6.4960778750515202E-2</v>
      </c>
      <c r="Z58" s="23">
        <v>7.2031412291372499E-2</v>
      </c>
      <c r="AA58" s="23">
        <v>0.207005528613566</v>
      </c>
      <c r="AB58" s="23">
        <v>0.20258914030884301</v>
      </c>
      <c r="AC58" s="23">
        <v>7.9847673756589896E-2</v>
      </c>
      <c r="AD58" s="23">
        <v>3.2969580872882903E-2</v>
      </c>
      <c r="AE58" s="23">
        <v>3.9724520419691899E-2</v>
      </c>
      <c r="AF58" s="23">
        <v>4.3128988790455403E-2</v>
      </c>
      <c r="AG58" s="23">
        <v>3.7440866759991497E-2</v>
      </c>
      <c r="AH58" s="23">
        <v>3.5878968809998399E-2</v>
      </c>
      <c r="AI58" s="39">
        <f t="shared" si="13"/>
        <v>-0.87667519646399805</v>
      </c>
      <c r="AJ58" s="34">
        <f>IF(B58=0, "", POWER(AH58/B58, 1/(AH11 - B11)) - 1)</f>
        <v>-6.3311202993125537E-2</v>
      </c>
      <c r="AK58" s="34">
        <f t="shared" si="14"/>
        <v>-4.1716394014203462E-2</v>
      </c>
      <c r="AL58" s="44">
        <f>AH58 / AH13</f>
        <v>5.9902856589741307E-5</v>
      </c>
      <c r="AM58" s="29"/>
    </row>
    <row r="59" spans="1:39" ht="14.45" customHeight="1" collapsed="1" x14ac:dyDescent="0.25">
      <c r="A59" s="17" t="s">
        <v>21</v>
      </c>
      <c r="B59" s="22">
        <f t="shared" ref="B59:AH59" si="18">SUBTOTAL(9, B60:B63)</f>
        <v>0.11646639384566651</v>
      </c>
      <c r="C59" s="22">
        <f t="shared" si="18"/>
        <v>9.3446905550797099E-2</v>
      </c>
      <c r="D59" s="22">
        <f t="shared" si="18"/>
        <v>0.15669896845319961</v>
      </c>
      <c r="E59" s="22">
        <f t="shared" si="18"/>
        <v>9.529674014374459E-2</v>
      </c>
      <c r="F59" s="22">
        <f t="shared" si="18"/>
        <v>9.2639739191304804E-2</v>
      </c>
      <c r="G59" s="22">
        <f t="shared" si="18"/>
        <v>0.10004639173389411</v>
      </c>
      <c r="H59" s="22">
        <f t="shared" si="18"/>
        <v>0.1178825994374172</v>
      </c>
      <c r="I59" s="22">
        <f t="shared" si="18"/>
        <v>0.10172791586409419</v>
      </c>
      <c r="J59" s="22">
        <f t="shared" si="18"/>
        <v>9.0647455198357402E-2</v>
      </c>
      <c r="K59" s="22">
        <f t="shared" si="18"/>
        <v>8.9826147041707299E-2</v>
      </c>
      <c r="L59" s="22">
        <f t="shared" si="18"/>
        <v>9.8765369197020197E-2</v>
      </c>
      <c r="M59" s="22">
        <f t="shared" si="18"/>
        <v>9.3900676024350802E-2</v>
      </c>
      <c r="N59" s="22">
        <f t="shared" si="18"/>
        <v>9.6866381804298102E-2</v>
      </c>
      <c r="O59" s="22">
        <f t="shared" si="18"/>
        <v>0.10119191606362921</v>
      </c>
      <c r="P59" s="22">
        <f t="shared" si="18"/>
        <v>0.1326811106593726</v>
      </c>
      <c r="Q59" s="22">
        <f t="shared" si="18"/>
        <v>0.14321511918558338</v>
      </c>
      <c r="R59" s="22">
        <f t="shared" si="18"/>
        <v>0.14339848799611199</v>
      </c>
      <c r="S59" s="22">
        <f t="shared" si="18"/>
        <v>0.15368392908396689</v>
      </c>
      <c r="T59" s="22">
        <f t="shared" si="18"/>
        <v>0.13159489913361161</v>
      </c>
      <c r="U59" s="22">
        <f t="shared" si="18"/>
        <v>9.8293954826303098E-2</v>
      </c>
      <c r="V59" s="22">
        <f t="shared" si="18"/>
        <v>6.9819022786535595E-2</v>
      </c>
      <c r="W59" s="22">
        <f t="shared" si="18"/>
        <v>7.8643086925515304E-2</v>
      </c>
      <c r="X59" s="22">
        <f t="shared" si="18"/>
        <v>6.4655731432131894E-2</v>
      </c>
      <c r="Y59" s="22">
        <f t="shared" si="18"/>
        <v>9.8995352551972698E-2</v>
      </c>
      <c r="Z59" s="22">
        <f t="shared" si="18"/>
        <v>0.1059880672019563</v>
      </c>
      <c r="AA59" s="22">
        <f t="shared" si="18"/>
        <v>0.1364529428239879</v>
      </c>
      <c r="AB59" s="22">
        <f t="shared" si="18"/>
        <v>0.1190707717677038</v>
      </c>
      <c r="AC59" s="22">
        <f t="shared" si="18"/>
        <v>9.4052063257336699E-2</v>
      </c>
      <c r="AD59" s="22">
        <f t="shared" si="18"/>
        <v>8.2537256509180298E-2</v>
      </c>
      <c r="AE59" s="22">
        <f t="shared" si="18"/>
        <v>9.5830474870298193E-2</v>
      </c>
      <c r="AF59" s="22">
        <f t="shared" si="18"/>
        <v>5.2909651808163205E-2</v>
      </c>
      <c r="AG59" s="22">
        <f t="shared" si="18"/>
        <v>7.3130465652676113E-2</v>
      </c>
      <c r="AH59" s="22">
        <f t="shared" si="18"/>
        <v>7.9524160376608907E-2</v>
      </c>
      <c r="AI59" s="38">
        <f t="shared" si="13"/>
        <v>-0.31719221527551533</v>
      </c>
      <c r="AJ59" s="33">
        <f>IF(B59=0, "", POWER(AH59/B59, 1/(AH11 - B11)) - 1)</f>
        <v>-1.1852384473677424E-2</v>
      </c>
      <c r="AK59" s="33">
        <f t="shared" si="14"/>
        <v>8.7428606762861794E-2</v>
      </c>
      <c r="AL59" s="43">
        <f>AH59 / AH13</f>
        <v>1.3277205372558208E-4</v>
      </c>
      <c r="AM59" s="29"/>
    </row>
    <row r="60" spans="1:39" ht="14.45" hidden="1" customHeight="1" outlineLevel="1" x14ac:dyDescent="0.2">
      <c r="A60" s="2" t="s">
        <v>5</v>
      </c>
      <c r="B60" s="23">
        <v>1.96117645824E-2</v>
      </c>
      <c r="C60" s="23">
        <v>1.7467337015999999E-2</v>
      </c>
      <c r="D60" s="23">
        <v>1.87539935688E-2</v>
      </c>
      <c r="E60" s="23">
        <v>2.05085251728E-2</v>
      </c>
      <c r="F60" s="23">
        <v>2.18341713024E-2</v>
      </c>
      <c r="G60" s="23">
        <v>2.4056578022400001E-2</v>
      </c>
      <c r="H60" s="23">
        <v>2.4212536394399999E-2</v>
      </c>
      <c r="I60" s="23">
        <v>2.43684947664E-2</v>
      </c>
      <c r="J60" s="23">
        <v>2.3432744534399998E-2</v>
      </c>
      <c r="K60" s="23">
        <v>2.41735467528E-2</v>
      </c>
      <c r="L60" s="23">
        <v>2.5460203305600001E-2</v>
      </c>
      <c r="M60" s="23">
        <v>2.4797380240799999E-2</v>
      </c>
      <c r="N60" s="23">
        <v>2.6473932691199999E-2</v>
      </c>
      <c r="O60" s="23">
        <v>2.9289637260000001E-2</v>
      </c>
      <c r="P60" s="23">
        <v>3.19045619448E-2</v>
      </c>
      <c r="Q60" s="23">
        <v>2.8398438000000002E-2</v>
      </c>
      <c r="R60" s="23">
        <v>2.7796284000000001E-2</v>
      </c>
      <c r="S60" s="23">
        <v>2.8405403999999999E-2</v>
      </c>
      <c r="T60" s="23">
        <v>2.5970726736E-2</v>
      </c>
      <c r="U60" s="23">
        <v>2.5866411453000001E-2</v>
      </c>
      <c r="V60" s="23">
        <v>1.34053395228E-2</v>
      </c>
      <c r="W60" s="23">
        <v>1.2067704E-2</v>
      </c>
      <c r="X60" s="23">
        <v>1.1334168E-2</v>
      </c>
      <c r="Y60" s="23">
        <v>1.14316123562279E-2</v>
      </c>
      <c r="Z60" s="23">
        <v>2.69757940428791E-2</v>
      </c>
      <c r="AA60" s="23">
        <v>2.70592224333094E-2</v>
      </c>
      <c r="AB60" s="23">
        <v>2.4593422178878801E-2</v>
      </c>
      <c r="AC60" s="23">
        <v>3.5096281031966201E-2</v>
      </c>
      <c r="AD60" s="23">
        <v>3.5656127820090901E-2</v>
      </c>
      <c r="AE60" s="23">
        <v>3.4503463491760998E-2</v>
      </c>
      <c r="AF60" s="23">
        <v>1.4074509612620099E-2</v>
      </c>
      <c r="AG60" s="23">
        <v>3.4333599272760001E-2</v>
      </c>
      <c r="AH60" s="23">
        <v>3.7119668131800003E-2</v>
      </c>
      <c r="AI60" s="39">
        <f t="shared" si="13"/>
        <v>0.89272454173307558</v>
      </c>
      <c r="AJ60" s="34">
        <f>IF(B60=0, "", POWER(AH60/B60, 1/(AH11 - B11)) - 1)</f>
        <v>2.0138132461807734E-2</v>
      </c>
      <c r="AK60" s="34">
        <f t="shared" si="14"/>
        <v>8.1147008121879249E-2</v>
      </c>
      <c r="AL60" s="44">
        <f>AH60 / AH13</f>
        <v>6.1974305017884526E-5</v>
      </c>
      <c r="AM60" s="29"/>
    </row>
    <row r="61" spans="1:39" ht="14.45" hidden="1" customHeight="1" outlineLevel="1" x14ac:dyDescent="0.2">
      <c r="A61" s="2" t="s">
        <v>6</v>
      </c>
      <c r="B61" s="23">
        <v>3.6868503673987203E-2</v>
      </c>
      <c r="C61" s="23">
        <v>2.8313899491292201E-2</v>
      </c>
      <c r="D61" s="23">
        <v>1.52702646484176E-2</v>
      </c>
      <c r="E61" s="23">
        <v>3.3684486112583997E-2</v>
      </c>
      <c r="F61" s="23">
        <v>3.7860728977799997E-2</v>
      </c>
      <c r="G61" s="23">
        <v>4.5118871273663999E-2</v>
      </c>
      <c r="H61" s="23">
        <v>3.8965515254117997E-2</v>
      </c>
      <c r="I61" s="23">
        <v>4.16786041683E-2</v>
      </c>
      <c r="J61" s="23">
        <v>3.8249547290100001E-2</v>
      </c>
      <c r="K61" s="23">
        <v>3.9797796928844102E-2</v>
      </c>
      <c r="L61" s="23">
        <v>3.7925901900000003E-2</v>
      </c>
      <c r="M61" s="23">
        <v>3.757265865E-2</v>
      </c>
      <c r="N61" s="23">
        <v>3.7731149999999998E-2</v>
      </c>
      <c r="O61" s="23">
        <v>3.7536394895903297E-2</v>
      </c>
      <c r="P61" s="23">
        <v>3.6701054793804498E-2</v>
      </c>
      <c r="Q61" s="23">
        <v>4.1396732504664399E-2</v>
      </c>
      <c r="R61" s="23">
        <v>3.7798702530199402E-2</v>
      </c>
      <c r="S61" s="23">
        <v>4.7564338907140798E-2</v>
      </c>
      <c r="T61" s="23">
        <v>4.2435691950320098E-2</v>
      </c>
      <c r="U61" s="23">
        <v>2.9089265156839499E-2</v>
      </c>
      <c r="V61" s="23">
        <v>3.5563877392903703E-2</v>
      </c>
      <c r="W61" s="23">
        <v>3.2793356480861402E-2</v>
      </c>
      <c r="X61" s="23">
        <v>3.3966878262261899E-2</v>
      </c>
      <c r="Y61" s="23">
        <v>5.7522650041093103E-2</v>
      </c>
      <c r="Z61" s="23">
        <v>4.2351523078328901E-2</v>
      </c>
      <c r="AA61" s="23">
        <v>3.8575310693433701E-2</v>
      </c>
      <c r="AB61" s="23">
        <v>2.5017609551573301E-2</v>
      </c>
      <c r="AC61" s="23">
        <v>2.32658893381027E-2</v>
      </c>
      <c r="AD61" s="23">
        <v>2.5729869180103799E-2</v>
      </c>
      <c r="AE61" s="23">
        <v>3.55756769016803E-2</v>
      </c>
      <c r="AF61" s="23">
        <v>1.6014389768115801E-2</v>
      </c>
      <c r="AG61" s="23">
        <v>1.7747877062824501E-2</v>
      </c>
      <c r="AH61" s="23">
        <v>1.7703910134119E-2</v>
      </c>
      <c r="AI61" s="39">
        <f t="shared" si="13"/>
        <v>-0.51980936653498899</v>
      </c>
      <c r="AJ61" s="34">
        <f>IF(B61=0, "", POWER(AH61/B61, 1/(AH11 - B11)) - 1)</f>
        <v>-2.2663366703462251E-2</v>
      </c>
      <c r="AK61" s="34">
        <f t="shared" si="14"/>
        <v>-2.4773063589444977E-3</v>
      </c>
      <c r="AL61" s="44">
        <f>AH61 / AH13</f>
        <v>2.9558117889560541E-5</v>
      </c>
      <c r="AM61" s="29"/>
    </row>
    <row r="62" spans="1:39" ht="14.45" hidden="1" customHeight="1" outlineLevel="1" x14ac:dyDescent="0.2">
      <c r="A62" s="2" t="s">
        <v>7</v>
      </c>
      <c r="B62" s="23">
        <v>5.99861255892793E-2</v>
      </c>
      <c r="C62" s="23">
        <v>4.7665669043504902E-2</v>
      </c>
      <c r="D62" s="23">
        <v>0.122674710235982</v>
      </c>
      <c r="E62" s="23">
        <v>4.1103728858360597E-2</v>
      </c>
      <c r="F62" s="23">
        <v>3.29448389111048E-2</v>
      </c>
      <c r="G62" s="23">
        <v>3.08709424378301E-2</v>
      </c>
      <c r="H62" s="23">
        <v>5.4704547788899202E-2</v>
      </c>
      <c r="I62" s="23">
        <v>3.5680816929394198E-2</v>
      </c>
      <c r="J62" s="23">
        <v>2.8965163373857399E-2</v>
      </c>
      <c r="K62" s="23">
        <v>2.5854803360063201E-2</v>
      </c>
      <c r="L62" s="23">
        <v>3.5379263991420197E-2</v>
      </c>
      <c r="M62" s="23">
        <v>3.1530637133550803E-2</v>
      </c>
      <c r="N62" s="23">
        <v>3.2661299113098098E-2</v>
      </c>
      <c r="O62" s="23">
        <v>3.4365883907725901E-2</v>
      </c>
      <c r="P62" s="23">
        <v>6.4075493920768098E-2</v>
      </c>
      <c r="Q62" s="23">
        <v>7.3419948680919001E-2</v>
      </c>
      <c r="R62" s="23">
        <v>7.7803501465912597E-2</v>
      </c>
      <c r="S62" s="23">
        <v>7.77141861768261E-2</v>
      </c>
      <c r="T62" s="23">
        <v>6.3188480447291501E-2</v>
      </c>
      <c r="U62" s="23">
        <v>4.3338278216463598E-2</v>
      </c>
      <c r="V62" s="23">
        <v>2.0849805870831899E-2</v>
      </c>
      <c r="W62" s="23">
        <v>3.3782026444653897E-2</v>
      </c>
      <c r="X62" s="23">
        <v>1.935468516987E-2</v>
      </c>
      <c r="Y62" s="23">
        <v>3.0041090154651701E-2</v>
      </c>
      <c r="Z62" s="23">
        <v>3.6660750080748303E-2</v>
      </c>
      <c r="AA62" s="23">
        <v>7.0818409697244802E-2</v>
      </c>
      <c r="AB62" s="23">
        <v>6.9459740037251694E-2</v>
      </c>
      <c r="AC62" s="23">
        <v>3.5689892887267802E-2</v>
      </c>
      <c r="AD62" s="23">
        <v>2.1151259508985599E-2</v>
      </c>
      <c r="AE62" s="23">
        <v>2.5751334476856898E-2</v>
      </c>
      <c r="AF62" s="23">
        <v>2.2820752427427302E-2</v>
      </c>
      <c r="AG62" s="23">
        <v>2.10489893170916E-2</v>
      </c>
      <c r="AH62" s="23">
        <v>2.47005821106899E-2</v>
      </c>
      <c r="AI62" s="39">
        <f t="shared" si="13"/>
        <v>-0.58822841335323073</v>
      </c>
      <c r="AJ62" s="34">
        <f>IF(B62=0, "", POWER(AH62/B62, 1/(AH11 - B11)) - 1)</f>
        <v>-2.7346818368095605E-2</v>
      </c>
      <c r="AK62" s="34">
        <f t="shared" si="14"/>
        <v>0.17348067114240195</v>
      </c>
      <c r="AL62" s="44">
        <f>AH62 / AH13</f>
        <v>4.1239630818137014E-5</v>
      </c>
      <c r="AM62" s="29"/>
    </row>
    <row r="63" spans="1:39" ht="14.45" hidden="1" customHeight="1" outlineLevel="1" x14ac:dyDescent="0.2">
      <c r="A63" s="2" t="s">
        <v>47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39" t="str">
        <f t="shared" si="13"/>
        <v/>
      </c>
      <c r="AJ63" s="34" t="str">
        <f>IF(B63=0, "", POWER(AH63/B63, 1/(AH11 - B11)) - 1)</f>
        <v/>
      </c>
      <c r="AK63" s="34" t="str">
        <f t="shared" si="14"/>
        <v/>
      </c>
      <c r="AL63" s="44">
        <f>AH63 / AH13</f>
        <v>0</v>
      </c>
      <c r="AM63" s="29"/>
    </row>
    <row r="64" spans="1:39" ht="14.45" customHeight="1" collapsed="1" x14ac:dyDescent="0.25">
      <c r="A64" s="17" t="s">
        <v>22</v>
      </c>
      <c r="B64" s="22">
        <f t="shared" ref="B64:AH64" si="19">SUBTOTAL(9, B65:B68)</f>
        <v>0.1376153019200729</v>
      </c>
      <c r="C64" s="22">
        <f t="shared" si="19"/>
        <v>0.14754247677620203</v>
      </c>
      <c r="D64" s="22">
        <f t="shared" si="19"/>
        <v>0.21786394289621391</v>
      </c>
      <c r="E64" s="22">
        <f t="shared" si="19"/>
        <v>0.15518750262122449</v>
      </c>
      <c r="F64" s="22">
        <f t="shared" si="19"/>
        <v>0.12902805670364806</v>
      </c>
      <c r="G64" s="22">
        <f t="shared" si="19"/>
        <v>9.2356899201771744E-2</v>
      </c>
      <c r="H64" s="22">
        <f t="shared" si="19"/>
        <v>0.11214434678492992</v>
      </c>
      <c r="I64" s="22">
        <f t="shared" si="19"/>
        <v>8.1809724046382051E-2</v>
      </c>
      <c r="J64" s="22">
        <f t="shared" si="19"/>
        <v>7.4063702534728493E-2</v>
      </c>
      <c r="K64" s="22">
        <f t="shared" si="19"/>
        <v>6.0056905195046834E-2</v>
      </c>
      <c r="L64" s="22">
        <f t="shared" si="19"/>
        <v>8.2206067904822058E-2</v>
      </c>
      <c r="M64" s="22">
        <f t="shared" si="19"/>
        <v>0.12983066272605714</v>
      </c>
      <c r="N64" s="22">
        <f t="shared" si="19"/>
        <v>0.13009571127521694</v>
      </c>
      <c r="O64" s="22">
        <f t="shared" si="19"/>
        <v>0.17393444494595575</v>
      </c>
      <c r="P64" s="22">
        <f t="shared" si="19"/>
        <v>0.13472237257012146</v>
      </c>
      <c r="Q64" s="22">
        <f t="shared" si="19"/>
        <v>0.11748973114367826</v>
      </c>
      <c r="R64" s="22">
        <f t="shared" si="19"/>
        <v>0.12911560312622827</v>
      </c>
      <c r="S64" s="22">
        <f t="shared" si="19"/>
        <v>0.13504169404458416</v>
      </c>
      <c r="T64" s="22">
        <f t="shared" si="19"/>
        <v>0.13135324855297639</v>
      </c>
      <c r="U64" s="22">
        <f t="shared" si="19"/>
        <v>0.10806691477684256</v>
      </c>
      <c r="V64" s="22">
        <f t="shared" si="19"/>
        <v>8.6483200421492906E-2</v>
      </c>
      <c r="W64" s="22">
        <f t="shared" si="19"/>
        <v>6.6441298310189745E-2</v>
      </c>
      <c r="X64" s="22">
        <f t="shared" si="19"/>
        <v>5.4062280251223886E-2</v>
      </c>
      <c r="Y64" s="22">
        <f t="shared" si="19"/>
        <v>7.2038075800484588E-2</v>
      </c>
      <c r="Z64" s="22">
        <f t="shared" si="19"/>
        <v>7.6786469182339265E-2</v>
      </c>
      <c r="AA64" s="22">
        <f t="shared" si="19"/>
        <v>8.3940120949317229E-2</v>
      </c>
      <c r="AB64" s="22">
        <f t="shared" si="19"/>
        <v>9.285944469687353E-2</v>
      </c>
      <c r="AC64" s="22">
        <f t="shared" si="19"/>
        <v>7.8577283224480279E-2</v>
      </c>
      <c r="AD64" s="22">
        <f t="shared" si="19"/>
        <v>7.2559039488028845E-2</v>
      </c>
      <c r="AE64" s="22">
        <f t="shared" si="19"/>
        <v>6.6254176407619894E-2</v>
      </c>
      <c r="AF64" s="22">
        <f t="shared" si="19"/>
        <v>6.9233665311789858E-2</v>
      </c>
      <c r="AG64" s="22">
        <f t="shared" si="19"/>
        <v>7.6226754934688473E-2</v>
      </c>
      <c r="AH64" s="22">
        <f t="shared" si="19"/>
        <v>6.9224264488978199E-2</v>
      </c>
      <c r="AI64" s="38">
        <f t="shared" si="13"/>
        <v>-0.49697262206216197</v>
      </c>
      <c r="AJ64" s="33">
        <f>IF(B64=0, "", POWER(AH64/B64, 1/(AH11 - B11)) - 1)</f>
        <v>-2.1243322069831372E-2</v>
      </c>
      <c r="AK64" s="33">
        <f t="shared" si="14"/>
        <v>-9.1863945299915373E-2</v>
      </c>
      <c r="AL64" s="43">
        <f>AH64 / AH13</f>
        <v>1.1557553981479012E-4</v>
      </c>
      <c r="AM64" s="29"/>
    </row>
    <row r="65" spans="1:39" ht="14.45" hidden="1" customHeight="1" outlineLevel="1" x14ac:dyDescent="0.2">
      <c r="A65" s="2" t="s">
        <v>5</v>
      </c>
      <c r="B65" s="23">
        <v>4.3383107520000002E-3</v>
      </c>
      <c r="C65" s="23">
        <v>4.2720003288E-3</v>
      </c>
      <c r="D65" s="23">
        <v>4.1112477287999997E-3</v>
      </c>
      <c r="E65" s="23">
        <v>4.3825177008000003E-3</v>
      </c>
      <c r="F65" s="23">
        <v>4.5513079631999999E-3</v>
      </c>
      <c r="G65" s="23">
        <v>4.7160793295999998E-3</v>
      </c>
      <c r="H65" s="23">
        <v>4.5553267296000004E-3</v>
      </c>
      <c r="I65" s="23">
        <v>4.4427999096000002E-3</v>
      </c>
      <c r="J65" s="23">
        <v>4.7843992007999998E-3</v>
      </c>
      <c r="K65" s="23">
        <v>4.6035525095999997E-3</v>
      </c>
      <c r="L65" s="23">
        <v>4.6256559839999998E-3</v>
      </c>
      <c r="M65" s="23">
        <v>4.4106493895999998E-3</v>
      </c>
      <c r="N65" s="23">
        <v>4.8065026751999999E-3</v>
      </c>
      <c r="O65" s="23">
        <v>7.5733342415999997E-3</v>
      </c>
      <c r="P65" s="23">
        <v>6.7117210415999998E-3</v>
      </c>
      <c r="Q65" s="23">
        <v>4.9944562416E-3</v>
      </c>
      <c r="R65" s="23">
        <v>5.2622422415999999E-3</v>
      </c>
      <c r="S65" s="23">
        <v>6.6275782415999998E-3</v>
      </c>
      <c r="T65" s="23">
        <v>7.3016602416000002E-3</v>
      </c>
      <c r="U65" s="23">
        <v>7.8643721016000007E-3</v>
      </c>
      <c r="V65" s="23">
        <v>2.3269829558399999E-2</v>
      </c>
      <c r="W65" s="23">
        <v>3.1831342416000002E-3</v>
      </c>
      <c r="X65" s="23">
        <v>1.7567242416000001E-3</v>
      </c>
      <c r="Y65" s="23">
        <v>1.29522101348167E-3</v>
      </c>
      <c r="Z65" s="23">
        <v>2.5543221425291798E-3</v>
      </c>
      <c r="AA65" s="23">
        <v>2.5612581037587801E-3</v>
      </c>
      <c r="AB65" s="23">
        <v>1.95012755665327E-3</v>
      </c>
      <c r="AC65" s="23">
        <v>1.9722744791016199E-3</v>
      </c>
      <c r="AD65" s="23">
        <v>1.71300654372343E-3</v>
      </c>
      <c r="AE65" s="23">
        <v>1.82981245855614E-3</v>
      </c>
      <c r="AF65" s="23">
        <v>2.67063616086699E-3</v>
      </c>
      <c r="AG65" s="23">
        <v>1.5217291929600001E-3</v>
      </c>
      <c r="AH65" s="23">
        <v>1.44352800216E-3</v>
      </c>
      <c r="AI65" s="39">
        <f t="shared" si="13"/>
        <v>-0.66726034978141646</v>
      </c>
      <c r="AJ65" s="34">
        <f>IF(B65=0, "", POWER(AH65/B65, 1/(AH11 - B11)) - 1)</f>
        <v>-3.3802816057896479E-2</v>
      </c>
      <c r="AK65" s="34">
        <f t="shared" si="14"/>
        <v>-5.1389689546460393E-2</v>
      </c>
      <c r="AL65" s="44">
        <f>AH65 / AH13</f>
        <v>2.4100874067643006E-6</v>
      </c>
      <c r="AM65" s="29"/>
    </row>
    <row r="66" spans="1:39" ht="14.45" hidden="1" customHeight="1" outlineLevel="1" x14ac:dyDescent="0.2">
      <c r="A66" s="2" t="s">
        <v>6</v>
      </c>
      <c r="B66" s="23">
        <v>6.8692112845316303E-2</v>
      </c>
      <c r="C66" s="23">
        <v>8.4823911582373193E-2</v>
      </c>
      <c r="D66" s="23">
        <v>8.1067907483862195E-2</v>
      </c>
      <c r="E66" s="23">
        <v>9.8028113763896002E-2</v>
      </c>
      <c r="F66" s="23">
        <v>8.0119862299123296E-2</v>
      </c>
      <c r="G66" s="23">
        <v>5.1266691542874297E-2</v>
      </c>
      <c r="H66" s="23">
        <v>5.3829317429309902E-2</v>
      </c>
      <c r="I66" s="23">
        <v>4.5549864649466698E-2</v>
      </c>
      <c r="J66" s="23">
        <v>4.2773719651308599E-2</v>
      </c>
      <c r="K66" s="23">
        <v>2.9045844863371501E-2</v>
      </c>
      <c r="L66" s="23">
        <v>4.1032556995264598E-2</v>
      </c>
      <c r="M66" s="23">
        <v>8.2386985148758196E-2</v>
      </c>
      <c r="N66" s="23">
        <v>7.7571400844500996E-2</v>
      </c>
      <c r="O66" s="23">
        <v>0.115331147650579</v>
      </c>
      <c r="P66" s="23">
        <v>5.0271102108081799E-2</v>
      </c>
      <c r="Q66" s="23">
        <v>2.77695866800741E-2</v>
      </c>
      <c r="R66" s="23">
        <v>3.4257133671714603E-2</v>
      </c>
      <c r="S66" s="23">
        <v>4.2260216310105299E-2</v>
      </c>
      <c r="T66" s="23">
        <v>4.9646559083437E-2</v>
      </c>
      <c r="U66" s="23">
        <v>3.1796947113112699E-2</v>
      </c>
      <c r="V66" s="23">
        <v>1.5377241275160099E-2</v>
      </c>
      <c r="W66" s="23">
        <v>8.9854947591898795E-3</v>
      </c>
      <c r="X66" s="23">
        <v>1.5055414417487901E-3</v>
      </c>
      <c r="Y66" s="23">
        <v>1.3474870139871999E-2</v>
      </c>
      <c r="Z66" s="23">
        <v>1.43093276912604E-2</v>
      </c>
      <c r="AA66" s="23">
        <v>1.4930440644017799E-3</v>
      </c>
      <c r="AB66" s="23">
        <v>8.5503932892752807E-3</v>
      </c>
      <c r="AC66" s="23">
        <v>1.13379036543934E-2</v>
      </c>
      <c r="AD66" s="23">
        <v>1.00259907587855E-2</v>
      </c>
      <c r="AE66" s="23">
        <v>7.5946253705542295E-4</v>
      </c>
      <c r="AF66" s="23">
        <v>3.3895651978495299E-3</v>
      </c>
      <c r="AG66" s="23">
        <v>1.00219891581457E-2</v>
      </c>
      <c r="AH66" s="23">
        <v>3.1431247330011998E-3</v>
      </c>
      <c r="AI66" s="39">
        <f t="shared" si="13"/>
        <v>-0.95424329514977924</v>
      </c>
      <c r="AJ66" s="34">
        <f>IF(B66=0, "", POWER(AH66/B66, 1/(AH11 - B11)) - 1)</f>
        <v>-9.1888426382792376E-2</v>
      </c>
      <c r="AK66" s="34">
        <f t="shared" si="14"/>
        <v>-0.68637715692931855</v>
      </c>
      <c r="AL66" s="44">
        <f>AH66 / AH13</f>
        <v>5.2477023830230931E-6</v>
      </c>
      <c r="AM66" s="29"/>
    </row>
    <row r="67" spans="1:39" ht="14.45" hidden="1" customHeight="1" outlineLevel="1" x14ac:dyDescent="0.2">
      <c r="A67" s="2" t="s">
        <v>7</v>
      </c>
      <c r="B67" s="23">
        <v>6.4328001419239403E-2</v>
      </c>
      <c r="C67" s="23">
        <v>5.8184888104608902E-2</v>
      </c>
      <c r="D67" s="23">
        <v>0.13238560899917501</v>
      </c>
      <c r="E67" s="23">
        <v>5.2432838440102499E-2</v>
      </c>
      <c r="F67" s="23">
        <v>4.3967938116565498E-2</v>
      </c>
      <c r="G67" s="23">
        <v>3.5954673189389302E-2</v>
      </c>
      <c r="H67" s="23">
        <v>5.3323548157856802E-2</v>
      </c>
      <c r="I67" s="23">
        <v>3.1345777868757599E-2</v>
      </c>
      <c r="J67" s="23">
        <v>2.6067467064294199E-2</v>
      </c>
      <c r="K67" s="23">
        <v>2.5843052240784301E-2</v>
      </c>
      <c r="L67" s="23">
        <v>3.5956449136169501E-2</v>
      </c>
      <c r="M67" s="23">
        <v>4.2363723521097602E-2</v>
      </c>
      <c r="N67" s="23">
        <v>4.6889976791308803E-2</v>
      </c>
      <c r="O67" s="23">
        <v>5.0180880709073998E-2</v>
      </c>
      <c r="P67" s="23">
        <v>7.6836703214126903E-2</v>
      </c>
      <c r="Q67" s="23">
        <v>8.3848182440689895E-2</v>
      </c>
      <c r="R67" s="23">
        <v>8.8732019989980607E-2</v>
      </c>
      <c r="S67" s="23">
        <v>8.53053745655378E-2</v>
      </c>
      <c r="T67" s="23">
        <v>7.3658052841102495E-2</v>
      </c>
      <c r="U67" s="23">
        <v>6.7763789242505298E-2</v>
      </c>
      <c r="V67" s="23">
        <v>4.7081831634327997E-2</v>
      </c>
      <c r="W67" s="23">
        <v>5.3528696750673101E-2</v>
      </c>
      <c r="X67" s="23">
        <v>5.0045245855029001E-2</v>
      </c>
      <c r="Y67" s="23">
        <v>5.6556167080219703E-2</v>
      </c>
      <c r="Z67" s="23">
        <v>5.92073190604041E-2</v>
      </c>
      <c r="AA67" s="23">
        <v>7.9130770552783197E-2</v>
      </c>
      <c r="AB67" s="23">
        <v>8.1581632242877899E-2</v>
      </c>
      <c r="AC67" s="23">
        <v>6.4505737781562794E-2</v>
      </c>
      <c r="AD67" s="23">
        <v>6.00851943335022E-2</v>
      </c>
      <c r="AE67" s="23">
        <v>6.2950585681658497E-2</v>
      </c>
      <c r="AF67" s="23">
        <v>6.2580041303372594E-2</v>
      </c>
      <c r="AG67" s="23">
        <v>6.4017505587720402E-2</v>
      </c>
      <c r="AH67" s="23">
        <v>6.3858712862167599E-2</v>
      </c>
      <c r="AI67" s="39">
        <f t="shared" si="13"/>
        <v>-7.2952454097454655E-3</v>
      </c>
      <c r="AJ67" s="34">
        <f>IF(B67=0, "", POWER(AH67/B67, 1/(AH11 - B11)) - 1)</f>
        <v>-2.287858821404809E-4</v>
      </c>
      <c r="AK67" s="34">
        <f t="shared" si="14"/>
        <v>-2.4804578699996194E-3</v>
      </c>
      <c r="AL67" s="44">
        <f>AH67 / AH13</f>
        <v>1.066173149748354E-4</v>
      </c>
      <c r="AM67" s="29"/>
    </row>
    <row r="68" spans="1:39" ht="14.45" hidden="1" customHeight="1" outlineLevel="1" x14ac:dyDescent="0.2">
      <c r="A68" s="2" t="s">
        <v>8</v>
      </c>
      <c r="B68" s="23">
        <v>2.5687690351718301E-4</v>
      </c>
      <c r="C68" s="23">
        <v>2.6167676041993998E-4</v>
      </c>
      <c r="D68" s="23">
        <v>2.99178684376704E-4</v>
      </c>
      <c r="E68" s="23">
        <v>3.4403271642599099E-4</v>
      </c>
      <c r="F68" s="23">
        <v>3.8894832475928198E-4</v>
      </c>
      <c r="G68" s="23">
        <v>4.1945513990813299E-4</v>
      </c>
      <c r="H68" s="23">
        <v>4.3615446816321399E-4</v>
      </c>
      <c r="I68" s="23">
        <v>4.7128161855775497E-4</v>
      </c>
      <c r="J68" s="23">
        <v>4.3811661832568899E-4</v>
      </c>
      <c r="K68" s="23">
        <v>5.6445558129103598E-4</v>
      </c>
      <c r="L68" s="23">
        <v>5.9140578938795499E-4</v>
      </c>
      <c r="M68" s="23">
        <v>6.6930466660137698E-4</v>
      </c>
      <c r="N68" s="23">
        <v>8.2783096420712104E-4</v>
      </c>
      <c r="O68" s="23">
        <v>8.49082344702745E-4</v>
      </c>
      <c r="P68" s="23">
        <v>9.0284620631276495E-4</v>
      </c>
      <c r="Q68" s="23">
        <v>8.7750578131427499E-4</v>
      </c>
      <c r="R68" s="23">
        <v>8.6420722293306597E-4</v>
      </c>
      <c r="S68" s="23">
        <v>8.4852492734105195E-4</v>
      </c>
      <c r="T68" s="23">
        <v>7.4697638683691601E-4</v>
      </c>
      <c r="U68" s="23">
        <v>6.4180631962456095E-4</v>
      </c>
      <c r="V68" s="23">
        <v>7.5429795360480397E-4</v>
      </c>
      <c r="W68" s="23">
        <v>7.4397255872676198E-4</v>
      </c>
      <c r="X68" s="23">
        <v>7.5476871284609602E-4</v>
      </c>
      <c r="Y68" s="23">
        <v>7.1181756691121904E-4</v>
      </c>
      <c r="Z68" s="23">
        <v>7.1550028814558399E-4</v>
      </c>
      <c r="AA68" s="23">
        <v>7.5504822837346502E-4</v>
      </c>
      <c r="AB68" s="23">
        <v>7.7729160806708295E-4</v>
      </c>
      <c r="AC68" s="23">
        <v>7.6136730942246095E-4</v>
      </c>
      <c r="AD68" s="23">
        <v>7.3484785201772098E-4</v>
      </c>
      <c r="AE68" s="23">
        <v>7.1431573034982996E-4</v>
      </c>
      <c r="AF68" s="23">
        <v>5.9342264970075199E-4</v>
      </c>
      <c r="AG68" s="23">
        <v>6.6553099586237098E-4</v>
      </c>
      <c r="AH68" s="23">
        <v>7.78898891649392E-4</v>
      </c>
      <c r="AI68" s="39">
        <f t="shared" si="13"/>
        <v>2.0321873278003366</v>
      </c>
      <c r="AJ68" s="34">
        <f>IF(B68=0, "", POWER(AH68/B68, 1/(AH11 - B11)) - 1)</f>
        <v>3.527297178118638E-2</v>
      </c>
      <c r="AK68" s="34">
        <f t="shared" si="14"/>
        <v>0.17034202237286178</v>
      </c>
      <c r="AL68" s="44">
        <f>AH68 / AH13</f>
        <v>1.3004350501673201E-6</v>
      </c>
      <c r="AM68" s="29"/>
    </row>
    <row r="69" spans="1:39" ht="14.45" customHeight="1" x14ac:dyDescent="0.25">
      <c r="A69" s="16" t="s">
        <v>23</v>
      </c>
      <c r="B69" s="21">
        <f t="shared" ref="B69:AH69" si="20">SUBTOTAL(9, B70:B87)</f>
        <v>377.03772722078872</v>
      </c>
      <c r="C69" s="21">
        <f t="shared" si="20"/>
        <v>376.21123604583101</v>
      </c>
      <c r="D69" s="21">
        <f t="shared" si="20"/>
        <v>382.5572655443757</v>
      </c>
      <c r="E69" s="21">
        <f t="shared" si="20"/>
        <v>386.83955010722843</v>
      </c>
      <c r="F69" s="21">
        <f t="shared" si="20"/>
        <v>400.11331504603407</v>
      </c>
      <c r="G69" s="21">
        <f t="shared" si="20"/>
        <v>414.20119664574133</v>
      </c>
      <c r="H69" s="21">
        <f t="shared" si="20"/>
        <v>415.98069578337117</v>
      </c>
      <c r="I69" s="21">
        <f t="shared" si="20"/>
        <v>427.95690826299665</v>
      </c>
      <c r="J69" s="21">
        <f t="shared" si="20"/>
        <v>433.5832523557936</v>
      </c>
      <c r="K69" s="21">
        <f t="shared" si="20"/>
        <v>440.50436079282622</v>
      </c>
      <c r="L69" s="21">
        <f t="shared" si="20"/>
        <v>437.14717549214447</v>
      </c>
      <c r="M69" s="21">
        <f t="shared" si="20"/>
        <v>439.64315321312472</v>
      </c>
      <c r="N69" s="21">
        <f t="shared" si="20"/>
        <v>455.41770212395517</v>
      </c>
      <c r="O69" s="21">
        <f t="shared" si="20"/>
        <v>471.27274089673625</v>
      </c>
      <c r="P69" s="21">
        <f t="shared" si="20"/>
        <v>488.15674306132235</v>
      </c>
      <c r="Q69" s="21">
        <f t="shared" si="20"/>
        <v>476.63375380619374</v>
      </c>
      <c r="R69" s="21">
        <f t="shared" si="20"/>
        <v>479.94030137775275</v>
      </c>
      <c r="S69" s="21">
        <f t="shared" si="20"/>
        <v>488.1523902456139</v>
      </c>
      <c r="T69" s="21">
        <f t="shared" si="20"/>
        <v>480.77722486269363</v>
      </c>
      <c r="U69" s="21">
        <f t="shared" si="20"/>
        <v>472.90643094159344</v>
      </c>
      <c r="V69" s="21">
        <f t="shared" si="20"/>
        <v>476.48307233521462</v>
      </c>
      <c r="W69" s="21">
        <f t="shared" si="20"/>
        <v>466.26122541811498</v>
      </c>
      <c r="X69" s="21">
        <f t="shared" si="20"/>
        <v>454.01743412036308</v>
      </c>
      <c r="Y69" s="21">
        <f t="shared" si="20"/>
        <v>447.47115732519103</v>
      </c>
      <c r="Z69" s="21">
        <f t="shared" si="20"/>
        <v>453.29745982255849</v>
      </c>
      <c r="AA69" s="21">
        <f t="shared" si="20"/>
        <v>467.17365612611422</v>
      </c>
      <c r="AB69" s="21">
        <f t="shared" si="20"/>
        <v>475.20561686510359</v>
      </c>
      <c r="AC69" s="21">
        <f t="shared" si="20"/>
        <v>489.60454745550908</v>
      </c>
      <c r="AD69" s="21">
        <f t="shared" si="20"/>
        <v>485.72878544228701</v>
      </c>
      <c r="AE69" s="21">
        <f t="shared" si="20"/>
        <v>480.53054526034464</v>
      </c>
      <c r="AF69" s="21">
        <f t="shared" si="20"/>
        <v>417.84003990114445</v>
      </c>
      <c r="AG69" s="21">
        <f t="shared" si="20"/>
        <v>426.28480731288482</v>
      </c>
      <c r="AH69" s="21">
        <f t="shared" si="20"/>
        <v>412.16449708619734</v>
      </c>
      <c r="AI69" s="37">
        <f t="shared" si="13"/>
        <v>9.3165132636286119E-2</v>
      </c>
      <c r="AJ69" s="32">
        <f>IF(B69=0, "", POWER(AH69/B69, 1/(AH11 - B11)) - 1)</f>
        <v>2.7875429864099299E-3</v>
      </c>
      <c r="AK69" s="32">
        <f t="shared" si="14"/>
        <v>-3.312412261580655E-2</v>
      </c>
      <c r="AL69" s="42">
        <f>AH69 / AH13</f>
        <v>0.68814215065894002</v>
      </c>
      <c r="AM69" s="29"/>
    </row>
    <row r="70" spans="1:39" ht="14.45" customHeight="1" collapsed="1" x14ac:dyDescent="0.25">
      <c r="A70" s="17" t="s">
        <v>24</v>
      </c>
      <c r="B70" s="22">
        <f t="shared" ref="B70:AH70" si="21">SUBTOTAL(9, B71:B78)</f>
        <v>374.49449765250404</v>
      </c>
      <c r="C70" s="22">
        <f t="shared" si="21"/>
        <v>373.73584898838368</v>
      </c>
      <c r="D70" s="22">
        <f t="shared" si="21"/>
        <v>379.79027150398588</v>
      </c>
      <c r="E70" s="22">
        <f t="shared" si="21"/>
        <v>383.86787972303841</v>
      </c>
      <c r="F70" s="22">
        <f t="shared" si="21"/>
        <v>396.65111201198124</v>
      </c>
      <c r="G70" s="22">
        <f t="shared" si="21"/>
        <v>410.81250092570878</v>
      </c>
      <c r="H70" s="22">
        <f t="shared" si="21"/>
        <v>412.76152156011034</v>
      </c>
      <c r="I70" s="22">
        <f t="shared" si="21"/>
        <v>424.91219388231394</v>
      </c>
      <c r="J70" s="22">
        <f t="shared" si="21"/>
        <v>430.686772941946</v>
      </c>
      <c r="K70" s="22">
        <f t="shared" si="21"/>
        <v>437.35390162359386</v>
      </c>
      <c r="L70" s="22">
        <f t="shared" si="21"/>
        <v>433.21627477848136</v>
      </c>
      <c r="M70" s="22">
        <f t="shared" si="21"/>
        <v>435.93410940129468</v>
      </c>
      <c r="N70" s="22">
        <f t="shared" si="21"/>
        <v>451.85380647980287</v>
      </c>
      <c r="O70" s="22">
        <f t="shared" si="21"/>
        <v>467.44880962931535</v>
      </c>
      <c r="P70" s="22">
        <f t="shared" si="21"/>
        <v>484.34187552246868</v>
      </c>
      <c r="Q70" s="22">
        <f t="shared" si="21"/>
        <v>472.90491257905774</v>
      </c>
      <c r="R70" s="22">
        <f t="shared" si="21"/>
        <v>476.41664825098184</v>
      </c>
      <c r="S70" s="22">
        <f t="shared" si="21"/>
        <v>484.93127791542679</v>
      </c>
      <c r="T70" s="22">
        <f t="shared" si="21"/>
        <v>477.59983227459719</v>
      </c>
      <c r="U70" s="22">
        <f t="shared" si="21"/>
        <v>469.76426637353654</v>
      </c>
      <c r="V70" s="22">
        <f t="shared" si="21"/>
        <v>473.59246431350681</v>
      </c>
      <c r="W70" s="22">
        <f t="shared" si="21"/>
        <v>463.2454156298578</v>
      </c>
      <c r="X70" s="22">
        <f t="shared" si="21"/>
        <v>451.27461171920442</v>
      </c>
      <c r="Y70" s="22">
        <f t="shared" si="21"/>
        <v>444.4553680598122</v>
      </c>
      <c r="Z70" s="22">
        <f t="shared" si="21"/>
        <v>450.43076390567853</v>
      </c>
      <c r="AA70" s="22">
        <f t="shared" si="21"/>
        <v>464.1452125206618</v>
      </c>
      <c r="AB70" s="22">
        <f t="shared" si="21"/>
        <v>472.45219378480601</v>
      </c>
      <c r="AC70" s="22">
        <f t="shared" si="21"/>
        <v>486.81246583786714</v>
      </c>
      <c r="AD70" s="22">
        <f t="shared" si="21"/>
        <v>482.77354175930429</v>
      </c>
      <c r="AE70" s="22">
        <f t="shared" si="21"/>
        <v>477.48048184371817</v>
      </c>
      <c r="AF70" s="22">
        <f t="shared" si="21"/>
        <v>415.50351849858396</v>
      </c>
      <c r="AG70" s="22">
        <f t="shared" si="21"/>
        <v>423.90310922891399</v>
      </c>
      <c r="AH70" s="22">
        <f t="shared" si="21"/>
        <v>409.80455542888001</v>
      </c>
      <c r="AI70" s="38">
        <f t="shared" si="13"/>
        <v>9.4287253878801769E-2</v>
      </c>
      <c r="AJ70" s="33">
        <f>IF(B70=0, "", POWER(AH70/B70, 1/(AH11 - B11)) - 1)</f>
        <v>2.8196941816778232E-3</v>
      </c>
      <c r="AK70" s="33">
        <f t="shared" si="14"/>
        <v>-3.3258906323380022E-2</v>
      </c>
      <c r="AL70" s="43">
        <f>AH70 / AH13</f>
        <v>0.68420203611977748</v>
      </c>
      <c r="AM70" s="29"/>
    </row>
    <row r="71" spans="1:39" ht="14.45" hidden="1" customHeight="1" outlineLevel="1" x14ac:dyDescent="0.25">
      <c r="A71" s="3" t="s">
        <v>25</v>
      </c>
      <c r="B71" s="23">
        <f t="shared" ref="B71:AH71" si="22">SUBTOTAL(9, B72:B73)</f>
        <v>365.29926813080419</v>
      </c>
      <c r="C71" s="23">
        <f t="shared" si="22"/>
        <v>364.07620665947161</v>
      </c>
      <c r="D71" s="23">
        <f t="shared" si="22"/>
        <v>369.470977165931</v>
      </c>
      <c r="E71" s="23">
        <f t="shared" si="22"/>
        <v>372.55315011790202</v>
      </c>
      <c r="F71" s="23">
        <f t="shared" si="22"/>
        <v>384.41110978174402</v>
      </c>
      <c r="G71" s="23">
        <f t="shared" si="22"/>
        <v>397.14025208890405</v>
      </c>
      <c r="H71" s="23">
        <f t="shared" si="22"/>
        <v>398.706839629858</v>
      </c>
      <c r="I71" s="23">
        <f t="shared" si="22"/>
        <v>410.53943614829495</v>
      </c>
      <c r="J71" s="23">
        <f t="shared" si="22"/>
        <v>415.75869244796701</v>
      </c>
      <c r="K71" s="23">
        <f t="shared" si="22"/>
        <v>422.18246887843901</v>
      </c>
      <c r="L71" s="23">
        <f t="shared" si="22"/>
        <v>416.72827587143303</v>
      </c>
      <c r="M71" s="23">
        <f t="shared" si="22"/>
        <v>418.72917158716598</v>
      </c>
      <c r="N71" s="23">
        <f t="shared" si="22"/>
        <v>433.13238276707204</v>
      </c>
      <c r="O71" s="23">
        <f t="shared" si="22"/>
        <v>448.32212797777703</v>
      </c>
      <c r="P71" s="23">
        <f t="shared" si="22"/>
        <v>464.95757944166002</v>
      </c>
      <c r="Q71" s="23">
        <f t="shared" si="22"/>
        <v>452.15973200781104</v>
      </c>
      <c r="R71" s="23">
        <f t="shared" si="22"/>
        <v>455.01982894519199</v>
      </c>
      <c r="S71" s="23">
        <f t="shared" si="22"/>
        <v>462.75511234986004</v>
      </c>
      <c r="T71" s="23">
        <f t="shared" si="22"/>
        <v>454.74378407231541</v>
      </c>
      <c r="U71" s="23">
        <f t="shared" si="22"/>
        <v>447.26280525493098</v>
      </c>
      <c r="V71" s="23">
        <f t="shared" si="22"/>
        <v>449.34590468245904</v>
      </c>
      <c r="W71" s="23">
        <f t="shared" si="22"/>
        <v>438.68534240033659</v>
      </c>
      <c r="X71" s="23">
        <f t="shared" si="22"/>
        <v>426.19694433222207</v>
      </c>
      <c r="Y71" s="23">
        <f t="shared" si="22"/>
        <v>420.1481593742156</v>
      </c>
      <c r="Z71" s="23">
        <f t="shared" si="22"/>
        <v>424.83018900248101</v>
      </c>
      <c r="AA71" s="23">
        <f t="shared" si="22"/>
        <v>437.67568385835705</v>
      </c>
      <c r="AB71" s="23">
        <f t="shared" si="22"/>
        <v>445.72545871985403</v>
      </c>
      <c r="AC71" s="23">
        <f t="shared" si="22"/>
        <v>457.30036340175104</v>
      </c>
      <c r="AD71" s="23">
        <f t="shared" si="22"/>
        <v>451.84761250695703</v>
      </c>
      <c r="AE71" s="23">
        <f t="shared" si="22"/>
        <v>448.45931398217101</v>
      </c>
      <c r="AF71" s="23">
        <f t="shared" si="22"/>
        <v>386.68535385994301</v>
      </c>
      <c r="AG71" s="23">
        <f t="shared" si="22"/>
        <v>392.98717854156098</v>
      </c>
      <c r="AH71" s="23">
        <f t="shared" si="22"/>
        <v>378.42782155243998</v>
      </c>
      <c r="AI71" s="39">
        <f t="shared" si="13"/>
        <v>3.5939172527810204E-2</v>
      </c>
      <c r="AJ71" s="34">
        <f>IF(B71=0, "", POWER(AH71/B71, 1/(AH11 - B11)) - 1)</f>
        <v>1.1039973424575855E-3</v>
      </c>
      <c r="AK71" s="34">
        <f t="shared" si="14"/>
        <v>-3.7047918568623883E-2</v>
      </c>
      <c r="AL71" s="44">
        <f>AH71 / AH13</f>
        <v>0.63181602693405392</v>
      </c>
      <c r="AM71" s="29"/>
    </row>
    <row r="72" spans="1:39" ht="14.45" hidden="1" customHeight="1" outlineLevel="1" x14ac:dyDescent="0.2">
      <c r="A72" s="4" t="s">
        <v>26</v>
      </c>
      <c r="B72" s="23">
        <v>314.09185787131099</v>
      </c>
      <c r="C72" s="23">
        <v>267.97732207622101</v>
      </c>
      <c r="D72" s="23">
        <v>251.57285979172701</v>
      </c>
      <c r="E72" s="23">
        <v>236.42651409192001</v>
      </c>
      <c r="F72" s="23">
        <v>228.31201246823599</v>
      </c>
      <c r="G72" s="23">
        <v>216.92684692372001</v>
      </c>
      <c r="H72" s="23">
        <v>139.56936739960599</v>
      </c>
      <c r="I72" s="23">
        <v>120.67834126321</v>
      </c>
      <c r="J72" s="23">
        <v>116.698385139915</v>
      </c>
      <c r="K72" s="23">
        <v>115.028462205715</v>
      </c>
      <c r="L72" s="23">
        <v>104.0700424739</v>
      </c>
      <c r="M72" s="23">
        <v>100.104006322891</v>
      </c>
      <c r="N72" s="23">
        <v>103.77592429352801</v>
      </c>
      <c r="O72" s="23">
        <v>107.030866931501</v>
      </c>
      <c r="P72" s="23">
        <v>117.45120716497399</v>
      </c>
      <c r="Q72" s="23">
        <v>103.793550610145</v>
      </c>
      <c r="R72" s="23">
        <v>100.145892575335</v>
      </c>
      <c r="S72" s="23">
        <v>103.29248101996799</v>
      </c>
      <c r="T72" s="23">
        <v>98.118066870095404</v>
      </c>
      <c r="U72" s="23">
        <v>103.41631114819501</v>
      </c>
      <c r="V72" s="23">
        <v>101.909488528148</v>
      </c>
      <c r="W72" s="23">
        <v>94.282933469063593</v>
      </c>
      <c r="X72" s="23">
        <v>93.216584359885104</v>
      </c>
      <c r="Y72" s="23">
        <v>96.591281752440594</v>
      </c>
      <c r="Z72" s="23">
        <v>100.021405737932</v>
      </c>
      <c r="AA72" s="23">
        <v>107.26463204546801</v>
      </c>
      <c r="AB72" s="23">
        <v>114.106119234866</v>
      </c>
      <c r="AC72" s="23">
        <v>119.290707247241</v>
      </c>
      <c r="AD72" s="23">
        <v>117.05313939913501</v>
      </c>
      <c r="AE72" s="23">
        <v>117.09149569882599</v>
      </c>
      <c r="AF72" s="23">
        <v>108.81436032568</v>
      </c>
      <c r="AG72" s="23">
        <v>113.922518646756</v>
      </c>
      <c r="AH72" s="23">
        <v>107.461177560872</v>
      </c>
      <c r="AI72" s="39">
        <f t="shared" si="13"/>
        <v>-0.65786703835888427</v>
      </c>
      <c r="AJ72" s="34">
        <f>IF(B72=0, "", POWER(AH72/B72, 1/(AH11 - B11)) - 1)</f>
        <v>-3.2961886389037964E-2</v>
      </c>
      <c r="AK72" s="34">
        <f t="shared" si="14"/>
        <v>-5.6716978896147241E-2</v>
      </c>
      <c r="AL72" s="44">
        <f>AH72 / AH13</f>
        <v>0.17941517612958202</v>
      </c>
      <c r="AM72" s="29"/>
    </row>
    <row r="73" spans="1:39" ht="14.45" hidden="1" customHeight="1" outlineLevel="1" x14ac:dyDescent="0.2">
      <c r="A73" s="4" t="s">
        <v>27</v>
      </c>
      <c r="B73" s="23">
        <v>51.207410259493201</v>
      </c>
      <c r="C73" s="23">
        <v>96.098884583250594</v>
      </c>
      <c r="D73" s="23">
        <v>117.89811737420401</v>
      </c>
      <c r="E73" s="23">
        <v>136.12663602598201</v>
      </c>
      <c r="F73" s="23">
        <v>156.099097313508</v>
      </c>
      <c r="G73" s="23">
        <v>180.21340516518401</v>
      </c>
      <c r="H73" s="23">
        <v>259.137472230252</v>
      </c>
      <c r="I73" s="23">
        <v>289.86109488508498</v>
      </c>
      <c r="J73" s="23">
        <v>299.06030730805202</v>
      </c>
      <c r="K73" s="23">
        <v>307.15400667272399</v>
      </c>
      <c r="L73" s="23">
        <v>312.65823339753302</v>
      </c>
      <c r="M73" s="23">
        <v>318.62516526427498</v>
      </c>
      <c r="N73" s="23">
        <v>329.35645847354402</v>
      </c>
      <c r="O73" s="23">
        <v>341.29126104627602</v>
      </c>
      <c r="P73" s="23">
        <v>347.50637227668602</v>
      </c>
      <c r="Q73" s="23">
        <v>348.36618139766603</v>
      </c>
      <c r="R73" s="23">
        <v>354.87393636985701</v>
      </c>
      <c r="S73" s="23">
        <v>359.46263132989202</v>
      </c>
      <c r="T73" s="23">
        <v>356.62571720222002</v>
      </c>
      <c r="U73" s="23">
        <v>343.84649410673597</v>
      </c>
      <c r="V73" s="23">
        <v>347.43641615431102</v>
      </c>
      <c r="W73" s="23">
        <v>344.40240893127299</v>
      </c>
      <c r="X73" s="23">
        <v>332.980359972337</v>
      </c>
      <c r="Y73" s="23">
        <v>323.55687762177502</v>
      </c>
      <c r="Z73" s="23">
        <v>324.80878326454899</v>
      </c>
      <c r="AA73" s="23">
        <v>330.41105181288901</v>
      </c>
      <c r="AB73" s="23">
        <v>331.61933948498802</v>
      </c>
      <c r="AC73" s="23">
        <v>338.00965615451003</v>
      </c>
      <c r="AD73" s="23">
        <v>334.794473107822</v>
      </c>
      <c r="AE73" s="23">
        <v>331.367818283345</v>
      </c>
      <c r="AF73" s="23">
        <v>277.87099353426299</v>
      </c>
      <c r="AG73" s="23">
        <v>279.064659894805</v>
      </c>
      <c r="AH73" s="23">
        <v>270.96664399156799</v>
      </c>
      <c r="AI73" s="39">
        <f t="shared" si="13"/>
        <v>4.2915514105955834</v>
      </c>
      <c r="AJ73" s="34">
        <f>IF(B73=0, "", POWER(AH73/B73, 1/(AH11 - B11)) - 1)</f>
        <v>5.3445250330124816E-2</v>
      </c>
      <c r="AK73" s="34">
        <f t="shared" si="14"/>
        <v>-2.9018421416347029E-2</v>
      </c>
      <c r="AL73" s="44">
        <f>AH73 / AH13</f>
        <v>0.4524008508044719</v>
      </c>
      <c r="AM73" s="29"/>
    </row>
    <row r="74" spans="1:39" ht="14.45" hidden="1" customHeight="1" outlineLevel="1" x14ac:dyDescent="0.25">
      <c r="A74" s="3" t="s">
        <v>28</v>
      </c>
      <c r="B74" s="23">
        <v>5.14655756713982</v>
      </c>
      <c r="C74" s="23">
        <v>5.4229535189620703</v>
      </c>
      <c r="D74" s="23">
        <v>6.4616842394048799</v>
      </c>
      <c r="E74" s="23">
        <v>7.6910213802364096</v>
      </c>
      <c r="F74" s="23">
        <v>8.9085714843172301</v>
      </c>
      <c r="G74" s="23">
        <v>11.003312087934701</v>
      </c>
      <c r="H74" s="23">
        <v>11.816274814392401</v>
      </c>
      <c r="I74" s="23">
        <v>12.735216000878999</v>
      </c>
      <c r="J74" s="23">
        <v>13.354119076309001</v>
      </c>
      <c r="K74" s="23">
        <v>13.890747192536899</v>
      </c>
      <c r="L74" s="23">
        <v>15.1813924261583</v>
      </c>
      <c r="M74" s="23">
        <v>15.6235606494667</v>
      </c>
      <c r="N74" s="23">
        <v>16.9358798123668</v>
      </c>
      <c r="O74" s="23">
        <v>17.6132106994243</v>
      </c>
      <c r="P74" s="23">
        <v>17.7860983095247</v>
      </c>
      <c r="Q74" s="23">
        <v>19.218345292318698</v>
      </c>
      <c r="R74" s="23">
        <v>19.921483862633799</v>
      </c>
      <c r="S74" s="23">
        <v>20.710244549890199</v>
      </c>
      <c r="T74" s="23">
        <v>21.183981988603701</v>
      </c>
      <c r="U74" s="23">
        <v>21.008610807392898</v>
      </c>
      <c r="V74" s="23">
        <v>22.4596069198811</v>
      </c>
      <c r="W74" s="23">
        <v>22.9485791792494</v>
      </c>
      <c r="X74" s="23">
        <v>23.061154098708499</v>
      </c>
      <c r="Y74" s="23">
        <v>23.306643756507398</v>
      </c>
      <c r="Z74" s="23">
        <v>24.4161907064275</v>
      </c>
      <c r="AA74" s="23">
        <v>25.309163182630702</v>
      </c>
      <c r="AB74" s="23">
        <v>25.770121589783098</v>
      </c>
      <c r="AC74" s="23">
        <v>28.797212145757602</v>
      </c>
      <c r="AD74" s="23">
        <v>30.212158888583598</v>
      </c>
      <c r="AE74" s="23">
        <v>28.236695297270298</v>
      </c>
      <c r="AF74" s="23">
        <v>27.542290913103098</v>
      </c>
      <c r="AG74" s="23">
        <v>29.792389168598898</v>
      </c>
      <c r="AH74" s="23">
        <v>30.276595038464801</v>
      </c>
      <c r="AI74" s="39">
        <f t="shared" si="13"/>
        <v>4.8828828092349319</v>
      </c>
      <c r="AJ74" s="34">
        <f>IF(B74=0, "", POWER(AH74/B74, 1/(AH11 - B11)) - 1)</f>
        <v>5.6938441287703867E-2</v>
      </c>
      <c r="AK74" s="34">
        <f t="shared" si="14"/>
        <v>1.6252670006615455E-2</v>
      </c>
      <c r="AL74" s="44">
        <f>AH74 / AH13</f>
        <v>5.0549237917601991E-2</v>
      </c>
      <c r="AM74" s="29"/>
    </row>
    <row r="75" spans="1:39" ht="14.45" hidden="1" customHeight="1" outlineLevel="1" x14ac:dyDescent="0.25">
      <c r="A75" s="3" t="s">
        <v>30</v>
      </c>
      <c r="B75" s="23">
        <v>2.33147195456</v>
      </c>
      <c r="C75" s="23">
        <v>2.5117128099500001</v>
      </c>
      <c r="D75" s="23">
        <v>2.26417809865</v>
      </c>
      <c r="E75" s="23">
        <v>2.1501562248999999</v>
      </c>
      <c r="F75" s="23">
        <v>2.1429987459199999</v>
      </c>
      <c r="G75" s="23">
        <v>1.74683274887</v>
      </c>
      <c r="H75" s="23">
        <v>1.5541191158600001</v>
      </c>
      <c r="I75" s="23">
        <v>1.1476537331400001</v>
      </c>
      <c r="J75" s="23">
        <v>1.2447774176699999</v>
      </c>
      <c r="K75" s="23">
        <v>1.1599276383299999</v>
      </c>
      <c r="L75" s="23">
        <v>1.2920994024900001</v>
      </c>
      <c r="M75" s="23">
        <v>1.5669150494699999</v>
      </c>
      <c r="N75" s="23">
        <v>1.76772687274</v>
      </c>
      <c r="O75" s="23">
        <v>1.4961287076100001</v>
      </c>
      <c r="P75" s="23">
        <v>1.5820070551800001</v>
      </c>
      <c r="Q75" s="23">
        <v>1.51286289168</v>
      </c>
      <c r="R75" s="23">
        <v>1.4605835598600001</v>
      </c>
      <c r="S75" s="23">
        <v>1.40222927672</v>
      </c>
      <c r="T75" s="23">
        <v>1.2469497682299999</v>
      </c>
      <c r="U75" s="23">
        <v>1.05946617212</v>
      </c>
      <c r="V75" s="23">
        <v>0.90235952606531999</v>
      </c>
      <c r="W75" s="23">
        <v>0.62959840140076795</v>
      </c>
      <c r="X75" s="23">
        <v>0.54536772071304496</v>
      </c>
      <c r="Y75" s="23">
        <v>0.434632192803794</v>
      </c>
      <c r="Z75" s="23">
        <v>0.54444370113487695</v>
      </c>
      <c r="AA75" s="23">
        <v>0.52332902889879895</v>
      </c>
      <c r="AB75" s="23">
        <v>0.43054183893584802</v>
      </c>
      <c r="AC75" s="23">
        <v>0.33057885587832297</v>
      </c>
      <c r="AD75" s="23">
        <v>0.1827279171648</v>
      </c>
      <c r="AE75" s="23">
        <v>0.188942862308912</v>
      </c>
      <c r="AF75" s="23">
        <v>0.183733655175673</v>
      </c>
      <c r="AG75" s="23">
        <v>0.191290576186364</v>
      </c>
      <c r="AH75" s="23">
        <v>0.19196900301026701</v>
      </c>
      <c r="AI75" s="39">
        <f t="shared" si="13"/>
        <v>-0.91766188624538025</v>
      </c>
      <c r="AJ75" s="34">
        <f>IF(B75=0, "", POWER(AH75/B75, 1/(AH11 - B11)) - 1)</f>
        <v>-7.5062199645821726E-2</v>
      </c>
      <c r="AK75" s="34">
        <f t="shared" si="14"/>
        <v>3.5465773454623761E-3</v>
      </c>
      <c r="AL75" s="44">
        <f>AH75 / AH13</f>
        <v>3.205078640330119E-4</v>
      </c>
      <c r="AM75" s="29"/>
    </row>
    <row r="76" spans="1:39" ht="14.45" hidden="1" customHeight="1" outlineLevel="1" x14ac:dyDescent="0.25">
      <c r="A76" s="3" t="s">
        <v>29</v>
      </c>
      <c r="B76" s="23">
        <v>1.7172000000000001</v>
      </c>
      <c r="C76" s="23">
        <v>1.7249760000000001</v>
      </c>
      <c r="D76" s="23">
        <v>1.593432</v>
      </c>
      <c r="E76" s="23">
        <v>1.473552</v>
      </c>
      <c r="F76" s="23">
        <v>1.1884319999999999</v>
      </c>
      <c r="G76" s="23">
        <v>0.92210400000000003</v>
      </c>
      <c r="H76" s="23">
        <v>0.68428800000000001</v>
      </c>
      <c r="I76" s="23">
        <v>0.48988799999999999</v>
      </c>
      <c r="J76" s="23">
        <v>0.32918399999999998</v>
      </c>
      <c r="K76" s="23">
        <v>0.12075791428800001</v>
      </c>
      <c r="L76" s="23">
        <v>1.45070784E-2</v>
      </c>
      <c r="M76" s="23">
        <v>1.4462115192E-2</v>
      </c>
      <c r="N76" s="23">
        <v>1.7817027624E-2</v>
      </c>
      <c r="O76" s="23">
        <v>1.7342244504000001E-2</v>
      </c>
      <c r="P76" s="23">
        <v>1.6190716104E-2</v>
      </c>
      <c r="Q76" s="23">
        <v>1.3972387248E-2</v>
      </c>
      <c r="R76" s="23">
        <v>1.4751883295999999E-2</v>
      </c>
      <c r="S76" s="23">
        <v>1.8712523448E-2</v>
      </c>
      <c r="T76" s="23">
        <v>2.0860531344E-2</v>
      </c>
      <c r="U76" s="23">
        <v>2.4585275520000002E-2</v>
      </c>
      <c r="V76" s="23">
        <v>2.2183270416E-2</v>
      </c>
      <c r="W76" s="23">
        <v>3.3662751120000001E-2</v>
      </c>
      <c r="X76" s="23">
        <v>2.2611394295999999E-2</v>
      </c>
      <c r="Y76" s="23">
        <v>4.7906575199999999E-3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9">
        <f t="shared" si="13"/>
        <v>-1</v>
      </c>
      <c r="AJ76" s="34">
        <f>IF(B76=0, "", POWER(AH76/B76, 1/(AH11 - B11)) - 1)</f>
        <v>-1</v>
      </c>
      <c r="AK76" s="34" t="str">
        <f t="shared" si="14"/>
        <v/>
      </c>
      <c r="AL76" s="44">
        <f>AH76 / AH13</f>
        <v>0</v>
      </c>
      <c r="AM76" s="29"/>
    </row>
    <row r="77" spans="1:39" ht="14.45" hidden="1" customHeight="1" outlineLevel="1" x14ac:dyDescent="0.25">
      <c r="A77" s="3" t="s">
        <v>8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4.4293303692243699E-2</v>
      </c>
      <c r="T77" s="23">
        <v>0.403730146034951</v>
      </c>
      <c r="U77" s="23">
        <v>0.408240358356737</v>
      </c>
      <c r="V77" s="23">
        <v>0.86148959382284396</v>
      </c>
      <c r="W77" s="23">
        <v>0.94699440348643904</v>
      </c>
      <c r="X77" s="23">
        <v>1.44762711061177</v>
      </c>
      <c r="Y77" s="23">
        <v>0.56099199856976301</v>
      </c>
      <c r="Z77" s="23">
        <v>0.63970005587719403</v>
      </c>
      <c r="AA77" s="23">
        <v>0.63673129463853595</v>
      </c>
      <c r="AB77" s="23">
        <v>0.52580024413399296</v>
      </c>
      <c r="AC77" s="23">
        <v>0.384054622551396</v>
      </c>
      <c r="AD77" s="23">
        <v>0.53082660741455301</v>
      </c>
      <c r="AE77" s="23">
        <v>0.59465629433978895</v>
      </c>
      <c r="AF77" s="23">
        <v>1.09063404636802</v>
      </c>
      <c r="AG77" s="23">
        <v>0.931381390837829</v>
      </c>
      <c r="AH77" s="23">
        <v>0.90798448398717202</v>
      </c>
      <c r="AI77" s="39" t="str">
        <f t="shared" ref="AI77:AI108" si="23">IF(B77=0, "", AH77 / B77 - 1)</f>
        <v/>
      </c>
      <c r="AJ77" s="34" t="str">
        <f>IF(B77=0, "", POWER(AH77/B77, 1/(AH11 - B11)) - 1)</f>
        <v/>
      </c>
      <c r="AK77" s="34">
        <f t="shared" ref="AK77:AK108" si="24">IF(AG77=0, "", AH77 / AG77 - 1)</f>
        <v>-2.5120650982311532E-2</v>
      </c>
      <c r="AL77" s="44">
        <f>AH77 / AH13</f>
        <v>1.5159539455558912E-3</v>
      </c>
      <c r="AM77" s="29"/>
    </row>
    <row r="78" spans="1:39" ht="14.45" hidden="1" customHeight="1" outlineLevel="1" x14ac:dyDescent="0.25">
      <c r="A78" s="3" t="s">
        <v>47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6.8591181627935996E-4</v>
      </c>
      <c r="T78" s="23">
        <v>5.25768069119333E-4</v>
      </c>
      <c r="U78" s="23">
        <v>5.5850521598593903E-4</v>
      </c>
      <c r="V78" s="23">
        <v>9.2032086254214499E-4</v>
      </c>
      <c r="W78" s="23">
        <v>1.23849426461216E-3</v>
      </c>
      <c r="X78" s="23">
        <v>9.0706265303523096E-4</v>
      </c>
      <c r="Y78" s="23">
        <v>1.50080195631889E-4</v>
      </c>
      <c r="Z78" s="23">
        <v>2.4043975792343E-4</v>
      </c>
      <c r="AA78" s="23">
        <v>3.0515613675463599E-4</v>
      </c>
      <c r="AB78" s="23">
        <v>2.7139209901862503E-4</v>
      </c>
      <c r="AC78" s="23">
        <v>2.5681192875690598E-4</v>
      </c>
      <c r="AD78" s="23">
        <v>2.1583918433193099E-4</v>
      </c>
      <c r="AE78" s="23">
        <v>8.7340762817410798E-4</v>
      </c>
      <c r="AF78" s="23">
        <v>1.5060239941933199E-3</v>
      </c>
      <c r="AG78" s="23">
        <v>8.69551729922967E-4</v>
      </c>
      <c r="AH78" s="23">
        <v>1.8535097782863399E-4</v>
      </c>
      <c r="AI78" s="39" t="str">
        <f t="shared" si="23"/>
        <v/>
      </c>
      <c r="AJ78" s="34" t="str">
        <f>IF(B78=0, "", POWER(AH78/B78, 1/(AH11 - B11)) - 1)</f>
        <v/>
      </c>
      <c r="AK78" s="34">
        <f t="shared" si="24"/>
        <v>-0.78684306930761427</v>
      </c>
      <c r="AL78" s="44">
        <f>AH78 / AH13</f>
        <v>3.0945853272524633E-7</v>
      </c>
      <c r="AM78" s="29"/>
    </row>
    <row r="79" spans="1:39" ht="14.45" customHeight="1" collapsed="1" x14ac:dyDescent="0.25">
      <c r="A79" s="17" t="s">
        <v>31</v>
      </c>
      <c r="B79" s="22">
        <f t="shared" ref="B79:AH79" si="25">SUBTOTAL(9, B80)</f>
        <v>0.34359899105418001</v>
      </c>
      <c r="C79" s="22">
        <f t="shared" si="25"/>
        <v>0.44857978832152701</v>
      </c>
      <c r="D79" s="22">
        <f t="shared" si="25"/>
        <v>0.55988515112312398</v>
      </c>
      <c r="E79" s="22">
        <f t="shared" si="25"/>
        <v>0.59729998472734402</v>
      </c>
      <c r="F79" s="22">
        <f t="shared" si="25"/>
        <v>0.62587490138711599</v>
      </c>
      <c r="G79" s="22">
        <f t="shared" si="25"/>
        <v>0.67200734698836895</v>
      </c>
      <c r="H79" s="22">
        <f t="shared" si="25"/>
        <v>0.66114402087575397</v>
      </c>
      <c r="I79" s="22">
        <f t="shared" si="25"/>
        <v>0.69435278556798996</v>
      </c>
      <c r="J79" s="22">
        <f t="shared" si="25"/>
        <v>0.67009667483000401</v>
      </c>
      <c r="K79" s="22">
        <f t="shared" si="25"/>
        <v>0.77176702712408296</v>
      </c>
      <c r="L79" s="22">
        <f t="shared" si="25"/>
        <v>1.0636880930202299</v>
      </c>
      <c r="M79" s="22">
        <f t="shared" si="25"/>
        <v>0.84082541109961595</v>
      </c>
      <c r="N79" s="22">
        <f t="shared" si="25"/>
        <v>0.70226242571431197</v>
      </c>
      <c r="O79" s="22">
        <f t="shared" si="25"/>
        <v>0.73415997810755096</v>
      </c>
      <c r="P79" s="22">
        <f t="shared" si="25"/>
        <v>0.75687188080683898</v>
      </c>
      <c r="Q79" s="22">
        <f t="shared" si="25"/>
        <v>0.67336191771753195</v>
      </c>
      <c r="R79" s="22">
        <f t="shared" si="25"/>
        <v>0.68339427001424202</v>
      </c>
      <c r="S79" s="22">
        <f t="shared" si="25"/>
        <v>0.69584100978182595</v>
      </c>
      <c r="T79" s="22">
        <f t="shared" si="25"/>
        <v>0.67311585465832502</v>
      </c>
      <c r="U79" s="22">
        <f t="shared" si="25"/>
        <v>0.71072080588861597</v>
      </c>
      <c r="V79" s="22">
        <f t="shared" si="25"/>
        <v>0.61970179918612101</v>
      </c>
      <c r="W79" s="22">
        <f t="shared" si="25"/>
        <v>0.66186834331809596</v>
      </c>
      <c r="X79" s="22">
        <f t="shared" si="25"/>
        <v>0.66543616438926401</v>
      </c>
      <c r="Y79" s="22">
        <f t="shared" si="25"/>
        <v>0.64123691184561604</v>
      </c>
      <c r="Z79" s="22">
        <f t="shared" si="25"/>
        <v>0.61990833462525796</v>
      </c>
      <c r="AA79" s="22">
        <f t="shared" si="25"/>
        <v>0.603389958480675</v>
      </c>
      <c r="AB79" s="22">
        <f t="shared" si="25"/>
        <v>0.56496297291560604</v>
      </c>
      <c r="AC79" s="22">
        <f t="shared" si="25"/>
        <v>0.48608093779900102</v>
      </c>
      <c r="AD79" s="22">
        <f t="shared" si="25"/>
        <v>0.52811581043108602</v>
      </c>
      <c r="AE79" s="22">
        <f t="shared" si="25"/>
        <v>0.55296010118553796</v>
      </c>
      <c r="AF79" s="22">
        <f t="shared" si="25"/>
        <v>0.49260451312734699</v>
      </c>
      <c r="AG79" s="22">
        <f t="shared" si="25"/>
        <v>0.51311463404378699</v>
      </c>
      <c r="AH79" s="22">
        <f t="shared" si="25"/>
        <v>0.50475988684661099</v>
      </c>
      <c r="AI79" s="38">
        <f t="shared" si="23"/>
        <v>0.46903774454628278</v>
      </c>
      <c r="AJ79" s="33">
        <f>IF(B79=0, "", POWER(AH79/B79, 1/(AH11 - B11)) - 1)</f>
        <v>1.2091505483374121E-2</v>
      </c>
      <c r="AK79" s="33">
        <f t="shared" si="24"/>
        <v>-1.6282418475055738E-2</v>
      </c>
      <c r="AL79" s="43">
        <f>AH79 / AH13</f>
        <v>8.427376849693785E-4</v>
      </c>
      <c r="AM79" s="29"/>
    </row>
    <row r="80" spans="1:39" ht="14.45" hidden="1" customHeight="1" outlineLevel="1" x14ac:dyDescent="0.2">
      <c r="A80" s="2" t="s">
        <v>28</v>
      </c>
      <c r="B80" s="23">
        <v>0.34359899105418001</v>
      </c>
      <c r="C80" s="23">
        <v>0.44857978832152701</v>
      </c>
      <c r="D80" s="23">
        <v>0.55988515112312398</v>
      </c>
      <c r="E80" s="23">
        <v>0.59729998472734402</v>
      </c>
      <c r="F80" s="23">
        <v>0.62587490138711599</v>
      </c>
      <c r="G80" s="23">
        <v>0.67200734698836895</v>
      </c>
      <c r="H80" s="23">
        <v>0.66114402087575397</v>
      </c>
      <c r="I80" s="23">
        <v>0.69435278556798996</v>
      </c>
      <c r="J80" s="23">
        <v>0.67009667483000401</v>
      </c>
      <c r="K80" s="23">
        <v>0.77176702712408296</v>
      </c>
      <c r="L80" s="23">
        <v>1.0636880930202299</v>
      </c>
      <c r="M80" s="23">
        <v>0.84082541109961595</v>
      </c>
      <c r="N80" s="23">
        <v>0.70226242571431197</v>
      </c>
      <c r="O80" s="23">
        <v>0.73415997810755096</v>
      </c>
      <c r="P80" s="23">
        <v>0.75687188080683898</v>
      </c>
      <c r="Q80" s="23">
        <v>0.67336191771753195</v>
      </c>
      <c r="R80" s="23">
        <v>0.68339427001424202</v>
      </c>
      <c r="S80" s="23">
        <v>0.69584100978182595</v>
      </c>
      <c r="T80" s="23">
        <v>0.67311585465832502</v>
      </c>
      <c r="U80" s="23">
        <v>0.71072080588861597</v>
      </c>
      <c r="V80" s="23">
        <v>0.61970179918612101</v>
      </c>
      <c r="W80" s="23">
        <v>0.66186834331809596</v>
      </c>
      <c r="X80" s="23">
        <v>0.66543616438926401</v>
      </c>
      <c r="Y80" s="23">
        <v>0.64123691184561604</v>
      </c>
      <c r="Z80" s="23">
        <v>0.61990833462525796</v>
      </c>
      <c r="AA80" s="23">
        <v>0.603389958480675</v>
      </c>
      <c r="AB80" s="23">
        <v>0.56496297291560604</v>
      </c>
      <c r="AC80" s="23">
        <v>0.48608093779900102</v>
      </c>
      <c r="AD80" s="23">
        <v>0.52811581043108602</v>
      </c>
      <c r="AE80" s="23">
        <v>0.55296010118553796</v>
      </c>
      <c r="AF80" s="23">
        <v>0.49260451312734699</v>
      </c>
      <c r="AG80" s="23">
        <v>0.51311463404378699</v>
      </c>
      <c r="AH80" s="23">
        <v>0.50475988684661099</v>
      </c>
      <c r="AI80" s="39">
        <f t="shared" si="23"/>
        <v>0.46903774454628278</v>
      </c>
      <c r="AJ80" s="34">
        <f>IF(B80=0, "", POWER(AH80/B80, 1/(AH11 - B11)) - 1)</f>
        <v>1.2091505483374121E-2</v>
      </c>
      <c r="AK80" s="34">
        <f t="shared" si="24"/>
        <v>-1.6282418475055738E-2</v>
      </c>
      <c r="AL80" s="44">
        <f>AH80 / AH13</f>
        <v>8.427376849693785E-4</v>
      </c>
      <c r="AM80" s="29"/>
    </row>
    <row r="81" spans="1:39" ht="14.45" customHeight="1" collapsed="1" x14ac:dyDescent="0.25">
      <c r="A81" s="17" t="s">
        <v>32</v>
      </c>
      <c r="B81" s="22">
        <f t="shared" ref="B81:AH81" si="26">SUBTOTAL(9, B82)</f>
        <v>1.581606581046</v>
      </c>
      <c r="C81" s="22">
        <f t="shared" si="26"/>
        <v>1.3717066103640001</v>
      </c>
      <c r="D81" s="22">
        <f t="shared" si="26"/>
        <v>1.3604061089940001</v>
      </c>
      <c r="E81" s="22">
        <f t="shared" si="26"/>
        <v>1.570348049688</v>
      </c>
      <c r="F81" s="22">
        <f t="shared" si="26"/>
        <v>1.810334515848</v>
      </c>
      <c r="G81" s="22">
        <f t="shared" si="26"/>
        <v>1.8629058585539999</v>
      </c>
      <c r="H81" s="22">
        <f t="shared" si="26"/>
        <v>1.8253280292059999</v>
      </c>
      <c r="I81" s="22">
        <f t="shared" si="26"/>
        <v>1.743705958314</v>
      </c>
      <c r="J81" s="22">
        <f t="shared" si="26"/>
        <v>1.8313893261</v>
      </c>
      <c r="K81" s="22">
        <f t="shared" si="26"/>
        <v>1.803796137732</v>
      </c>
      <c r="L81" s="22">
        <f t="shared" si="26"/>
        <v>1.957971195222</v>
      </c>
      <c r="M81" s="22">
        <f t="shared" si="26"/>
        <v>2.007453051972</v>
      </c>
      <c r="N81" s="22">
        <f t="shared" si="26"/>
        <v>1.8626375496359999</v>
      </c>
      <c r="O81" s="22">
        <f t="shared" si="26"/>
        <v>2.0723905429679998</v>
      </c>
      <c r="P81" s="22">
        <f t="shared" si="26"/>
        <v>2.1343950961139999</v>
      </c>
      <c r="Q81" s="22">
        <f t="shared" si="26"/>
        <v>1.985240505942</v>
      </c>
      <c r="R81" s="22">
        <f t="shared" si="26"/>
        <v>2.0195114611379998</v>
      </c>
      <c r="S81" s="22">
        <f t="shared" si="26"/>
        <v>1.6629894571379999</v>
      </c>
      <c r="T81" s="22">
        <f t="shared" si="26"/>
        <v>1.7987846432400001</v>
      </c>
      <c r="U81" s="22">
        <f t="shared" si="26"/>
        <v>1.712786226462</v>
      </c>
      <c r="V81" s="22">
        <f t="shared" si="26"/>
        <v>1.59361744366928</v>
      </c>
      <c r="W81" s="22">
        <f t="shared" si="26"/>
        <v>1.6347664159983899</v>
      </c>
      <c r="X81" s="22">
        <f t="shared" si="26"/>
        <v>1.35580482233768</v>
      </c>
      <c r="Y81" s="22">
        <f t="shared" si="26"/>
        <v>1.42995168175163</v>
      </c>
      <c r="Z81" s="22">
        <f t="shared" si="26"/>
        <v>1.35457482460195</v>
      </c>
      <c r="AA81" s="22">
        <f t="shared" si="26"/>
        <v>1.4150289344807101</v>
      </c>
      <c r="AB81" s="22">
        <f t="shared" si="26"/>
        <v>1.5373702221401899</v>
      </c>
      <c r="AC81" s="22">
        <f t="shared" si="26"/>
        <v>1.6524094646248799</v>
      </c>
      <c r="AD81" s="22">
        <f t="shared" si="26"/>
        <v>1.78906817668844</v>
      </c>
      <c r="AE81" s="22">
        <f t="shared" si="26"/>
        <v>1.6976522499703199</v>
      </c>
      <c r="AF81" s="22">
        <f t="shared" si="26"/>
        <v>1.17583144436059</v>
      </c>
      <c r="AG81" s="22">
        <f t="shared" si="26"/>
        <v>1.36558494503052</v>
      </c>
      <c r="AH81" s="22">
        <f t="shared" si="26"/>
        <v>1.7032311065127299</v>
      </c>
      <c r="AI81" s="38">
        <f t="shared" si="23"/>
        <v>7.689935469685083E-2</v>
      </c>
      <c r="AJ81" s="33">
        <f>IF(B81=0, "", POWER(AH81/B81, 1/(AH11 - B11)) - 1)</f>
        <v>2.3178678660513707E-3</v>
      </c>
      <c r="AK81" s="33">
        <f t="shared" si="24"/>
        <v>0.2472538692747992</v>
      </c>
      <c r="AL81" s="43">
        <f>AH81 / AH13</f>
        <v>2.8436828620388385E-3</v>
      </c>
      <c r="AM81" s="29"/>
    </row>
    <row r="82" spans="1:39" ht="14.45" hidden="1" customHeight="1" outlineLevel="1" x14ac:dyDescent="0.2">
      <c r="A82" s="2" t="s">
        <v>7</v>
      </c>
      <c r="B82" s="23">
        <v>1.581606581046</v>
      </c>
      <c r="C82" s="23">
        <v>1.3717066103640001</v>
      </c>
      <c r="D82" s="23">
        <v>1.3604061089940001</v>
      </c>
      <c r="E82" s="23">
        <v>1.570348049688</v>
      </c>
      <c r="F82" s="23">
        <v>1.810334515848</v>
      </c>
      <c r="G82" s="23">
        <v>1.8629058585539999</v>
      </c>
      <c r="H82" s="23">
        <v>1.8253280292059999</v>
      </c>
      <c r="I82" s="23">
        <v>1.743705958314</v>
      </c>
      <c r="J82" s="23">
        <v>1.8313893261</v>
      </c>
      <c r="K82" s="23">
        <v>1.803796137732</v>
      </c>
      <c r="L82" s="23">
        <v>1.957971195222</v>
      </c>
      <c r="M82" s="23">
        <v>2.007453051972</v>
      </c>
      <c r="N82" s="23">
        <v>1.8626375496359999</v>
      </c>
      <c r="O82" s="23">
        <v>2.0723905429679998</v>
      </c>
      <c r="P82" s="23">
        <v>2.1343950961139999</v>
      </c>
      <c r="Q82" s="23">
        <v>1.985240505942</v>
      </c>
      <c r="R82" s="23">
        <v>2.0195114611379998</v>
      </c>
      <c r="S82" s="23">
        <v>1.6629894571379999</v>
      </c>
      <c r="T82" s="23">
        <v>1.7987846432400001</v>
      </c>
      <c r="U82" s="23">
        <v>1.712786226462</v>
      </c>
      <c r="V82" s="23">
        <v>1.59361744366928</v>
      </c>
      <c r="W82" s="23">
        <v>1.6347664159983899</v>
      </c>
      <c r="X82" s="23">
        <v>1.35580482233768</v>
      </c>
      <c r="Y82" s="23">
        <v>1.42995168175163</v>
      </c>
      <c r="Z82" s="23">
        <v>1.35457482460195</v>
      </c>
      <c r="AA82" s="23">
        <v>1.4150289344807101</v>
      </c>
      <c r="AB82" s="23">
        <v>1.5373702221401899</v>
      </c>
      <c r="AC82" s="23">
        <v>1.6524094646248799</v>
      </c>
      <c r="AD82" s="23">
        <v>1.78906817668844</v>
      </c>
      <c r="AE82" s="23">
        <v>1.6976522499703199</v>
      </c>
      <c r="AF82" s="23">
        <v>1.17583144436059</v>
      </c>
      <c r="AG82" s="23">
        <v>1.36558494503052</v>
      </c>
      <c r="AH82" s="23">
        <v>1.7032311065127299</v>
      </c>
      <c r="AI82" s="39">
        <f t="shared" si="23"/>
        <v>7.689935469685083E-2</v>
      </c>
      <c r="AJ82" s="34">
        <f>IF(B82=0, "", POWER(AH82/B82, 1/(AH11 - B11)) - 1)</f>
        <v>2.3178678660513707E-3</v>
      </c>
      <c r="AK82" s="34">
        <f t="shared" si="24"/>
        <v>0.2472538692747992</v>
      </c>
      <c r="AL82" s="44">
        <f>AH82 / AH13</f>
        <v>2.8436828620388385E-3</v>
      </c>
      <c r="AM82" s="29"/>
    </row>
    <row r="83" spans="1:39" ht="14.45" customHeight="1" collapsed="1" x14ac:dyDescent="0.25">
      <c r="A83" s="17" t="s">
        <v>33</v>
      </c>
      <c r="B83" s="22">
        <f t="shared" ref="B83:AH83" si="27">SUBTOTAL(9, B84:B85)</f>
        <v>0.6137240068856501</v>
      </c>
      <c r="C83" s="22">
        <f t="shared" si="27"/>
        <v>0.65073041037010004</v>
      </c>
      <c r="D83" s="22">
        <f t="shared" si="27"/>
        <v>0.84024637100325006</v>
      </c>
      <c r="E83" s="22">
        <f t="shared" si="27"/>
        <v>0.79988081439750003</v>
      </c>
      <c r="F83" s="22">
        <f t="shared" si="27"/>
        <v>1.0200069621288002</v>
      </c>
      <c r="G83" s="22">
        <f t="shared" si="27"/>
        <v>0.84568499095205008</v>
      </c>
      <c r="H83" s="22">
        <f t="shared" si="27"/>
        <v>0.72376025648195008</v>
      </c>
      <c r="I83" s="22">
        <f t="shared" si="27"/>
        <v>0.59249532390775006</v>
      </c>
      <c r="J83" s="22">
        <f t="shared" si="27"/>
        <v>0.37600433818044998</v>
      </c>
      <c r="K83" s="22">
        <f t="shared" si="27"/>
        <v>0.5560511757031501</v>
      </c>
      <c r="L83" s="22">
        <f t="shared" si="27"/>
        <v>0.88102639216500001</v>
      </c>
      <c r="M83" s="22">
        <f t="shared" si="27"/>
        <v>0.83833647508313802</v>
      </c>
      <c r="N83" s="22">
        <f t="shared" si="27"/>
        <v>0.97340056397888308</v>
      </c>
      <c r="O83" s="22">
        <f t="shared" si="27"/>
        <v>0.98829419458061707</v>
      </c>
      <c r="P83" s="22">
        <f t="shared" si="27"/>
        <v>0.89690893676241201</v>
      </c>
      <c r="Q83" s="22">
        <f t="shared" si="27"/>
        <v>1.0422725707952301</v>
      </c>
      <c r="R83" s="22">
        <f t="shared" si="27"/>
        <v>0.79430200563397602</v>
      </c>
      <c r="S83" s="22">
        <f t="shared" si="27"/>
        <v>0.834081610488</v>
      </c>
      <c r="T83" s="22">
        <f t="shared" si="27"/>
        <v>0.66852486470400008</v>
      </c>
      <c r="U83" s="22">
        <f t="shared" si="27"/>
        <v>0.68672373633783579</v>
      </c>
      <c r="V83" s="22">
        <f t="shared" si="27"/>
        <v>0.64087659750885706</v>
      </c>
      <c r="W83" s="22">
        <f t="shared" si="27"/>
        <v>0.68575110960217345</v>
      </c>
      <c r="X83" s="22">
        <f t="shared" si="27"/>
        <v>0.6864738605448264</v>
      </c>
      <c r="Y83" s="22">
        <f t="shared" si="27"/>
        <v>0.90797126226092206</v>
      </c>
      <c r="Z83" s="22">
        <f t="shared" si="27"/>
        <v>0.85844821922055181</v>
      </c>
      <c r="AA83" s="22">
        <f t="shared" si="27"/>
        <v>0.97873509085949817</v>
      </c>
      <c r="AB83" s="22">
        <f t="shared" si="27"/>
        <v>0.62691982661810386</v>
      </c>
      <c r="AC83" s="22">
        <f t="shared" si="27"/>
        <v>0.62685843226072002</v>
      </c>
      <c r="AD83" s="22">
        <f t="shared" si="27"/>
        <v>0.61145484882036905</v>
      </c>
      <c r="AE83" s="22">
        <f t="shared" si="27"/>
        <v>0.76897699293061605</v>
      </c>
      <c r="AF83" s="22">
        <f t="shared" si="27"/>
        <v>0.63530410019773798</v>
      </c>
      <c r="AG83" s="22">
        <f t="shared" si="27"/>
        <v>0.47083695795015068</v>
      </c>
      <c r="AH83" s="22">
        <f t="shared" si="27"/>
        <v>0.12279831009981</v>
      </c>
      <c r="AI83" s="38">
        <f t="shared" si="23"/>
        <v>-0.79991281305264317</v>
      </c>
      <c r="AJ83" s="33">
        <f>IF(B83=0, "", POWER(AH83/B83, 1/(AH11 - B11)) - 1)</f>
        <v>-4.9038132751852648E-2</v>
      </c>
      <c r="AK83" s="33">
        <f t="shared" si="24"/>
        <v>-0.73919143765937945</v>
      </c>
      <c r="AL83" s="43">
        <f>AH83 / AH13</f>
        <v>2.0502176632572591E-4</v>
      </c>
      <c r="AM83" s="29"/>
    </row>
    <row r="84" spans="1:39" ht="14.45" hidden="1" customHeight="1" outlineLevel="1" x14ac:dyDescent="0.2">
      <c r="A84" s="2" t="s">
        <v>7</v>
      </c>
      <c r="B84" s="23">
        <v>0.60247160688565005</v>
      </c>
      <c r="C84" s="23">
        <v>0.63947801037009999</v>
      </c>
      <c r="D84" s="23">
        <v>0.82899397100325001</v>
      </c>
      <c r="E84" s="23">
        <v>0.78862841439749998</v>
      </c>
      <c r="F84" s="23">
        <v>1.0087545621288001</v>
      </c>
      <c r="G84" s="23">
        <v>0.83443259095205002</v>
      </c>
      <c r="H84" s="23">
        <v>0.71250785648195003</v>
      </c>
      <c r="I84" s="23">
        <v>0.58124292390775001</v>
      </c>
      <c r="J84" s="23">
        <v>0.36475193818044999</v>
      </c>
      <c r="K84" s="23">
        <v>0.54479877570315005</v>
      </c>
      <c r="L84" s="23">
        <v>0.86977399216499995</v>
      </c>
      <c r="M84" s="23">
        <v>0.82708407508313797</v>
      </c>
      <c r="N84" s="23">
        <v>0.96214816397888303</v>
      </c>
      <c r="O84" s="23">
        <v>0.97704179458061702</v>
      </c>
      <c r="P84" s="23">
        <v>0.88565653676241196</v>
      </c>
      <c r="Q84" s="23">
        <v>1.03102017079523</v>
      </c>
      <c r="R84" s="23">
        <v>0.78304960563397596</v>
      </c>
      <c r="S84" s="23">
        <v>0.82282921048799995</v>
      </c>
      <c r="T84" s="23">
        <v>0.65727246470400003</v>
      </c>
      <c r="U84" s="23">
        <v>0.68406949405799999</v>
      </c>
      <c r="V84" s="23">
        <v>0.63430349110718098</v>
      </c>
      <c r="W84" s="23">
        <v>0.68031015685427598</v>
      </c>
      <c r="X84" s="23">
        <v>0.68349765561179099</v>
      </c>
      <c r="Y84" s="23">
        <v>0.90629679989754997</v>
      </c>
      <c r="Z84" s="23">
        <v>0.85638035763867804</v>
      </c>
      <c r="AA84" s="23">
        <v>0.97712879447930701</v>
      </c>
      <c r="AB84" s="23">
        <v>0.62664136130824899</v>
      </c>
      <c r="AC84" s="23">
        <v>0.62685843226072002</v>
      </c>
      <c r="AD84" s="23">
        <v>0.61145484882036905</v>
      </c>
      <c r="AE84" s="23">
        <v>0.76897699293061605</v>
      </c>
      <c r="AF84" s="23">
        <v>0.63530410019773798</v>
      </c>
      <c r="AG84" s="23">
        <v>0.47076997832155199</v>
      </c>
      <c r="AH84" s="23">
        <v>0.12279831009981</v>
      </c>
      <c r="AI84" s="39">
        <f t="shared" si="23"/>
        <v>-0.79617577210884682</v>
      </c>
      <c r="AJ84" s="34">
        <f>IF(B84=0, "", POWER(AH84/B84, 1/(AH11 - B11)) - 1)</f>
        <v>-4.848805659794897E-2</v>
      </c>
      <c r="AK84" s="34">
        <f t="shared" si="24"/>
        <v>-0.73915433066138614</v>
      </c>
      <c r="AL84" s="44">
        <f>AH84 / AH13</f>
        <v>2.0502176632572591E-4</v>
      </c>
      <c r="AM84" s="29"/>
    </row>
    <row r="85" spans="1:39" ht="14.45" hidden="1" customHeight="1" outlineLevel="1" x14ac:dyDescent="0.2">
      <c r="A85" s="2" t="s">
        <v>6</v>
      </c>
      <c r="B85" s="23">
        <v>1.1252399999999999E-2</v>
      </c>
      <c r="C85" s="23">
        <v>1.1252399999999999E-2</v>
      </c>
      <c r="D85" s="23">
        <v>1.1252399999999999E-2</v>
      </c>
      <c r="E85" s="23">
        <v>1.1252399999999999E-2</v>
      </c>
      <c r="F85" s="23">
        <v>1.1252399999999999E-2</v>
      </c>
      <c r="G85" s="23">
        <v>1.1252399999999999E-2</v>
      </c>
      <c r="H85" s="23">
        <v>1.1252399999999999E-2</v>
      </c>
      <c r="I85" s="23">
        <v>1.1252399999999999E-2</v>
      </c>
      <c r="J85" s="23">
        <v>1.1252399999999999E-2</v>
      </c>
      <c r="K85" s="23">
        <v>1.1252399999999999E-2</v>
      </c>
      <c r="L85" s="23">
        <v>1.1252399999999999E-2</v>
      </c>
      <c r="M85" s="23">
        <v>1.1252399999999999E-2</v>
      </c>
      <c r="N85" s="23">
        <v>1.1252399999999999E-2</v>
      </c>
      <c r="O85" s="23">
        <v>1.1252399999999999E-2</v>
      </c>
      <c r="P85" s="23">
        <v>1.1252399999999999E-2</v>
      </c>
      <c r="Q85" s="23">
        <v>1.1252399999999999E-2</v>
      </c>
      <c r="R85" s="23">
        <v>1.1252399999999999E-2</v>
      </c>
      <c r="S85" s="23">
        <v>1.1252399999999999E-2</v>
      </c>
      <c r="T85" s="23">
        <v>1.1252399999999999E-2</v>
      </c>
      <c r="U85" s="23">
        <v>2.6542422798358002E-3</v>
      </c>
      <c r="V85" s="23">
        <v>6.5731064016760297E-3</v>
      </c>
      <c r="W85" s="23">
        <v>5.4409527478974703E-3</v>
      </c>
      <c r="X85" s="23">
        <v>2.9762049330354198E-3</v>
      </c>
      <c r="Y85" s="23">
        <v>1.6744623633721399E-3</v>
      </c>
      <c r="Z85" s="23">
        <v>2.06786158187375E-3</v>
      </c>
      <c r="AA85" s="23">
        <v>1.60629638019113E-3</v>
      </c>
      <c r="AB85" s="23">
        <v>2.7846530985489102E-4</v>
      </c>
      <c r="AC85" s="23">
        <v>0</v>
      </c>
      <c r="AD85" s="23">
        <v>0</v>
      </c>
      <c r="AE85" s="23">
        <v>0</v>
      </c>
      <c r="AF85" s="23">
        <v>0</v>
      </c>
      <c r="AG85" s="23">
        <v>6.6979628598683004E-5</v>
      </c>
      <c r="AH85" s="23">
        <v>0</v>
      </c>
      <c r="AI85" s="39">
        <f t="shared" si="23"/>
        <v>-1</v>
      </c>
      <c r="AJ85" s="34">
        <f>IF(B85=0, "", POWER(AH85/B85, 1/(AH11 - B11)) - 1)</f>
        <v>-1</v>
      </c>
      <c r="AK85" s="34">
        <f t="shared" si="24"/>
        <v>-1</v>
      </c>
      <c r="AL85" s="44">
        <f>AH85 / AH13</f>
        <v>0</v>
      </c>
      <c r="AM85" s="29"/>
    </row>
    <row r="86" spans="1:39" ht="14.45" customHeight="1" collapsed="1" x14ac:dyDescent="0.25">
      <c r="A86" s="17" t="s">
        <v>48</v>
      </c>
      <c r="B86" s="22">
        <f t="shared" ref="B86:AH86" si="28">SUBTOTAL(9, B87)</f>
        <v>4.2999892988122403E-3</v>
      </c>
      <c r="C86" s="22">
        <f t="shared" si="28"/>
        <v>4.3702483916860701E-3</v>
      </c>
      <c r="D86" s="22">
        <f t="shared" si="28"/>
        <v>6.4564092694216601E-3</v>
      </c>
      <c r="E86" s="22">
        <f t="shared" si="28"/>
        <v>4.1415353771616101E-3</v>
      </c>
      <c r="F86" s="22">
        <f t="shared" si="28"/>
        <v>5.9866546888906903E-3</v>
      </c>
      <c r="G86" s="22">
        <f t="shared" si="28"/>
        <v>8.0975235381321297E-3</v>
      </c>
      <c r="H86" s="22">
        <f t="shared" si="28"/>
        <v>8.9419166970924596E-3</v>
      </c>
      <c r="I86" s="22">
        <f t="shared" si="28"/>
        <v>1.41603128929777E-2</v>
      </c>
      <c r="J86" s="22">
        <f t="shared" si="28"/>
        <v>1.8989074737109701E-2</v>
      </c>
      <c r="K86" s="22">
        <f t="shared" si="28"/>
        <v>1.8844828673115401E-2</v>
      </c>
      <c r="L86" s="22">
        <f t="shared" si="28"/>
        <v>2.8215033255898501E-2</v>
      </c>
      <c r="M86" s="22">
        <f t="shared" si="28"/>
        <v>2.2428873675351998E-2</v>
      </c>
      <c r="N86" s="22">
        <f t="shared" si="28"/>
        <v>2.5595104823084702E-2</v>
      </c>
      <c r="O86" s="22">
        <f t="shared" si="28"/>
        <v>2.9086551764832901E-2</v>
      </c>
      <c r="P86" s="22">
        <f t="shared" si="28"/>
        <v>2.6691625170392998E-2</v>
      </c>
      <c r="Q86" s="22">
        <f t="shared" si="28"/>
        <v>2.79662326812775E-2</v>
      </c>
      <c r="R86" s="22">
        <f t="shared" si="28"/>
        <v>2.6445389984754899E-2</v>
      </c>
      <c r="S86" s="22">
        <f t="shared" si="28"/>
        <v>2.8200252779327702E-2</v>
      </c>
      <c r="T86" s="22">
        <f t="shared" si="28"/>
        <v>3.6967225494072699E-2</v>
      </c>
      <c r="U86" s="22">
        <f t="shared" si="28"/>
        <v>3.1933799368409503E-2</v>
      </c>
      <c r="V86" s="22">
        <f t="shared" si="28"/>
        <v>3.6412181343525502E-2</v>
      </c>
      <c r="W86" s="22">
        <f t="shared" si="28"/>
        <v>3.3423919338555E-2</v>
      </c>
      <c r="X86" s="22">
        <f t="shared" si="28"/>
        <v>3.5107553886880402E-2</v>
      </c>
      <c r="Y86" s="22">
        <f t="shared" si="28"/>
        <v>3.6629409520633503E-2</v>
      </c>
      <c r="Z86" s="22">
        <f t="shared" si="28"/>
        <v>3.3764538432214997E-2</v>
      </c>
      <c r="AA86" s="22">
        <f t="shared" si="28"/>
        <v>3.1289621631556103E-2</v>
      </c>
      <c r="AB86" s="22">
        <f t="shared" si="28"/>
        <v>2.41700586236826E-2</v>
      </c>
      <c r="AC86" s="22">
        <f t="shared" si="28"/>
        <v>2.6732782957319502E-2</v>
      </c>
      <c r="AD86" s="22">
        <f t="shared" si="28"/>
        <v>2.6604847042828301E-2</v>
      </c>
      <c r="AE86" s="22">
        <f t="shared" si="28"/>
        <v>3.04740725400406E-2</v>
      </c>
      <c r="AF86" s="22">
        <f t="shared" si="28"/>
        <v>3.2781344874808903E-2</v>
      </c>
      <c r="AG86" s="22">
        <f t="shared" si="28"/>
        <v>3.21615469463939E-2</v>
      </c>
      <c r="AH86" s="22">
        <f t="shared" si="28"/>
        <v>2.9152353858214099E-2</v>
      </c>
      <c r="AI86" s="38">
        <f t="shared" si="23"/>
        <v>5.7796340484537199</v>
      </c>
      <c r="AJ86" s="33">
        <f>IF(B86=0, "", POWER(AH86/B86, 1/(AH11 - B11)) - 1)</f>
        <v>6.1634920453054187E-2</v>
      </c>
      <c r="AK86" s="33">
        <f t="shared" si="24"/>
        <v>-9.3564936201465998E-2</v>
      </c>
      <c r="AL86" s="43">
        <f>AH86 / AH13</f>
        <v>4.8672225828724113E-5</v>
      </c>
      <c r="AM86" s="29"/>
    </row>
    <row r="87" spans="1:39" ht="14.45" hidden="1" customHeight="1" outlineLevel="1" x14ac:dyDescent="0.2">
      <c r="A87" s="2" t="s">
        <v>29</v>
      </c>
      <c r="B87" s="23">
        <v>4.2999892988122403E-3</v>
      </c>
      <c r="C87" s="23">
        <v>4.3702483916860701E-3</v>
      </c>
      <c r="D87" s="23">
        <v>6.4564092694216601E-3</v>
      </c>
      <c r="E87" s="23">
        <v>4.1415353771616101E-3</v>
      </c>
      <c r="F87" s="23">
        <v>5.9866546888906903E-3</v>
      </c>
      <c r="G87" s="23">
        <v>8.0975235381321297E-3</v>
      </c>
      <c r="H87" s="23">
        <v>8.9419166970924596E-3</v>
      </c>
      <c r="I87" s="23">
        <v>1.41603128929777E-2</v>
      </c>
      <c r="J87" s="23">
        <v>1.8989074737109701E-2</v>
      </c>
      <c r="K87" s="23">
        <v>1.8844828673115401E-2</v>
      </c>
      <c r="L87" s="23">
        <v>2.8215033255898501E-2</v>
      </c>
      <c r="M87" s="23">
        <v>2.2428873675351998E-2</v>
      </c>
      <c r="N87" s="23">
        <v>2.5595104823084702E-2</v>
      </c>
      <c r="O87" s="23">
        <v>2.9086551764832901E-2</v>
      </c>
      <c r="P87" s="23">
        <v>2.6691625170392998E-2</v>
      </c>
      <c r="Q87" s="23">
        <v>2.79662326812775E-2</v>
      </c>
      <c r="R87" s="23">
        <v>2.6445389984754899E-2</v>
      </c>
      <c r="S87" s="23">
        <v>2.8200252779327702E-2</v>
      </c>
      <c r="T87" s="23">
        <v>3.6967225494072699E-2</v>
      </c>
      <c r="U87" s="23">
        <v>3.1933799368409503E-2</v>
      </c>
      <c r="V87" s="23">
        <v>3.6412181343525502E-2</v>
      </c>
      <c r="W87" s="23">
        <v>3.3423919338555E-2</v>
      </c>
      <c r="X87" s="23">
        <v>3.5107553886880402E-2</v>
      </c>
      <c r="Y87" s="23">
        <v>3.6629409520633503E-2</v>
      </c>
      <c r="Z87" s="23">
        <v>3.3764538432214997E-2</v>
      </c>
      <c r="AA87" s="23">
        <v>3.1289621631556103E-2</v>
      </c>
      <c r="AB87" s="23">
        <v>2.41700586236826E-2</v>
      </c>
      <c r="AC87" s="23">
        <v>2.6732782957319502E-2</v>
      </c>
      <c r="AD87" s="23">
        <v>2.6604847042828301E-2</v>
      </c>
      <c r="AE87" s="23">
        <v>3.04740725400406E-2</v>
      </c>
      <c r="AF87" s="23">
        <v>3.2781344874808903E-2</v>
      </c>
      <c r="AG87" s="23">
        <v>3.21615469463939E-2</v>
      </c>
      <c r="AH87" s="23">
        <v>2.9152353858214099E-2</v>
      </c>
      <c r="AI87" s="39">
        <f t="shared" si="23"/>
        <v>5.7796340484537199</v>
      </c>
      <c r="AJ87" s="34">
        <f>IF(B87=0, "", POWER(AH87/B87, 1/(AH11 - B11)) - 1)</f>
        <v>6.1634920453054187E-2</v>
      </c>
      <c r="AK87" s="34">
        <f t="shared" si="24"/>
        <v>-9.3564936201465998E-2</v>
      </c>
      <c r="AL87" s="44">
        <f>AH87 / AH13</f>
        <v>4.8672225828724113E-5</v>
      </c>
      <c r="AM87" s="29"/>
    </row>
    <row r="88" spans="1:39" ht="14.45" customHeight="1" x14ac:dyDescent="0.25">
      <c r="A88" s="16" t="s">
        <v>34</v>
      </c>
      <c r="B88" s="21">
        <f t="shared" ref="B88:AH88" si="29">SUBTOTAL(9, B89:B103)</f>
        <v>150.93136584271107</v>
      </c>
      <c r="C88" s="21">
        <f t="shared" si="29"/>
        <v>145.72236761245375</v>
      </c>
      <c r="D88" s="21">
        <f t="shared" si="29"/>
        <v>145.47076165129855</v>
      </c>
      <c r="E88" s="21">
        <f t="shared" si="29"/>
        <v>141.70335984236354</v>
      </c>
      <c r="F88" s="21">
        <f t="shared" si="29"/>
        <v>155.66621656241341</v>
      </c>
      <c r="G88" s="21">
        <f t="shared" si="29"/>
        <v>148.76503819993997</v>
      </c>
      <c r="H88" s="21">
        <f t="shared" si="29"/>
        <v>142.49522040381106</v>
      </c>
      <c r="I88" s="21">
        <f t="shared" si="29"/>
        <v>145.16296245091382</v>
      </c>
      <c r="J88" s="21">
        <f t="shared" si="29"/>
        <v>146.60618727991013</v>
      </c>
      <c r="K88" s="21">
        <f t="shared" si="29"/>
        <v>148.16853014717447</v>
      </c>
      <c r="L88" s="21">
        <f t="shared" si="29"/>
        <v>149.70551301322209</v>
      </c>
      <c r="M88" s="21">
        <f t="shared" si="29"/>
        <v>150.96756039132907</v>
      </c>
      <c r="N88" s="21">
        <f t="shared" si="29"/>
        <v>152.29054955184318</v>
      </c>
      <c r="O88" s="21">
        <f t="shared" si="29"/>
        <v>154.30291337367782</v>
      </c>
      <c r="P88" s="21">
        <f t="shared" si="29"/>
        <v>156.98113920522178</v>
      </c>
      <c r="Q88" s="21">
        <f t="shared" si="29"/>
        <v>157.3558163349017</v>
      </c>
      <c r="R88" s="21">
        <f t="shared" si="29"/>
        <v>157.49869063179767</v>
      </c>
      <c r="S88" s="21">
        <f t="shared" si="29"/>
        <v>158.38627284471289</v>
      </c>
      <c r="T88" s="21">
        <f t="shared" si="29"/>
        <v>156.0981185716069</v>
      </c>
      <c r="U88" s="21">
        <f t="shared" si="29"/>
        <v>156.54904310644827</v>
      </c>
      <c r="V88" s="21">
        <f t="shared" si="29"/>
        <v>153.62889536306113</v>
      </c>
      <c r="W88" s="21">
        <f t="shared" si="29"/>
        <v>156.37800757125848</v>
      </c>
      <c r="X88" s="21">
        <f t="shared" si="29"/>
        <v>156.43723249104141</v>
      </c>
      <c r="Y88" s="21">
        <f t="shared" si="29"/>
        <v>161.29139391740725</v>
      </c>
      <c r="Z88" s="21">
        <f t="shared" si="29"/>
        <v>155.85924998392142</v>
      </c>
      <c r="AA88" s="21">
        <f t="shared" si="29"/>
        <v>154.21883266497903</v>
      </c>
      <c r="AB88" s="21">
        <f t="shared" si="29"/>
        <v>156.90504901869861</v>
      </c>
      <c r="AC88" s="21">
        <f t="shared" si="29"/>
        <v>154.31295516268676</v>
      </c>
      <c r="AD88" s="21">
        <f t="shared" si="29"/>
        <v>152.97423676361061</v>
      </c>
      <c r="AE88" s="21">
        <f t="shared" si="29"/>
        <v>157.12366522004595</v>
      </c>
      <c r="AF88" s="21">
        <f t="shared" si="29"/>
        <v>160.35209210467747</v>
      </c>
      <c r="AG88" s="21">
        <f t="shared" si="29"/>
        <v>160.6191732557723</v>
      </c>
      <c r="AH88" s="21">
        <f t="shared" si="29"/>
        <v>163.78370199243724</v>
      </c>
      <c r="AI88" s="37">
        <f t="shared" si="23"/>
        <v>8.5153513837010308E-2</v>
      </c>
      <c r="AJ88" s="32">
        <f>IF(B88=0, "", POWER(AH88/B88, 1/(AH11 - B11)) - 1)</f>
        <v>2.5570594763240084E-3</v>
      </c>
      <c r="AK88" s="32">
        <f t="shared" si="24"/>
        <v>1.9702060921616749E-2</v>
      </c>
      <c r="AL88" s="42">
        <f>AH88 / AH13</f>
        <v>0.27345021157508381</v>
      </c>
      <c r="AM88" s="29"/>
    </row>
    <row r="89" spans="1:39" ht="14.45" customHeight="1" collapsed="1" x14ac:dyDescent="0.25">
      <c r="A89" s="17" t="s">
        <v>35</v>
      </c>
      <c r="B89" s="22">
        <f t="shared" ref="B89:AH89" si="30">SUBTOTAL(9, B90:B93)</f>
        <v>19.197810251858112</v>
      </c>
      <c r="C89" s="22">
        <f t="shared" si="30"/>
        <v>17.647565844265436</v>
      </c>
      <c r="D89" s="22">
        <f t="shared" si="30"/>
        <v>16.983132062852391</v>
      </c>
      <c r="E89" s="22">
        <f t="shared" si="30"/>
        <v>16.295108523617337</v>
      </c>
      <c r="F89" s="22">
        <f t="shared" si="30"/>
        <v>15.872235705372143</v>
      </c>
      <c r="G89" s="22">
        <f t="shared" si="30"/>
        <v>15.565632317875094</v>
      </c>
      <c r="H89" s="22">
        <f t="shared" si="30"/>
        <v>14.156451874096959</v>
      </c>
      <c r="I89" s="22">
        <f t="shared" si="30"/>
        <v>14.219573624266443</v>
      </c>
      <c r="J89" s="22">
        <f t="shared" si="30"/>
        <v>14.455373263559151</v>
      </c>
      <c r="K89" s="22">
        <f t="shared" si="30"/>
        <v>14.904621908930601</v>
      </c>
      <c r="L89" s="22">
        <f t="shared" si="30"/>
        <v>14.524063032261399</v>
      </c>
      <c r="M89" s="22">
        <f t="shared" si="30"/>
        <v>14.707535219486601</v>
      </c>
      <c r="N89" s="22">
        <f t="shared" si="30"/>
        <v>15.7251704373934</v>
      </c>
      <c r="O89" s="22">
        <f t="shared" si="30"/>
        <v>15.7396122833229</v>
      </c>
      <c r="P89" s="22">
        <f t="shared" si="30"/>
        <v>15.282944402220744</v>
      </c>
      <c r="Q89" s="22">
        <f t="shared" si="30"/>
        <v>16.059848611846</v>
      </c>
      <c r="R89" s="22">
        <f t="shared" si="30"/>
        <v>16.206852004370532</v>
      </c>
      <c r="S89" s="22">
        <f t="shared" si="30"/>
        <v>15.552653116872682</v>
      </c>
      <c r="T89" s="22">
        <f t="shared" si="30"/>
        <v>14.170588179127785</v>
      </c>
      <c r="U89" s="22">
        <f t="shared" si="30"/>
        <v>12.487252955196945</v>
      </c>
      <c r="V89" s="22">
        <f t="shared" si="30"/>
        <v>10.167421709058424</v>
      </c>
      <c r="W89" s="22">
        <f t="shared" si="30"/>
        <v>11.847049136705404</v>
      </c>
      <c r="X89" s="22">
        <f t="shared" si="30"/>
        <v>11.741011006992167</v>
      </c>
      <c r="Y89" s="22">
        <f t="shared" si="30"/>
        <v>15.792393536689071</v>
      </c>
      <c r="Z89" s="22">
        <f t="shared" si="30"/>
        <v>11.870165015240522</v>
      </c>
      <c r="AA89" s="22">
        <f t="shared" si="30"/>
        <v>9.9494937085268678</v>
      </c>
      <c r="AB89" s="22">
        <f t="shared" si="30"/>
        <v>11.411687951493253</v>
      </c>
      <c r="AC89" s="22">
        <f t="shared" si="30"/>
        <v>9.6121837926054603</v>
      </c>
      <c r="AD89" s="22">
        <f t="shared" si="30"/>
        <v>9.3119123710674447</v>
      </c>
      <c r="AE89" s="22">
        <f t="shared" si="30"/>
        <v>12.487368315123918</v>
      </c>
      <c r="AF89" s="22">
        <f t="shared" si="30"/>
        <v>12.679966624352822</v>
      </c>
      <c r="AG89" s="22">
        <f t="shared" si="30"/>
        <v>11.097984620217805</v>
      </c>
      <c r="AH89" s="22">
        <f t="shared" si="30"/>
        <v>10.584337137951474</v>
      </c>
      <c r="AI89" s="38">
        <f t="shared" si="23"/>
        <v>-0.44866956183572859</v>
      </c>
      <c r="AJ89" s="33">
        <f>IF(B89=0, "", POWER(AH89/B89, 1/(AH11 - B11)) - 1)</f>
        <v>-1.843486472569611E-2</v>
      </c>
      <c r="AK89" s="33">
        <f t="shared" si="24"/>
        <v>-4.6282951350517409E-2</v>
      </c>
      <c r="AL89" s="43">
        <f>AH89 / AH13</f>
        <v>1.7671411712799682E-2</v>
      </c>
      <c r="AM89" s="29"/>
    </row>
    <row r="90" spans="1:39" ht="14.45" hidden="1" customHeight="1" outlineLevel="1" x14ac:dyDescent="0.2">
      <c r="A90" s="2" t="s">
        <v>5</v>
      </c>
      <c r="B90" s="23">
        <v>3.2366964636000001E-2</v>
      </c>
      <c r="C90" s="23">
        <v>3.2553107107199997E-2</v>
      </c>
      <c r="D90" s="23">
        <v>3.1772462414400002E-2</v>
      </c>
      <c r="E90" s="23">
        <v>3.1766235328799998E-2</v>
      </c>
      <c r="F90" s="23">
        <v>3.1795708053599998E-2</v>
      </c>
      <c r="G90" s="23">
        <v>3.3071298839999999E-2</v>
      </c>
      <c r="H90" s="23">
        <v>3.2624921318400002E-2</v>
      </c>
      <c r="I90" s="23">
        <v>3.4383112891200003E-2</v>
      </c>
      <c r="J90" s="23">
        <v>3.2891704668000003E-2</v>
      </c>
      <c r="K90" s="23">
        <v>3.1989349051200003E-2</v>
      </c>
      <c r="L90" s="23">
        <v>3.3947172576000002E-2</v>
      </c>
      <c r="M90" s="23">
        <v>3.4333471749599997E-2</v>
      </c>
      <c r="N90" s="23">
        <v>3.3037381871999998E-2</v>
      </c>
      <c r="O90" s="23">
        <v>3.3444753487200003E-2</v>
      </c>
      <c r="P90" s="23">
        <v>3.1786189451999999E-2</v>
      </c>
      <c r="Q90" s="23">
        <v>3.3312734373600002E-2</v>
      </c>
      <c r="R90" s="23">
        <v>3.0528414E-2</v>
      </c>
      <c r="S90" s="23">
        <v>2.9296242E-2</v>
      </c>
      <c r="T90" s="23">
        <v>2.8039445999999999E-2</v>
      </c>
      <c r="U90" s="23">
        <v>2.79207E-2</v>
      </c>
      <c r="V90" s="23">
        <v>2.3826328848000001E-2</v>
      </c>
      <c r="W90" s="23">
        <v>2.7098265965399999E-2</v>
      </c>
      <c r="X90" s="23">
        <v>2.5311103981200001E-2</v>
      </c>
      <c r="Y90" s="23">
        <v>2.50661180256097E-2</v>
      </c>
      <c r="Z90" s="23">
        <v>2.6435884874558599E-2</v>
      </c>
      <c r="AA90" s="23">
        <v>2.6700237028269399E-2</v>
      </c>
      <c r="AB90" s="23">
        <v>2.0814412871072299E-2</v>
      </c>
      <c r="AC90" s="23">
        <v>2.3485699030716501E-2</v>
      </c>
      <c r="AD90" s="23">
        <v>2.2020573254131499E-2</v>
      </c>
      <c r="AE90" s="23">
        <v>2.18670303070518E-2</v>
      </c>
      <c r="AF90" s="23">
        <v>2.2962977923804199E-2</v>
      </c>
      <c r="AG90" s="23">
        <v>2.1167153741408401E-2</v>
      </c>
      <c r="AH90" s="23">
        <v>1.6307686108329101E-2</v>
      </c>
      <c r="AI90" s="39">
        <f t="shared" si="23"/>
        <v>-0.49616263706758112</v>
      </c>
      <c r="AJ90" s="34">
        <f>IF(B90=0, "", POWER(AH90/B90, 1/(AH11 - B11)) - 1)</f>
        <v>-2.11941100026799E-2</v>
      </c>
      <c r="AK90" s="34">
        <f t="shared" si="24"/>
        <v>-0.22957586515625528</v>
      </c>
      <c r="AL90" s="44">
        <f>AH90 / AH13</f>
        <v>2.7227008318743212E-5</v>
      </c>
      <c r="AM90" s="29"/>
    </row>
    <row r="91" spans="1:39" ht="14.45" hidden="1" customHeight="1" outlineLevel="1" x14ac:dyDescent="0.2">
      <c r="A91" s="2" t="s">
        <v>6</v>
      </c>
      <c r="B91" s="23">
        <v>7.4375248420210302E-2</v>
      </c>
      <c r="C91" s="23">
        <v>7.2301919441834797E-2</v>
      </c>
      <c r="D91" s="23">
        <v>6.6883327254892197E-2</v>
      </c>
      <c r="E91" s="23">
        <v>7.0549991656535999E-2</v>
      </c>
      <c r="F91" s="23">
        <v>0.13643443810164199</v>
      </c>
      <c r="G91" s="23">
        <v>0.18899011817089401</v>
      </c>
      <c r="H91" s="23">
        <v>0.19589766660295899</v>
      </c>
      <c r="I91" s="23">
        <v>0.17336869470764299</v>
      </c>
      <c r="J91" s="23">
        <v>0.14398251408275001</v>
      </c>
      <c r="K91" s="23">
        <v>9.2673716000000003E-2</v>
      </c>
      <c r="L91" s="23">
        <v>0.11092397375800001</v>
      </c>
      <c r="M91" s="23">
        <v>0.11148350965999999</v>
      </c>
      <c r="N91" s="23">
        <v>0.119026392183</v>
      </c>
      <c r="O91" s="23">
        <v>0.105328141562</v>
      </c>
      <c r="P91" s="23">
        <v>0.10131871317864601</v>
      </c>
      <c r="Q91" s="23">
        <v>0.23240397048</v>
      </c>
      <c r="R91" s="23">
        <v>0.37665271049663102</v>
      </c>
      <c r="S91" s="23">
        <v>0.27785784980518102</v>
      </c>
      <c r="T91" s="23">
        <v>0.330042420928986</v>
      </c>
      <c r="U91" s="23">
        <v>0.15984928767944501</v>
      </c>
      <c r="V91" s="23">
        <v>0.369587034876804</v>
      </c>
      <c r="W91" s="23">
        <v>0.40208489365850503</v>
      </c>
      <c r="X91" s="23">
        <v>0.68380893810816701</v>
      </c>
      <c r="Y91" s="23">
        <v>0.61299591032046097</v>
      </c>
      <c r="Z91" s="23">
        <v>0.30140199453066302</v>
      </c>
      <c r="AA91" s="23">
        <v>0.39593082842059901</v>
      </c>
      <c r="AB91" s="23">
        <v>0.22143003868518099</v>
      </c>
      <c r="AC91" s="23">
        <v>0.51426797298383398</v>
      </c>
      <c r="AD91" s="23">
        <v>0.40968249923035299</v>
      </c>
      <c r="AE91" s="23">
        <v>0.359960121873866</v>
      </c>
      <c r="AF91" s="23">
        <v>0.30542336137361797</v>
      </c>
      <c r="AG91" s="23">
        <v>0.288018511708097</v>
      </c>
      <c r="AH91" s="23">
        <v>0.28775406639794399</v>
      </c>
      <c r="AI91" s="39">
        <f t="shared" si="23"/>
        <v>2.8689493145914837</v>
      </c>
      <c r="AJ91" s="34">
        <f>IF(B91=0, "", POWER(AH91/B91, 1/(AH11 - B11)) - 1)</f>
        <v>4.3187279073601648E-2</v>
      </c>
      <c r="AK91" s="34">
        <f t="shared" si="24"/>
        <v>-9.1815386651616926E-4</v>
      </c>
      <c r="AL91" s="44">
        <f>AH91 / AH13</f>
        <v>4.8042881789142774E-4</v>
      </c>
      <c r="AM91" s="29"/>
    </row>
    <row r="92" spans="1:39" ht="14.45" hidden="1" customHeight="1" outlineLevel="1" x14ac:dyDescent="0.2">
      <c r="A92" s="2" t="s">
        <v>7</v>
      </c>
      <c r="B92" s="23">
        <v>19.0910680388019</v>
      </c>
      <c r="C92" s="23">
        <v>17.542710817716401</v>
      </c>
      <c r="D92" s="23">
        <v>16.8844762731831</v>
      </c>
      <c r="E92" s="23">
        <v>16.192792296632</v>
      </c>
      <c r="F92" s="23">
        <v>15.704005559216901</v>
      </c>
      <c r="G92" s="23">
        <v>15.343570900864201</v>
      </c>
      <c r="H92" s="23">
        <v>13.927929286175599</v>
      </c>
      <c r="I92" s="23">
        <v>14.011821816667601</v>
      </c>
      <c r="J92" s="23">
        <v>14.278499044808401</v>
      </c>
      <c r="K92" s="23">
        <v>14.779958843879401</v>
      </c>
      <c r="L92" s="23">
        <v>14.379191885927399</v>
      </c>
      <c r="M92" s="23">
        <v>14.561718238077001</v>
      </c>
      <c r="N92" s="23">
        <v>15.5731066633384</v>
      </c>
      <c r="O92" s="23">
        <v>15.6008393882737</v>
      </c>
      <c r="P92" s="23">
        <v>15.149839499590099</v>
      </c>
      <c r="Q92" s="23">
        <v>15.7941319069924</v>
      </c>
      <c r="R92" s="23">
        <v>15.799670879873901</v>
      </c>
      <c r="S92" s="23">
        <v>15.245499025067501</v>
      </c>
      <c r="T92" s="23">
        <v>13.812506312198799</v>
      </c>
      <c r="U92" s="23">
        <v>12.2994829675175</v>
      </c>
      <c r="V92" s="23">
        <v>9.7740083453336197</v>
      </c>
      <c r="W92" s="23">
        <v>11.417865977081499</v>
      </c>
      <c r="X92" s="23">
        <v>11.0318909649028</v>
      </c>
      <c r="Y92" s="23">
        <v>15.154331508343001</v>
      </c>
      <c r="Z92" s="23">
        <v>11.542327135835301</v>
      </c>
      <c r="AA92" s="23">
        <v>9.5268626430779992</v>
      </c>
      <c r="AB92" s="23">
        <v>11.169443499937</v>
      </c>
      <c r="AC92" s="23">
        <v>9.0744301205909093</v>
      </c>
      <c r="AD92" s="23">
        <v>8.8802092985829599</v>
      </c>
      <c r="AE92" s="23">
        <v>12.105541162943</v>
      </c>
      <c r="AF92" s="23">
        <v>12.3515802850554</v>
      </c>
      <c r="AG92" s="23">
        <v>10.7887989547683</v>
      </c>
      <c r="AH92" s="23">
        <v>10.280275385445201</v>
      </c>
      <c r="AI92" s="39">
        <f t="shared" si="23"/>
        <v>-0.46151386792237525</v>
      </c>
      <c r="AJ92" s="34">
        <f>IF(B92=0, "", POWER(AH92/B92, 1/(AH11 - B11)) - 1)</f>
        <v>-1.9157662056862201E-2</v>
      </c>
      <c r="AK92" s="34">
        <f t="shared" si="24"/>
        <v>-4.7134400358656015E-2</v>
      </c>
      <c r="AL92" s="44">
        <f>AH92 / AH13</f>
        <v>1.7163755886589509E-2</v>
      </c>
      <c r="AM92" s="29"/>
    </row>
    <row r="93" spans="1:39" ht="14.45" hidden="1" customHeight="1" outlineLevel="1" x14ac:dyDescent="0.2">
      <c r="A93" s="2" t="s">
        <v>8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39" t="str">
        <f t="shared" si="23"/>
        <v/>
      </c>
      <c r="AJ93" s="34" t="str">
        <f>IF(B93=0, "", POWER(AH93/B93, 1/(AH11 - B11)) - 1)</f>
        <v/>
      </c>
      <c r="AK93" s="34" t="str">
        <f t="shared" si="24"/>
        <v/>
      </c>
      <c r="AL93" s="44">
        <f>AH93 / AH13</f>
        <v>0</v>
      </c>
      <c r="AM93" s="29"/>
    </row>
    <row r="94" spans="1:39" ht="14.45" customHeight="1" collapsed="1" x14ac:dyDescent="0.25">
      <c r="A94" s="17" t="s">
        <v>36</v>
      </c>
      <c r="B94" s="22">
        <f t="shared" ref="B94:AH94" si="31">SUBTOTAL(9, B95:B98)</f>
        <v>5.4322032173450605</v>
      </c>
      <c r="C94" s="22">
        <f t="shared" si="31"/>
        <v>4.6379430185075954</v>
      </c>
      <c r="D94" s="22">
        <f t="shared" si="31"/>
        <v>7.4416990570590453</v>
      </c>
      <c r="E94" s="22">
        <f t="shared" si="31"/>
        <v>4.2823119924589621</v>
      </c>
      <c r="F94" s="22">
        <f t="shared" si="31"/>
        <v>17.439799496650675</v>
      </c>
      <c r="G94" s="22">
        <f t="shared" si="31"/>
        <v>9.9109379369690842</v>
      </c>
      <c r="H94" s="22">
        <f t="shared" si="31"/>
        <v>3.2425685725767974</v>
      </c>
      <c r="I94" s="22">
        <f t="shared" si="31"/>
        <v>3.498163085032632</v>
      </c>
      <c r="J94" s="22">
        <f t="shared" si="31"/>
        <v>1.9147959239063868</v>
      </c>
      <c r="K94" s="22">
        <f t="shared" si="31"/>
        <v>1.2104925283394792</v>
      </c>
      <c r="L94" s="22">
        <f t="shared" si="31"/>
        <v>1.0438722544904966</v>
      </c>
      <c r="M94" s="22">
        <f t="shared" si="31"/>
        <v>1.2584896053133836</v>
      </c>
      <c r="N94" s="22">
        <f t="shared" si="31"/>
        <v>1.2207549353712925</v>
      </c>
      <c r="O94" s="22">
        <f t="shared" si="31"/>
        <v>1.1723110701122192</v>
      </c>
      <c r="P94" s="22">
        <f t="shared" si="31"/>
        <v>2.8274316153176575</v>
      </c>
      <c r="Q94" s="22">
        <f t="shared" si="31"/>
        <v>1.2093164592322068</v>
      </c>
      <c r="R94" s="22">
        <f t="shared" si="31"/>
        <v>1.023822139892691</v>
      </c>
      <c r="S94" s="22">
        <f t="shared" si="31"/>
        <v>2.1430359108052039</v>
      </c>
      <c r="T94" s="22">
        <f t="shared" si="31"/>
        <v>1.0254884257479588</v>
      </c>
      <c r="U94" s="22">
        <f t="shared" si="31"/>
        <v>0.87749689306990508</v>
      </c>
      <c r="V94" s="22">
        <f t="shared" si="31"/>
        <v>0.63227641730760342</v>
      </c>
      <c r="W94" s="22">
        <f t="shared" si="31"/>
        <v>0.7974845803513908</v>
      </c>
      <c r="X94" s="22">
        <f t="shared" si="31"/>
        <v>1.1989838666745116</v>
      </c>
      <c r="Y94" s="22">
        <f t="shared" si="31"/>
        <v>1.8302777794726384</v>
      </c>
      <c r="Z94" s="22">
        <f t="shared" si="31"/>
        <v>1.4952406128506266</v>
      </c>
      <c r="AA94" s="22">
        <f t="shared" si="31"/>
        <v>1.7683828497785092</v>
      </c>
      <c r="AB94" s="22">
        <f t="shared" si="31"/>
        <v>2.5434484876058638</v>
      </c>
      <c r="AC94" s="22">
        <f t="shared" si="31"/>
        <v>3.2185909557818491</v>
      </c>
      <c r="AD94" s="22">
        <f t="shared" si="31"/>
        <v>2.7971194383750611</v>
      </c>
      <c r="AE94" s="22">
        <f t="shared" si="31"/>
        <v>3.2701877696029849</v>
      </c>
      <c r="AF94" s="22">
        <f t="shared" si="31"/>
        <v>5.4448436905757527</v>
      </c>
      <c r="AG94" s="22">
        <f t="shared" si="31"/>
        <v>6.2257834115370283</v>
      </c>
      <c r="AH94" s="22">
        <f t="shared" si="31"/>
        <v>10.310859022546646</v>
      </c>
      <c r="AI94" s="38">
        <f t="shared" si="23"/>
        <v>0.89809891309367917</v>
      </c>
      <c r="AJ94" s="33">
        <f>IF(B94=0, "", POWER(AH94/B94, 1/(AH11 - B11)) - 1)</f>
        <v>2.0228529175920773E-2</v>
      </c>
      <c r="AK94" s="33">
        <f t="shared" si="24"/>
        <v>0.65615446940212308</v>
      </c>
      <c r="AL94" s="43">
        <f>AH94 / AH13</f>
        <v>1.7214817756204058E-2</v>
      </c>
      <c r="AM94" s="29"/>
    </row>
    <row r="95" spans="1:39" ht="14.45" hidden="1" customHeight="1" outlineLevel="1" x14ac:dyDescent="0.2">
      <c r="A95" s="2" t="s">
        <v>5</v>
      </c>
      <c r="B95" s="23">
        <v>3.7581590420212703E-2</v>
      </c>
      <c r="C95" s="23">
        <v>3.7211432440867498E-2</v>
      </c>
      <c r="D95" s="23">
        <v>3.8177679488732297E-2</v>
      </c>
      <c r="E95" s="23">
        <v>3.9958089547769901E-2</v>
      </c>
      <c r="F95" s="23">
        <v>4.30267625283553E-2</v>
      </c>
      <c r="G95" s="23">
        <v>4.5387887717665797E-2</v>
      </c>
      <c r="H95" s="23">
        <v>4.6750943899585798E-2</v>
      </c>
      <c r="I95" s="23">
        <v>4.8204158233825803E-2</v>
      </c>
      <c r="J95" s="23">
        <v>5.0619883264733802E-2</v>
      </c>
      <c r="K95" s="23">
        <v>5.3725551051928999E-2</v>
      </c>
      <c r="L95" s="23">
        <v>5.6012082675824797E-2</v>
      </c>
      <c r="M95" s="23">
        <v>5.8212504873943603E-2</v>
      </c>
      <c r="N95" s="23">
        <v>5.8727430827856003E-2</v>
      </c>
      <c r="O95" s="23">
        <v>6.1662239483400001E-2</v>
      </c>
      <c r="P95" s="23">
        <v>6.7771378659600007E-2</v>
      </c>
      <c r="Q95" s="23">
        <v>6.6682317885119996E-2</v>
      </c>
      <c r="R95" s="23">
        <v>6.5227977203399998E-2</v>
      </c>
      <c r="S95" s="23">
        <v>5.6757892045860001E-2</v>
      </c>
      <c r="T95" s="23">
        <v>5.567732094906E-2</v>
      </c>
      <c r="U95" s="23">
        <v>6.3955978666380003E-2</v>
      </c>
      <c r="V95" s="23">
        <v>5.8164036809759997E-2</v>
      </c>
      <c r="W95" s="23">
        <v>4.8046846968719997E-2</v>
      </c>
      <c r="X95" s="23">
        <v>6.6812267080620005E-2</v>
      </c>
      <c r="Y95" s="23">
        <v>6.5938807735889907E-2</v>
      </c>
      <c r="Z95" s="23">
        <v>7.5384677509321693E-2</v>
      </c>
      <c r="AA95" s="23">
        <v>7.6496266256229198E-2</v>
      </c>
      <c r="AB95" s="23">
        <v>6.8659168456706401E-2</v>
      </c>
      <c r="AC95" s="23">
        <v>6.8443603824248203E-2</v>
      </c>
      <c r="AD95" s="23">
        <v>7.2983943627620895E-2</v>
      </c>
      <c r="AE95" s="23">
        <v>7.2225366431718896E-2</v>
      </c>
      <c r="AF95" s="23">
        <v>6.6877627795407096E-2</v>
      </c>
      <c r="AG95" s="23">
        <v>6.5096182413480003E-2</v>
      </c>
      <c r="AH95" s="23">
        <v>6.3254424353784103E-2</v>
      </c>
      <c r="AI95" s="39">
        <f t="shared" si="23"/>
        <v>0.68312260461876684</v>
      </c>
      <c r="AJ95" s="34">
        <f>IF(B95=0, "", POWER(AH95/B95, 1/(AH11 - B11)) - 1)</f>
        <v>1.6403419002687158E-2</v>
      </c>
      <c r="AK95" s="34">
        <f t="shared" si="24"/>
        <v>-2.8292873582007605E-2</v>
      </c>
      <c r="AL95" s="44">
        <f>AH95 / AH13</f>
        <v>1.0560840616120089E-4</v>
      </c>
      <c r="AM95" s="29"/>
    </row>
    <row r="96" spans="1:39" ht="14.45" hidden="1" customHeight="1" outlineLevel="1" x14ac:dyDescent="0.2">
      <c r="A96" s="2" t="s">
        <v>6</v>
      </c>
      <c r="B96" s="23">
        <v>0.29538660934930799</v>
      </c>
      <c r="C96" s="23">
        <v>0.30060290033507803</v>
      </c>
      <c r="D96" s="23">
        <v>0.27457336900709201</v>
      </c>
      <c r="E96" s="23">
        <v>0.32307321280504298</v>
      </c>
      <c r="F96" s="23">
        <v>0.31404406311202199</v>
      </c>
      <c r="G96" s="23">
        <v>0.28930437965536798</v>
      </c>
      <c r="H96" s="23">
        <v>0.28177770194546797</v>
      </c>
      <c r="I96" s="23">
        <v>0.27919052238985598</v>
      </c>
      <c r="J96" s="23">
        <v>0.26953268044613299</v>
      </c>
      <c r="K96" s="23">
        <v>0.23999822228080001</v>
      </c>
      <c r="L96" s="23">
        <v>0.23698567032391199</v>
      </c>
      <c r="M96" s="23">
        <v>0.29646058480448001</v>
      </c>
      <c r="N96" s="23">
        <v>0.28621227702934399</v>
      </c>
      <c r="O96" s="23">
        <v>0.34548239748017601</v>
      </c>
      <c r="P96" s="23">
        <v>0.27019760691008399</v>
      </c>
      <c r="Q96" s="23">
        <v>0.25181271300109198</v>
      </c>
      <c r="R96" s="23">
        <v>0.264700511867411</v>
      </c>
      <c r="S96" s="23">
        <v>0.27743683113011403</v>
      </c>
      <c r="T96" s="23">
        <v>0.300975787916475</v>
      </c>
      <c r="U96" s="23">
        <v>0.24485527894865899</v>
      </c>
      <c r="V96" s="23">
        <v>0.27461993722438099</v>
      </c>
      <c r="W96" s="23">
        <v>0.24533380201997201</v>
      </c>
      <c r="X96" s="23">
        <v>0.26915720814702598</v>
      </c>
      <c r="Y96" s="23">
        <v>0.27816813476182101</v>
      </c>
      <c r="Z96" s="23">
        <v>0.19044007066942201</v>
      </c>
      <c r="AA96" s="23">
        <v>0.18872997358431201</v>
      </c>
      <c r="AB96" s="23">
        <v>0.20564897689556</v>
      </c>
      <c r="AC96" s="23">
        <v>0.18906215511841401</v>
      </c>
      <c r="AD96" s="23">
        <v>0.14688507991210001</v>
      </c>
      <c r="AE96" s="23">
        <v>0.15161766589543901</v>
      </c>
      <c r="AF96" s="23">
        <v>0.10748828698959501</v>
      </c>
      <c r="AG96" s="23">
        <v>9.2829048632336195E-2</v>
      </c>
      <c r="AH96" s="23">
        <v>0.101200227605794</v>
      </c>
      <c r="AI96" s="39">
        <f t="shared" si="23"/>
        <v>-0.65739737549808774</v>
      </c>
      <c r="AJ96" s="34">
        <f>IF(B96=0, "", POWER(AH96/B96, 1/(AH11 - B11)) - 1)</f>
        <v>-3.2920429538516149E-2</v>
      </c>
      <c r="AK96" s="34">
        <f t="shared" si="24"/>
        <v>9.017844195100122E-2</v>
      </c>
      <c r="AL96" s="44">
        <f>AH96 / AH13</f>
        <v>1.6896201095472141E-4</v>
      </c>
      <c r="AM96" s="29"/>
    </row>
    <row r="97" spans="1:39" ht="14.45" hidden="1" customHeight="1" outlineLevel="1" x14ac:dyDescent="0.2">
      <c r="A97" s="2" t="s">
        <v>7</v>
      </c>
      <c r="B97" s="23">
        <v>5.0873356194989796</v>
      </c>
      <c r="C97" s="23">
        <v>4.2881145480252503</v>
      </c>
      <c r="D97" s="23">
        <v>7.1169209222515404</v>
      </c>
      <c r="E97" s="23">
        <v>3.9072662955541499</v>
      </c>
      <c r="F97" s="23">
        <v>17.069981048258299</v>
      </c>
      <c r="G97" s="23">
        <v>9.5632642966041299</v>
      </c>
      <c r="H97" s="23">
        <v>2.9049766470073699</v>
      </c>
      <c r="I97" s="23">
        <v>3.1636304964925501</v>
      </c>
      <c r="J97" s="23">
        <v>1.5863560993519199</v>
      </c>
      <c r="K97" s="23">
        <v>0.91083151550115005</v>
      </c>
      <c r="L97" s="23">
        <v>0.74620549517075996</v>
      </c>
      <c r="M97" s="23">
        <v>0.89865049480535997</v>
      </c>
      <c r="N97" s="23">
        <v>0.86827153151473002</v>
      </c>
      <c r="O97" s="23">
        <v>0.75649058601216002</v>
      </c>
      <c r="P97" s="23">
        <v>2.4814154484939701</v>
      </c>
      <c r="Q97" s="23">
        <v>0.88198538890179001</v>
      </c>
      <c r="R97" s="23">
        <v>0.68383768989243998</v>
      </c>
      <c r="S97" s="23">
        <v>1.79943313700957</v>
      </c>
      <c r="T97" s="23">
        <v>0.65979427440503002</v>
      </c>
      <c r="U97" s="23">
        <v>0.55908780745369002</v>
      </c>
      <c r="V97" s="23">
        <v>0.29016050774257102</v>
      </c>
      <c r="W97" s="23">
        <v>0.49543765477202301</v>
      </c>
      <c r="X97" s="23">
        <v>0.85451950976619995</v>
      </c>
      <c r="Y97" s="23">
        <v>1.47733477715374</v>
      </c>
      <c r="Z97" s="23">
        <v>1.22037458913576</v>
      </c>
      <c r="AA97" s="23">
        <v>1.4935192956972601</v>
      </c>
      <c r="AB97" s="23">
        <v>2.2584026290025898</v>
      </c>
      <c r="AC97" s="23">
        <v>2.9514162438535001</v>
      </c>
      <c r="AD97" s="23">
        <v>2.5679756580680602</v>
      </c>
      <c r="AE97" s="23">
        <v>3.0371847374766499</v>
      </c>
      <c r="AF97" s="23">
        <v>5.26159833925505</v>
      </c>
      <c r="AG97" s="23">
        <v>6.05888629166071</v>
      </c>
      <c r="AH97" s="23">
        <v>10.137523241921301</v>
      </c>
      <c r="AI97" s="39">
        <f t="shared" si="23"/>
        <v>0.99269794645859877</v>
      </c>
      <c r="AJ97" s="34">
        <f>IF(B97=0, "", POWER(AH97/B97, 1/(AH11 - B11)) - 1)</f>
        <v>2.1780349035388502E-2</v>
      </c>
      <c r="AK97" s="34">
        <f t="shared" si="24"/>
        <v>0.6731661156728288</v>
      </c>
      <c r="AL97" s="44">
        <f>AH97 / AH13</f>
        <v>1.6925419572447521E-2</v>
      </c>
      <c r="AM97" s="29"/>
    </row>
    <row r="98" spans="1:39" ht="14.45" hidden="1" customHeight="1" outlineLevel="1" x14ac:dyDescent="0.2">
      <c r="A98" s="2" t="s">
        <v>8</v>
      </c>
      <c r="B98" s="23">
        <v>1.189939807656E-2</v>
      </c>
      <c r="C98" s="23">
        <v>1.20141377064E-2</v>
      </c>
      <c r="D98" s="23">
        <v>1.2027086311680001E-2</v>
      </c>
      <c r="E98" s="23">
        <v>1.2014394552000001E-2</v>
      </c>
      <c r="F98" s="23">
        <v>1.2747622752000001E-2</v>
      </c>
      <c r="G98" s="23">
        <v>1.2981372991920001E-2</v>
      </c>
      <c r="H98" s="23">
        <v>9.0632797243735495E-3</v>
      </c>
      <c r="I98" s="23">
        <v>7.1379079163999999E-3</v>
      </c>
      <c r="J98" s="23">
        <v>8.2872608436E-3</v>
      </c>
      <c r="K98" s="23">
        <v>5.9372395055999998E-3</v>
      </c>
      <c r="L98" s="23">
        <v>4.6690063200000003E-3</v>
      </c>
      <c r="M98" s="23">
        <v>5.1660208296000001E-3</v>
      </c>
      <c r="N98" s="23">
        <v>7.5436959993623997E-3</v>
      </c>
      <c r="O98" s="23">
        <v>8.6758471364832002E-3</v>
      </c>
      <c r="P98" s="23">
        <v>8.0471812540031992E-3</v>
      </c>
      <c r="Q98" s="23">
        <v>8.8360394442048001E-3</v>
      </c>
      <c r="R98" s="23">
        <v>1.005596092944E-2</v>
      </c>
      <c r="S98" s="23">
        <v>9.4080506196599998E-3</v>
      </c>
      <c r="T98" s="23">
        <v>9.0410424773940002E-3</v>
      </c>
      <c r="U98" s="23">
        <v>9.5978280011759995E-3</v>
      </c>
      <c r="V98" s="23">
        <v>9.3319355308913998E-3</v>
      </c>
      <c r="W98" s="23">
        <v>8.6662765906758005E-3</v>
      </c>
      <c r="X98" s="23">
        <v>8.4948816806658303E-3</v>
      </c>
      <c r="Y98" s="23">
        <v>8.8360598211874204E-3</v>
      </c>
      <c r="Z98" s="23">
        <v>9.0412755361229408E-3</v>
      </c>
      <c r="AA98" s="23">
        <v>9.6373142407079997E-3</v>
      </c>
      <c r="AB98" s="23">
        <v>1.0737713251008E-2</v>
      </c>
      <c r="AC98" s="23">
        <v>9.6689529856867906E-3</v>
      </c>
      <c r="AD98" s="23">
        <v>9.2747567672800593E-3</v>
      </c>
      <c r="AE98" s="23">
        <v>9.1599997991772004E-3</v>
      </c>
      <c r="AF98" s="23">
        <v>8.8794365357000703E-3</v>
      </c>
      <c r="AG98" s="23">
        <v>8.9718888305019596E-3</v>
      </c>
      <c r="AH98" s="23">
        <v>8.8811286657659999E-3</v>
      </c>
      <c r="AI98" s="39">
        <f t="shared" si="23"/>
        <v>-0.25364891495978525</v>
      </c>
      <c r="AJ98" s="34">
        <f>IF(B98=0, "", POWER(AH98/B98, 1/(AH11 - B11)) - 1)</f>
        <v>-9.1008085974630948E-3</v>
      </c>
      <c r="AK98" s="34">
        <f t="shared" si="24"/>
        <v>-1.0116059890020068E-2</v>
      </c>
      <c r="AL98" s="44">
        <f>AH98 / AH13</f>
        <v>1.4827766640611124E-5</v>
      </c>
      <c r="AM98" s="29"/>
    </row>
    <row r="99" spans="1:39" ht="14.45" customHeight="1" collapsed="1" x14ac:dyDescent="0.25">
      <c r="A99" s="17" t="s">
        <v>37</v>
      </c>
      <c r="B99" s="22">
        <f t="shared" ref="B99:AH99" si="32">SUBTOTAL(9, B100:B103)</f>
        <v>126.30135237350791</v>
      </c>
      <c r="C99" s="22">
        <f t="shared" si="32"/>
        <v>123.43685874968072</v>
      </c>
      <c r="D99" s="22">
        <f t="shared" si="32"/>
        <v>121.0459305313871</v>
      </c>
      <c r="E99" s="22">
        <f t="shared" si="32"/>
        <v>121.12593932628724</v>
      </c>
      <c r="F99" s="22">
        <f t="shared" si="32"/>
        <v>122.35418136039058</v>
      </c>
      <c r="G99" s="22">
        <f t="shared" si="32"/>
        <v>123.28846794509576</v>
      </c>
      <c r="H99" s="22">
        <f t="shared" si="32"/>
        <v>125.09619995713732</v>
      </c>
      <c r="I99" s="22">
        <f t="shared" si="32"/>
        <v>127.44522574161475</v>
      </c>
      <c r="J99" s="22">
        <f t="shared" si="32"/>
        <v>130.2360180924446</v>
      </c>
      <c r="K99" s="22">
        <f t="shared" si="32"/>
        <v>132.05341570990441</v>
      </c>
      <c r="L99" s="22">
        <f t="shared" si="32"/>
        <v>134.1375777264702</v>
      </c>
      <c r="M99" s="22">
        <f t="shared" si="32"/>
        <v>135.0015355665291</v>
      </c>
      <c r="N99" s="22">
        <f t="shared" si="32"/>
        <v>135.34462417907849</v>
      </c>
      <c r="O99" s="22">
        <f t="shared" si="32"/>
        <v>137.3909900202427</v>
      </c>
      <c r="P99" s="22">
        <f t="shared" si="32"/>
        <v>138.87076318768339</v>
      </c>
      <c r="Q99" s="22">
        <f t="shared" si="32"/>
        <v>140.08665126382351</v>
      </c>
      <c r="R99" s="22">
        <f t="shared" si="32"/>
        <v>140.26801648753445</v>
      </c>
      <c r="S99" s="22">
        <f t="shared" si="32"/>
        <v>140.69058381703502</v>
      </c>
      <c r="T99" s="22">
        <f t="shared" si="32"/>
        <v>140.90204196673116</v>
      </c>
      <c r="U99" s="22">
        <f t="shared" si="32"/>
        <v>143.18429325818141</v>
      </c>
      <c r="V99" s="22">
        <f t="shared" si="32"/>
        <v>142.82919723669511</v>
      </c>
      <c r="W99" s="22">
        <f t="shared" si="32"/>
        <v>143.73347385420169</v>
      </c>
      <c r="X99" s="22">
        <f t="shared" si="32"/>
        <v>143.49723761737474</v>
      </c>
      <c r="Y99" s="22">
        <f t="shared" si="32"/>
        <v>143.66872260124552</v>
      </c>
      <c r="Z99" s="22">
        <f t="shared" si="32"/>
        <v>142.49384435583025</v>
      </c>
      <c r="AA99" s="22">
        <f t="shared" si="32"/>
        <v>142.50095610667364</v>
      </c>
      <c r="AB99" s="22">
        <f t="shared" si="32"/>
        <v>142.9499125795995</v>
      </c>
      <c r="AC99" s="22">
        <f t="shared" si="32"/>
        <v>141.48218041429945</v>
      </c>
      <c r="AD99" s="22">
        <f t="shared" si="32"/>
        <v>140.86520495416809</v>
      </c>
      <c r="AE99" s="22">
        <f t="shared" si="32"/>
        <v>141.36610913531905</v>
      </c>
      <c r="AF99" s="22">
        <f t="shared" si="32"/>
        <v>142.2272817897489</v>
      </c>
      <c r="AG99" s="22">
        <f t="shared" si="32"/>
        <v>143.29540522401749</v>
      </c>
      <c r="AH99" s="22">
        <f t="shared" si="32"/>
        <v>142.88850583193911</v>
      </c>
      <c r="AI99" s="38">
        <f t="shared" si="23"/>
        <v>0.13132997506929622</v>
      </c>
      <c r="AJ99" s="33">
        <f>IF(B99=0, "", POWER(AH99/B99, 1/(AH11 - B11)) - 1)</f>
        <v>3.8635038423964208E-3</v>
      </c>
      <c r="AK99" s="33">
        <f t="shared" si="24"/>
        <v>-2.8395843637990525E-3</v>
      </c>
      <c r="AL99" s="43">
        <f>AH99 / AH13</f>
        <v>0.23856398210608007</v>
      </c>
      <c r="AM99" s="29"/>
    </row>
    <row r="100" spans="1:39" ht="14.45" hidden="1" customHeight="1" outlineLevel="1" x14ac:dyDescent="0.2">
      <c r="A100" s="2" t="s">
        <v>5</v>
      </c>
      <c r="B100" s="23">
        <v>3.1427999999999998E-2</v>
      </c>
      <c r="C100" s="23">
        <v>3.3903000000000003E-2</v>
      </c>
      <c r="D100" s="23">
        <v>3.8556E-2</v>
      </c>
      <c r="E100" s="23">
        <v>3.8942999999999998E-2</v>
      </c>
      <c r="F100" s="23">
        <v>4.0770000000000001E-2</v>
      </c>
      <c r="G100" s="23">
        <v>4.0085999999999997E-2</v>
      </c>
      <c r="H100" s="23">
        <v>4.2021000000000003E-2</v>
      </c>
      <c r="I100" s="23">
        <v>4.4613E-2</v>
      </c>
      <c r="J100" s="23">
        <v>4.6161000000000001E-2</v>
      </c>
      <c r="K100" s="23">
        <v>4.98817737E-2</v>
      </c>
      <c r="L100" s="23">
        <v>6.5316330000000006E-2</v>
      </c>
      <c r="M100" s="23">
        <v>6.5250126000000006E-2</v>
      </c>
      <c r="N100" s="23">
        <v>6.1844400000000001E-2</v>
      </c>
      <c r="O100" s="23">
        <v>6.2606700000000001E-2</v>
      </c>
      <c r="P100" s="23">
        <v>6.5571389999999993E-2</v>
      </c>
      <c r="Q100" s="23">
        <v>5.9128020000000003E-2</v>
      </c>
      <c r="R100" s="23">
        <v>6.3234360000000003E-2</v>
      </c>
      <c r="S100" s="23">
        <v>5.0890770000000002E-2</v>
      </c>
      <c r="T100" s="23">
        <v>4.9198005000000003E-2</v>
      </c>
      <c r="U100" s="23">
        <v>5.90413095E-2</v>
      </c>
      <c r="V100" s="23">
        <v>5.3929675349999998E-2</v>
      </c>
      <c r="W100" s="23">
        <v>5.0557680000000001E-2</v>
      </c>
      <c r="X100" s="23">
        <v>5.6486700000000001E-2</v>
      </c>
      <c r="Y100" s="23">
        <v>5.5600474994337797E-2</v>
      </c>
      <c r="Z100" s="23">
        <v>5.9417834960245899E-2</v>
      </c>
      <c r="AA100" s="23">
        <v>6.18844304487981E-2</v>
      </c>
      <c r="AB100" s="23">
        <v>5.77553260680276E-2</v>
      </c>
      <c r="AC100" s="23">
        <v>6.1400665039682799E-2</v>
      </c>
      <c r="AD100" s="23">
        <v>6.1042809903430799E-2</v>
      </c>
      <c r="AE100" s="23">
        <v>6.1507000925421301E-2</v>
      </c>
      <c r="AF100" s="23">
        <v>6.4780023447950696E-2</v>
      </c>
      <c r="AG100" s="23">
        <v>6.4717166238361198E-2</v>
      </c>
      <c r="AH100" s="23">
        <v>6.1106326158567599E-2</v>
      </c>
      <c r="AI100" s="39">
        <f t="shared" si="23"/>
        <v>0.94432754736437574</v>
      </c>
      <c r="AJ100" s="34">
        <f>IF(B100=0, "", POWER(AH100/B100, 1/(AH11 - B11)) - 1)</f>
        <v>2.0996009475461097E-2</v>
      </c>
      <c r="AK100" s="34">
        <f t="shared" si="24"/>
        <v>-5.5794162347814091E-2</v>
      </c>
      <c r="AL100" s="44">
        <f>AH100 / AH13</f>
        <v>1.0202198151198192E-4</v>
      </c>
      <c r="AM100" s="29"/>
    </row>
    <row r="101" spans="1:39" ht="14.45" hidden="1" customHeight="1" outlineLevel="1" x14ac:dyDescent="0.2">
      <c r="A101" s="2" t="s">
        <v>6</v>
      </c>
      <c r="B101" s="23">
        <v>13.124007708246801</v>
      </c>
      <c r="C101" s="23">
        <v>9.0495679504564208</v>
      </c>
      <c r="D101" s="23">
        <v>5.2386474175691999</v>
      </c>
      <c r="E101" s="23">
        <v>4.23745634752113</v>
      </c>
      <c r="F101" s="23">
        <v>4.3642628345604804</v>
      </c>
      <c r="G101" s="23">
        <v>4.30461931851457</v>
      </c>
      <c r="H101" s="23">
        <v>4.1123355419068304</v>
      </c>
      <c r="I101" s="23">
        <v>4.2812278712142504</v>
      </c>
      <c r="J101" s="23">
        <v>4.4774495025293897</v>
      </c>
      <c r="K101" s="23">
        <v>3.9927803004000002</v>
      </c>
      <c r="L101" s="23">
        <v>3.6956149891019998</v>
      </c>
      <c r="M101" s="23">
        <v>2.4653732173559999</v>
      </c>
      <c r="N101" s="23">
        <v>2.068697063808</v>
      </c>
      <c r="O101" s="23">
        <v>2.8174656746340001</v>
      </c>
      <c r="P101" s="23">
        <v>2.9653327177694901</v>
      </c>
      <c r="Q101" s="23">
        <v>3.0104486459820001</v>
      </c>
      <c r="R101" s="23">
        <v>2.3453056453919401</v>
      </c>
      <c r="S101" s="23">
        <v>1.8805767032401199</v>
      </c>
      <c r="T101" s="23">
        <v>1.24237971426736</v>
      </c>
      <c r="U101" s="23">
        <v>2.9255972260293301</v>
      </c>
      <c r="V101" s="23">
        <v>1.8172242696066001</v>
      </c>
      <c r="W101" s="23">
        <v>2.4797946823727899</v>
      </c>
      <c r="X101" s="23">
        <v>1.6222458833218301</v>
      </c>
      <c r="Y101" s="23">
        <v>1.1353879739993</v>
      </c>
      <c r="Z101" s="23">
        <v>1.1839480435097001</v>
      </c>
      <c r="AA101" s="23">
        <v>1.3353471406892601</v>
      </c>
      <c r="AB101" s="23">
        <v>1.1744816132986799</v>
      </c>
      <c r="AC101" s="23">
        <v>1.0132097383279799</v>
      </c>
      <c r="AD101" s="23">
        <v>1.07390326664927</v>
      </c>
      <c r="AE101" s="23">
        <v>0.80020382546444502</v>
      </c>
      <c r="AF101" s="23">
        <v>0.929310639151948</v>
      </c>
      <c r="AG101" s="23">
        <v>0.80969214206082096</v>
      </c>
      <c r="AH101" s="23">
        <v>0.51174059229045399</v>
      </c>
      <c r="AI101" s="39">
        <f t="shared" si="23"/>
        <v>-0.96100729261467221</v>
      </c>
      <c r="AJ101" s="34">
        <f>IF(B101=0, "", POWER(AH101/B101, 1/(AH11 - B11)) - 1)</f>
        <v>-9.641662665267936E-2</v>
      </c>
      <c r="AK101" s="34">
        <f t="shared" si="24"/>
        <v>-0.36798127867713204</v>
      </c>
      <c r="AL101" s="44">
        <f>AH101 / AH13</f>
        <v>8.5439254047295203E-4</v>
      </c>
      <c r="AM101" s="29"/>
    </row>
    <row r="102" spans="1:39" ht="14.45" hidden="1" customHeight="1" outlineLevel="1" x14ac:dyDescent="0.2">
      <c r="A102" s="2" t="s">
        <v>7</v>
      </c>
      <c r="B102" s="23">
        <v>28.834510915712901</v>
      </c>
      <c r="C102" s="23">
        <v>30.041982049676101</v>
      </c>
      <c r="D102" s="23">
        <v>31.457321364269699</v>
      </c>
      <c r="E102" s="23">
        <v>32.538134229217903</v>
      </c>
      <c r="F102" s="23">
        <v>33.637742776281897</v>
      </c>
      <c r="G102" s="23">
        <v>34.632356877032997</v>
      </c>
      <c r="H102" s="23">
        <v>35.6655098734456</v>
      </c>
      <c r="I102" s="23">
        <v>36.646340844066401</v>
      </c>
      <c r="J102" s="23">
        <v>37.947204557666197</v>
      </c>
      <c r="K102" s="23">
        <v>39.107997867770898</v>
      </c>
      <c r="L102" s="23">
        <v>40.1465615700059</v>
      </c>
      <c r="M102" s="23">
        <v>41.116462971399301</v>
      </c>
      <c r="N102" s="23">
        <v>42.191580029905801</v>
      </c>
      <c r="O102" s="23">
        <v>43.486248389887699</v>
      </c>
      <c r="P102" s="23">
        <v>44.638567349455698</v>
      </c>
      <c r="Q102" s="23">
        <v>45.760332985625197</v>
      </c>
      <c r="R102" s="23">
        <v>46.900859980562501</v>
      </c>
      <c r="S102" s="23">
        <v>47.986272631450802</v>
      </c>
      <c r="T102" s="23">
        <v>49.127305977141503</v>
      </c>
      <c r="U102" s="23">
        <v>50.340675036563297</v>
      </c>
      <c r="V102" s="23">
        <v>51.848257947553499</v>
      </c>
      <c r="W102" s="23">
        <v>52.8569193386923</v>
      </c>
      <c r="X102" s="23">
        <v>54.283875266672901</v>
      </c>
      <c r="Y102" s="23">
        <v>55.607918244504702</v>
      </c>
      <c r="Z102" s="23">
        <v>56.2194755598683</v>
      </c>
      <c r="AA102" s="23">
        <v>57.786118744804703</v>
      </c>
      <c r="AB102" s="23">
        <v>60.087332160795</v>
      </c>
      <c r="AC102" s="23">
        <v>60.402926455914098</v>
      </c>
      <c r="AD102" s="23">
        <v>61.4524864584114</v>
      </c>
      <c r="AE102" s="23">
        <v>62.736553800162497</v>
      </c>
      <c r="AF102" s="23">
        <v>63.465346618382299</v>
      </c>
      <c r="AG102" s="23">
        <v>64.653151406951594</v>
      </c>
      <c r="AH102" s="23">
        <v>64.547814404723397</v>
      </c>
      <c r="AI102" s="39">
        <f t="shared" si="23"/>
        <v>1.2385610976168531</v>
      </c>
      <c r="AJ102" s="34">
        <f>IF(B102=0, "", POWER(AH102/B102, 1/(AH11 - B11)) - 1)</f>
        <v>2.5502042649205636E-2</v>
      </c>
      <c r="AK102" s="34">
        <f t="shared" si="24"/>
        <v>-1.6292632290291209E-3</v>
      </c>
      <c r="AL102" s="44">
        <f>AH102 / AH13</f>
        <v>0.10776782604715993</v>
      </c>
      <c r="AM102" s="29"/>
    </row>
    <row r="103" spans="1:39" ht="14.45" hidden="1" customHeight="1" outlineLevel="1" x14ac:dyDescent="0.2">
      <c r="A103" s="2" t="s">
        <v>8</v>
      </c>
      <c r="B103" s="23">
        <v>84.3114057495482</v>
      </c>
      <c r="C103" s="23">
        <v>84.3114057495482</v>
      </c>
      <c r="D103" s="23">
        <v>84.3114057495482</v>
      </c>
      <c r="E103" s="23">
        <v>84.3114057495482</v>
      </c>
      <c r="F103" s="23">
        <v>84.3114057495482</v>
      </c>
      <c r="G103" s="23">
        <v>84.3114057495482</v>
      </c>
      <c r="H103" s="23">
        <v>85.276333541784894</v>
      </c>
      <c r="I103" s="23">
        <v>86.473044026334094</v>
      </c>
      <c r="J103" s="23">
        <v>87.765203032249005</v>
      </c>
      <c r="K103" s="23">
        <v>88.902755768033501</v>
      </c>
      <c r="L103" s="23">
        <v>90.230084837362298</v>
      </c>
      <c r="M103" s="23">
        <v>91.354449251773801</v>
      </c>
      <c r="N103" s="23">
        <v>91.022502685364699</v>
      </c>
      <c r="O103" s="23">
        <v>91.024669255720994</v>
      </c>
      <c r="P103" s="23">
        <v>91.201291730458195</v>
      </c>
      <c r="Q103" s="23">
        <v>91.256741612216302</v>
      </c>
      <c r="R103" s="23">
        <v>90.958616501579996</v>
      </c>
      <c r="S103" s="23">
        <v>90.772843712344098</v>
      </c>
      <c r="T103" s="23">
        <v>90.483158270322306</v>
      </c>
      <c r="U103" s="23">
        <v>89.858979686088801</v>
      </c>
      <c r="V103" s="23">
        <v>89.109785344184999</v>
      </c>
      <c r="W103" s="23">
        <v>88.346202153136602</v>
      </c>
      <c r="X103" s="23">
        <v>87.534629767379997</v>
      </c>
      <c r="Y103" s="23">
        <v>86.869815907747196</v>
      </c>
      <c r="Z103" s="23">
        <v>85.031002917492003</v>
      </c>
      <c r="AA103" s="23">
        <v>83.317605790730894</v>
      </c>
      <c r="AB103" s="23">
        <v>81.630343479437798</v>
      </c>
      <c r="AC103" s="23">
        <v>80.004643555017694</v>
      </c>
      <c r="AD103" s="23">
        <v>78.277772419203998</v>
      </c>
      <c r="AE103" s="23">
        <v>77.7678445087667</v>
      </c>
      <c r="AF103" s="23">
        <v>77.7678445087667</v>
      </c>
      <c r="AG103" s="23">
        <v>77.7678445087667</v>
      </c>
      <c r="AH103" s="23">
        <v>77.7678445087667</v>
      </c>
      <c r="AI103" s="39">
        <f t="shared" si="23"/>
        <v>-7.7611815182153654E-2</v>
      </c>
      <c r="AJ103" s="34">
        <f>IF(B103=0, "", POWER(AH103/B103, 1/(AH11 - B11)) - 1)</f>
        <v>-2.5214757039043745E-3</v>
      </c>
      <c r="AK103" s="34">
        <f t="shared" si="24"/>
        <v>0</v>
      </c>
      <c r="AL103" s="44">
        <f>AH103 / AH13</f>
        <v>0.12983974153693523</v>
      </c>
      <c r="AM103" s="29"/>
    </row>
    <row r="104" spans="1:39" ht="14.45" customHeight="1" x14ac:dyDescent="0.25">
      <c r="A104" s="9" t="s">
        <v>38</v>
      </c>
      <c r="B104" s="20">
        <f t="shared" ref="B104:AH104" si="33">SUBTOTAL(9, B105:B111)</f>
        <v>0</v>
      </c>
      <c r="C104" s="20">
        <f t="shared" si="33"/>
        <v>0</v>
      </c>
      <c r="D104" s="20">
        <f t="shared" si="33"/>
        <v>0</v>
      </c>
      <c r="E104" s="20">
        <f t="shared" si="33"/>
        <v>0</v>
      </c>
      <c r="F104" s="20">
        <f t="shared" si="33"/>
        <v>0</v>
      </c>
      <c r="G104" s="20">
        <f t="shared" si="33"/>
        <v>0</v>
      </c>
      <c r="H104" s="20">
        <f t="shared" si="33"/>
        <v>0</v>
      </c>
      <c r="I104" s="20">
        <f t="shared" si="33"/>
        <v>0</v>
      </c>
      <c r="J104" s="20">
        <f t="shared" si="33"/>
        <v>0</v>
      </c>
      <c r="K104" s="20">
        <f t="shared" si="33"/>
        <v>0</v>
      </c>
      <c r="L104" s="20">
        <f t="shared" si="33"/>
        <v>0</v>
      </c>
      <c r="M104" s="20">
        <f t="shared" si="33"/>
        <v>0</v>
      </c>
      <c r="N104" s="20">
        <f t="shared" si="33"/>
        <v>0</v>
      </c>
      <c r="O104" s="20">
        <f t="shared" si="33"/>
        <v>0</v>
      </c>
      <c r="P104" s="20">
        <f t="shared" si="33"/>
        <v>0</v>
      </c>
      <c r="Q104" s="20">
        <f t="shared" si="33"/>
        <v>0</v>
      </c>
      <c r="R104" s="20">
        <f t="shared" si="33"/>
        <v>0</v>
      </c>
      <c r="S104" s="20">
        <f t="shared" si="33"/>
        <v>0</v>
      </c>
      <c r="T104" s="20">
        <f t="shared" si="33"/>
        <v>0</v>
      </c>
      <c r="U104" s="20">
        <f t="shared" si="33"/>
        <v>0</v>
      </c>
      <c r="V104" s="20">
        <f t="shared" si="33"/>
        <v>0</v>
      </c>
      <c r="W104" s="20">
        <f t="shared" si="33"/>
        <v>0</v>
      </c>
      <c r="X104" s="20">
        <f t="shared" si="33"/>
        <v>0</v>
      </c>
      <c r="Y104" s="20">
        <f t="shared" si="33"/>
        <v>0</v>
      </c>
      <c r="Z104" s="20">
        <f t="shared" si="33"/>
        <v>0</v>
      </c>
      <c r="AA104" s="20">
        <f t="shared" si="33"/>
        <v>0</v>
      </c>
      <c r="AB104" s="20">
        <f t="shared" si="33"/>
        <v>0</v>
      </c>
      <c r="AC104" s="20">
        <f t="shared" si="33"/>
        <v>0</v>
      </c>
      <c r="AD104" s="20">
        <f t="shared" si="33"/>
        <v>0</v>
      </c>
      <c r="AE104" s="20">
        <f t="shared" si="33"/>
        <v>0</v>
      </c>
      <c r="AF104" s="20">
        <f t="shared" si="33"/>
        <v>0</v>
      </c>
      <c r="AG104" s="20">
        <f t="shared" si="33"/>
        <v>0</v>
      </c>
      <c r="AH104" s="20">
        <f t="shared" si="33"/>
        <v>0</v>
      </c>
      <c r="AI104" s="36" t="str">
        <f t="shared" si="23"/>
        <v/>
      </c>
      <c r="AJ104" s="31" t="str">
        <f>IF(B104=0, "", POWER(AH104/B104, 1/(AH11 - B11)) - 1)</f>
        <v/>
      </c>
      <c r="AK104" s="31" t="str">
        <f t="shared" si="24"/>
        <v/>
      </c>
      <c r="AL104" s="41">
        <f>AH104 / AH13</f>
        <v>0</v>
      </c>
      <c r="AM104" s="29"/>
    </row>
    <row r="105" spans="1:39" ht="14.45" customHeight="1" x14ac:dyDescent="0.25">
      <c r="A105" s="5" t="s">
        <v>39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38" t="str">
        <f t="shared" si="23"/>
        <v/>
      </c>
      <c r="AJ105" s="33" t="str">
        <f>IF(B105=0, "", POWER(AH105/B105, 1/(AH11 - B11)) - 1)</f>
        <v/>
      </c>
      <c r="AK105" s="33" t="str">
        <f t="shared" si="24"/>
        <v/>
      </c>
      <c r="AL105" s="43">
        <f>AH105 / AH13</f>
        <v>0</v>
      </c>
      <c r="AM105" s="29"/>
    </row>
    <row r="106" spans="1:39" ht="14.45" customHeight="1" collapsed="1" x14ac:dyDescent="0.25">
      <c r="A106" s="5" t="s">
        <v>40</v>
      </c>
      <c r="B106" s="22">
        <f t="shared" ref="B106:AH106" si="34">SUBTOTAL(9, B107:B109)</f>
        <v>0</v>
      </c>
      <c r="C106" s="22">
        <f t="shared" si="34"/>
        <v>0</v>
      </c>
      <c r="D106" s="22">
        <f t="shared" si="34"/>
        <v>0</v>
      </c>
      <c r="E106" s="22">
        <f t="shared" si="34"/>
        <v>0</v>
      </c>
      <c r="F106" s="22">
        <f t="shared" si="34"/>
        <v>0</v>
      </c>
      <c r="G106" s="22">
        <f t="shared" si="34"/>
        <v>0</v>
      </c>
      <c r="H106" s="22">
        <f t="shared" si="34"/>
        <v>0</v>
      </c>
      <c r="I106" s="22">
        <f t="shared" si="34"/>
        <v>0</v>
      </c>
      <c r="J106" s="22">
        <f t="shared" si="34"/>
        <v>0</v>
      </c>
      <c r="K106" s="22">
        <f t="shared" si="34"/>
        <v>0</v>
      </c>
      <c r="L106" s="22">
        <f t="shared" si="34"/>
        <v>0</v>
      </c>
      <c r="M106" s="22">
        <f t="shared" si="34"/>
        <v>0</v>
      </c>
      <c r="N106" s="22">
        <f t="shared" si="34"/>
        <v>0</v>
      </c>
      <c r="O106" s="22">
        <f t="shared" si="34"/>
        <v>0</v>
      </c>
      <c r="P106" s="22">
        <f t="shared" si="34"/>
        <v>0</v>
      </c>
      <c r="Q106" s="22">
        <f t="shared" si="34"/>
        <v>0</v>
      </c>
      <c r="R106" s="22">
        <f t="shared" si="34"/>
        <v>0</v>
      </c>
      <c r="S106" s="22">
        <f t="shared" si="34"/>
        <v>0</v>
      </c>
      <c r="T106" s="22">
        <f t="shared" si="34"/>
        <v>0</v>
      </c>
      <c r="U106" s="22">
        <f t="shared" si="34"/>
        <v>0</v>
      </c>
      <c r="V106" s="22">
        <f t="shared" si="34"/>
        <v>0</v>
      </c>
      <c r="W106" s="22">
        <f t="shared" si="34"/>
        <v>0</v>
      </c>
      <c r="X106" s="22">
        <f t="shared" si="34"/>
        <v>0</v>
      </c>
      <c r="Y106" s="22">
        <f t="shared" si="34"/>
        <v>0</v>
      </c>
      <c r="Z106" s="22">
        <f t="shared" si="34"/>
        <v>0</v>
      </c>
      <c r="AA106" s="22">
        <f t="shared" si="34"/>
        <v>0</v>
      </c>
      <c r="AB106" s="22">
        <f t="shared" si="34"/>
        <v>0</v>
      </c>
      <c r="AC106" s="22">
        <f t="shared" si="34"/>
        <v>0</v>
      </c>
      <c r="AD106" s="22">
        <f t="shared" si="34"/>
        <v>0</v>
      </c>
      <c r="AE106" s="22">
        <f t="shared" si="34"/>
        <v>0</v>
      </c>
      <c r="AF106" s="22">
        <f t="shared" si="34"/>
        <v>0</v>
      </c>
      <c r="AG106" s="22">
        <f t="shared" si="34"/>
        <v>0</v>
      </c>
      <c r="AH106" s="22">
        <f t="shared" si="34"/>
        <v>0</v>
      </c>
      <c r="AI106" s="38" t="str">
        <f t="shared" si="23"/>
        <v/>
      </c>
      <c r="AJ106" s="33" t="str">
        <f>IF(B106=0, "", POWER(AH106/B106, 1/(AH11 - B11)) - 1)</f>
        <v/>
      </c>
      <c r="AK106" s="33" t="str">
        <f t="shared" si="24"/>
        <v/>
      </c>
      <c r="AL106" s="43">
        <f>AH106 / AH13</f>
        <v>0</v>
      </c>
      <c r="AM106" s="29"/>
    </row>
    <row r="107" spans="1:39" ht="14.45" hidden="1" customHeight="1" outlineLevel="1" x14ac:dyDescent="0.25">
      <c r="A107" s="6" t="s">
        <v>41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39" t="str">
        <f t="shared" si="23"/>
        <v/>
      </c>
      <c r="AJ107" s="34" t="str">
        <f>IF(B107=0, "", POWER(AH107/B107, 1/(AH11 - B11)) - 1)</f>
        <v/>
      </c>
      <c r="AK107" s="34" t="str">
        <f t="shared" si="24"/>
        <v/>
      </c>
      <c r="AL107" s="44">
        <f>AH107 / AH13</f>
        <v>0</v>
      </c>
      <c r="AM107" s="29"/>
    </row>
    <row r="108" spans="1:39" ht="14.45" hidden="1" customHeight="1" outlineLevel="1" x14ac:dyDescent="0.25">
      <c r="A108" s="6" t="s">
        <v>42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39" t="str">
        <f t="shared" si="23"/>
        <v/>
      </c>
      <c r="AJ108" s="34" t="str">
        <f>IF(B108=0, "", POWER(AH108/B108, 1/(AH11 - B11)) - 1)</f>
        <v/>
      </c>
      <c r="AK108" s="34" t="str">
        <f t="shared" si="24"/>
        <v/>
      </c>
      <c r="AL108" s="44">
        <f>AH108 / AH13</f>
        <v>0</v>
      </c>
      <c r="AM108" s="29"/>
    </row>
    <row r="109" spans="1:39" ht="14.45" hidden="1" customHeight="1" outlineLevel="1" x14ac:dyDescent="0.25">
      <c r="A109" s="6" t="s">
        <v>43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39" t="str">
        <f t="shared" ref="AI109:AI114" si="35">IF(B109=0, "", AH109 / B109 - 1)</f>
        <v/>
      </c>
      <c r="AJ109" s="34" t="str">
        <f>IF(B109=0, "", POWER(AH109/B109, 1/(AH11 - B11)) - 1)</f>
        <v/>
      </c>
      <c r="AK109" s="34" t="str">
        <f t="shared" ref="AK109:AK114" si="36">IF(AG109=0, "", AH109 / AG109 - 1)</f>
        <v/>
      </c>
      <c r="AL109" s="44">
        <f>AH109 / AH13</f>
        <v>0</v>
      </c>
      <c r="AM109" s="29"/>
    </row>
    <row r="110" spans="1:39" ht="14.45" customHeight="1" x14ac:dyDescent="0.25">
      <c r="A110" s="5" t="s">
        <v>44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38" t="str">
        <f t="shared" si="35"/>
        <v/>
      </c>
      <c r="AJ110" s="33" t="str">
        <f>IF(B110=0, "", POWER(AH110/B110, 1/(AH11 - B11)) - 1)</f>
        <v/>
      </c>
      <c r="AK110" s="33" t="str">
        <f t="shared" si="36"/>
        <v/>
      </c>
      <c r="AL110" s="43">
        <f>AH110 / AH13</f>
        <v>0</v>
      </c>
      <c r="AM110" s="29"/>
    </row>
    <row r="111" spans="1:39" ht="15" customHeight="1" x14ac:dyDescent="0.25">
      <c r="A111" s="5" t="s">
        <v>45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38" t="str">
        <f t="shared" si="35"/>
        <v/>
      </c>
      <c r="AJ111" s="33" t="str">
        <f>IF(B111=0, "", POWER(AH111/B111, 1/(AH11 - B11)) - 1)</f>
        <v/>
      </c>
      <c r="AK111" s="33" t="str">
        <f t="shared" si="36"/>
        <v/>
      </c>
      <c r="AL111" s="43">
        <f>AH111 / AH13</f>
        <v>0</v>
      </c>
      <c r="AM111" s="29"/>
    </row>
    <row r="112" spans="1:39" ht="14.45" customHeight="1" x14ac:dyDescent="0.25">
      <c r="A112" s="7" t="s">
        <v>46</v>
      </c>
      <c r="B112" s="19">
        <f t="shared" ref="B112:AH112" si="37">SUBTOTAL(9, B113:B114)</f>
        <v>5.5165202178703101</v>
      </c>
      <c r="C112" s="19">
        <f t="shared" si="37"/>
        <v>6.3712933069402595</v>
      </c>
      <c r="D112" s="19">
        <f t="shared" si="37"/>
        <v>4.8532282359956795</v>
      </c>
      <c r="E112" s="19">
        <f t="shared" si="37"/>
        <v>4.98626855447979</v>
      </c>
      <c r="F112" s="19">
        <f t="shared" si="37"/>
        <v>7.1220466123219204</v>
      </c>
      <c r="G112" s="19">
        <f t="shared" si="37"/>
        <v>6.1478942478985896</v>
      </c>
      <c r="H112" s="19">
        <f t="shared" si="37"/>
        <v>5.9565176854186195</v>
      </c>
      <c r="I112" s="19">
        <f t="shared" si="37"/>
        <v>5.9251441190964904</v>
      </c>
      <c r="J112" s="19">
        <f t="shared" si="37"/>
        <v>5.9885314374427701</v>
      </c>
      <c r="K112" s="19">
        <f t="shared" si="37"/>
        <v>5.5483406568684002</v>
      </c>
      <c r="L112" s="19">
        <f t="shared" si="37"/>
        <v>5.0186533783536298</v>
      </c>
      <c r="M112" s="19">
        <f t="shared" si="37"/>
        <v>5.4311465590233006</v>
      </c>
      <c r="N112" s="19">
        <f t="shared" si="37"/>
        <v>5.5658584892435901</v>
      </c>
      <c r="O112" s="19">
        <f t="shared" si="37"/>
        <v>5.6404634545812904</v>
      </c>
      <c r="P112" s="19">
        <f t="shared" si="37"/>
        <v>5.5975938821487299</v>
      </c>
      <c r="Q112" s="19">
        <f t="shared" si="37"/>
        <v>6.4720535245453599</v>
      </c>
      <c r="R112" s="19">
        <f t="shared" si="37"/>
        <v>6.1663456386555699</v>
      </c>
      <c r="S112" s="19">
        <f t="shared" si="37"/>
        <v>6.27718127902713</v>
      </c>
      <c r="T112" s="19">
        <f t="shared" si="37"/>
        <v>6.70244354951926</v>
      </c>
      <c r="U112" s="19">
        <f t="shared" si="37"/>
        <v>6.1871800941625201</v>
      </c>
      <c r="V112" s="19">
        <f t="shared" si="37"/>
        <v>6.8232917336481798</v>
      </c>
      <c r="W112" s="19">
        <f t="shared" si="37"/>
        <v>7.3364376028695197</v>
      </c>
      <c r="X112" s="19">
        <f t="shared" si="37"/>
        <v>6.9071781313215794</v>
      </c>
      <c r="Y112" s="19">
        <f t="shared" si="37"/>
        <v>6.7469118330748898</v>
      </c>
      <c r="Z112" s="19">
        <f t="shared" si="37"/>
        <v>6.7426946033398707</v>
      </c>
      <c r="AA112" s="19">
        <f t="shared" si="37"/>
        <v>7.1573874792335896</v>
      </c>
      <c r="AB112" s="19">
        <f t="shared" si="37"/>
        <v>7.929406780382239</v>
      </c>
      <c r="AC112" s="19">
        <f t="shared" si="37"/>
        <v>8.4709251913191803</v>
      </c>
      <c r="AD112" s="19">
        <f t="shared" si="37"/>
        <v>8.9193407849944997</v>
      </c>
      <c r="AE112" s="19">
        <f t="shared" si="37"/>
        <v>9.0604912652483307</v>
      </c>
      <c r="AF112" s="19">
        <f t="shared" si="37"/>
        <v>4.6701968320929996</v>
      </c>
      <c r="AG112" s="19">
        <f t="shared" si="37"/>
        <v>2.7953629457818003</v>
      </c>
      <c r="AH112" s="19">
        <f t="shared" si="37"/>
        <v>3.9822427785972296</v>
      </c>
      <c r="AI112" s="35">
        <f t="shared" si="35"/>
        <v>-0.27812413961665827</v>
      </c>
      <c r="AJ112" s="30">
        <f>IF(B112=0, "", POWER(AH112/B112, 1/(AH11 - B11)) - 1)</f>
        <v>-1.0132754617886541E-2</v>
      </c>
      <c r="AK112" s="30">
        <f t="shared" si="36"/>
        <v>0.42458881219929934</v>
      </c>
      <c r="AL112" s="40"/>
      <c r="AM112" s="29"/>
    </row>
    <row r="113" spans="1:39" ht="14.45" customHeight="1" x14ac:dyDescent="0.25">
      <c r="A113" s="5" t="s">
        <v>32</v>
      </c>
      <c r="B113" s="22">
        <v>2.2175693053919998</v>
      </c>
      <c r="C113" s="22">
        <v>2.152742942508</v>
      </c>
      <c r="D113" s="22">
        <v>2.1149261707560001</v>
      </c>
      <c r="E113" s="22">
        <v>2.1540567694799999</v>
      </c>
      <c r="F113" s="22">
        <v>2.1471614330820001</v>
      </c>
      <c r="G113" s="22">
        <v>2.680695862746</v>
      </c>
      <c r="H113" s="22">
        <v>2.7169403313360001</v>
      </c>
      <c r="I113" s="22">
        <v>2.7262901904480001</v>
      </c>
      <c r="J113" s="22">
        <v>2.9564910772980002</v>
      </c>
      <c r="K113" s="22">
        <v>3.069808565682</v>
      </c>
      <c r="L113" s="22">
        <v>2.998965346866</v>
      </c>
      <c r="M113" s="22">
        <v>3.2424435101340001</v>
      </c>
      <c r="N113" s="22">
        <v>3.2325555625860001</v>
      </c>
      <c r="O113" s="22">
        <v>3.337967027166</v>
      </c>
      <c r="P113" s="22">
        <v>3.7164758499000001</v>
      </c>
      <c r="Q113" s="22">
        <v>3.9541841932478299</v>
      </c>
      <c r="R113" s="22">
        <v>3.7658331135610301</v>
      </c>
      <c r="S113" s="22">
        <v>3.8395823535807598</v>
      </c>
      <c r="T113" s="22">
        <v>3.9615604827262199</v>
      </c>
      <c r="U113" s="22">
        <v>3.7091932247081201</v>
      </c>
      <c r="V113" s="22">
        <v>3.8659161516647802</v>
      </c>
      <c r="W113" s="22">
        <v>4.0709315852836703</v>
      </c>
      <c r="X113" s="22">
        <v>4.1936694031210999</v>
      </c>
      <c r="Y113" s="22">
        <v>4.17790033947563</v>
      </c>
      <c r="Z113" s="22">
        <v>4.3407557985322702</v>
      </c>
      <c r="AA113" s="22">
        <v>4.59221676445567</v>
      </c>
      <c r="AB113" s="22">
        <v>5.4709540579399096</v>
      </c>
      <c r="AC113" s="22">
        <v>6.1477708097370298</v>
      </c>
      <c r="AD113" s="22">
        <v>6.4731740346740496</v>
      </c>
      <c r="AE113" s="22">
        <v>6.44164828451557</v>
      </c>
      <c r="AF113" s="22">
        <v>2.6224064715276998</v>
      </c>
      <c r="AG113" s="22">
        <v>1.5566123257015301</v>
      </c>
      <c r="AH113" s="22">
        <v>2.4601729513797599</v>
      </c>
      <c r="AI113" s="38">
        <f t="shared" si="35"/>
        <v>0.10940070526674028</v>
      </c>
      <c r="AJ113" s="33">
        <f>IF(B113=0, "", POWER(AH113/B113, 1/(AH11 - B11)) - 1)</f>
        <v>3.2496425634522819E-3</v>
      </c>
      <c r="AK113" s="33">
        <f t="shared" si="36"/>
        <v>0.58046606130464462</v>
      </c>
      <c r="AL113" s="43"/>
      <c r="AM113" s="29"/>
    </row>
    <row r="114" spans="1:39" ht="14.45" customHeight="1" x14ac:dyDescent="0.25">
      <c r="A114" s="5" t="s">
        <v>33</v>
      </c>
      <c r="B114" s="22">
        <v>3.2989509124783098</v>
      </c>
      <c r="C114" s="22">
        <v>4.2185503644322599</v>
      </c>
      <c r="D114" s="22">
        <v>2.7383020652396799</v>
      </c>
      <c r="E114" s="22">
        <v>2.8322117849997901</v>
      </c>
      <c r="F114" s="22">
        <v>4.9748851792399202</v>
      </c>
      <c r="G114" s="22">
        <v>3.46719838515259</v>
      </c>
      <c r="H114" s="22">
        <v>3.2395773540826198</v>
      </c>
      <c r="I114" s="22">
        <v>3.1988539286484898</v>
      </c>
      <c r="J114" s="22">
        <v>3.0320403601447699</v>
      </c>
      <c r="K114" s="22">
        <v>2.4785320911864002</v>
      </c>
      <c r="L114" s="22">
        <v>2.0196880314876302</v>
      </c>
      <c r="M114" s="22">
        <v>2.1887030488893</v>
      </c>
      <c r="N114" s="22">
        <v>2.33330292665759</v>
      </c>
      <c r="O114" s="22">
        <v>2.3024964274152899</v>
      </c>
      <c r="P114" s="22">
        <v>1.88111803224873</v>
      </c>
      <c r="Q114" s="22">
        <v>2.51786933129753</v>
      </c>
      <c r="R114" s="22">
        <v>2.4005125250945398</v>
      </c>
      <c r="S114" s="22">
        <v>2.4375989254463701</v>
      </c>
      <c r="T114" s="22">
        <v>2.7408830667930402</v>
      </c>
      <c r="U114" s="22">
        <v>2.4779868694544001</v>
      </c>
      <c r="V114" s="22">
        <v>2.9573755819834</v>
      </c>
      <c r="W114" s="22">
        <v>3.2655060175858499</v>
      </c>
      <c r="X114" s="22">
        <v>2.7135087282004799</v>
      </c>
      <c r="Y114" s="22">
        <v>2.5690114935992598</v>
      </c>
      <c r="Z114" s="22">
        <v>2.4019388048076</v>
      </c>
      <c r="AA114" s="22">
        <v>2.5651707147779201</v>
      </c>
      <c r="AB114" s="22">
        <v>2.4584527224423298</v>
      </c>
      <c r="AC114" s="22">
        <v>2.32315438158215</v>
      </c>
      <c r="AD114" s="22">
        <v>2.4461667503204501</v>
      </c>
      <c r="AE114" s="22">
        <v>2.6188429807327598</v>
      </c>
      <c r="AF114" s="22">
        <v>2.0477903605652998</v>
      </c>
      <c r="AG114" s="22">
        <v>1.23875062008027</v>
      </c>
      <c r="AH114" s="22">
        <v>1.52206982721747</v>
      </c>
      <c r="AI114" s="38">
        <f t="shared" si="35"/>
        <v>-0.5386200438872164</v>
      </c>
      <c r="AJ114" s="33">
        <f>IF(B114=0, "", POWER(AH114/B114, 1/(AH11 - B11)) - 1)</f>
        <v>-2.3883093008554623E-2</v>
      </c>
      <c r="AK114" s="33">
        <f t="shared" si="36"/>
        <v>0.22871367533106945</v>
      </c>
      <c r="AL114" s="43"/>
      <c r="AM114" s="29"/>
    </row>
    <row r="115" spans="1:39" x14ac:dyDescent="0.2">
      <c r="A115" s="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9" x14ac:dyDescent="0.2">
      <c r="A116" s="18" t="s">
        <v>50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M116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82" sqref="A82"/>
    </sheetView>
  </sheetViews>
  <sheetFormatPr defaultColWidth="11.25" defaultRowHeight="14.25" outlineLevelRow="1" x14ac:dyDescent="0.2"/>
  <cols>
    <col min="1" max="1" width="50.625" customWidth="1"/>
    <col min="2" max="34" width="11.75" customWidth="1"/>
    <col min="35" max="37" width="14.75" customWidth="1"/>
    <col min="38" max="38" width="21.75" customWidth="1"/>
  </cols>
  <sheetData>
    <row r="1" spans="1:39" ht="14.45" customHeight="1" x14ac:dyDescent="0.25">
      <c r="A1" s="1"/>
    </row>
    <row r="2" spans="1:39" ht="14.45" customHeight="1" x14ac:dyDescent="0.25">
      <c r="A2" s="1"/>
    </row>
    <row r="3" spans="1:39" ht="14.45" customHeight="1" x14ac:dyDescent="0.25">
      <c r="A3" s="1"/>
    </row>
    <row r="4" spans="1:39" ht="14.45" customHeight="1" x14ac:dyDescent="0.25">
      <c r="A4" s="1"/>
    </row>
    <row r="5" spans="1:39" ht="14.45" customHeight="1" x14ac:dyDescent="0.25">
      <c r="A5" s="1"/>
    </row>
    <row r="6" spans="1:39" ht="14.45" customHeight="1" x14ac:dyDescent="0.25">
      <c r="A6" s="1"/>
    </row>
    <row r="7" spans="1:39" ht="21" customHeight="1" x14ac:dyDescent="0.35">
      <c r="A7" s="10" t="s">
        <v>0</v>
      </c>
    </row>
    <row r="8" spans="1:39" ht="15.6" customHeight="1" x14ac:dyDescent="0.25">
      <c r="A8" s="11" t="s">
        <v>59</v>
      </c>
    </row>
    <row r="9" spans="1:39" ht="14.45" customHeight="1" x14ac:dyDescent="0.25">
      <c r="A9" s="1"/>
    </row>
    <row r="10" spans="1:39" ht="14.45" customHeight="1" x14ac:dyDescent="0.25">
      <c r="A10" s="12"/>
    </row>
    <row r="11" spans="1:39" ht="42" customHeight="1" x14ac:dyDescent="0.25">
      <c r="A11" s="13"/>
      <c r="B11" s="24">
        <v>1990</v>
      </c>
      <c r="C11" s="24">
        <v>1991</v>
      </c>
      <c r="D11" s="24">
        <v>1992</v>
      </c>
      <c r="E11" s="24">
        <v>1993</v>
      </c>
      <c r="F11" s="24">
        <v>1994</v>
      </c>
      <c r="G11" s="24">
        <v>1995</v>
      </c>
      <c r="H11" s="24">
        <v>1996</v>
      </c>
      <c r="I11" s="24">
        <v>1997</v>
      </c>
      <c r="J11" s="24">
        <v>1998</v>
      </c>
      <c r="K11" s="24">
        <v>1999</v>
      </c>
      <c r="L11" s="24">
        <v>2000</v>
      </c>
      <c r="M11" s="24">
        <v>2001</v>
      </c>
      <c r="N11" s="24">
        <v>2002</v>
      </c>
      <c r="O11" s="24">
        <v>2003</v>
      </c>
      <c r="P11" s="24">
        <v>2004</v>
      </c>
      <c r="Q11" s="24">
        <v>2005</v>
      </c>
      <c r="R11" s="24">
        <v>2006</v>
      </c>
      <c r="S11" s="24">
        <v>2007</v>
      </c>
      <c r="T11" s="24">
        <v>2008</v>
      </c>
      <c r="U11" s="24">
        <v>2009</v>
      </c>
      <c r="V11" s="24">
        <v>2010</v>
      </c>
      <c r="W11" s="24">
        <v>2011</v>
      </c>
      <c r="X11" s="24">
        <v>2012</v>
      </c>
      <c r="Y11" s="24">
        <v>2013</v>
      </c>
      <c r="Z11" s="24">
        <v>2014</v>
      </c>
      <c r="AA11" s="24">
        <v>2015</v>
      </c>
      <c r="AB11" s="24">
        <v>2016</v>
      </c>
      <c r="AC11" s="24">
        <v>2017</v>
      </c>
      <c r="AD11" s="24">
        <v>2018</v>
      </c>
      <c r="AE11" s="24">
        <v>2019</v>
      </c>
      <c r="AF11" s="24">
        <v>2020</v>
      </c>
      <c r="AG11" s="24">
        <v>2021</v>
      </c>
      <c r="AH11" s="24">
        <v>2022</v>
      </c>
      <c r="AI11" s="27" t="s">
        <v>51</v>
      </c>
      <c r="AJ11" s="24" t="s">
        <v>52</v>
      </c>
      <c r="AK11" s="24" t="s">
        <v>53</v>
      </c>
      <c r="AL11" s="24" t="s">
        <v>54</v>
      </c>
      <c r="AM11" s="29"/>
    </row>
    <row r="12" spans="1:39" ht="15" customHeight="1" x14ac:dyDescent="0.25">
      <c r="A12" s="1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8"/>
      <c r="AJ12" s="25"/>
      <c r="AK12" s="25"/>
      <c r="AL12" s="25"/>
      <c r="AM12" s="29"/>
    </row>
    <row r="13" spans="1:39" ht="15.6" customHeight="1" x14ac:dyDescent="0.25">
      <c r="A13" s="14" t="s">
        <v>1</v>
      </c>
      <c r="B13" s="19">
        <f t="shared" ref="B13:AH13" si="0">SUBTOTAL(9, B14:B111)</f>
        <v>99.478718727759301</v>
      </c>
      <c r="C13" s="19">
        <f t="shared" si="0"/>
        <v>100.35545368622671</v>
      </c>
      <c r="D13" s="19">
        <f t="shared" si="0"/>
        <v>109.60466229172283</v>
      </c>
      <c r="E13" s="19">
        <f t="shared" si="0"/>
        <v>111.33776759703461</v>
      </c>
      <c r="F13" s="19">
        <f t="shared" si="0"/>
        <v>115.28583955427733</v>
      </c>
      <c r="G13" s="19">
        <f t="shared" si="0"/>
        <v>117.9882850070136</v>
      </c>
      <c r="H13" s="19">
        <f t="shared" si="0"/>
        <v>123.21802122140673</v>
      </c>
      <c r="I13" s="19">
        <f t="shared" si="0"/>
        <v>130.5939086843141</v>
      </c>
      <c r="J13" s="19">
        <f t="shared" si="0"/>
        <v>125.19267200181815</v>
      </c>
      <c r="K13" s="19">
        <f t="shared" si="0"/>
        <v>132.95856881700257</v>
      </c>
      <c r="L13" s="19">
        <f t="shared" si="0"/>
        <v>139.47226831824065</v>
      </c>
      <c r="M13" s="19">
        <f t="shared" si="0"/>
        <v>146.64011643743771</v>
      </c>
      <c r="N13" s="19">
        <f t="shared" si="0"/>
        <v>149.78800483094932</v>
      </c>
      <c r="O13" s="19">
        <f t="shared" si="0"/>
        <v>158.44154659768654</v>
      </c>
      <c r="P13" s="19">
        <f t="shared" si="0"/>
        <v>152.74737601873255</v>
      </c>
      <c r="Q13" s="19">
        <f t="shared" si="0"/>
        <v>161.73019356235608</v>
      </c>
      <c r="R13" s="19">
        <f t="shared" si="0"/>
        <v>161.06366407556919</v>
      </c>
      <c r="S13" s="19">
        <f t="shared" si="0"/>
        <v>157.10261585568082</v>
      </c>
      <c r="T13" s="19">
        <f t="shared" si="0"/>
        <v>160.39648713773258</v>
      </c>
      <c r="U13" s="19">
        <f t="shared" si="0"/>
        <v>150.67283940412472</v>
      </c>
      <c r="V13" s="19">
        <f t="shared" si="0"/>
        <v>150.03406439882005</v>
      </c>
      <c r="W13" s="19">
        <f t="shared" si="0"/>
        <v>149.80114782573278</v>
      </c>
      <c r="X13" s="19">
        <f t="shared" si="0"/>
        <v>157.44353869109466</v>
      </c>
      <c r="Y13" s="19">
        <f t="shared" si="0"/>
        <v>157.49470350527162</v>
      </c>
      <c r="Z13" s="19">
        <f t="shared" si="0"/>
        <v>157.67907518036415</v>
      </c>
      <c r="AA13" s="19">
        <f t="shared" si="0"/>
        <v>157.97279666814384</v>
      </c>
      <c r="AB13" s="19">
        <f t="shared" si="0"/>
        <v>151.23187949087779</v>
      </c>
      <c r="AC13" s="19">
        <f t="shared" si="0"/>
        <v>160.13495538789635</v>
      </c>
      <c r="AD13" s="19">
        <f t="shared" si="0"/>
        <v>164.1419252486877</v>
      </c>
      <c r="AE13" s="19">
        <f t="shared" si="0"/>
        <v>168.00963518912303</v>
      </c>
      <c r="AF13" s="19">
        <f t="shared" si="0"/>
        <v>157.21159701750182</v>
      </c>
      <c r="AG13" s="19">
        <f t="shared" si="0"/>
        <v>160.26034482744839</v>
      </c>
      <c r="AH13" s="19">
        <f t="shared" si="0"/>
        <v>146.21378126862351</v>
      </c>
      <c r="AI13" s="35">
        <f t="shared" ref="AI13:AI44" si="1">IF(B13=0, "", AH13 / B13 - 1)</f>
        <v>0.46979960275486432</v>
      </c>
      <c r="AJ13" s="30">
        <f>IF(B13=0, "", POWER(AH13/B13, 1/(AH11 - B11)) - 1)</f>
        <v>1.2107903900376638E-2</v>
      </c>
      <c r="AK13" s="30">
        <f t="shared" ref="AK13:AK44" si="2">IF(AG13=0, "", AH13 / AG13 - 1)</f>
        <v>-8.7648404687689641E-2</v>
      </c>
      <c r="AL13" s="40">
        <f>AH13 / AH13</f>
        <v>1</v>
      </c>
      <c r="AM13" s="29"/>
    </row>
    <row r="14" spans="1:39" ht="14.45" customHeight="1" x14ac:dyDescent="0.25">
      <c r="A14" s="15" t="s">
        <v>2</v>
      </c>
      <c r="B14" s="20">
        <f t="shared" ref="B14:AH14" si="3">SUBTOTAL(9, B15:B103)</f>
        <v>99.478718727759301</v>
      </c>
      <c r="C14" s="20">
        <f t="shared" si="3"/>
        <v>100.35545368622671</v>
      </c>
      <c r="D14" s="20">
        <f t="shared" si="3"/>
        <v>109.60466229172283</v>
      </c>
      <c r="E14" s="20">
        <f t="shared" si="3"/>
        <v>111.33776759703461</v>
      </c>
      <c r="F14" s="20">
        <f t="shared" si="3"/>
        <v>115.28583955427733</v>
      </c>
      <c r="G14" s="20">
        <f t="shared" si="3"/>
        <v>117.9882850070136</v>
      </c>
      <c r="H14" s="20">
        <f t="shared" si="3"/>
        <v>123.21802122140673</v>
      </c>
      <c r="I14" s="20">
        <f t="shared" si="3"/>
        <v>130.5939086843141</v>
      </c>
      <c r="J14" s="20">
        <f t="shared" si="3"/>
        <v>125.19267200181815</v>
      </c>
      <c r="K14" s="20">
        <f t="shared" si="3"/>
        <v>132.95856881700257</v>
      </c>
      <c r="L14" s="20">
        <f t="shared" si="3"/>
        <v>139.47226831824065</v>
      </c>
      <c r="M14" s="20">
        <f t="shared" si="3"/>
        <v>146.64011643743771</v>
      </c>
      <c r="N14" s="20">
        <f t="shared" si="3"/>
        <v>149.78800483094932</v>
      </c>
      <c r="O14" s="20">
        <f t="shared" si="3"/>
        <v>158.44154659768654</v>
      </c>
      <c r="P14" s="20">
        <f t="shared" si="3"/>
        <v>152.74737601873255</v>
      </c>
      <c r="Q14" s="20">
        <f t="shared" si="3"/>
        <v>161.73019356235608</v>
      </c>
      <c r="R14" s="20">
        <f t="shared" si="3"/>
        <v>161.06366407556919</v>
      </c>
      <c r="S14" s="20">
        <f t="shared" si="3"/>
        <v>157.10261585568082</v>
      </c>
      <c r="T14" s="20">
        <f t="shared" si="3"/>
        <v>160.39648713773258</v>
      </c>
      <c r="U14" s="20">
        <f t="shared" si="3"/>
        <v>150.67283940412472</v>
      </c>
      <c r="V14" s="20">
        <f t="shared" si="3"/>
        <v>150.03406439882005</v>
      </c>
      <c r="W14" s="20">
        <f t="shared" si="3"/>
        <v>149.80114782573278</v>
      </c>
      <c r="X14" s="20">
        <f t="shared" si="3"/>
        <v>157.44353869109466</v>
      </c>
      <c r="Y14" s="20">
        <f t="shared" si="3"/>
        <v>157.49470350527162</v>
      </c>
      <c r="Z14" s="20">
        <f t="shared" si="3"/>
        <v>157.67907518036415</v>
      </c>
      <c r="AA14" s="20">
        <f t="shared" si="3"/>
        <v>157.97279666814384</v>
      </c>
      <c r="AB14" s="20">
        <f t="shared" si="3"/>
        <v>151.23187949087779</v>
      </c>
      <c r="AC14" s="20">
        <f t="shared" si="3"/>
        <v>160.13495538789635</v>
      </c>
      <c r="AD14" s="20">
        <f t="shared" si="3"/>
        <v>164.1419252486877</v>
      </c>
      <c r="AE14" s="20">
        <f t="shared" si="3"/>
        <v>168.00963518912303</v>
      </c>
      <c r="AF14" s="20">
        <f t="shared" si="3"/>
        <v>157.21159701750182</v>
      </c>
      <c r="AG14" s="20">
        <f t="shared" si="3"/>
        <v>160.26034482744839</v>
      </c>
      <c r="AH14" s="20">
        <f t="shared" si="3"/>
        <v>146.21378126862351</v>
      </c>
      <c r="AI14" s="36">
        <f t="shared" si="1"/>
        <v>0.46979960275486432</v>
      </c>
      <c r="AJ14" s="31">
        <f>IF(B14=0, "", POWER(AH14/B14, 1/(AH11 - B11)) - 1)</f>
        <v>1.2107903900376638E-2</v>
      </c>
      <c r="AK14" s="31">
        <f t="shared" si="2"/>
        <v>-8.7648404687689641E-2</v>
      </c>
      <c r="AL14" s="41">
        <f>AH14 / AH13</f>
        <v>1</v>
      </c>
      <c r="AM14" s="29"/>
    </row>
    <row r="15" spans="1:39" ht="14.45" customHeight="1" x14ac:dyDescent="0.25">
      <c r="A15" s="16" t="s">
        <v>3</v>
      </c>
      <c r="B15" s="21">
        <f t="shared" ref="B15:AH15" si="4">SUBTOTAL(9, B16:B27)</f>
        <v>22.421148814731492</v>
      </c>
      <c r="C15" s="21">
        <f t="shared" si="4"/>
        <v>22.651701995499799</v>
      </c>
      <c r="D15" s="21">
        <f t="shared" si="4"/>
        <v>28.242283865647227</v>
      </c>
      <c r="E15" s="21">
        <f t="shared" si="4"/>
        <v>24.773439283186917</v>
      </c>
      <c r="F15" s="21">
        <f t="shared" si="4"/>
        <v>20.859145311114748</v>
      </c>
      <c r="G15" s="21">
        <f t="shared" si="4"/>
        <v>18.010578511340199</v>
      </c>
      <c r="H15" s="21">
        <f t="shared" si="4"/>
        <v>20.847984658431287</v>
      </c>
      <c r="I15" s="21">
        <f t="shared" si="4"/>
        <v>27.036771996024807</v>
      </c>
      <c r="J15" s="21">
        <f t="shared" si="4"/>
        <v>20.788982817360036</v>
      </c>
      <c r="K15" s="21">
        <f t="shared" si="4"/>
        <v>25.563210995735282</v>
      </c>
      <c r="L15" s="21">
        <f t="shared" si="4"/>
        <v>24.236341053810762</v>
      </c>
      <c r="M15" s="21">
        <f t="shared" si="4"/>
        <v>29.848358948590718</v>
      </c>
      <c r="N15" s="21">
        <f t="shared" si="4"/>
        <v>26.922963038472268</v>
      </c>
      <c r="O15" s="21">
        <f t="shared" si="4"/>
        <v>32.014302928337919</v>
      </c>
      <c r="P15" s="21">
        <f t="shared" si="4"/>
        <v>30.787515230435844</v>
      </c>
      <c r="Q15" s="21">
        <f t="shared" si="4"/>
        <v>38.734809594970038</v>
      </c>
      <c r="R15" s="21">
        <f t="shared" si="4"/>
        <v>38.194951649575899</v>
      </c>
      <c r="S15" s="21">
        <f t="shared" si="4"/>
        <v>31.403233817119723</v>
      </c>
      <c r="T15" s="21">
        <f t="shared" si="4"/>
        <v>36.092025403996367</v>
      </c>
      <c r="U15" s="21">
        <f t="shared" si="4"/>
        <v>27.812842738846808</v>
      </c>
      <c r="V15" s="21">
        <f t="shared" si="4"/>
        <v>25.12588330817433</v>
      </c>
      <c r="W15" s="21">
        <f t="shared" si="4"/>
        <v>23.769948562045794</v>
      </c>
      <c r="X15" s="21">
        <f t="shared" si="4"/>
        <v>29.419476020181882</v>
      </c>
      <c r="Y15" s="21">
        <f t="shared" si="4"/>
        <v>24.346530265425731</v>
      </c>
      <c r="Z15" s="21">
        <f t="shared" si="4"/>
        <v>20.709809688527749</v>
      </c>
      <c r="AA15" s="21">
        <f t="shared" si="4"/>
        <v>19.927553026130685</v>
      </c>
      <c r="AB15" s="21">
        <f t="shared" si="4"/>
        <v>15.531667959242133</v>
      </c>
      <c r="AC15" s="21">
        <f t="shared" si="4"/>
        <v>17.95745431016287</v>
      </c>
      <c r="AD15" s="21">
        <f t="shared" si="4"/>
        <v>17.590764806158564</v>
      </c>
      <c r="AE15" s="21">
        <f t="shared" si="4"/>
        <v>19.874555565300959</v>
      </c>
      <c r="AF15" s="21">
        <f t="shared" si="4"/>
        <v>20.313786623063027</v>
      </c>
      <c r="AG15" s="21">
        <f t="shared" si="4"/>
        <v>21.067916653759934</v>
      </c>
      <c r="AH15" s="21">
        <f t="shared" si="4"/>
        <v>12.411977845725152</v>
      </c>
      <c r="AI15" s="37">
        <f t="shared" si="1"/>
        <v>-0.44641650843644365</v>
      </c>
      <c r="AJ15" s="32">
        <f>IF(B15=0, "", POWER(AH15/B15, 1/(AH11 - B11)) - 1)</f>
        <v>-1.830976093931258E-2</v>
      </c>
      <c r="AK15" s="32">
        <f t="shared" si="2"/>
        <v>-0.41085879303068062</v>
      </c>
      <c r="AL15" s="42">
        <f>AH15 / AH13</f>
        <v>8.4889247361176617E-2</v>
      </c>
      <c r="AM15" s="29"/>
    </row>
    <row r="16" spans="1:39" ht="14.45" customHeight="1" collapsed="1" x14ac:dyDescent="0.25">
      <c r="A16" s="17" t="s">
        <v>4</v>
      </c>
      <c r="B16" s="22">
        <f t="shared" ref="B16:AH16" si="5">SUBTOTAL(9, B17:B20)</f>
        <v>13.1262283852079</v>
      </c>
      <c r="C16" s="22">
        <f t="shared" si="5"/>
        <v>14.639803046637132</v>
      </c>
      <c r="D16" s="22">
        <f t="shared" si="5"/>
        <v>18.794030096176307</v>
      </c>
      <c r="E16" s="22">
        <f t="shared" si="5"/>
        <v>15.534520346133032</v>
      </c>
      <c r="F16" s="22">
        <f t="shared" si="5"/>
        <v>12.482949718066711</v>
      </c>
      <c r="G16" s="22">
        <f t="shared" si="5"/>
        <v>11.535928519197716</v>
      </c>
      <c r="H16" s="22">
        <f t="shared" si="5"/>
        <v>15.203599931809869</v>
      </c>
      <c r="I16" s="22">
        <f t="shared" si="5"/>
        <v>22.560144493875139</v>
      </c>
      <c r="J16" s="22">
        <f t="shared" si="5"/>
        <v>16.721732729447961</v>
      </c>
      <c r="K16" s="22">
        <f t="shared" si="5"/>
        <v>21.729676836008402</v>
      </c>
      <c r="L16" s="22">
        <f t="shared" si="5"/>
        <v>20.447034994621003</v>
      </c>
      <c r="M16" s="22">
        <f t="shared" si="5"/>
        <v>26.0299788558277</v>
      </c>
      <c r="N16" s="22">
        <f t="shared" si="5"/>
        <v>23.027797175687841</v>
      </c>
      <c r="O16" s="22">
        <f t="shared" si="5"/>
        <v>28.264354067365861</v>
      </c>
      <c r="P16" s="22">
        <f t="shared" si="5"/>
        <v>26.946694945362623</v>
      </c>
      <c r="Q16" s="22">
        <f t="shared" si="5"/>
        <v>34.759388820358303</v>
      </c>
      <c r="R16" s="22">
        <f t="shared" si="5"/>
        <v>34.127371259105935</v>
      </c>
      <c r="S16" s="22">
        <f t="shared" si="5"/>
        <v>27.611612535793803</v>
      </c>
      <c r="T16" s="22">
        <f t="shared" si="5"/>
        <v>32.282281082807245</v>
      </c>
      <c r="U16" s="22">
        <f t="shared" si="5"/>
        <v>23.826036108077115</v>
      </c>
      <c r="V16" s="22">
        <f t="shared" si="5"/>
        <v>20.956402587031423</v>
      </c>
      <c r="W16" s="22">
        <f t="shared" si="5"/>
        <v>19.075276985715202</v>
      </c>
      <c r="X16" s="22">
        <f t="shared" si="5"/>
        <v>24.554024333844385</v>
      </c>
      <c r="Y16" s="22">
        <f t="shared" si="5"/>
        <v>19.702884809964139</v>
      </c>
      <c r="Z16" s="22">
        <f t="shared" si="5"/>
        <v>16.082514958658578</v>
      </c>
      <c r="AA16" s="22">
        <f t="shared" si="5"/>
        <v>15.252665503271947</v>
      </c>
      <c r="AB16" s="22">
        <f t="shared" si="5"/>
        <v>11.349052305268474</v>
      </c>
      <c r="AC16" s="22">
        <f t="shared" si="5"/>
        <v>13.548314973298899</v>
      </c>
      <c r="AD16" s="22">
        <f t="shared" si="5"/>
        <v>13.132524430816016</v>
      </c>
      <c r="AE16" s="22">
        <f t="shared" si="5"/>
        <v>15.360288082985431</v>
      </c>
      <c r="AF16" s="22">
        <f t="shared" si="5"/>
        <v>16.911189710408042</v>
      </c>
      <c r="AG16" s="22">
        <f t="shared" si="5"/>
        <v>17.454383728009482</v>
      </c>
      <c r="AH16" s="22">
        <f t="shared" si="5"/>
        <v>10.833513682757514</v>
      </c>
      <c r="AI16" s="38">
        <f t="shared" si="1"/>
        <v>-0.17466667767521649</v>
      </c>
      <c r="AJ16" s="33">
        <f>IF(B16=0, "", POWER(AH16/B16, 1/(AH11 - B11)) - 1)</f>
        <v>-5.9810402869774348E-3</v>
      </c>
      <c r="AK16" s="33">
        <f t="shared" si="2"/>
        <v>-0.37932419433562092</v>
      </c>
      <c r="AL16" s="43">
        <f>AH16 / AH13</f>
        <v>7.4093656485459583E-2</v>
      </c>
      <c r="AM16" s="29"/>
    </row>
    <row r="17" spans="1:39" ht="14.45" hidden="1" customHeight="1" outlineLevel="1" x14ac:dyDescent="0.2">
      <c r="A17" s="2" t="s">
        <v>5</v>
      </c>
      <c r="B17" s="23">
        <v>11.206207128599999</v>
      </c>
      <c r="C17" s="23">
        <v>13.682325690000001</v>
      </c>
      <c r="D17" s="23">
        <v>14.789684447999999</v>
      </c>
      <c r="E17" s="23">
        <v>13.658960106</v>
      </c>
      <c r="F17" s="23">
        <v>10.92084444</v>
      </c>
      <c r="G17" s="23">
        <v>9.2084099580000007</v>
      </c>
      <c r="H17" s="23">
        <v>12.7336563899261</v>
      </c>
      <c r="I17" s="23">
        <v>17.861626618746101</v>
      </c>
      <c r="J17" s="23">
        <v>13.6992567258766</v>
      </c>
      <c r="K17" s="23">
        <v>17.356113802559999</v>
      </c>
      <c r="L17" s="23">
        <v>16.912888353679001</v>
      </c>
      <c r="M17" s="23">
        <v>20.640847189057698</v>
      </c>
      <c r="N17" s="23">
        <v>17.6208129977386</v>
      </c>
      <c r="O17" s="23">
        <v>16.423021136929801</v>
      </c>
      <c r="P17" s="23">
        <v>11.448788153616</v>
      </c>
      <c r="Q17" s="23">
        <v>15.210792102637001</v>
      </c>
      <c r="R17" s="23">
        <v>15.5851265949025</v>
      </c>
      <c r="S17" s="23">
        <v>18.122947303591499</v>
      </c>
      <c r="T17" s="23">
        <v>16.320880454630501</v>
      </c>
      <c r="U17" s="23">
        <v>13.7556871364741</v>
      </c>
      <c r="V17" s="23">
        <v>15.878507643949099</v>
      </c>
      <c r="W17" s="23">
        <v>13.0305203261046</v>
      </c>
      <c r="X17" s="23">
        <v>13.880866568799499</v>
      </c>
      <c r="Y17" s="23">
        <v>13.280533453104001</v>
      </c>
      <c r="Z17" s="23">
        <v>11.2183047929731</v>
      </c>
      <c r="AA17" s="23">
        <v>10.8288839445935</v>
      </c>
      <c r="AB17" s="23">
        <v>9.4962123593641898</v>
      </c>
      <c r="AC17" s="23">
        <v>11.3837755437035</v>
      </c>
      <c r="AD17" s="23">
        <v>9.31810467025376</v>
      </c>
      <c r="AE17" s="23">
        <v>9.4416887875211692</v>
      </c>
      <c r="AF17" s="23">
        <v>10.3088848618029</v>
      </c>
      <c r="AG17" s="23">
        <v>8.1723345685046205</v>
      </c>
      <c r="AH17" s="23">
        <v>7.9268443312496197</v>
      </c>
      <c r="AI17" s="39">
        <f t="shared" si="1"/>
        <v>-0.29263806743148013</v>
      </c>
      <c r="AJ17" s="34">
        <f>IF(B17=0, "", POWER(AH17/B17, 1/(AH11 - B11)) - 1)</f>
        <v>-1.0760834017801035E-2</v>
      </c>
      <c r="AK17" s="34">
        <f t="shared" si="2"/>
        <v>-3.003918099499947E-2</v>
      </c>
      <c r="AL17" s="44">
        <f>AH17 / AH13</f>
        <v>5.4214071084629473E-2</v>
      </c>
      <c r="AM17" s="29"/>
    </row>
    <row r="18" spans="1:39" ht="14.45" hidden="1" customHeight="1" outlineLevel="1" x14ac:dyDescent="0.2">
      <c r="A18" s="2" t="s">
        <v>6</v>
      </c>
      <c r="B18" s="23">
        <v>1.87924667296106</v>
      </c>
      <c r="C18" s="23">
        <v>0.87500544015825898</v>
      </c>
      <c r="D18" s="23">
        <v>3.4945277178311298</v>
      </c>
      <c r="E18" s="23">
        <v>1.7057339268051399</v>
      </c>
      <c r="F18" s="23">
        <v>1.48746542577106</v>
      </c>
      <c r="G18" s="23">
        <v>2.18084239378712</v>
      </c>
      <c r="H18" s="23">
        <v>2.38955118775697</v>
      </c>
      <c r="I18" s="23">
        <v>4.6572870209854003</v>
      </c>
      <c r="J18" s="23">
        <v>2.98096738138686</v>
      </c>
      <c r="K18" s="23">
        <v>4.3358441626499999</v>
      </c>
      <c r="L18" s="23">
        <v>3.4969360635000002</v>
      </c>
      <c r="M18" s="23">
        <v>5.3541129999499999</v>
      </c>
      <c r="N18" s="23">
        <v>5.3673119072200004</v>
      </c>
      <c r="O18" s="23">
        <v>11.742903760080001</v>
      </c>
      <c r="P18" s="23">
        <v>15.372068531267301</v>
      </c>
      <c r="Q18" s="23">
        <v>19.473330656200002</v>
      </c>
      <c r="R18" s="23">
        <v>18.405881143653399</v>
      </c>
      <c r="S18" s="23">
        <v>9.4102848302881696</v>
      </c>
      <c r="T18" s="23">
        <v>15.556870222462701</v>
      </c>
      <c r="U18" s="23">
        <v>9.9712952819605292</v>
      </c>
      <c r="V18" s="23">
        <v>4.9942529239205102</v>
      </c>
      <c r="W18" s="23">
        <v>5.9588258558040001</v>
      </c>
      <c r="X18" s="23">
        <v>10.585742587373799</v>
      </c>
      <c r="Y18" s="23">
        <v>6.3406658375365099</v>
      </c>
      <c r="Z18" s="23">
        <v>4.7714955075804397</v>
      </c>
      <c r="AA18" s="23">
        <v>4.3300375365092698</v>
      </c>
      <c r="AB18" s="23">
        <v>1.7489053020250001</v>
      </c>
      <c r="AC18" s="23">
        <v>2.0508622107447598</v>
      </c>
      <c r="AD18" s="23">
        <v>3.68732204962176</v>
      </c>
      <c r="AE18" s="23">
        <v>5.8061170018800103</v>
      </c>
      <c r="AF18" s="23">
        <v>6.1955502956173003</v>
      </c>
      <c r="AG18" s="23">
        <v>9.1132867927340406</v>
      </c>
      <c r="AH18" s="23">
        <v>2.78273370434394</v>
      </c>
      <c r="AI18" s="39">
        <f t="shared" si="1"/>
        <v>0.48077085588731605</v>
      </c>
      <c r="AJ18" s="34">
        <f>IF(B18=0, "", POWER(AH18/B18, 1/(AH11 - B11)) - 1)</f>
        <v>1.2343143020501657E-2</v>
      </c>
      <c r="AK18" s="34">
        <f t="shared" si="2"/>
        <v>-0.69465092368621673</v>
      </c>
      <c r="AL18" s="44">
        <f>AH18 / AH13</f>
        <v>1.9031952256480598E-2</v>
      </c>
      <c r="AM18" s="29"/>
    </row>
    <row r="19" spans="1:39" ht="14.45" hidden="1" customHeight="1" outlineLevel="1" x14ac:dyDescent="0.2">
      <c r="A19" s="2" t="s">
        <v>7</v>
      </c>
      <c r="B19" s="23">
        <v>2.7857286846842098E-2</v>
      </c>
      <c r="C19" s="23">
        <v>5.8790205678871103E-2</v>
      </c>
      <c r="D19" s="23">
        <v>0.48398333674517902</v>
      </c>
      <c r="E19" s="23">
        <v>0.14399171972789099</v>
      </c>
      <c r="F19" s="23">
        <v>4.88052586956522E-2</v>
      </c>
      <c r="G19" s="23">
        <v>0.11674953643059401</v>
      </c>
      <c r="H19" s="23">
        <v>4.5401768386799997E-2</v>
      </c>
      <c r="I19" s="23">
        <v>2.06996363636364E-4</v>
      </c>
      <c r="J19" s="23">
        <v>7.3812696445005902E-3</v>
      </c>
      <c r="K19" s="23">
        <v>1.167446184E-4</v>
      </c>
      <c r="L19" s="23">
        <v>3.6947742E-5</v>
      </c>
      <c r="M19" s="23">
        <v>0</v>
      </c>
      <c r="N19" s="23">
        <v>1.1405130000000001E-5</v>
      </c>
      <c r="O19" s="23">
        <v>4.56549078948E-2</v>
      </c>
      <c r="P19" s="23">
        <v>6.3255535224000001E-2</v>
      </c>
      <c r="Q19" s="23">
        <v>9.7782871776162499E-3</v>
      </c>
      <c r="R19" s="23">
        <v>6.0564496355080003E-2</v>
      </c>
      <c r="S19" s="23">
        <v>3.44656411429625E-3</v>
      </c>
      <c r="T19" s="23">
        <v>0.33232070188052998</v>
      </c>
      <c r="U19" s="23">
        <v>2.313201302772E-2</v>
      </c>
      <c r="V19" s="23">
        <v>5.2896681013200001E-3</v>
      </c>
      <c r="W19" s="23">
        <v>4.0596837331127204E-3</v>
      </c>
      <c r="X19" s="23">
        <v>8.4087067844212694E-3</v>
      </c>
      <c r="Y19" s="23">
        <v>8.30698756295206E-3</v>
      </c>
      <c r="Z19" s="23">
        <v>7.8279712949095494E-3</v>
      </c>
      <c r="AA19" s="23">
        <v>2.6962009449401402E-3</v>
      </c>
      <c r="AB19" s="23">
        <v>7.8208281515553604E-3</v>
      </c>
      <c r="AC19" s="23">
        <v>1.2607009939908599E-2</v>
      </c>
      <c r="AD19" s="23">
        <v>2.5616260482716001E-2</v>
      </c>
      <c r="AE19" s="23">
        <v>7.9873851540215399E-3</v>
      </c>
      <c r="AF19" s="23">
        <v>0.29848292234039198</v>
      </c>
      <c r="AG19" s="23">
        <v>6.3777865409580997E-2</v>
      </c>
      <c r="AH19" s="23">
        <v>1.8186601337609399E-2</v>
      </c>
      <c r="AI19" s="39">
        <f t="shared" si="1"/>
        <v>-0.3471510187765815</v>
      </c>
      <c r="AJ19" s="34">
        <f>IF(B19=0, "", POWER(AH19/B19, 1/(AH11 - B11)) - 1)</f>
        <v>-1.3236906467799292E-2</v>
      </c>
      <c r="AK19" s="34">
        <f t="shared" si="2"/>
        <v>-0.71484462170668184</v>
      </c>
      <c r="AL19" s="44">
        <f>AH19 / AH13</f>
        <v>1.2438363319663439E-4</v>
      </c>
      <c r="AM19" s="29"/>
    </row>
    <row r="20" spans="1:39" ht="14.45" hidden="1" customHeight="1" outlineLevel="1" x14ac:dyDescent="0.2">
      <c r="A20" s="2" t="s">
        <v>8</v>
      </c>
      <c r="B20" s="23">
        <v>1.29172968E-2</v>
      </c>
      <c r="C20" s="23">
        <v>2.3681710799999998E-2</v>
      </c>
      <c r="D20" s="23">
        <v>2.5834593600000001E-2</v>
      </c>
      <c r="E20" s="23">
        <v>2.5834593600000001E-2</v>
      </c>
      <c r="F20" s="23">
        <v>2.5834593600000001E-2</v>
      </c>
      <c r="G20" s="23">
        <v>2.992663098E-2</v>
      </c>
      <c r="H20" s="23">
        <v>3.4990585740000003E-2</v>
      </c>
      <c r="I20" s="23">
        <v>4.1023857779999999E-2</v>
      </c>
      <c r="J20" s="23">
        <v>3.4127352540000003E-2</v>
      </c>
      <c r="K20" s="23">
        <v>3.7602126180000001E-2</v>
      </c>
      <c r="L20" s="23">
        <v>3.7173629700000002E-2</v>
      </c>
      <c r="M20" s="23">
        <v>3.5018666820000002E-2</v>
      </c>
      <c r="N20" s="23">
        <v>3.9660865599240001E-2</v>
      </c>
      <c r="O20" s="23">
        <v>5.2774262461259998E-2</v>
      </c>
      <c r="P20" s="23">
        <v>6.2582725255319993E-2</v>
      </c>
      <c r="Q20" s="23">
        <v>6.548777434368E-2</v>
      </c>
      <c r="R20" s="23">
        <v>7.5799024194959999E-2</v>
      </c>
      <c r="S20" s="23">
        <v>7.4933837799840003E-2</v>
      </c>
      <c r="T20" s="23">
        <v>7.2209703833505001E-2</v>
      </c>
      <c r="U20" s="23">
        <v>7.5921676614764996E-2</v>
      </c>
      <c r="V20" s="23">
        <v>7.8352351060495498E-2</v>
      </c>
      <c r="W20" s="23">
        <v>8.1871120073488499E-2</v>
      </c>
      <c r="X20" s="23">
        <v>7.9006470886665001E-2</v>
      </c>
      <c r="Y20" s="23">
        <v>7.3378531760674506E-2</v>
      </c>
      <c r="Z20" s="23">
        <v>8.4886686810127399E-2</v>
      </c>
      <c r="AA20" s="23">
        <v>9.1047821224235895E-2</v>
      </c>
      <c r="AB20" s="23">
        <v>9.6113815727730395E-2</v>
      </c>
      <c r="AC20" s="23">
        <v>0.101070208910729</v>
      </c>
      <c r="AD20" s="23">
        <v>0.10148145045778099</v>
      </c>
      <c r="AE20" s="23">
        <v>0.104494908430227</v>
      </c>
      <c r="AF20" s="23">
        <v>0.108271630647452</v>
      </c>
      <c r="AG20" s="23">
        <v>0.10498450136124</v>
      </c>
      <c r="AH20" s="23">
        <v>0.10574904582634601</v>
      </c>
      <c r="AI20" s="39">
        <f t="shared" si="1"/>
        <v>7.1866235222175892</v>
      </c>
      <c r="AJ20" s="34">
        <f>IF(B20=0, "", POWER(AH20/B20, 1/(AH11 - B11)) - 1)</f>
        <v>6.7909685972277201E-2</v>
      </c>
      <c r="AK20" s="34">
        <f t="shared" si="2"/>
        <v>7.282450792191586E-3</v>
      </c>
      <c r="AL20" s="44">
        <f>AH20 / AH13</f>
        <v>7.2324951115287949E-4</v>
      </c>
      <c r="AM20" s="29"/>
    </row>
    <row r="21" spans="1:39" ht="14.45" customHeight="1" collapsed="1" x14ac:dyDescent="0.25">
      <c r="A21" s="17" t="s">
        <v>9</v>
      </c>
      <c r="B21" s="22">
        <f t="shared" ref="B21:AH21" si="6">SUBTOTAL(9, B22:B23)</f>
        <v>2.5994880564362601</v>
      </c>
      <c r="C21" s="22">
        <f t="shared" si="6"/>
        <v>2.5579305676615598</v>
      </c>
      <c r="D21" s="22">
        <f t="shared" si="6"/>
        <v>2.5688359211140401</v>
      </c>
      <c r="E21" s="22">
        <f t="shared" si="6"/>
        <v>2.7584145874810631</v>
      </c>
      <c r="F21" s="22">
        <f t="shared" si="6"/>
        <v>2.9999167615724138</v>
      </c>
      <c r="G21" s="22">
        <f t="shared" si="6"/>
        <v>2.681885783721722</v>
      </c>
      <c r="H21" s="22">
        <f t="shared" si="6"/>
        <v>2.746417967763799</v>
      </c>
      <c r="I21" s="22">
        <f t="shared" si="6"/>
        <v>2.9588821811070356</v>
      </c>
      <c r="J21" s="22">
        <f t="shared" si="6"/>
        <v>3.0045784516511254</v>
      </c>
      <c r="K21" s="22">
        <f t="shared" si="6"/>
        <v>2.7821551044266908</v>
      </c>
      <c r="L21" s="22">
        <f t="shared" si="6"/>
        <v>2.8741320256490539</v>
      </c>
      <c r="M21" s="22">
        <f t="shared" si="6"/>
        <v>2.8492100995555214</v>
      </c>
      <c r="N21" s="22">
        <f t="shared" si="6"/>
        <v>3.002303496753902</v>
      </c>
      <c r="O21" s="22">
        <f t="shared" si="6"/>
        <v>2.9714740696800304</v>
      </c>
      <c r="P21" s="22">
        <f t="shared" si="6"/>
        <v>2.8818776718013823</v>
      </c>
      <c r="Q21" s="22">
        <f t="shared" si="6"/>
        <v>3.0323342382858778</v>
      </c>
      <c r="R21" s="22">
        <f t="shared" si="6"/>
        <v>3.2250953296684308</v>
      </c>
      <c r="S21" s="22">
        <f t="shared" si="6"/>
        <v>3.1099181758695029</v>
      </c>
      <c r="T21" s="22">
        <f t="shared" si="6"/>
        <v>3.2457141740613249</v>
      </c>
      <c r="U21" s="22">
        <f t="shared" si="6"/>
        <v>3.144250178540708</v>
      </c>
      <c r="V21" s="22">
        <f t="shared" si="6"/>
        <v>3.1707247946660453</v>
      </c>
      <c r="W21" s="22">
        <f t="shared" si="6"/>
        <v>3.3252527198332169</v>
      </c>
      <c r="X21" s="22">
        <f t="shared" si="6"/>
        <v>3.3010632199628449</v>
      </c>
      <c r="Y21" s="22">
        <f t="shared" si="6"/>
        <v>3.2549743691331483</v>
      </c>
      <c r="Z21" s="22">
        <f t="shared" si="6"/>
        <v>3.1195924468824008</v>
      </c>
      <c r="AA21" s="22">
        <f t="shared" si="6"/>
        <v>3.3166289012623573</v>
      </c>
      <c r="AB21" s="22">
        <f t="shared" si="6"/>
        <v>2.973223785815049</v>
      </c>
      <c r="AC21" s="22">
        <f t="shared" si="6"/>
        <v>3.0932898438045231</v>
      </c>
      <c r="AD21" s="22">
        <f t="shared" si="6"/>
        <v>2.8550090963849661</v>
      </c>
      <c r="AE21" s="22">
        <f t="shared" si="6"/>
        <v>3.0524855354986293</v>
      </c>
      <c r="AF21" s="22">
        <f t="shared" si="6"/>
        <v>2.3000128491248941</v>
      </c>
      <c r="AG21" s="22">
        <f t="shared" si="6"/>
        <v>2.5524646126446542</v>
      </c>
      <c r="AH21" s="22">
        <f t="shared" si="6"/>
        <v>0.60372531250592554</v>
      </c>
      <c r="AI21" s="38">
        <f t="shared" si="1"/>
        <v>-0.76775222682361688</v>
      </c>
      <c r="AJ21" s="33">
        <f>IF(B21=0, "", POWER(AH21/B21, 1/(AH11 - B11)) - 1)</f>
        <v>-4.4598351710822159E-2</v>
      </c>
      <c r="AK21" s="33">
        <f t="shared" si="2"/>
        <v>-0.76347358176284574</v>
      </c>
      <c r="AL21" s="43">
        <f>AH21 / AH13</f>
        <v>4.1290588839691059E-3</v>
      </c>
      <c r="AM21" s="29"/>
    </row>
    <row r="22" spans="1:39" ht="14.45" hidden="1" customHeight="1" outlineLevel="1" x14ac:dyDescent="0.2">
      <c r="A22" s="2" t="s">
        <v>5</v>
      </c>
      <c r="B22" s="23">
        <v>0</v>
      </c>
      <c r="C22" s="23">
        <v>0</v>
      </c>
      <c r="D22" s="23">
        <v>0</v>
      </c>
      <c r="E22" s="23">
        <v>3.5927943083522998E-2</v>
      </c>
      <c r="F22" s="23">
        <v>0.310245287098734</v>
      </c>
      <c r="G22" s="23">
        <v>0.21739339789558201</v>
      </c>
      <c r="H22" s="23">
        <v>0.21254649450318899</v>
      </c>
      <c r="I22" s="23">
        <v>7.9126241255635499E-2</v>
      </c>
      <c r="J22" s="23">
        <v>2.1528510359485501E-2</v>
      </c>
      <c r="K22" s="23">
        <v>1.3812587918680499E-2</v>
      </c>
      <c r="L22" s="23">
        <v>0.23026051362785399</v>
      </c>
      <c r="M22" s="23">
        <v>4.88276613049815E-2</v>
      </c>
      <c r="N22" s="23">
        <v>0.108816241408142</v>
      </c>
      <c r="O22" s="23">
        <v>1.6638136981510499E-2</v>
      </c>
      <c r="P22" s="23">
        <v>1.8203056462462501E-2</v>
      </c>
      <c r="Q22" s="23">
        <v>0.24443937848684799</v>
      </c>
      <c r="R22" s="23">
        <v>0.26035223193937101</v>
      </c>
      <c r="S22" s="23">
        <v>0.34718945031276299</v>
      </c>
      <c r="T22" s="23">
        <v>0.51986591222898504</v>
      </c>
      <c r="U22" s="23">
        <v>0.55953478691510805</v>
      </c>
      <c r="V22" s="23">
        <v>0.39664643485397499</v>
      </c>
      <c r="W22" s="23">
        <v>0.54483106429199701</v>
      </c>
      <c r="X22" s="23">
        <v>0.58250867429519504</v>
      </c>
      <c r="Y22" s="23">
        <v>0.45813017804869799</v>
      </c>
      <c r="Z22" s="23">
        <v>0.47220358588087102</v>
      </c>
      <c r="AA22" s="23">
        <v>0.459727700018837</v>
      </c>
      <c r="AB22" s="23">
        <v>0.66935592397994903</v>
      </c>
      <c r="AC22" s="23">
        <v>0.72405621732461301</v>
      </c>
      <c r="AD22" s="23">
        <v>0.88002879689957603</v>
      </c>
      <c r="AE22" s="23">
        <v>0.91076678233198904</v>
      </c>
      <c r="AF22" s="23">
        <v>0.61954116797736403</v>
      </c>
      <c r="AG22" s="23">
        <v>0.46708202825207401</v>
      </c>
      <c r="AH22" s="23">
        <v>5.6817509859931503E-2</v>
      </c>
      <c r="AI22" s="39" t="str">
        <f t="shared" si="1"/>
        <v/>
      </c>
      <c r="AJ22" s="34" t="str">
        <f>IF(B22=0, "", POWER(AH22/B22, 1/(AH11 - B11)) - 1)</f>
        <v/>
      </c>
      <c r="AK22" s="34">
        <f t="shared" si="2"/>
        <v>-0.87835646326929895</v>
      </c>
      <c r="AL22" s="44">
        <f>AH22 / AH13</f>
        <v>3.8859202851437478E-4</v>
      </c>
      <c r="AM22" s="29"/>
    </row>
    <row r="23" spans="1:39" ht="14.45" hidden="1" customHeight="1" outlineLevel="1" x14ac:dyDescent="0.2">
      <c r="A23" s="2" t="s">
        <v>10</v>
      </c>
      <c r="B23" s="23">
        <v>2.5994880564362601</v>
      </c>
      <c r="C23" s="23">
        <v>2.5579305676615598</v>
      </c>
      <c r="D23" s="23">
        <v>2.5688359211140401</v>
      </c>
      <c r="E23" s="23">
        <v>2.7224866443975402</v>
      </c>
      <c r="F23" s="23">
        <v>2.68967147447368</v>
      </c>
      <c r="G23" s="23">
        <v>2.4644923858261398</v>
      </c>
      <c r="H23" s="23">
        <v>2.5338714732606098</v>
      </c>
      <c r="I23" s="23">
        <v>2.8797559398514001</v>
      </c>
      <c r="J23" s="23">
        <v>2.98304994129164</v>
      </c>
      <c r="K23" s="23">
        <v>2.7683425165080102</v>
      </c>
      <c r="L23" s="23">
        <v>2.6438715120212</v>
      </c>
      <c r="M23" s="23">
        <v>2.8003824382505398</v>
      </c>
      <c r="N23" s="23">
        <v>2.89348725534576</v>
      </c>
      <c r="O23" s="23">
        <v>2.9548359326985199</v>
      </c>
      <c r="P23" s="23">
        <v>2.8636746153389199</v>
      </c>
      <c r="Q23" s="23">
        <v>2.7878948597990298</v>
      </c>
      <c r="R23" s="23">
        <v>2.9647430977290599</v>
      </c>
      <c r="S23" s="23">
        <v>2.7627287255567401</v>
      </c>
      <c r="T23" s="23">
        <v>2.7258482618323399</v>
      </c>
      <c r="U23" s="23">
        <v>2.5847153916256</v>
      </c>
      <c r="V23" s="23">
        <v>2.7740783598120702</v>
      </c>
      <c r="W23" s="23">
        <v>2.78042165554122</v>
      </c>
      <c r="X23" s="23">
        <v>2.7185545456676499</v>
      </c>
      <c r="Y23" s="23">
        <v>2.7968441910844501</v>
      </c>
      <c r="Z23" s="23">
        <v>2.6473888610015299</v>
      </c>
      <c r="AA23" s="23">
        <v>2.8569012012435202</v>
      </c>
      <c r="AB23" s="23">
        <v>2.3038678618351001</v>
      </c>
      <c r="AC23" s="23">
        <v>2.3692336264799101</v>
      </c>
      <c r="AD23" s="23">
        <v>1.97498029948539</v>
      </c>
      <c r="AE23" s="23">
        <v>2.1417187531666402</v>
      </c>
      <c r="AF23" s="23">
        <v>1.68047168114753</v>
      </c>
      <c r="AG23" s="23">
        <v>2.0853825843925802</v>
      </c>
      <c r="AH23" s="23">
        <v>0.54690780264599403</v>
      </c>
      <c r="AI23" s="39">
        <f t="shared" si="1"/>
        <v>-0.78960941894237002</v>
      </c>
      <c r="AJ23" s="34">
        <f>IF(B23=0, "", POWER(AH23/B23, 1/(AH11 - B11)) - 1)</f>
        <v>-4.7544768309911611E-2</v>
      </c>
      <c r="AK23" s="34">
        <f t="shared" si="2"/>
        <v>-0.73774222210391449</v>
      </c>
      <c r="AL23" s="44">
        <f>AH23 / AH13</f>
        <v>3.7404668554547309E-3</v>
      </c>
      <c r="AM23" s="29"/>
    </row>
    <row r="24" spans="1:39" ht="14.45" hidden="1" customHeight="1" outlineLevel="1" x14ac:dyDescent="0.25">
      <c r="A24" s="17" t="s">
        <v>11</v>
      </c>
      <c r="B24" s="23">
        <v>5.7545688082973001</v>
      </c>
      <c r="C24" s="23">
        <v>4.5708920393571901</v>
      </c>
      <c r="D24" s="23">
        <v>5.6823752544874599</v>
      </c>
      <c r="E24" s="23">
        <v>5.2433135186158299</v>
      </c>
      <c r="F24" s="23">
        <v>4.0923489815911802</v>
      </c>
      <c r="G24" s="23">
        <v>2.6073827152574802</v>
      </c>
      <c r="H24" s="23">
        <v>1.5946486588887501</v>
      </c>
      <c r="I24" s="23">
        <v>0.12843487049567001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39">
        <f t="shared" si="1"/>
        <v>-1</v>
      </c>
      <c r="AJ24" s="34">
        <f>IF(B24=0, "", POWER(AH24/B24, 1/(AH11 - B11)) - 1)</f>
        <v>-1</v>
      </c>
      <c r="AK24" s="34" t="str">
        <f t="shared" si="2"/>
        <v/>
      </c>
      <c r="AL24" s="44">
        <f>AH24 / AH13</f>
        <v>0</v>
      </c>
      <c r="AM24" s="29"/>
    </row>
    <row r="25" spans="1:39" ht="14.45" customHeight="1" collapsed="1" x14ac:dyDescent="0.25">
      <c r="A25" s="17" t="s">
        <v>12</v>
      </c>
      <c r="B25" s="22">
        <f t="shared" ref="B25:AH25" si="7">SUBTOTAL(9, B26:B27)</f>
        <v>0.94086356479003297</v>
      </c>
      <c r="C25" s="22">
        <f t="shared" si="7"/>
        <v>0.88307634184391604</v>
      </c>
      <c r="D25" s="22">
        <f t="shared" si="7"/>
        <v>1.19704259386942</v>
      </c>
      <c r="E25" s="22">
        <f t="shared" si="7"/>
        <v>1.2371908309569899</v>
      </c>
      <c r="F25" s="22">
        <f t="shared" si="7"/>
        <v>1.28392984988444</v>
      </c>
      <c r="G25" s="22">
        <f t="shared" si="7"/>
        <v>1.18538149316328</v>
      </c>
      <c r="H25" s="22">
        <f t="shared" si="7"/>
        <v>1.30331809996887</v>
      </c>
      <c r="I25" s="22">
        <f t="shared" si="7"/>
        <v>1.38931045054696</v>
      </c>
      <c r="J25" s="22">
        <f t="shared" si="7"/>
        <v>1.0626716362609501</v>
      </c>
      <c r="K25" s="22">
        <f t="shared" si="7"/>
        <v>1.05137905530019</v>
      </c>
      <c r="L25" s="22">
        <f t="shared" si="7"/>
        <v>0.91517403354070503</v>
      </c>
      <c r="M25" s="22">
        <f t="shared" si="7"/>
        <v>0.96916999320749697</v>
      </c>
      <c r="N25" s="22">
        <f t="shared" si="7"/>
        <v>0.89286236603052505</v>
      </c>
      <c r="O25" s="22">
        <f t="shared" si="7"/>
        <v>0.77847479129202701</v>
      </c>
      <c r="P25" s="22">
        <f t="shared" si="7"/>
        <v>0.95894261327184205</v>
      </c>
      <c r="Q25" s="22">
        <f t="shared" si="7"/>
        <v>0.94308653632586104</v>
      </c>
      <c r="R25" s="22">
        <f t="shared" si="7"/>
        <v>0.84248506080152696</v>
      </c>
      <c r="S25" s="22">
        <f t="shared" si="7"/>
        <v>0.68170310545641699</v>
      </c>
      <c r="T25" s="22">
        <f t="shared" si="7"/>
        <v>0.56403014712779198</v>
      </c>
      <c r="U25" s="22">
        <f t="shared" si="7"/>
        <v>0.84255645222898456</v>
      </c>
      <c r="V25" s="22">
        <f t="shared" si="7"/>
        <v>0.99875592647686495</v>
      </c>
      <c r="W25" s="22">
        <f t="shared" si="7"/>
        <v>1.3694188564973724</v>
      </c>
      <c r="X25" s="22">
        <f t="shared" si="7"/>
        <v>1.5643884663746512</v>
      </c>
      <c r="Y25" s="22">
        <f t="shared" si="7"/>
        <v>1.3886710863284453</v>
      </c>
      <c r="Z25" s="22">
        <f t="shared" si="7"/>
        <v>1.5077022829867679</v>
      </c>
      <c r="AA25" s="22">
        <f t="shared" si="7"/>
        <v>1.3582586215963808</v>
      </c>
      <c r="AB25" s="22">
        <f t="shared" si="7"/>
        <v>1.20939186815861</v>
      </c>
      <c r="AC25" s="22">
        <f t="shared" si="7"/>
        <v>1.31584949305945</v>
      </c>
      <c r="AD25" s="22">
        <f t="shared" si="7"/>
        <v>1.60323127895758</v>
      </c>
      <c r="AE25" s="22">
        <f t="shared" si="7"/>
        <v>1.4617819468169</v>
      </c>
      <c r="AF25" s="22">
        <f t="shared" si="7"/>
        <v>1.1025840635300901</v>
      </c>
      <c r="AG25" s="22">
        <f t="shared" si="7"/>
        <v>1.0610683131058001</v>
      </c>
      <c r="AH25" s="22">
        <f t="shared" si="7"/>
        <v>0.97473885046171393</v>
      </c>
      <c r="AI25" s="38">
        <f t="shared" si="1"/>
        <v>3.6004461156109002E-2</v>
      </c>
      <c r="AJ25" s="33">
        <f>IF(B25=0, "", POWER(AH25/B25, 1/(AH11 - B11)) - 1)</f>
        <v>1.105968944450364E-3</v>
      </c>
      <c r="AK25" s="33">
        <f t="shared" si="2"/>
        <v>-8.1360890319488899E-2</v>
      </c>
      <c r="AL25" s="43">
        <f>AH25 / AH13</f>
        <v>6.6665319917479371E-3</v>
      </c>
      <c r="AM25" s="29"/>
    </row>
    <row r="26" spans="1:39" ht="14.45" hidden="1" customHeight="1" outlineLevel="1" x14ac:dyDescent="0.2">
      <c r="A26" s="2" t="s">
        <v>10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3.6119682298897601E-2</v>
      </c>
      <c r="V26" s="23">
        <v>1.984E-2</v>
      </c>
      <c r="W26" s="23">
        <v>3.8023224041824201E-3</v>
      </c>
      <c r="X26" s="23">
        <v>7.8933106688412399E-3</v>
      </c>
      <c r="Y26" s="23">
        <v>2.2495668710125202E-2</v>
      </c>
      <c r="Z26" s="23">
        <v>2.6799751440437801E-2</v>
      </c>
      <c r="AA26" s="23">
        <v>2.6000316441907598E-3</v>
      </c>
      <c r="AB26" s="23">
        <v>5.6800000000000002E-3</v>
      </c>
      <c r="AC26" s="23">
        <v>1.32E-3</v>
      </c>
      <c r="AD26" s="23">
        <v>2.0799999999999999E-4</v>
      </c>
      <c r="AE26" s="23">
        <v>2.0799999999999999E-4</v>
      </c>
      <c r="AF26" s="23">
        <v>2.0799999999999999E-4</v>
      </c>
      <c r="AG26" s="23">
        <v>3.4962199999999999E-2</v>
      </c>
      <c r="AH26" s="23">
        <v>0.13724620000000001</v>
      </c>
      <c r="AI26" s="39" t="str">
        <f t="shared" si="1"/>
        <v/>
      </c>
      <c r="AJ26" s="34" t="str">
        <f>IF(B26=0, "", POWER(AH26/B26, 1/(AH11 - B11)) - 1)</f>
        <v/>
      </c>
      <c r="AK26" s="34">
        <f t="shared" si="2"/>
        <v>2.9255596043727232</v>
      </c>
      <c r="AL26" s="44">
        <f>AH26 / AH13</f>
        <v>9.3866801616908954E-4</v>
      </c>
      <c r="AM26" s="29"/>
    </row>
    <row r="27" spans="1:39" ht="14.45" hidden="1" customHeight="1" outlineLevel="1" x14ac:dyDescent="0.2">
      <c r="A27" s="2" t="s">
        <v>5</v>
      </c>
      <c r="B27" s="23">
        <v>0.94086356479003297</v>
      </c>
      <c r="C27" s="23">
        <v>0.88307634184391604</v>
      </c>
      <c r="D27" s="23">
        <v>1.19704259386942</v>
      </c>
      <c r="E27" s="23">
        <v>1.2371908309569899</v>
      </c>
      <c r="F27" s="23">
        <v>1.28392984988444</v>
      </c>
      <c r="G27" s="23">
        <v>1.18538149316328</v>
      </c>
      <c r="H27" s="23">
        <v>1.30331809996887</v>
      </c>
      <c r="I27" s="23">
        <v>1.38931045054696</v>
      </c>
      <c r="J27" s="23">
        <v>1.0626716362609501</v>
      </c>
      <c r="K27" s="23">
        <v>1.05137905530019</v>
      </c>
      <c r="L27" s="23">
        <v>0.91517403354070503</v>
      </c>
      <c r="M27" s="23">
        <v>0.96916999320749697</v>
      </c>
      <c r="N27" s="23">
        <v>0.89286236603052505</v>
      </c>
      <c r="O27" s="23">
        <v>0.77847479129202701</v>
      </c>
      <c r="P27" s="23">
        <v>0.95894261327184205</v>
      </c>
      <c r="Q27" s="23">
        <v>0.94308653632586104</v>
      </c>
      <c r="R27" s="23">
        <v>0.84248506080152696</v>
      </c>
      <c r="S27" s="23">
        <v>0.68170310545641699</v>
      </c>
      <c r="T27" s="23">
        <v>0.56403014712779198</v>
      </c>
      <c r="U27" s="23">
        <v>0.80643676993008695</v>
      </c>
      <c r="V27" s="23">
        <v>0.97891592647686498</v>
      </c>
      <c r="W27" s="23">
        <v>1.3656165340931901</v>
      </c>
      <c r="X27" s="23">
        <v>1.55649515570581</v>
      </c>
      <c r="Y27" s="23">
        <v>1.3661754176183201</v>
      </c>
      <c r="Z27" s="23">
        <v>1.48090253154633</v>
      </c>
      <c r="AA27" s="23">
        <v>1.35565858995219</v>
      </c>
      <c r="AB27" s="23">
        <v>1.2037118681586101</v>
      </c>
      <c r="AC27" s="23">
        <v>1.31452949305945</v>
      </c>
      <c r="AD27" s="23">
        <v>1.60302327895758</v>
      </c>
      <c r="AE27" s="23">
        <v>1.4615739468169</v>
      </c>
      <c r="AF27" s="23">
        <v>1.1023760635300901</v>
      </c>
      <c r="AG27" s="23">
        <v>1.0261061131058</v>
      </c>
      <c r="AH27" s="23">
        <v>0.83749265046171395</v>
      </c>
      <c r="AI27" s="39">
        <f t="shared" si="1"/>
        <v>-0.10986812349502306</v>
      </c>
      <c r="AJ27" s="34">
        <f>IF(B27=0, "", POWER(AH27/B27, 1/(AH11 - B11)) - 1)</f>
        <v>-3.6304455448661344E-3</v>
      </c>
      <c r="AK27" s="34">
        <f t="shared" si="2"/>
        <v>-0.18381477337971819</v>
      </c>
      <c r="AL27" s="44">
        <f>AH27 / AH13</f>
        <v>5.7278639755788483E-3</v>
      </c>
      <c r="AM27" s="29"/>
    </row>
    <row r="28" spans="1:39" ht="14.45" customHeight="1" x14ac:dyDescent="0.25">
      <c r="A28" s="16" t="s">
        <v>13</v>
      </c>
      <c r="B28" s="21">
        <f t="shared" ref="B28:AH28" si="8">SUBTOTAL(9, B29:B68)</f>
        <v>21.0623059843942</v>
      </c>
      <c r="C28" s="21">
        <f t="shared" si="8"/>
        <v>22.819909410135807</v>
      </c>
      <c r="D28" s="21">
        <f t="shared" si="8"/>
        <v>21.941926759076203</v>
      </c>
      <c r="E28" s="21">
        <f t="shared" si="8"/>
        <v>24.153083470636762</v>
      </c>
      <c r="F28" s="21">
        <f t="shared" si="8"/>
        <v>25.456631214004357</v>
      </c>
      <c r="G28" s="21">
        <f t="shared" si="8"/>
        <v>26.196647078500767</v>
      </c>
      <c r="H28" s="21">
        <f t="shared" si="8"/>
        <v>27.304534266325472</v>
      </c>
      <c r="I28" s="21">
        <f t="shared" si="8"/>
        <v>26.95413859362646</v>
      </c>
      <c r="J28" s="21">
        <f t="shared" si="8"/>
        <v>25.802326314730795</v>
      </c>
      <c r="K28" s="21">
        <f t="shared" si="8"/>
        <v>25.929192297755698</v>
      </c>
      <c r="L28" s="21">
        <f t="shared" si="8"/>
        <v>27.492873363871993</v>
      </c>
      <c r="M28" s="21">
        <f t="shared" si="8"/>
        <v>29.098536644478802</v>
      </c>
      <c r="N28" s="21">
        <f t="shared" si="8"/>
        <v>30.202236080328547</v>
      </c>
      <c r="O28" s="21">
        <f t="shared" si="8"/>
        <v>28.215234385646138</v>
      </c>
      <c r="P28" s="21">
        <f t="shared" si="8"/>
        <v>26.449908055230459</v>
      </c>
      <c r="Q28" s="21">
        <f t="shared" si="8"/>
        <v>23.104357249052189</v>
      </c>
      <c r="R28" s="21">
        <f t="shared" si="8"/>
        <v>23.200325190523262</v>
      </c>
      <c r="S28" s="21">
        <f t="shared" si="8"/>
        <v>24.229479399688202</v>
      </c>
      <c r="T28" s="21">
        <f t="shared" si="8"/>
        <v>24.63738014817147</v>
      </c>
      <c r="U28" s="21">
        <f t="shared" si="8"/>
        <v>24.516388972517486</v>
      </c>
      <c r="V28" s="21">
        <f t="shared" si="8"/>
        <v>25.715415996839674</v>
      </c>
      <c r="W28" s="21">
        <f t="shared" si="8"/>
        <v>24.93005481606026</v>
      </c>
      <c r="X28" s="21">
        <f t="shared" si="8"/>
        <v>26.601316327048274</v>
      </c>
      <c r="Y28" s="21">
        <f t="shared" si="8"/>
        <v>29.039826337191492</v>
      </c>
      <c r="Z28" s="21">
        <f t="shared" si="8"/>
        <v>30.917713274244388</v>
      </c>
      <c r="AA28" s="21">
        <f t="shared" si="8"/>
        <v>30.126423568851738</v>
      </c>
      <c r="AB28" s="21">
        <f t="shared" si="8"/>
        <v>30.103422907870758</v>
      </c>
      <c r="AC28" s="21">
        <f t="shared" si="8"/>
        <v>30.964211929158981</v>
      </c>
      <c r="AD28" s="21">
        <f t="shared" si="8"/>
        <v>31.842962030891201</v>
      </c>
      <c r="AE28" s="21">
        <f t="shared" si="8"/>
        <v>33.937950811811866</v>
      </c>
      <c r="AF28" s="21">
        <f t="shared" si="8"/>
        <v>30.176084794216791</v>
      </c>
      <c r="AG28" s="21">
        <f t="shared" si="8"/>
        <v>29.624085375843599</v>
      </c>
      <c r="AH28" s="21">
        <f t="shared" si="8"/>
        <v>27.914031684841948</v>
      </c>
      <c r="AI28" s="37">
        <f t="shared" si="1"/>
        <v>0.32530748083920313</v>
      </c>
      <c r="AJ28" s="32">
        <f>IF(B28=0, "", POWER(AH28/B28, 1/(AH11 - B11)) - 1)</f>
        <v>8.8402365423867479E-3</v>
      </c>
      <c r="AK28" s="32">
        <f t="shared" si="2"/>
        <v>-5.77251135117266E-2</v>
      </c>
      <c r="AL28" s="42">
        <f>AH28 / AH13</f>
        <v>0.19091245327660583</v>
      </c>
      <c r="AM28" s="29"/>
    </row>
    <row r="29" spans="1:39" ht="14.45" customHeight="1" collapsed="1" x14ac:dyDescent="0.25">
      <c r="A29" s="17" t="s">
        <v>14</v>
      </c>
      <c r="B29" s="22">
        <f t="shared" ref="B29:AH29" si="9">SUBTOTAL(9, B30:B32)</f>
        <v>2.9049376182023798</v>
      </c>
      <c r="C29" s="22">
        <f t="shared" si="9"/>
        <v>2.7541610195402</v>
      </c>
      <c r="D29" s="22">
        <f t="shared" si="9"/>
        <v>3.2322193039628</v>
      </c>
      <c r="E29" s="22">
        <f t="shared" si="9"/>
        <v>3.52337583791887</v>
      </c>
      <c r="F29" s="22">
        <f t="shared" si="9"/>
        <v>3.66073522049538</v>
      </c>
      <c r="G29" s="22">
        <f t="shared" si="9"/>
        <v>4.0077823739218701</v>
      </c>
      <c r="H29" s="22">
        <f t="shared" si="9"/>
        <v>3.9055126774646598</v>
      </c>
      <c r="I29" s="22">
        <f t="shared" si="9"/>
        <v>3.6256838238909399</v>
      </c>
      <c r="J29" s="22">
        <f t="shared" si="9"/>
        <v>3.2969816918904997</v>
      </c>
      <c r="K29" s="22">
        <f t="shared" si="9"/>
        <v>3.33127391151401</v>
      </c>
      <c r="L29" s="22">
        <f t="shared" si="9"/>
        <v>3.4252988338838999</v>
      </c>
      <c r="M29" s="22">
        <f t="shared" si="9"/>
        <v>3.5617860432370199</v>
      </c>
      <c r="N29" s="22">
        <f t="shared" si="9"/>
        <v>3.91212500589259</v>
      </c>
      <c r="O29" s="22">
        <f t="shared" si="9"/>
        <v>4.33478142193204</v>
      </c>
      <c r="P29" s="22">
        <f t="shared" si="9"/>
        <v>4.5559748829031603</v>
      </c>
      <c r="Q29" s="22">
        <f t="shared" si="9"/>
        <v>4.7429952503278292</v>
      </c>
      <c r="R29" s="22">
        <f t="shared" si="9"/>
        <v>4.7132147541893605</v>
      </c>
      <c r="S29" s="22">
        <f t="shared" si="9"/>
        <v>4.4352630806674993</v>
      </c>
      <c r="T29" s="22">
        <f t="shared" si="9"/>
        <v>5.0318749546037402</v>
      </c>
      <c r="U29" s="22">
        <f t="shared" si="9"/>
        <v>5.52880559332585</v>
      </c>
      <c r="V29" s="22">
        <f t="shared" si="9"/>
        <v>4.9377733674764599</v>
      </c>
      <c r="W29" s="22">
        <f t="shared" si="9"/>
        <v>5.2760407096730502</v>
      </c>
      <c r="X29" s="22">
        <f t="shared" si="9"/>
        <v>5.3989030334620907</v>
      </c>
      <c r="Y29" s="22">
        <f t="shared" si="9"/>
        <v>5.7480199911515175</v>
      </c>
      <c r="Z29" s="22">
        <f t="shared" si="9"/>
        <v>4.9152376489639531</v>
      </c>
      <c r="AA29" s="22">
        <f t="shared" si="9"/>
        <v>5.1521313630312964</v>
      </c>
      <c r="AB29" s="22">
        <f t="shared" si="9"/>
        <v>5.6135181711327444</v>
      </c>
      <c r="AC29" s="22">
        <f t="shared" si="9"/>
        <v>6.6516403787719955</v>
      </c>
      <c r="AD29" s="22">
        <f t="shared" si="9"/>
        <v>7.2413854925981962</v>
      </c>
      <c r="AE29" s="22">
        <f t="shared" si="9"/>
        <v>8.5157693677217079</v>
      </c>
      <c r="AF29" s="22">
        <f t="shared" si="9"/>
        <v>7.3455233174916783</v>
      </c>
      <c r="AG29" s="22">
        <f t="shared" si="9"/>
        <v>8.0546838020113896</v>
      </c>
      <c r="AH29" s="22">
        <f t="shared" si="9"/>
        <v>7.7436695081676001</v>
      </c>
      <c r="AI29" s="38">
        <f t="shared" si="1"/>
        <v>1.6656921854864142</v>
      </c>
      <c r="AJ29" s="33">
        <f>IF(B29=0, "", POWER(AH29/B29, 1/(AH11 - B11)) - 1)</f>
        <v>3.1113712511145808E-2</v>
      </c>
      <c r="AK29" s="33">
        <f t="shared" si="2"/>
        <v>-3.8612849552967399E-2</v>
      </c>
      <c r="AL29" s="43">
        <f>AH29 / AH13</f>
        <v>5.296128340967364E-2</v>
      </c>
      <c r="AM29" s="29"/>
    </row>
    <row r="30" spans="1:39" ht="14.45" hidden="1" customHeight="1" outlineLevel="1" x14ac:dyDescent="0.2">
      <c r="A30" s="2" t="s">
        <v>5</v>
      </c>
      <c r="B30" s="23">
        <v>4.5468288900000001E-2</v>
      </c>
      <c r="C30" s="23">
        <v>4.4243859599999998E-2</v>
      </c>
      <c r="D30" s="23">
        <v>4.6235925900000002E-2</v>
      </c>
      <c r="E30" s="23">
        <v>4.7647971900000002E-2</v>
      </c>
      <c r="F30" s="23">
        <v>4.0559460300000003E-2</v>
      </c>
      <c r="G30" s="23">
        <v>4.40505099E-2</v>
      </c>
      <c r="H30" s="23">
        <v>4.2297506999999998E-2</v>
      </c>
      <c r="I30" s="23">
        <v>5.2694253900000002E-2</v>
      </c>
      <c r="J30" s="23">
        <v>4.7427229799999998E-2</v>
      </c>
      <c r="K30" s="23">
        <v>4.6512376199999997E-2</v>
      </c>
      <c r="L30" s="23">
        <v>4.5088640100000001E-2</v>
      </c>
      <c r="M30" s="23">
        <v>4.9636766700000001E-2</v>
      </c>
      <c r="N30" s="23">
        <v>5.4238191300000002E-2</v>
      </c>
      <c r="O30" s="23">
        <v>6.1379999999999997E-2</v>
      </c>
      <c r="P30" s="23">
        <v>7.7222250000000006E-2</v>
      </c>
      <c r="Q30" s="23">
        <v>5.8425749999999999E-2</v>
      </c>
      <c r="R30" s="23">
        <v>6.5576250000000003E-2</v>
      </c>
      <c r="S30" s="23">
        <v>7.84305E-2</v>
      </c>
      <c r="T30" s="23">
        <v>4.9641749999999998E-2</v>
      </c>
      <c r="U30" s="23">
        <v>1.4435163900000001E-2</v>
      </c>
      <c r="V30" s="23">
        <v>8.9913305250000006E-3</v>
      </c>
      <c r="W30" s="23">
        <v>9.5872500000000003E-3</v>
      </c>
      <c r="X30" s="23">
        <v>1.285875E-2</v>
      </c>
      <c r="Y30" s="23">
        <v>6.13017238779371E-2</v>
      </c>
      <c r="Z30" s="23">
        <v>0.11313071580164299</v>
      </c>
      <c r="AA30" s="23">
        <v>0.115727920094886</v>
      </c>
      <c r="AB30" s="23">
        <v>0.13718624882953501</v>
      </c>
      <c r="AC30" s="23">
        <v>0.14699782729004501</v>
      </c>
      <c r="AD30" s="23">
        <v>0.145334816897846</v>
      </c>
      <c r="AE30" s="23">
        <v>0.14595347713620899</v>
      </c>
      <c r="AF30" s="23">
        <v>0.12229920621241901</v>
      </c>
      <c r="AG30" s="23">
        <v>0.11519297802</v>
      </c>
      <c r="AH30" s="23">
        <v>0.10919606184828</v>
      </c>
      <c r="AI30" s="39">
        <f t="shared" si="1"/>
        <v>1.4015872268349203</v>
      </c>
      <c r="AJ30" s="34">
        <f>IF(B30=0, "", POWER(AH30/B30, 1/(AH11 - B11)) - 1)</f>
        <v>2.7757308799754243E-2</v>
      </c>
      <c r="AK30" s="34">
        <f t="shared" si="2"/>
        <v>-5.205973727564206E-2</v>
      </c>
      <c r="AL30" s="44">
        <f>AH30 / AH13</f>
        <v>7.4682468985372405E-4</v>
      </c>
      <c r="AM30" s="29"/>
    </row>
    <row r="31" spans="1:39" ht="14.45" hidden="1" customHeight="1" outlineLevel="1" x14ac:dyDescent="0.2">
      <c r="A31" s="2" t="s">
        <v>6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39" t="str">
        <f t="shared" si="1"/>
        <v/>
      </c>
      <c r="AJ31" s="34" t="str">
        <f>IF(B31=0, "", POWER(AH31/B31, 1/(AH11 - B11)) - 1)</f>
        <v/>
      </c>
      <c r="AK31" s="34" t="str">
        <f t="shared" si="2"/>
        <v/>
      </c>
      <c r="AL31" s="44">
        <f>AH31 / AH13</f>
        <v>0</v>
      </c>
      <c r="AM31" s="29"/>
    </row>
    <row r="32" spans="1:39" ht="14.45" hidden="1" customHeight="1" outlineLevel="1" x14ac:dyDescent="0.2">
      <c r="A32" s="2" t="s">
        <v>7</v>
      </c>
      <c r="B32" s="23">
        <v>2.8594693293023798</v>
      </c>
      <c r="C32" s="23">
        <v>2.7099171599402001</v>
      </c>
      <c r="D32" s="23">
        <v>3.1859833780628</v>
      </c>
      <c r="E32" s="23">
        <v>3.47572786601887</v>
      </c>
      <c r="F32" s="23">
        <v>3.6201757601953801</v>
      </c>
      <c r="G32" s="23">
        <v>3.9637318640218702</v>
      </c>
      <c r="H32" s="23">
        <v>3.86321517046466</v>
      </c>
      <c r="I32" s="23">
        <v>3.57298956999094</v>
      </c>
      <c r="J32" s="23">
        <v>3.2495544620904999</v>
      </c>
      <c r="K32" s="23">
        <v>3.2847615353140101</v>
      </c>
      <c r="L32" s="23">
        <v>3.3802101937839</v>
      </c>
      <c r="M32" s="23">
        <v>3.5121492765370199</v>
      </c>
      <c r="N32" s="23">
        <v>3.85788681459259</v>
      </c>
      <c r="O32" s="23">
        <v>4.2734014219320402</v>
      </c>
      <c r="P32" s="23">
        <v>4.4787526329031602</v>
      </c>
      <c r="Q32" s="23">
        <v>4.6845695003278296</v>
      </c>
      <c r="R32" s="23">
        <v>4.6476385041893602</v>
      </c>
      <c r="S32" s="23">
        <v>4.3568325806674997</v>
      </c>
      <c r="T32" s="23">
        <v>4.9822332046037401</v>
      </c>
      <c r="U32" s="23">
        <v>5.51437042942585</v>
      </c>
      <c r="V32" s="23">
        <v>4.9287820369514597</v>
      </c>
      <c r="W32" s="23">
        <v>5.2664534596730501</v>
      </c>
      <c r="X32" s="23">
        <v>5.3860442834620903</v>
      </c>
      <c r="Y32" s="23">
        <v>5.6867182672735801</v>
      </c>
      <c r="Z32" s="23">
        <v>4.8021069331623103</v>
      </c>
      <c r="AA32" s="23">
        <v>5.0364034429364102</v>
      </c>
      <c r="AB32" s="23">
        <v>5.4763319223032099</v>
      </c>
      <c r="AC32" s="23">
        <v>6.5046425514819504</v>
      </c>
      <c r="AD32" s="23">
        <v>7.0960506757003499</v>
      </c>
      <c r="AE32" s="23">
        <v>8.3698158905854996</v>
      </c>
      <c r="AF32" s="23">
        <v>7.2232241112792597</v>
      </c>
      <c r="AG32" s="23">
        <v>7.9394908239913899</v>
      </c>
      <c r="AH32" s="23">
        <v>7.63447344631932</v>
      </c>
      <c r="AI32" s="39">
        <f t="shared" si="1"/>
        <v>1.6698917061586007</v>
      </c>
      <c r="AJ32" s="34">
        <f>IF(B32=0, "", POWER(AH32/B32, 1/(AH11 - B11)) - 1)</f>
        <v>3.1164436701330178E-2</v>
      </c>
      <c r="AK32" s="34">
        <f t="shared" si="2"/>
        <v>-3.8417750512460436E-2</v>
      </c>
      <c r="AL32" s="44">
        <f>AH32 / AH13</f>
        <v>5.221445871981991E-2</v>
      </c>
      <c r="AM32" s="29"/>
    </row>
    <row r="33" spans="1:39" ht="14.45" customHeight="1" collapsed="1" x14ac:dyDescent="0.25">
      <c r="A33" s="17" t="s">
        <v>15</v>
      </c>
      <c r="B33" s="22">
        <f t="shared" ref="B33:AH33" si="10">SUBTOTAL(9, B34:B36)</f>
        <v>2.0927690715923628</v>
      </c>
      <c r="C33" s="22">
        <f t="shared" si="10"/>
        <v>3.5605158423942553</v>
      </c>
      <c r="D33" s="22">
        <f t="shared" si="10"/>
        <v>2.8107392403634619</v>
      </c>
      <c r="E33" s="22">
        <f t="shared" si="10"/>
        <v>3.1874037169587597</v>
      </c>
      <c r="F33" s="22">
        <f t="shared" si="10"/>
        <v>4.3371999230303242</v>
      </c>
      <c r="G33" s="22">
        <f t="shared" si="10"/>
        <v>5.3832429951630418</v>
      </c>
      <c r="H33" s="22">
        <f t="shared" si="10"/>
        <v>6.6492876187739167</v>
      </c>
      <c r="I33" s="22">
        <f t="shared" si="10"/>
        <v>7.2604070319993754</v>
      </c>
      <c r="J33" s="22">
        <f t="shared" si="10"/>
        <v>6.8158608194916424</v>
      </c>
      <c r="K33" s="22">
        <f t="shared" si="10"/>
        <v>7.5075601417879394</v>
      </c>
      <c r="L33" s="22">
        <f t="shared" si="10"/>
        <v>8.4279475813543758</v>
      </c>
      <c r="M33" s="22">
        <f t="shared" si="10"/>
        <v>7.8221739236721533</v>
      </c>
      <c r="N33" s="22">
        <f t="shared" si="10"/>
        <v>8.6563052281914228</v>
      </c>
      <c r="O33" s="22">
        <f t="shared" si="10"/>
        <v>4.6059269586288645</v>
      </c>
      <c r="P33" s="22">
        <f t="shared" si="10"/>
        <v>4.3915817520099356</v>
      </c>
      <c r="Q33" s="22">
        <f t="shared" si="10"/>
        <v>1.8879829462904461</v>
      </c>
      <c r="R33" s="22">
        <f t="shared" si="10"/>
        <v>2.1338177491346113</v>
      </c>
      <c r="S33" s="22">
        <f t="shared" si="10"/>
        <v>2.1035975199161725</v>
      </c>
      <c r="T33" s="22">
        <f t="shared" si="10"/>
        <v>2.5854985192580848</v>
      </c>
      <c r="U33" s="22">
        <f t="shared" si="10"/>
        <v>3.8810995681815337</v>
      </c>
      <c r="V33" s="22">
        <f t="shared" si="10"/>
        <v>3.7935928476351162</v>
      </c>
      <c r="W33" s="22">
        <f t="shared" si="10"/>
        <v>3.6532537558435481</v>
      </c>
      <c r="X33" s="22">
        <f t="shared" si="10"/>
        <v>4.4632576847052405</v>
      </c>
      <c r="Y33" s="22">
        <f t="shared" si="10"/>
        <v>5.8363947633631215</v>
      </c>
      <c r="Z33" s="22">
        <f t="shared" si="10"/>
        <v>8.4725321014298665</v>
      </c>
      <c r="AA33" s="22">
        <f t="shared" si="10"/>
        <v>7.2683679471429823</v>
      </c>
      <c r="AB33" s="22">
        <f t="shared" si="10"/>
        <v>8.221384598005157</v>
      </c>
      <c r="AC33" s="22">
        <f t="shared" si="10"/>
        <v>7.2574188363053054</v>
      </c>
      <c r="AD33" s="22">
        <f t="shared" si="10"/>
        <v>6.2864949904466272</v>
      </c>
      <c r="AE33" s="22">
        <f t="shared" si="10"/>
        <v>6.8203803533220366</v>
      </c>
      <c r="AF33" s="22">
        <f t="shared" si="10"/>
        <v>6.4288166541296761</v>
      </c>
      <c r="AG33" s="22">
        <f t="shared" si="10"/>
        <v>5.3272081548117702</v>
      </c>
      <c r="AH33" s="22">
        <f t="shared" si="10"/>
        <v>5.2391221675264648</v>
      </c>
      <c r="AI33" s="38">
        <f t="shared" si="1"/>
        <v>1.5034401734253842</v>
      </c>
      <c r="AJ33" s="33">
        <f>IF(B33=0, "", POWER(AH33/B33, 1/(AH11 - B11)) - 1)</f>
        <v>2.9092203690505247E-2</v>
      </c>
      <c r="AK33" s="33">
        <f t="shared" si="2"/>
        <v>-1.6535112712977473E-2</v>
      </c>
      <c r="AL33" s="43">
        <f>AH33 / AH13</f>
        <v>3.58319313136507E-2</v>
      </c>
      <c r="AM33" s="29"/>
    </row>
    <row r="34" spans="1:39" ht="14.45" hidden="1" customHeight="1" outlineLevel="1" x14ac:dyDescent="0.2">
      <c r="A34" s="2" t="s">
        <v>5</v>
      </c>
      <c r="B34" s="23">
        <v>2.0814453976027001</v>
      </c>
      <c r="C34" s="23">
        <v>3.5503790884270199</v>
      </c>
      <c r="D34" s="23">
        <v>2.7960956718844399</v>
      </c>
      <c r="E34" s="23">
        <v>3.17910860454481</v>
      </c>
      <c r="F34" s="23">
        <v>4.3288206511545804</v>
      </c>
      <c r="G34" s="23">
        <v>5.3750478564159998</v>
      </c>
      <c r="H34" s="23">
        <v>6.6399445971912101</v>
      </c>
      <c r="I34" s="23">
        <v>7.2507396728693303</v>
      </c>
      <c r="J34" s="23">
        <v>6.8069502801295902</v>
      </c>
      <c r="K34" s="23">
        <v>7.5009928055466499</v>
      </c>
      <c r="L34" s="23">
        <v>8.4171412947072994</v>
      </c>
      <c r="M34" s="23">
        <v>7.8118476302630304</v>
      </c>
      <c r="N34" s="23">
        <v>8.6466645464568295</v>
      </c>
      <c r="O34" s="23">
        <v>4.5974929317028703</v>
      </c>
      <c r="P34" s="23">
        <v>4.37903576883408</v>
      </c>
      <c r="Q34" s="23">
        <v>1.87482269918792</v>
      </c>
      <c r="R34" s="23">
        <v>2.1205911159341402</v>
      </c>
      <c r="S34" s="23">
        <v>2.0882855198494701</v>
      </c>
      <c r="T34" s="23">
        <v>2.5736185124505599</v>
      </c>
      <c r="U34" s="23">
        <v>3.87307668307175</v>
      </c>
      <c r="V34" s="23">
        <v>3.78734614525073</v>
      </c>
      <c r="W34" s="23">
        <v>3.6457896186725698</v>
      </c>
      <c r="X34" s="23">
        <v>4.4556553153304703</v>
      </c>
      <c r="Y34" s="23">
        <v>5.8257807514507798</v>
      </c>
      <c r="Z34" s="23">
        <v>8.4595640093478899</v>
      </c>
      <c r="AA34" s="23">
        <v>7.2546934711040203</v>
      </c>
      <c r="AB34" s="23">
        <v>8.2062061883505795</v>
      </c>
      <c r="AC34" s="23">
        <v>7.2456662428394703</v>
      </c>
      <c r="AD34" s="23">
        <v>6.2773606978464898</v>
      </c>
      <c r="AE34" s="23">
        <v>6.8101057459086096</v>
      </c>
      <c r="AF34" s="23">
        <v>6.4212648471252702</v>
      </c>
      <c r="AG34" s="23">
        <v>5.3182662895801602</v>
      </c>
      <c r="AH34" s="23">
        <v>5.2321713226608004</v>
      </c>
      <c r="AI34" s="39">
        <f t="shared" si="1"/>
        <v>1.5137201911166835</v>
      </c>
      <c r="AJ34" s="34">
        <f>IF(B34=0, "", POWER(AH34/B34, 1/(AH11 - B11)) - 1)</f>
        <v>2.9223998589279487E-2</v>
      </c>
      <c r="AK34" s="34">
        <f t="shared" si="2"/>
        <v>-1.6188540067661128E-2</v>
      </c>
      <c r="AL34" s="44">
        <f>AH34 / AH13</f>
        <v>3.5784392396283574E-2</v>
      </c>
      <c r="AM34" s="29"/>
    </row>
    <row r="35" spans="1:39" ht="14.45" hidden="1" customHeight="1" outlineLevel="1" x14ac:dyDescent="0.2">
      <c r="A35" s="2" t="s">
        <v>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39" t="str">
        <f t="shared" si="1"/>
        <v/>
      </c>
      <c r="AJ35" s="34" t="str">
        <f>IF(B35=0, "", POWER(AH35/B35, 1/(AH11 - B11)) - 1)</f>
        <v/>
      </c>
      <c r="AK35" s="34" t="str">
        <f t="shared" si="2"/>
        <v/>
      </c>
      <c r="AL35" s="44">
        <f>AH35 / AH13</f>
        <v>0</v>
      </c>
      <c r="AM35" s="29"/>
    </row>
    <row r="36" spans="1:39" ht="14.45" hidden="1" customHeight="1" outlineLevel="1" x14ac:dyDescent="0.2">
      <c r="A36" s="2" t="s">
        <v>7</v>
      </c>
      <c r="B36" s="23">
        <v>1.1323673989662501E-2</v>
      </c>
      <c r="C36" s="23">
        <v>1.0136753967235601E-2</v>
      </c>
      <c r="D36" s="23">
        <v>1.4643568479021899E-2</v>
      </c>
      <c r="E36" s="23">
        <v>8.2951124139496492E-3</v>
      </c>
      <c r="F36" s="23">
        <v>8.3792718757439797E-3</v>
      </c>
      <c r="G36" s="23">
        <v>8.1951387470422295E-3</v>
      </c>
      <c r="H36" s="23">
        <v>9.3430215827061992E-3</v>
      </c>
      <c r="I36" s="23">
        <v>9.6673591300452302E-3</v>
      </c>
      <c r="J36" s="23">
        <v>8.9105393620517708E-3</v>
      </c>
      <c r="K36" s="23">
        <v>6.5673362412899004E-3</v>
      </c>
      <c r="L36" s="23">
        <v>1.08062866470767E-2</v>
      </c>
      <c r="M36" s="23">
        <v>1.03262934091227E-2</v>
      </c>
      <c r="N36" s="23">
        <v>9.6406817345929402E-3</v>
      </c>
      <c r="O36" s="23">
        <v>8.4340269259937806E-3</v>
      </c>
      <c r="P36" s="23">
        <v>1.2545983175855801E-2</v>
      </c>
      <c r="Q36" s="23">
        <v>1.31602471025261E-2</v>
      </c>
      <c r="R36" s="23">
        <v>1.32266332004711E-2</v>
      </c>
      <c r="S36" s="23">
        <v>1.53120000667024E-2</v>
      </c>
      <c r="T36" s="23">
        <v>1.1880006807525101E-2</v>
      </c>
      <c r="U36" s="23">
        <v>8.0228851097835906E-3</v>
      </c>
      <c r="V36" s="23">
        <v>6.2467023843861703E-3</v>
      </c>
      <c r="W36" s="23">
        <v>7.4641371709783097E-3</v>
      </c>
      <c r="X36" s="23">
        <v>7.6023693747704797E-3</v>
      </c>
      <c r="Y36" s="23">
        <v>1.06140119123417E-2</v>
      </c>
      <c r="Z36" s="23">
        <v>1.2968092081976501E-2</v>
      </c>
      <c r="AA36" s="23">
        <v>1.3674476038962199E-2</v>
      </c>
      <c r="AB36" s="23">
        <v>1.5178409654576799E-2</v>
      </c>
      <c r="AC36" s="23">
        <v>1.17525934658348E-2</v>
      </c>
      <c r="AD36" s="23">
        <v>9.1342926001378305E-3</v>
      </c>
      <c r="AE36" s="23">
        <v>1.0274607413427299E-2</v>
      </c>
      <c r="AF36" s="23">
        <v>7.5518070044056397E-3</v>
      </c>
      <c r="AG36" s="23">
        <v>8.9418652316095998E-3</v>
      </c>
      <c r="AH36" s="23">
        <v>6.9508448656643296E-3</v>
      </c>
      <c r="AI36" s="39">
        <f t="shared" si="1"/>
        <v>-0.38616699209021488</v>
      </c>
      <c r="AJ36" s="34">
        <f>IF(B36=0, "", POWER(AH36/B36, 1/(AH11 - B11)) - 1)</f>
        <v>-1.5135303603519668E-2</v>
      </c>
      <c r="AK36" s="34">
        <f t="shared" si="2"/>
        <v>-0.2226627570841696</v>
      </c>
      <c r="AL36" s="44">
        <f>AH36 / AH13</f>
        <v>4.7538917367127376E-5</v>
      </c>
      <c r="AM36" s="29"/>
    </row>
    <row r="37" spans="1:39" ht="14.45" customHeight="1" collapsed="1" x14ac:dyDescent="0.25">
      <c r="A37" s="17" t="s">
        <v>16</v>
      </c>
      <c r="B37" s="22">
        <f t="shared" ref="B37:AH37" si="11">SUBTOTAL(9, B38:B41)</f>
        <v>4.1231266264823185</v>
      </c>
      <c r="C37" s="22">
        <f t="shared" si="11"/>
        <v>4.0607027063702876</v>
      </c>
      <c r="D37" s="22">
        <f t="shared" si="11"/>
        <v>3.9784223642509042</v>
      </c>
      <c r="E37" s="22">
        <f t="shared" si="11"/>
        <v>4.1566886019557048</v>
      </c>
      <c r="F37" s="22">
        <f t="shared" si="11"/>
        <v>4.3844274717905902</v>
      </c>
      <c r="G37" s="22">
        <f t="shared" si="11"/>
        <v>4.5693925612734638</v>
      </c>
      <c r="H37" s="22">
        <f t="shared" si="11"/>
        <v>4.506497790392447</v>
      </c>
      <c r="I37" s="22">
        <f t="shared" si="11"/>
        <v>4.0377675711390602</v>
      </c>
      <c r="J37" s="22">
        <f t="shared" si="11"/>
        <v>3.8779466819688553</v>
      </c>
      <c r="K37" s="22">
        <f t="shared" si="11"/>
        <v>4.3479812116562648</v>
      </c>
      <c r="L37" s="22">
        <f t="shared" si="11"/>
        <v>4.5844693105048178</v>
      </c>
      <c r="M37" s="22">
        <f t="shared" si="11"/>
        <v>4.546335318927003</v>
      </c>
      <c r="N37" s="22">
        <f t="shared" si="11"/>
        <v>4.3773834777294685</v>
      </c>
      <c r="O37" s="22">
        <f t="shared" si="11"/>
        <v>4.1290459429619748</v>
      </c>
      <c r="P37" s="22">
        <f t="shared" si="11"/>
        <v>4.6634150743372995</v>
      </c>
      <c r="Q37" s="22">
        <f t="shared" si="11"/>
        <v>4.5513577446915612</v>
      </c>
      <c r="R37" s="22">
        <f t="shared" si="11"/>
        <v>4.5547504814911299</v>
      </c>
      <c r="S37" s="22">
        <f t="shared" si="11"/>
        <v>4.4872036619495441</v>
      </c>
      <c r="T37" s="22">
        <f t="shared" si="11"/>
        <v>4.1281669605893843</v>
      </c>
      <c r="U37" s="22">
        <f t="shared" si="11"/>
        <v>3.7895362004331865</v>
      </c>
      <c r="V37" s="22">
        <f t="shared" si="11"/>
        <v>3.9911882044518316</v>
      </c>
      <c r="W37" s="22">
        <f t="shared" si="11"/>
        <v>4.0024457706100378</v>
      </c>
      <c r="X37" s="22">
        <f t="shared" si="11"/>
        <v>4.2008910824366152</v>
      </c>
      <c r="Y37" s="22">
        <f t="shared" si="11"/>
        <v>3.7828827602887771</v>
      </c>
      <c r="Z37" s="22">
        <f t="shared" si="11"/>
        <v>3.7109701550822329</v>
      </c>
      <c r="AA37" s="22">
        <f t="shared" si="11"/>
        <v>3.7305065102783841</v>
      </c>
      <c r="AB37" s="22">
        <f t="shared" si="11"/>
        <v>3.7424460860886519</v>
      </c>
      <c r="AC37" s="22">
        <f t="shared" si="11"/>
        <v>3.9675800344450649</v>
      </c>
      <c r="AD37" s="22">
        <f t="shared" si="11"/>
        <v>3.8481579125814793</v>
      </c>
      <c r="AE37" s="22">
        <f t="shared" si="11"/>
        <v>3.7297417778281088</v>
      </c>
      <c r="AF37" s="22">
        <f t="shared" si="11"/>
        <v>3.3663261671019948</v>
      </c>
      <c r="AG37" s="22">
        <f t="shared" si="11"/>
        <v>3.0632900559963208</v>
      </c>
      <c r="AH37" s="22">
        <f t="shared" si="11"/>
        <v>2.5801512344102804</v>
      </c>
      <c r="AI37" s="38">
        <f t="shared" si="1"/>
        <v>-0.37422459503467664</v>
      </c>
      <c r="AJ37" s="33">
        <f>IF(B37=0, "", POWER(AH37/B37, 1/(AH11 - B11)) - 1)</f>
        <v>-1.4542094542810635E-2</v>
      </c>
      <c r="AK37" s="33">
        <f t="shared" si="2"/>
        <v>-0.15771892728222292</v>
      </c>
      <c r="AL37" s="43">
        <f>AH37 / AH13</f>
        <v>1.7646429851027753E-2</v>
      </c>
      <c r="AM37" s="29"/>
    </row>
    <row r="38" spans="1:39" ht="14.45" hidden="1" customHeight="1" outlineLevel="1" x14ac:dyDescent="0.2">
      <c r="A38" s="2" t="s">
        <v>5</v>
      </c>
      <c r="B38" s="23">
        <v>1.47711969116441</v>
      </c>
      <c r="C38" s="23">
        <v>1.48010888883026</v>
      </c>
      <c r="D38" s="23">
        <v>1.43708324934572</v>
      </c>
      <c r="E38" s="23">
        <v>1.5223905435905101</v>
      </c>
      <c r="F38" s="23">
        <v>1.6973582546168</v>
      </c>
      <c r="G38" s="23">
        <v>1.8492127617754299</v>
      </c>
      <c r="H38" s="23">
        <v>1.8374437515754301</v>
      </c>
      <c r="I38" s="23">
        <v>1.8414634179754299</v>
      </c>
      <c r="J38" s="23">
        <v>1.96339948421439</v>
      </c>
      <c r="K38" s="23">
        <v>2.09895011844928</v>
      </c>
      <c r="L38" s="23">
        <v>2.18443552574213</v>
      </c>
      <c r="M38" s="23">
        <v>2.1188705337259299</v>
      </c>
      <c r="N38" s="23">
        <v>1.8161794104</v>
      </c>
      <c r="O38" s="23">
        <v>1.5833178531000001</v>
      </c>
      <c r="P38" s="23">
        <v>1.9105504289999999</v>
      </c>
      <c r="Q38" s="23">
        <v>1.7565673167</v>
      </c>
      <c r="R38" s="23">
        <v>1.5908850000000001</v>
      </c>
      <c r="S38" s="23">
        <v>1.46573775</v>
      </c>
      <c r="T38" s="23">
        <v>1.3505467499999999</v>
      </c>
      <c r="U38" s="23">
        <v>1.322046045</v>
      </c>
      <c r="V38" s="23">
        <v>1.328189319</v>
      </c>
      <c r="W38" s="23">
        <v>1.3093321499999999</v>
      </c>
      <c r="X38" s="23">
        <v>1.4752110325500001</v>
      </c>
      <c r="Y38" s="23">
        <v>1.1451241867192901</v>
      </c>
      <c r="Z38" s="23">
        <v>1.1428267058058601</v>
      </c>
      <c r="AA38" s="23">
        <v>1.1299226179202799</v>
      </c>
      <c r="AB38" s="23">
        <v>1.03848186462564</v>
      </c>
      <c r="AC38" s="23">
        <v>1.36612142169138</v>
      </c>
      <c r="AD38" s="23">
        <v>1.3356339119669001</v>
      </c>
      <c r="AE38" s="23">
        <v>1.3134531692609299</v>
      </c>
      <c r="AF38" s="23">
        <v>1.27878546501934</v>
      </c>
      <c r="AG38" s="23">
        <v>0.81785306441785299</v>
      </c>
      <c r="AH38" s="23">
        <v>0.56504367778499998</v>
      </c>
      <c r="AI38" s="39">
        <f t="shared" si="1"/>
        <v>-0.61746926727408435</v>
      </c>
      <c r="AJ38" s="34">
        <f>IF(B38=0, "", POWER(AH38/B38, 1/(AH11 - B11)) - 1)</f>
        <v>-2.9583163373726573E-2</v>
      </c>
      <c r="AK38" s="34">
        <f t="shared" si="2"/>
        <v>-0.30911345525470701</v>
      </c>
      <c r="AL38" s="44">
        <f>AH38 / AH13</f>
        <v>3.8645035569315005E-3</v>
      </c>
      <c r="AM38" s="29"/>
    </row>
    <row r="39" spans="1:39" ht="14.45" hidden="1" customHeight="1" outlineLevel="1" x14ac:dyDescent="0.2">
      <c r="A39" s="2" t="s">
        <v>6</v>
      </c>
      <c r="B39" s="23">
        <v>0.43326186552158003</v>
      </c>
      <c r="C39" s="23">
        <v>0.38373766656853098</v>
      </c>
      <c r="D39" s="23">
        <v>0.33421346761548298</v>
      </c>
      <c r="E39" s="23">
        <v>0.28468926866243399</v>
      </c>
      <c r="F39" s="23">
        <v>0.235165069709386</v>
      </c>
      <c r="G39" s="23">
        <v>0.18862605058759499</v>
      </c>
      <c r="H39" s="23">
        <v>0.187259037634387</v>
      </c>
      <c r="I39" s="23">
        <v>0.189335071101708</v>
      </c>
      <c r="J39" s="23">
        <v>3.1275259451921597E-2</v>
      </c>
      <c r="K39" s="23">
        <v>9.8615299853715199E-2</v>
      </c>
      <c r="L39" s="23">
        <v>9.6617537830286301E-2</v>
      </c>
      <c r="M39" s="23">
        <v>0.101741665565362</v>
      </c>
      <c r="N39" s="23">
        <v>0.103976173009917</v>
      </c>
      <c r="O39" s="23">
        <v>0.110168240148527</v>
      </c>
      <c r="P39" s="23">
        <v>0.16243993232089601</v>
      </c>
      <c r="Q39" s="23">
        <v>0.23223425422869501</v>
      </c>
      <c r="R39" s="23">
        <v>0.372227171747118</v>
      </c>
      <c r="S39" s="23">
        <v>0.41891883781620598</v>
      </c>
      <c r="T39" s="23">
        <v>0.40939912481410101</v>
      </c>
      <c r="U39" s="23">
        <v>0.28634254287067001</v>
      </c>
      <c r="V39" s="23">
        <v>0.243020261106969</v>
      </c>
      <c r="W39" s="23">
        <v>0.29119259586830798</v>
      </c>
      <c r="X39" s="23">
        <v>0.27158711134867702</v>
      </c>
      <c r="Y39" s="23">
        <v>0.26783078279012901</v>
      </c>
      <c r="Z39" s="23">
        <v>0.197664539455469</v>
      </c>
      <c r="AA39" s="23">
        <v>0.15370195934839101</v>
      </c>
      <c r="AB39" s="23">
        <v>0.20777180304855999</v>
      </c>
      <c r="AC39" s="23">
        <v>0.206736602764446</v>
      </c>
      <c r="AD39" s="23">
        <v>0.161867446615552</v>
      </c>
      <c r="AE39" s="23">
        <v>0.161872966517185</v>
      </c>
      <c r="AF39" s="23">
        <v>8.1054841746510897E-2</v>
      </c>
      <c r="AG39" s="23">
        <v>9.7933234997806803E-2</v>
      </c>
      <c r="AH39" s="23">
        <v>7.0894666593550107E-2</v>
      </c>
      <c r="AI39" s="39">
        <f t="shared" si="1"/>
        <v>-0.83636993643970037</v>
      </c>
      <c r="AJ39" s="34">
        <f>IF(B39=0, "", POWER(AH39/B39, 1/(AH11 - B11)) - 1)</f>
        <v>-5.4996924654139079E-2</v>
      </c>
      <c r="AK39" s="34">
        <f t="shared" si="2"/>
        <v>-0.27609185385188406</v>
      </c>
      <c r="AL39" s="44">
        <f>AH39 / AH13</f>
        <v>4.8486993482032068E-4</v>
      </c>
      <c r="AM39" s="29"/>
    </row>
    <row r="40" spans="1:39" ht="14.45" hidden="1" customHeight="1" outlineLevel="1" x14ac:dyDescent="0.2">
      <c r="A40" s="2" t="s">
        <v>7</v>
      </c>
      <c r="B40" s="23">
        <v>5.3784280314468698E-2</v>
      </c>
      <c r="C40" s="23">
        <v>5.0562106327296998E-2</v>
      </c>
      <c r="D40" s="23">
        <v>7.7569498434431505E-2</v>
      </c>
      <c r="E40" s="23">
        <v>3.8961525628000197E-2</v>
      </c>
      <c r="F40" s="23">
        <v>4.01270586859242E-2</v>
      </c>
      <c r="G40" s="23">
        <v>4.0014132920638802E-2</v>
      </c>
      <c r="H40" s="23">
        <v>4.8809499393650001E-2</v>
      </c>
      <c r="I40" s="23">
        <v>4.7863521081452198E-2</v>
      </c>
      <c r="J40" s="23">
        <v>4.15021023943134E-2</v>
      </c>
      <c r="K40" s="23">
        <v>3.4786425244389303E-2</v>
      </c>
      <c r="L40" s="23">
        <v>5.4753229280901802E-2</v>
      </c>
      <c r="M40" s="23">
        <v>5.1783479763470801E-2</v>
      </c>
      <c r="N40" s="23">
        <v>5.10286873107322E-2</v>
      </c>
      <c r="O40" s="23">
        <v>4.7650622665687703E-2</v>
      </c>
      <c r="P40" s="23">
        <v>6.7737164600474506E-2</v>
      </c>
      <c r="Q40" s="23">
        <v>6.7841167096656205E-2</v>
      </c>
      <c r="R40" s="23">
        <v>8.4261014798221595E-2</v>
      </c>
      <c r="S40" s="23">
        <v>9.79508703979384E-2</v>
      </c>
      <c r="T40" s="23">
        <v>7.9537502198863894E-2</v>
      </c>
      <c r="U40" s="23">
        <v>7.5404183480516598E-2</v>
      </c>
      <c r="V40" s="23">
        <v>7.3166053399202499E-2</v>
      </c>
      <c r="W40" s="23">
        <v>7.7866037927580206E-2</v>
      </c>
      <c r="X40" s="23">
        <v>7.9278807254958394E-2</v>
      </c>
      <c r="Y40" s="23">
        <v>9.9050510339018294E-2</v>
      </c>
      <c r="Z40" s="23">
        <v>0.11376423053163399</v>
      </c>
      <c r="AA40" s="23">
        <v>0.119337024121453</v>
      </c>
      <c r="AB40" s="23">
        <v>0.15006231977972201</v>
      </c>
      <c r="AC40" s="23">
        <v>0.13436606843752899</v>
      </c>
      <c r="AD40" s="23">
        <v>0.13819058038481699</v>
      </c>
      <c r="AE40" s="23">
        <v>0.128807527783314</v>
      </c>
      <c r="AF40" s="23">
        <v>0.107747808998574</v>
      </c>
      <c r="AG40" s="23">
        <v>0.12027309404732101</v>
      </c>
      <c r="AH40" s="23">
        <v>0.12639148580084</v>
      </c>
      <c r="AI40" s="39">
        <f t="shared" si="1"/>
        <v>1.349970754686086</v>
      </c>
      <c r="AJ40" s="34">
        <f>IF(B40=0, "", POWER(AH40/B40, 1/(AH11 - B11)) - 1)</f>
        <v>2.705973118972671E-2</v>
      </c>
      <c r="AK40" s="34">
        <f t="shared" si="2"/>
        <v>5.0870826945814906E-2</v>
      </c>
      <c r="AL40" s="44">
        <f>AH40 / AH13</f>
        <v>8.6442936297936206E-4</v>
      </c>
      <c r="AM40" s="29"/>
    </row>
    <row r="41" spans="1:39" ht="14.45" hidden="1" customHeight="1" outlineLevel="1" x14ac:dyDescent="0.2">
      <c r="A41" s="2" t="s">
        <v>8</v>
      </c>
      <c r="B41" s="23">
        <v>2.1589607894818599</v>
      </c>
      <c r="C41" s="23">
        <v>2.1462940446442</v>
      </c>
      <c r="D41" s="23">
        <v>2.1295561488552699</v>
      </c>
      <c r="E41" s="23">
        <v>2.3106472640747602</v>
      </c>
      <c r="F41" s="23">
        <v>2.41177708877848</v>
      </c>
      <c r="G41" s="23">
        <v>2.4915396159898</v>
      </c>
      <c r="H41" s="23">
        <v>2.4329855017889801</v>
      </c>
      <c r="I41" s="23">
        <v>1.95910556098047</v>
      </c>
      <c r="J41" s="23">
        <v>1.84176983590823</v>
      </c>
      <c r="K41" s="23">
        <v>2.11562936810888</v>
      </c>
      <c r="L41" s="23">
        <v>2.2486630176514999</v>
      </c>
      <c r="M41" s="23">
        <v>2.27393963987224</v>
      </c>
      <c r="N41" s="23">
        <v>2.4061992070088198</v>
      </c>
      <c r="O41" s="23">
        <v>2.3879092270477602</v>
      </c>
      <c r="P41" s="23">
        <v>2.5226875484159299</v>
      </c>
      <c r="Q41" s="23">
        <v>2.49471500666621</v>
      </c>
      <c r="R41" s="23">
        <v>2.50737729494579</v>
      </c>
      <c r="S41" s="23">
        <v>2.5045962037353999</v>
      </c>
      <c r="T41" s="23">
        <v>2.2886835835764199</v>
      </c>
      <c r="U41" s="23">
        <v>2.1057434290820001</v>
      </c>
      <c r="V41" s="23">
        <v>2.34681257094566</v>
      </c>
      <c r="W41" s="23">
        <v>2.3240549868141498</v>
      </c>
      <c r="X41" s="23">
        <v>2.3748141312829798</v>
      </c>
      <c r="Y41" s="23">
        <v>2.2708772804403399</v>
      </c>
      <c r="Z41" s="23">
        <v>2.2567146792892698</v>
      </c>
      <c r="AA41" s="23">
        <v>2.3275449088882598</v>
      </c>
      <c r="AB41" s="23">
        <v>2.3461300986347302</v>
      </c>
      <c r="AC41" s="23">
        <v>2.26035594155171</v>
      </c>
      <c r="AD41" s="23">
        <v>2.21246597361421</v>
      </c>
      <c r="AE41" s="23">
        <v>2.1256081142666798</v>
      </c>
      <c r="AF41" s="23">
        <v>1.89873805133757</v>
      </c>
      <c r="AG41" s="23">
        <v>2.0272306625333401</v>
      </c>
      <c r="AH41" s="23">
        <v>1.81782140423089</v>
      </c>
      <c r="AI41" s="39">
        <f t="shared" si="1"/>
        <v>-0.15801092215891599</v>
      </c>
      <c r="AJ41" s="34">
        <f>IF(B41=0, "", POWER(AH41/B41, 1/(AH11 - B11)) - 1)</f>
        <v>-5.3602148953851847E-3</v>
      </c>
      <c r="AK41" s="34">
        <f t="shared" si="2"/>
        <v>-0.10329819007411845</v>
      </c>
      <c r="AL41" s="44">
        <f>AH41 / AH13</f>
        <v>1.2432626996296568E-2</v>
      </c>
      <c r="AM41" s="29"/>
    </row>
    <row r="42" spans="1:39" ht="14.45" customHeight="1" collapsed="1" x14ac:dyDescent="0.25">
      <c r="A42" s="17" t="s">
        <v>17</v>
      </c>
      <c r="B42" s="22">
        <f t="shared" ref="B42:AH42" si="12">SUBTOTAL(9, B43:B46)</f>
        <v>5.8355856007904876</v>
      </c>
      <c r="C42" s="22">
        <f t="shared" si="12"/>
        <v>5.9260710141736803</v>
      </c>
      <c r="D42" s="22">
        <f t="shared" si="12"/>
        <v>6.056255147743447</v>
      </c>
      <c r="E42" s="22">
        <f t="shared" si="12"/>
        <v>5.9982616333895917</v>
      </c>
      <c r="F42" s="22">
        <f t="shared" si="12"/>
        <v>6.2692530299463538</v>
      </c>
      <c r="G42" s="22">
        <f t="shared" si="12"/>
        <v>6.3903068557333285</v>
      </c>
      <c r="H42" s="22">
        <f t="shared" si="12"/>
        <v>6.340635452751501</v>
      </c>
      <c r="I42" s="22">
        <f t="shared" si="12"/>
        <v>6.4759906758835628</v>
      </c>
      <c r="J42" s="22">
        <f t="shared" si="12"/>
        <v>6.5377221311313427</v>
      </c>
      <c r="K42" s="22">
        <f t="shared" si="12"/>
        <v>5.9251513398892239</v>
      </c>
      <c r="L42" s="22">
        <f t="shared" si="12"/>
        <v>5.816160968252591</v>
      </c>
      <c r="M42" s="22">
        <f t="shared" si="12"/>
        <v>6.0228869513850913</v>
      </c>
      <c r="N42" s="22">
        <f t="shared" si="12"/>
        <v>6.326074519749751</v>
      </c>
      <c r="O42" s="22">
        <f t="shared" si="12"/>
        <v>6.5063342377582032</v>
      </c>
      <c r="P42" s="22">
        <f t="shared" si="12"/>
        <v>6.8216017088932999</v>
      </c>
      <c r="Q42" s="22">
        <f t="shared" si="12"/>
        <v>6.8149635587621074</v>
      </c>
      <c r="R42" s="22">
        <f t="shared" si="12"/>
        <v>6.5944541715691756</v>
      </c>
      <c r="S42" s="22">
        <f t="shared" si="12"/>
        <v>7.2645107797144064</v>
      </c>
      <c r="T42" s="22">
        <f t="shared" si="12"/>
        <v>6.9391021353387945</v>
      </c>
      <c r="U42" s="22">
        <f t="shared" si="12"/>
        <v>6.9576250667072106</v>
      </c>
      <c r="V42" s="22">
        <f t="shared" si="12"/>
        <v>8.858759510834858</v>
      </c>
      <c r="W42" s="22">
        <f t="shared" si="12"/>
        <v>8.5481410191883853</v>
      </c>
      <c r="X42" s="22">
        <f t="shared" si="12"/>
        <v>9.3321241398085526</v>
      </c>
      <c r="Y42" s="22">
        <f t="shared" si="12"/>
        <v>8.5782025218162907</v>
      </c>
      <c r="Z42" s="22">
        <f t="shared" si="12"/>
        <v>9.4833531586013056</v>
      </c>
      <c r="AA42" s="22">
        <f t="shared" si="12"/>
        <v>10.631487433789959</v>
      </c>
      <c r="AB42" s="22">
        <f t="shared" si="12"/>
        <v>9.5358151092059451</v>
      </c>
      <c r="AC42" s="22">
        <f t="shared" si="12"/>
        <v>9.8545226518579589</v>
      </c>
      <c r="AD42" s="22">
        <f t="shared" si="12"/>
        <v>11.208550332748155</v>
      </c>
      <c r="AE42" s="22">
        <f t="shared" si="12"/>
        <v>11.415797977877116</v>
      </c>
      <c r="AF42" s="22">
        <f t="shared" si="12"/>
        <v>10.751631890594576</v>
      </c>
      <c r="AG42" s="22">
        <f t="shared" si="12"/>
        <v>10.367590965056186</v>
      </c>
      <c r="AH42" s="22">
        <f t="shared" si="12"/>
        <v>9.6183160361052007</v>
      </c>
      <c r="AI42" s="38">
        <f t="shared" si="1"/>
        <v>0.64821779579453098</v>
      </c>
      <c r="AJ42" s="33">
        <f>IF(B42=0, "", POWER(AH42/B42, 1/(AH11 - B11)) - 1)</f>
        <v>1.5738013968533027E-2</v>
      </c>
      <c r="AK42" s="33">
        <f t="shared" si="2"/>
        <v>-7.2270880619847544E-2</v>
      </c>
      <c r="AL42" s="43">
        <f>AH42 / AH13</f>
        <v>6.5782554507871321E-2</v>
      </c>
      <c r="AM42" s="29"/>
    </row>
    <row r="43" spans="1:39" ht="14.45" hidden="1" customHeight="1" outlineLevel="1" x14ac:dyDescent="0.2">
      <c r="A43" s="2" t="s">
        <v>5</v>
      </c>
      <c r="B43" s="23">
        <v>1.8842623770956199</v>
      </c>
      <c r="C43" s="23">
        <v>1.9388376670751699</v>
      </c>
      <c r="D43" s="23">
        <v>1.95550250779428</v>
      </c>
      <c r="E43" s="23">
        <v>2.03849467668371</v>
      </c>
      <c r="F43" s="23">
        <v>2.1539884490086898</v>
      </c>
      <c r="G43" s="23">
        <v>2.2868448955013698</v>
      </c>
      <c r="H43" s="23">
        <v>2.3434259596013698</v>
      </c>
      <c r="I43" s="23">
        <v>2.4798734314013702</v>
      </c>
      <c r="J43" s="23">
        <v>2.4792878538238501</v>
      </c>
      <c r="K43" s="23">
        <v>2.4414016080455698</v>
      </c>
      <c r="L43" s="23">
        <v>2.5923330068343402</v>
      </c>
      <c r="M43" s="23">
        <v>2.6918902996242</v>
      </c>
      <c r="N43" s="23">
        <v>2.6505628623000002</v>
      </c>
      <c r="O43" s="23">
        <v>2.5677581823</v>
      </c>
      <c r="P43" s="23">
        <v>2.6471252465999999</v>
      </c>
      <c r="Q43" s="23">
        <v>2.5691437547999998</v>
      </c>
      <c r="R43" s="23">
        <v>2.2233554999999998</v>
      </c>
      <c r="S43" s="23">
        <v>2.6800964999999999</v>
      </c>
      <c r="T43" s="23">
        <v>2.1575294999999999</v>
      </c>
      <c r="U43" s="23">
        <v>2.5302172452749998</v>
      </c>
      <c r="V43" s="23">
        <v>3.5284201722000001</v>
      </c>
      <c r="W43" s="23">
        <v>3.5363642579999999</v>
      </c>
      <c r="X43" s="23">
        <v>3.8672145389249999</v>
      </c>
      <c r="Y43" s="23">
        <v>3.5413586386058702</v>
      </c>
      <c r="Z43" s="23">
        <v>3.6863889212143501</v>
      </c>
      <c r="AA43" s="23">
        <v>3.9517273244015598</v>
      </c>
      <c r="AB43" s="23">
        <v>3.2869354023969901</v>
      </c>
      <c r="AC43" s="23">
        <v>3.9744957798536098</v>
      </c>
      <c r="AD43" s="23">
        <v>4.2129907756958698</v>
      </c>
      <c r="AE43" s="23">
        <v>4.9823123519242802</v>
      </c>
      <c r="AF43" s="23">
        <v>4.5309185887928196</v>
      </c>
      <c r="AG43" s="23">
        <v>4.4462805975000004</v>
      </c>
      <c r="AH43" s="23">
        <v>3.9494336877</v>
      </c>
      <c r="AI43" s="39">
        <f t="shared" si="1"/>
        <v>1.0960104790648164</v>
      </c>
      <c r="AJ43" s="34">
        <f>IF(B43=0, "", POWER(AH43/B43, 1/(AH11 - B11)) - 1)</f>
        <v>2.3395599695097857E-2</v>
      </c>
      <c r="AK43" s="34">
        <f t="shared" si="2"/>
        <v>-0.11174438924960362</v>
      </c>
      <c r="AL43" s="44">
        <f>AH43 / AH13</f>
        <v>2.7011364137037894E-2</v>
      </c>
      <c r="AM43" s="29"/>
    </row>
    <row r="44" spans="1:39" ht="14.45" hidden="1" customHeight="1" outlineLevel="1" x14ac:dyDescent="0.2">
      <c r="A44" s="2" t="s">
        <v>6</v>
      </c>
      <c r="B44" s="23">
        <v>3.68003621796265</v>
      </c>
      <c r="C44" s="23">
        <v>3.7202697241031801</v>
      </c>
      <c r="D44" s="23">
        <v>3.6965342746480601</v>
      </c>
      <c r="E44" s="23">
        <v>3.75175558692822</v>
      </c>
      <c r="F44" s="23">
        <v>3.8910663916770201</v>
      </c>
      <c r="G44" s="23">
        <v>3.8803348074648998</v>
      </c>
      <c r="H44" s="23">
        <v>3.7295658573661301</v>
      </c>
      <c r="I44" s="23">
        <v>3.7322985295425801</v>
      </c>
      <c r="J44" s="23">
        <v>3.8291295873369702</v>
      </c>
      <c r="K44" s="23">
        <v>3.3101548034762902</v>
      </c>
      <c r="L44" s="23">
        <v>2.9418845844301398</v>
      </c>
      <c r="M44" s="23">
        <v>3.0743750025255099</v>
      </c>
      <c r="N44" s="23">
        <v>3.4081305911998498</v>
      </c>
      <c r="O44" s="23">
        <v>3.67902608547899</v>
      </c>
      <c r="P44" s="23">
        <v>3.8455144392757599</v>
      </c>
      <c r="Q44" s="23">
        <v>3.8990541842951298</v>
      </c>
      <c r="R44" s="23">
        <v>4.0103241668749199</v>
      </c>
      <c r="S44" s="23">
        <v>4.1617332889021297</v>
      </c>
      <c r="T44" s="23">
        <v>4.4103420687255701</v>
      </c>
      <c r="U44" s="23">
        <v>4.1773704630975699</v>
      </c>
      <c r="V44" s="23">
        <v>5.1340075637972697</v>
      </c>
      <c r="W44" s="23">
        <v>4.7772248600370997</v>
      </c>
      <c r="X44" s="23">
        <v>5.2228500655549102</v>
      </c>
      <c r="Y44" s="23">
        <v>4.7265604693247898</v>
      </c>
      <c r="Z44" s="23">
        <v>5.42115220376611</v>
      </c>
      <c r="AA44" s="23">
        <v>6.2846515890535599</v>
      </c>
      <c r="AB44" s="23">
        <v>5.8378166395836102</v>
      </c>
      <c r="AC44" s="23">
        <v>5.5350771361756603</v>
      </c>
      <c r="AD44" s="23">
        <v>6.7302023864512304</v>
      </c>
      <c r="AE44" s="23">
        <v>6.1369568587600503</v>
      </c>
      <c r="AF44" s="23">
        <v>5.9880971837351504</v>
      </c>
      <c r="AG44" s="23">
        <v>5.6596913601680097</v>
      </c>
      <c r="AH44" s="23">
        <v>5.3433125345786197</v>
      </c>
      <c r="AI44" s="39">
        <f t="shared" si="1"/>
        <v>0.45197281170694459</v>
      </c>
      <c r="AJ44" s="34">
        <f>IF(B44=0, "", POWER(AH44/B44, 1/(AH11 - B11)) - 1)</f>
        <v>1.1722020400952715E-2</v>
      </c>
      <c r="AK44" s="34">
        <f t="shared" si="2"/>
        <v>-5.5900367256068617E-2</v>
      </c>
      <c r="AL44" s="44">
        <f>AH44 / AH13</f>
        <v>3.6544520552148928E-2</v>
      </c>
      <c r="AM44" s="29"/>
    </row>
    <row r="45" spans="1:39" ht="14.45" hidden="1" customHeight="1" outlineLevel="1" x14ac:dyDescent="0.2">
      <c r="A45" s="2" t="s">
        <v>7</v>
      </c>
      <c r="B45" s="23">
        <v>0.26896310417764302</v>
      </c>
      <c r="C45" s="23">
        <v>0.26463433430338801</v>
      </c>
      <c r="D45" s="23">
        <v>0.40184698618437997</v>
      </c>
      <c r="E45" s="23">
        <v>0.20558964857010201</v>
      </c>
      <c r="F45" s="23">
        <v>0.22172605685187799</v>
      </c>
      <c r="G45" s="23">
        <v>0.220620780920075</v>
      </c>
      <c r="H45" s="23">
        <v>0.26511852138341602</v>
      </c>
      <c r="I45" s="23">
        <v>0.26125417545024399</v>
      </c>
      <c r="J45" s="23">
        <v>0.22677737334335499</v>
      </c>
      <c r="K45" s="23">
        <v>0.17092581473201801</v>
      </c>
      <c r="L45" s="23">
        <v>0.27924401568578899</v>
      </c>
      <c r="M45" s="23">
        <v>0.25383485783651499</v>
      </c>
      <c r="N45" s="23">
        <v>0.26441635226729299</v>
      </c>
      <c r="O45" s="23">
        <v>0.25656140443012698</v>
      </c>
      <c r="P45" s="23">
        <v>0.32591311539704898</v>
      </c>
      <c r="Q45" s="23">
        <v>0.34374515296737601</v>
      </c>
      <c r="R45" s="23">
        <v>0.35776896368145</v>
      </c>
      <c r="S45" s="23">
        <v>0.41969305088265402</v>
      </c>
      <c r="T45" s="23">
        <v>0.36835660006829901</v>
      </c>
      <c r="U45" s="23">
        <v>0.24728142980847601</v>
      </c>
      <c r="V45" s="23">
        <v>0.193449590904786</v>
      </c>
      <c r="W45" s="23">
        <v>0.23168130596408801</v>
      </c>
      <c r="X45" s="23">
        <v>0.239176823037442</v>
      </c>
      <c r="Y45" s="23">
        <v>0.307448907973907</v>
      </c>
      <c r="Z45" s="23">
        <v>0.37297339439315302</v>
      </c>
      <c r="AA45" s="23">
        <v>0.39222549432833997</v>
      </c>
      <c r="AB45" s="23">
        <v>0.40815507627835401</v>
      </c>
      <c r="AC45" s="23">
        <v>0.34205961757791198</v>
      </c>
      <c r="AD45" s="23">
        <v>0.26249681656260099</v>
      </c>
      <c r="AE45" s="23">
        <v>0.29369145745797198</v>
      </c>
      <c r="AF45" s="23">
        <v>0.22991449313355899</v>
      </c>
      <c r="AG45" s="23">
        <v>0.25883645138279499</v>
      </c>
      <c r="AH45" s="23">
        <v>0.322660018938841</v>
      </c>
      <c r="AI45" s="39">
        <f t="shared" ref="AI45:AI76" si="13">IF(B45=0, "", AH45 / B45 - 1)</f>
        <v>0.19964416653123029</v>
      </c>
      <c r="AJ45" s="34">
        <f>IF(B45=0, "", POWER(AH45/B45, 1/(AH11 - B11)) - 1)</f>
        <v>5.7044897673650397E-3</v>
      </c>
      <c r="AK45" s="34">
        <f t="shared" ref="AK45:AK76" si="14">IF(AG45=0, "", AH45 / AG45 - 1)</f>
        <v>0.24657874582609263</v>
      </c>
      <c r="AL45" s="44">
        <f>AH45 / AH13</f>
        <v>2.2067688568018838E-3</v>
      </c>
      <c r="AM45" s="29"/>
    </row>
    <row r="46" spans="1:39" ht="14.45" hidden="1" customHeight="1" outlineLevel="1" x14ac:dyDescent="0.2">
      <c r="A46" s="2" t="s">
        <v>8</v>
      </c>
      <c r="B46" s="23">
        <v>2.3239015545743198E-3</v>
      </c>
      <c r="C46" s="23">
        <v>2.3292886919428699E-3</v>
      </c>
      <c r="D46" s="23">
        <v>2.3713791167269899E-3</v>
      </c>
      <c r="E46" s="23">
        <v>2.4217212075597601E-3</v>
      </c>
      <c r="F46" s="23">
        <v>2.47213240876546E-3</v>
      </c>
      <c r="G46" s="23">
        <v>2.5063718469848402E-3</v>
      </c>
      <c r="H46" s="23">
        <v>2.52511440058492E-3</v>
      </c>
      <c r="I46" s="23">
        <v>2.56453948936881E-3</v>
      </c>
      <c r="J46" s="23">
        <v>2.5273166271673302E-3</v>
      </c>
      <c r="K46" s="23">
        <v>2.6691136353455599E-3</v>
      </c>
      <c r="L46" s="23">
        <v>2.6993613023219899E-3</v>
      </c>
      <c r="M46" s="23">
        <v>2.78679139886581E-3</v>
      </c>
      <c r="N46" s="23">
        <v>2.9647139826077E-3</v>
      </c>
      <c r="O46" s="23">
        <v>2.9885655490857598E-3</v>
      </c>
      <c r="P46" s="23">
        <v>3.0489076204901302E-3</v>
      </c>
      <c r="Q46" s="23">
        <v>3.0204666996022801E-3</v>
      </c>
      <c r="R46" s="23">
        <v>3.0055410128047998E-3</v>
      </c>
      <c r="S46" s="23">
        <v>2.9879399296225402E-3</v>
      </c>
      <c r="T46" s="23">
        <v>2.8739665449248799E-3</v>
      </c>
      <c r="U46" s="23">
        <v>2.7559285261649401E-3</v>
      </c>
      <c r="V46" s="23">
        <v>2.8821839328034599E-3</v>
      </c>
      <c r="W46" s="23">
        <v>2.8705951871971901E-3</v>
      </c>
      <c r="X46" s="23">
        <v>2.8827122912007501E-3</v>
      </c>
      <c r="Y46" s="23">
        <v>2.83450591172411E-3</v>
      </c>
      <c r="Z46" s="23">
        <v>2.8386392276919699E-3</v>
      </c>
      <c r="AA46" s="23">
        <v>2.8830260064995799E-3</v>
      </c>
      <c r="AB46" s="23">
        <v>2.90799094699218E-3</v>
      </c>
      <c r="AC46" s="23">
        <v>2.8901182507776102E-3</v>
      </c>
      <c r="AD46" s="23">
        <v>2.8603540384535501E-3</v>
      </c>
      <c r="AE46" s="23">
        <v>2.8373097348141701E-3</v>
      </c>
      <c r="AF46" s="23">
        <v>2.7016249330464701E-3</v>
      </c>
      <c r="AG46" s="23">
        <v>2.7825560053808401E-3</v>
      </c>
      <c r="AH46" s="23">
        <v>2.9097948877394898E-3</v>
      </c>
      <c r="AI46" s="39">
        <f t="shared" si="13"/>
        <v>0.25211624477461614</v>
      </c>
      <c r="AJ46" s="34">
        <f>IF(B46=0, "", POWER(AH46/B46, 1/(AH11 - B11)) - 1)</f>
        <v>7.0508382957021887E-3</v>
      </c>
      <c r="AK46" s="34">
        <f t="shared" si="14"/>
        <v>4.572733922070138E-2</v>
      </c>
      <c r="AL46" s="44">
        <f>AH46 / AH13</f>
        <v>1.9900961882612307E-5</v>
      </c>
      <c r="AM46" s="29"/>
    </row>
    <row r="47" spans="1:39" ht="14.45" customHeight="1" collapsed="1" x14ac:dyDescent="0.25">
      <c r="A47" s="17" t="s">
        <v>18</v>
      </c>
      <c r="B47" s="22">
        <f t="shared" ref="B47:AH47" si="15">SUBTOTAL(9, B48:B50)</f>
        <v>0.23245503883531901</v>
      </c>
      <c r="C47" s="22">
        <f t="shared" si="15"/>
        <v>0.20365384226153641</v>
      </c>
      <c r="D47" s="22">
        <f t="shared" si="15"/>
        <v>0.26176346597404532</v>
      </c>
      <c r="E47" s="22">
        <f t="shared" si="15"/>
        <v>0.2068799421723683</v>
      </c>
      <c r="F47" s="22">
        <f t="shared" si="15"/>
        <v>0.2148837499752442</v>
      </c>
      <c r="G47" s="22">
        <f t="shared" si="15"/>
        <v>0.22299976270655611</v>
      </c>
      <c r="H47" s="22">
        <f t="shared" si="15"/>
        <v>0.24746886007211572</v>
      </c>
      <c r="I47" s="22">
        <f t="shared" si="15"/>
        <v>0.2220487050276661</v>
      </c>
      <c r="J47" s="22">
        <f t="shared" si="15"/>
        <v>0.2146130254825678</v>
      </c>
      <c r="K47" s="22">
        <f t="shared" si="15"/>
        <v>0.21418692280126481</v>
      </c>
      <c r="L47" s="22">
        <f t="shared" si="15"/>
        <v>0.23325361131328839</v>
      </c>
      <c r="M47" s="22">
        <f t="shared" si="15"/>
        <v>0.24397605648072843</v>
      </c>
      <c r="N47" s="22">
        <f t="shared" si="15"/>
        <v>0.24548292403610211</v>
      </c>
      <c r="O47" s="22">
        <f t="shared" si="15"/>
        <v>0.16405878171286131</v>
      </c>
      <c r="P47" s="22">
        <f t="shared" si="15"/>
        <v>0.16783521667067181</v>
      </c>
      <c r="Q47" s="22">
        <f t="shared" si="15"/>
        <v>0.18082696410539223</v>
      </c>
      <c r="R47" s="22">
        <f t="shared" si="15"/>
        <v>0.24065895716932489</v>
      </c>
      <c r="S47" s="22">
        <f t="shared" si="15"/>
        <v>0.20162035994387711</v>
      </c>
      <c r="T47" s="22">
        <f t="shared" si="15"/>
        <v>0.1751145562552944</v>
      </c>
      <c r="U47" s="22">
        <f t="shared" si="15"/>
        <v>0.12772240131620224</v>
      </c>
      <c r="V47" s="22">
        <f t="shared" si="15"/>
        <v>0.32957084321883745</v>
      </c>
      <c r="W47" s="22">
        <f t="shared" si="15"/>
        <v>0.37854963709959272</v>
      </c>
      <c r="X47" s="22">
        <f t="shared" si="15"/>
        <v>0.38486957334311744</v>
      </c>
      <c r="Y47" s="22">
        <f t="shared" si="15"/>
        <v>0.4104593321526997</v>
      </c>
      <c r="Z47" s="22">
        <f t="shared" si="15"/>
        <v>0.18593498593080124</v>
      </c>
      <c r="AA47" s="22">
        <f t="shared" si="15"/>
        <v>9.8723526615612456E-2</v>
      </c>
      <c r="AB47" s="22">
        <f t="shared" si="15"/>
        <v>0.10023206404157109</v>
      </c>
      <c r="AC47" s="22">
        <f t="shared" si="15"/>
        <v>8.5472848196987777E-2</v>
      </c>
      <c r="AD47" s="22">
        <f t="shared" si="15"/>
        <v>7.0211323552548902E-2</v>
      </c>
      <c r="AE47" s="22">
        <f t="shared" si="15"/>
        <v>6.9417624038172893E-2</v>
      </c>
      <c r="AF47" s="22">
        <f t="shared" si="15"/>
        <v>7.4074411099448303E-2</v>
      </c>
      <c r="AG47" s="22">
        <f t="shared" si="15"/>
        <v>6.3974587837156704E-2</v>
      </c>
      <c r="AH47" s="22">
        <f t="shared" si="15"/>
        <v>7.2489200829135805E-2</v>
      </c>
      <c r="AI47" s="38">
        <f t="shared" si="13"/>
        <v>-0.68815818666555029</v>
      </c>
      <c r="AJ47" s="33">
        <f>IF(B47=0, "", POWER(AH47/B47, 1/(AH11 - B11)) - 1)</f>
        <v>-3.5759323278738431E-2</v>
      </c>
      <c r="AK47" s="33">
        <f t="shared" si="14"/>
        <v>0.13309367484558887</v>
      </c>
      <c r="AL47" s="43">
        <f>AH47 / AH13</f>
        <v>4.9577543375312115E-4</v>
      </c>
      <c r="AM47" s="29"/>
    </row>
    <row r="48" spans="1:39" ht="14.45" hidden="1" customHeight="1" outlineLevel="1" x14ac:dyDescent="0.2">
      <c r="A48" s="2" t="s">
        <v>5</v>
      </c>
      <c r="B48" s="23">
        <v>0.1774353843</v>
      </c>
      <c r="C48" s="23">
        <v>0.15873508710000001</v>
      </c>
      <c r="D48" s="23">
        <v>0.16151838660000001</v>
      </c>
      <c r="E48" s="23">
        <v>0.17004224339999999</v>
      </c>
      <c r="F48" s="23">
        <v>0.1850024817</v>
      </c>
      <c r="G48" s="23">
        <v>0.1962226611</v>
      </c>
      <c r="H48" s="23">
        <v>0.20352882329999999</v>
      </c>
      <c r="I48" s="23">
        <v>0.19430914229999999</v>
      </c>
      <c r="J48" s="23">
        <v>0.19222166700000001</v>
      </c>
      <c r="K48" s="23">
        <v>0.19509194520000001</v>
      </c>
      <c r="L48" s="23">
        <v>0.20839959899999999</v>
      </c>
      <c r="M48" s="23">
        <v>0.22048955910000001</v>
      </c>
      <c r="N48" s="23">
        <v>0.2228379687</v>
      </c>
      <c r="O48" s="23">
        <v>0.14183999999999999</v>
      </c>
      <c r="P48" s="23">
        <v>0.12566250000000001</v>
      </c>
      <c r="Q48" s="23">
        <v>0.13230900000000001</v>
      </c>
      <c r="R48" s="23">
        <v>0.19170224999999999</v>
      </c>
      <c r="S48" s="23">
        <v>0.15302925000000001</v>
      </c>
      <c r="T48" s="23">
        <v>0.13616871975</v>
      </c>
      <c r="U48" s="23">
        <v>0.100669365</v>
      </c>
      <c r="V48" s="23">
        <v>0.31205435512500002</v>
      </c>
      <c r="W48" s="23">
        <v>0.34778025000000001</v>
      </c>
      <c r="X48" s="23">
        <v>0.36442430190000002</v>
      </c>
      <c r="Y48" s="23">
        <v>0.37491915779490598</v>
      </c>
      <c r="Z48" s="23">
        <v>0.16668489516152299</v>
      </c>
      <c r="AA48" s="23">
        <v>5.9753225082607102E-2</v>
      </c>
      <c r="AB48" s="23">
        <v>5.9918974231593598E-2</v>
      </c>
      <c r="AC48" s="23">
        <v>5.8415204926033401E-2</v>
      </c>
      <c r="AD48" s="23">
        <v>5.8361497153855899E-2</v>
      </c>
      <c r="AE48" s="23">
        <v>5.6094302143435699E-2</v>
      </c>
      <c r="AF48" s="23">
        <v>6.1053540774075599E-2</v>
      </c>
      <c r="AG48" s="23">
        <v>4.9079164680000002E-2</v>
      </c>
      <c r="AH48" s="23">
        <v>5.6729876355E-2</v>
      </c>
      <c r="AI48" s="39">
        <f t="shared" si="13"/>
        <v>-0.68027867395894615</v>
      </c>
      <c r="AJ48" s="34">
        <f>IF(B48=0, "", POWER(AH48/B48, 1/(AH11 - B11)) - 1)</f>
        <v>-3.5007111847220163E-2</v>
      </c>
      <c r="AK48" s="34">
        <f t="shared" si="14"/>
        <v>0.15588512406197697</v>
      </c>
      <c r="AL48" s="44">
        <f>AH48 / AH13</f>
        <v>3.8799267663269067E-4</v>
      </c>
      <c r="AM48" s="29"/>
    </row>
    <row r="49" spans="1:39" ht="14.45" hidden="1" customHeight="1" outlineLevel="1" x14ac:dyDescent="0.2">
      <c r="A49" s="2" t="s">
        <v>6</v>
      </c>
      <c r="B49" s="23">
        <v>7.2199999999999999E-3</v>
      </c>
      <c r="C49" s="23">
        <v>7.2199999999999999E-3</v>
      </c>
      <c r="D49" s="23">
        <v>7.2199999999999999E-3</v>
      </c>
      <c r="E49" s="23">
        <v>7.2199999999999999E-3</v>
      </c>
      <c r="F49" s="23">
        <v>7.2199999999999999E-3</v>
      </c>
      <c r="G49" s="23">
        <v>7.2199999999999999E-3</v>
      </c>
      <c r="H49" s="23">
        <v>7.2199999999999999E-3</v>
      </c>
      <c r="I49" s="23">
        <v>7.2199999999999999E-3</v>
      </c>
      <c r="J49" s="23">
        <v>7.2199999999999999E-3</v>
      </c>
      <c r="K49" s="23">
        <v>7.2199999999999999E-3</v>
      </c>
      <c r="L49" s="23">
        <v>7.2199999999999999E-3</v>
      </c>
      <c r="M49" s="23">
        <v>7.2199999999999999E-3</v>
      </c>
      <c r="N49" s="23">
        <v>7.2199999999999999E-3</v>
      </c>
      <c r="O49" s="23">
        <v>7.2199999999999999E-3</v>
      </c>
      <c r="P49" s="23">
        <v>7.2199999999999999E-3</v>
      </c>
      <c r="Q49" s="23">
        <v>7.2199999999999999E-3</v>
      </c>
      <c r="R49" s="23">
        <v>7.2199999999999999E-3</v>
      </c>
      <c r="S49" s="23">
        <v>7.2199999999999999E-3</v>
      </c>
      <c r="T49" s="23">
        <v>7.2199999999999999E-3</v>
      </c>
      <c r="U49" s="23">
        <v>4.4842559888146503E-3</v>
      </c>
      <c r="V49" s="23">
        <v>7.4669470559328996E-3</v>
      </c>
      <c r="W49" s="23">
        <v>9.5464776333717694E-3</v>
      </c>
      <c r="X49" s="23">
        <v>9.8206349449526994E-3</v>
      </c>
      <c r="Y49" s="23">
        <v>1.9516316953014201E-2</v>
      </c>
      <c r="Z49" s="23">
        <v>5.9029399679074997E-4</v>
      </c>
      <c r="AA49" s="23">
        <v>7.03675039480549E-4</v>
      </c>
      <c r="AB49" s="23">
        <v>5.1352860979478896E-4</v>
      </c>
      <c r="AC49" s="23">
        <v>6.8065134293771703E-3</v>
      </c>
      <c r="AD49" s="23">
        <v>4.1500096976807402E-5</v>
      </c>
      <c r="AE49" s="23">
        <v>0</v>
      </c>
      <c r="AF49" s="23">
        <v>0</v>
      </c>
      <c r="AG49" s="23">
        <v>0</v>
      </c>
      <c r="AH49" s="23">
        <v>0</v>
      </c>
      <c r="AI49" s="39">
        <f t="shared" si="13"/>
        <v>-1</v>
      </c>
      <c r="AJ49" s="34">
        <f>IF(B49=0, "", POWER(AH49/B49, 1/(AH11 - B11)) - 1)</f>
        <v>-1</v>
      </c>
      <c r="AK49" s="34" t="str">
        <f t="shared" si="14"/>
        <v/>
      </c>
      <c r="AL49" s="44">
        <f>AH49 / AH13</f>
        <v>0</v>
      </c>
      <c r="AM49" s="29"/>
    </row>
    <row r="50" spans="1:39" ht="14.45" hidden="1" customHeight="1" outlineLevel="1" x14ac:dyDescent="0.2">
      <c r="A50" s="2" t="s">
        <v>7</v>
      </c>
      <c r="B50" s="23">
        <v>4.7799654535319001E-2</v>
      </c>
      <c r="C50" s="23">
        <v>3.7698755161536403E-2</v>
      </c>
      <c r="D50" s="23">
        <v>9.3025079374045305E-2</v>
      </c>
      <c r="E50" s="23">
        <v>2.9617698772368299E-2</v>
      </c>
      <c r="F50" s="23">
        <v>2.2661268275244201E-2</v>
      </c>
      <c r="G50" s="23">
        <v>1.9557101606556101E-2</v>
      </c>
      <c r="H50" s="23">
        <v>3.6720036772115702E-2</v>
      </c>
      <c r="I50" s="23">
        <v>2.0519562727666099E-2</v>
      </c>
      <c r="J50" s="23">
        <v>1.5171358482567799E-2</v>
      </c>
      <c r="K50" s="23">
        <v>1.18749776012648E-2</v>
      </c>
      <c r="L50" s="23">
        <v>1.76340123132884E-2</v>
      </c>
      <c r="M50" s="23">
        <v>1.6266497380728401E-2</v>
      </c>
      <c r="N50" s="23">
        <v>1.54249553361021E-2</v>
      </c>
      <c r="O50" s="23">
        <v>1.49987817128613E-2</v>
      </c>
      <c r="P50" s="23">
        <v>3.4952716670671798E-2</v>
      </c>
      <c r="Q50" s="23">
        <v>4.1297964105392201E-2</v>
      </c>
      <c r="R50" s="23">
        <v>4.1736707169324899E-2</v>
      </c>
      <c r="S50" s="23">
        <v>4.1371109943877098E-2</v>
      </c>
      <c r="T50" s="23">
        <v>3.1725836505294397E-2</v>
      </c>
      <c r="U50" s="23">
        <v>2.25687803273876E-2</v>
      </c>
      <c r="V50" s="23">
        <v>1.0049541037904499E-2</v>
      </c>
      <c r="W50" s="23">
        <v>2.12229094662209E-2</v>
      </c>
      <c r="X50" s="23">
        <v>1.06246364981647E-2</v>
      </c>
      <c r="Y50" s="23">
        <v>1.6023857404779501E-2</v>
      </c>
      <c r="Z50" s="23">
        <v>1.86597967724875E-2</v>
      </c>
      <c r="AA50" s="23">
        <v>3.8266626493524802E-2</v>
      </c>
      <c r="AB50" s="23">
        <v>3.9799561200182701E-2</v>
      </c>
      <c r="AC50" s="23">
        <v>2.02511298415772E-2</v>
      </c>
      <c r="AD50" s="23">
        <v>1.18083263017162E-2</v>
      </c>
      <c r="AE50" s="23">
        <v>1.33233218947372E-2</v>
      </c>
      <c r="AF50" s="23">
        <v>1.30208703253727E-2</v>
      </c>
      <c r="AG50" s="23">
        <v>1.48954231571567E-2</v>
      </c>
      <c r="AH50" s="23">
        <v>1.5759324474135802E-2</v>
      </c>
      <c r="AI50" s="39">
        <f t="shared" si="13"/>
        <v>-0.67030463656403017</v>
      </c>
      <c r="AJ50" s="34">
        <f>IF(B50=0, "", POWER(AH50/B50, 1/(AH11 - B11)) - 1)</f>
        <v>-3.408029418577907E-2</v>
      </c>
      <c r="AK50" s="34">
        <f t="shared" si="14"/>
        <v>5.7997769372804209E-2</v>
      </c>
      <c r="AL50" s="44">
        <f>AH50 / AH13</f>
        <v>1.0778275712043052E-4</v>
      </c>
      <c r="AM50" s="29"/>
    </row>
    <row r="51" spans="1:39" ht="14.45" customHeight="1" collapsed="1" x14ac:dyDescent="0.25">
      <c r="A51" s="17" t="s">
        <v>19</v>
      </c>
      <c r="B51" s="22">
        <f t="shared" ref="B51:AH51" si="16">SUBTOTAL(9, B52:B54)</f>
        <v>0.36132086949282083</v>
      </c>
      <c r="C51" s="22">
        <f t="shared" si="16"/>
        <v>0.37920229325364596</v>
      </c>
      <c r="D51" s="22">
        <f t="shared" si="16"/>
        <v>0.39064468845385292</v>
      </c>
      <c r="E51" s="22">
        <f t="shared" si="16"/>
        <v>0.38016872449531181</v>
      </c>
      <c r="F51" s="22">
        <f t="shared" si="16"/>
        <v>0.3940738831398809</v>
      </c>
      <c r="G51" s="22">
        <f t="shared" si="16"/>
        <v>0.3802707856531915</v>
      </c>
      <c r="H51" s="22">
        <f t="shared" si="16"/>
        <v>0.40441668928429819</v>
      </c>
      <c r="I51" s="22">
        <f t="shared" si="16"/>
        <v>0.38836865618189059</v>
      </c>
      <c r="J51" s="22">
        <f t="shared" si="16"/>
        <v>0.36142709772374687</v>
      </c>
      <c r="K51" s="22">
        <f t="shared" si="16"/>
        <v>0.37673630530889723</v>
      </c>
      <c r="L51" s="22">
        <f t="shared" si="16"/>
        <v>0.36087275055340473</v>
      </c>
      <c r="M51" s="22">
        <f t="shared" si="16"/>
        <v>0.34180359004105215</v>
      </c>
      <c r="N51" s="22">
        <f t="shared" si="16"/>
        <v>0.34862860025977332</v>
      </c>
      <c r="O51" s="22">
        <f t="shared" si="16"/>
        <v>0.34897393089890932</v>
      </c>
      <c r="P51" s="22">
        <f t="shared" si="16"/>
        <v>0.38395555475398685</v>
      </c>
      <c r="Q51" s="22">
        <f t="shared" si="16"/>
        <v>0.34950487165973032</v>
      </c>
      <c r="R51" s="22">
        <f t="shared" si="16"/>
        <v>0.28217657981305927</v>
      </c>
      <c r="S51" s="22">
        <f t="shared" si="16"/>
        <v>0.26478998556919359</v>
      </c>
      <c r="T51" s="22">
        <f t="shared" si="16"/>
        <v>0.25599795376612439</v>
      </c>
      <c r="U51" s="22">
        <f t="shared" si="16"/>
        <v>0.13869249926444602</v>
      </c>
      <c r="V51" s="22">
        <f t="shared" si="16"/>
        <v>0.14433579644337385</v>
      </c>
      <c r="W51" s="22">
        <f t="shared" si="16"/>
        <v>0.12182853203151021</v>
      </c>
      <c r="X51" s="22">
        <f t="shared" si="16"/>
        <v>0.120543076352367</v>
      </c>
      <c r="Y51" s="22">
        <f t="shared" si="16"/>
        <v>0.13542853455068493</v>
      </c>
      <c r="Z51" s="22">
        <f t="shared" si="16"/>
        <v>0.15203047984802537</v>
      </c>
      <c r="AA51" s="22">
        <f t="shared" si="16"/>
        <v>0.15634299091361425</v>
      </c>
      <c r="AB51" s="22">
        <f t="shared" si="16"/>
        <v>0.13714538554459318</v>
      </c>
      <c r="AC51" s="22">
        <f t="shared" si="16"/>
        <v>0.11834672517387043</v>
      </c>
      <c r="AD51" s="22">
        <f t="shared" si="16"/>
        <v>0.17642492017762551</v>
      </c>
      <c r="AE51" s="22">
        <f t="shared" si="16"/>
        <v>0.23281500662022306</v>
      </c>
      <c r="AF51" s="22">
        <f t="shared" si="16"/>
        <v>0.14791898236636392</v>
      </c>
      <c r="AG51" s="22">
        <f t="shared" si="16"/>
        <v>0.15688297020989198</v>
      </c>
      <c r="AH51" s="22">
        <f t="shared" si="16"/>
        <v>0.15825604815362365</v>
      </c>
      <c r="AI51" s="38">
        <f t="shared" si="13"/>
        <v>-0.56200689881056509</v>
      </c>
      <c r="AJ51" s="33">
        <f>IF(B51=0, "", POWER(AH51/B51, 1/(AH11 - B11)) - 1)</f>
        <v>-2.5468565726669112E-2</v>
      </c>
      <c r="AK51" s="33">
        <f t="shared" si="14"/>
        <v>8.7522434200133503E-3</v>
      </c>
      <c r="AL51" s="43">
        <f>AH51 / AH13</f>
        <v>1.0823606829706164E-3</v>
      </c>
      <c r="AM51" s="29"/>
    </row>
    <row r="52" spans="1:39" ht="14.45" hidden="1" customHeight="1" outlineLevel="1" x14ac:dyDescent="0.2">
      <c r="A52" s="2" t="s">
        <v>5</v>
      </c>
      <c r="B52" s="23">
        <v>0.25044287939999998</v>
      </c>
      <c r="C52" s="23">
        <v>0.26731060740000001</v>
      </c>
      <c r="D52" s="23">
        <v>0.25901968949999998</v>
      </c>
      <c r="E52" s="23">
        <v>0.27217079999999999</v>
      </c>
      <c r="F52" s="23">
        <v>0.28360654829999998</v>
      </c>
      <c r="G52" s="23">
        <v>0.27131311889999998</v>
      </c>
      <c r="H52" s="23">
        <v>0.28961031510000002</v>
      </c>
      <c r="I52" s="23">
        <v>0.27817456769999999</v>
      </c>
      <c r="J52" s="23">
        <v>0.25701843419999998</v>
      </c>
      <c r="K52" s="23">
        <v>0.2744579493</v>
      </c>
      <c r="L52" s="23">
        <v>0.25387360380000001</v>
      </c>
      <c r="M52" s="23">
        <v>0.23328925740000001</v>
      </c>
      <c r="N52" s="23">
        <v>0.2344328316</v>
      </c>
      <c r="O52" s="23">
        <v>0.226575</v>
      </c>
      <c r="P52" s="23">
        <v>0.22850999999999999</v>
      </c>
      <c r="Q52" s="23">
        <v>0.20081474999999999</v>
      </c>
      <c r="R52" s="23">
        <v>0.18074475000000001</v>
      </c>
      <c r="S52" s="23">
        <v>0.17010675</v>
      </c>
      <c r="T52" s="23">
        <v>0.15592466475</v>
      </c>
      <c r="U52" s="23">
        <v>9.2495902500000005E-2</v>
      </c>
      <c r="V52" s="23">
        <v>8.5717325925000004E-2</v>
      </c>
      <c r="W52" s="23">
        <v>8.1468331199999994E-2</v>
      </c>
      <c r="X52" s="23">
        <v>8.6440950000000003E-2</v>
      </c>
      <c r="Y52" s="23">
        <v>9.7726001743169796E-2</v>
      </c>
      <c r="Z52" s="23">
        <v>0.12537690794938999</v>
      </c>
      <c r="AA52" s="23">
        <v>0.11298918768379899</v>
      </c>
      <c r="AB52" s="23">
        <v>0.111705299277853</v>
      </c>
      <c r="AC52" s="23">
        <v>0.10755752675145</v>
      </c>
      <c r="AD52" s="23">
        <v>0.114730906995406</v>
      </c>
      <c r="AE52" s="23">
        <v>0.15413616184347301</v>
      </c>
      <c r="AF52" s="23">
        <v>9.2004721799244196E-2</v>
      </c>
      <c r="AG52" s="23">
        <v>8.7883908885000001E-2</v>
      </c>
      <c r="AH52" s="23">
        <v>8.5055965065000003E-2</v>
      </c>
      <c r="AI52" s="39">
        <f t="shared" si="13"/>
        <v>-0.66037778646862177</v>
      </c>
      <c r="AJ52" s="34">
        <f>IF(B52=0, "", POWER(AH52/B52, 1/(AH11 - B11)) - 1)</f>
        <v>-3.3184448018471979E-2</v>
      </c>
      <c r="AK52" s="34">
        <f t="shared" si="14"/>
        <v>-3.2178175230012651E-2</v>
      </c>
      <c r="AL52" s="44">
        <f>AH52 / AH13</f>
        <v>5.8172331176317401E-4</v>
      </c>
      <c r="AM52" s="29"/>
    </row>
    <row r="53" spans="1:39" ht="14.45" hidden="1" customHeight="1" outlineLevel="1" x14ac:dyDescent="0.2">
      <c r="A53" s="2" t="s">
        <v>6</v>
      </c>
      <c r="B53" s="23">
        <v>9.0844082006424104E-2</v>
      </c>
      <c r="C53" s="23">
        <v>9.0844082006424104E-2</v>
      </c>
      <c r="D53" s="23">
        <v>9.0844082006424104E-2</v>
      </c>
      <c r="E53" s="23">
        <v>9.2223904782295293E-2</v>
      </c>
      <c r="F53" s="23">
        <v>9.2223904782295293E-2</v>
      </c>
      <c r="G53" s="23">
        <v>9.3603727558166594E-2</v>
      </c>
      <c r="H53" s="23">
        <v>9.3603727558166594E-2</v>
      </c>
      <c r="I53" s="23">
        <v>9.3603727558166594E-2</v>
      </c>
      <c r="J53" s="23">
        <v>9.3603727558166594E-2</v>
      </c>
      <c r="K53" s="23">
        <v>9.3603727558166594E-2</v>
      </c>
      <c r="L53" s="23">
        <v>9.3982230193372804E-2</v>
      </c>
      <c r="M53" s="23">
        <v>9.9035330924245005E-2</v>
      </c>
      <c r="N53" s="23">
        <v>0.10523004958846501</v>
      </c>
      <c r="O53" s="23">
        <v>0.116210853872669</v>
      </c>
      <c r="P53" s="23">
        <v>0.149928058773662</v>
      </c>
      <c r="Q53" s="23">
        <v>0.14272719490100699</v>
      </c>
      <c r="R53" s="23">
        <v>9.50974827318362E-2</v>
      </c>
      <c r="S53" s="23">
        <v>8.8436648550388797E-2</v>
      </c>
      <c r="T53" s="23">
        <v>9.1707275548663605E-2</v>
      </c>
      <c r="U53" s="23">
        <v>4.1660687812604999E-2</v>
      </c>
      <c r="V53" s="23">
        <v>5.5079206778688397E-2</v>
      </c>
      <c r="W53" s="23">
        <v>3.5937512326399502E-2</v>
      </c>
      <c r="X53" s="23">
        <v>3.06847107507024E-2</v>
      </c>
      <c r="Y53" s="23">
        <v>3.4033781915468998E-2</v>
      </c>
      <c r="Z53" s="23">
        <v>2.2208943549844901E-2</v>
      </c>
      <c r="AA53" s="23">
        <v>3.74635702721847E-2</v>
      </c>
      <c r="AB53" s="23">
        <v>2.05104859673262E-2</v>
      </c>
      <c r="AC53" s="23">
        <v>6.2030090761437404E-3</v>
      </c>
      <c r="AD53" s="23">
        <v>5.8683828058360497E-2</v>
      </c>
      <c r="AE53" s="23">
        <v>7.5348115489454803E-2</v>
      </c>
      <c r="AF53" s="23">
        <v>5.3887636003831903E-2</v>
      </c>
      <c r="AG53" s="23">
        <v>6.7795644004363401E-2</v>
      </c>
      <c r="AH53" s="23">
        <v>7.0678499498375999E-2</v>
      </c>
      <c r="AI53" s="39">
        <f t="shared" si="13"/>
        <v>-0.22198014513066555</v>
      </c>
      <c r="AJ53" s="34">
        <f>IF(B53=0, "", POWER(AH53/B53, 1/(AH11 - B11)) - 1)</f>
        <v>-7.8131683614270919E-3</v>
      </c>
      <c r="AK53" s="34">
        <f t="shared" si="14"/>
        <v>4.2522724525296374E-2</v>
      </c>
      <c r="AL53" s="44">
        <f>AH53 / AH13</f>
        <v>4.8339150307949208E-4</v>
      </c>
      <c r="AM53" s="29"/>
    </row>
    <row r="54" spans="1:39" ht="14.45" hidden="1" customHeight="1" outlineLevel="1" x14ac:dyDescent="0.2">
      <c r="A54" s="2" t="s">
        <v>7</v>
      </c>
      <c r="B54" s="23">
        <v>2.0033908086396698E-2</v>
      </c>
      <c r="C54" s="23">
        <v>2.1047603847221801E-2</v>
      </c>
      <c r="D54" s="23">
        <v>4.0780916947428802E-2</v>
      </c>
      <c r="E54" s="23">
        <v>1.57740197130165E-2</v>
      </c>
      <c r="F54" s="23">
        <v>1.8243430057585601E-2</v>
      </c>
      <c r="G54" s="23">
        <v>1.5353939195024899E-2</v>
      </c>
      <c r="H54" s="23">
        <v>2.12026466261316E-2</v>
      </c>
      <c r="I54" s="23">
        <v>1.6590360923723999E-2</v>
      </c>
      <c r="J54" s="23">
        <v>1.08049359655803E-2</v>
      </c>
      <c r="K54" s="23">
        <v>8.6746284507306197E-3</v>
      </c>
      <c r="L54" s="23">
        <v>1.3016916560031899E-2</v>
      </c>
      <c r="M54" s="23">
        <v>9.4790017168071804E-3</v>
      </c>
      <c r="N54" s="23">
        <v>8.9657190713083104E-3</v>
      </c>
      <c r="O54" s="23">
        <v>6.1880770262403104E-3</v>
      </c>
      <c r="P54" s="23">
        <v>5.5174959803248498E-3</v>
      </c>
      <c r="Q54" s="23">
        <v>5.9629267587233302E-3</v>
      </c>
      <c r="R54" s="23">
        <v>6.3343470812230402E-3</v>
      </c>
      <c r="S54" s="23">
        <v>6.2465870188047898E-3</v>
      </c>
      <c r="T54" s="23">
        <v>8.3660134674608099E-3</v>
      </c>
      <c r="U54" s="23">
        <v>4.5359089518409897E-3</v>
      </c>
      <c r="V54" s="23">
        <v>3.5392637396854301E-3</v>
      </c>
      <c r="W54" s="23">
        <v>4.4226885051107303E-3</v>
      </c>
      <c r="X54" s="23">
        <v>3.4174156016645901E-3</v>
      </c>
      <c r="Y54" s="23">
        <v>3.6687508920461198E-3</v>
      </c>
      <c r="Z54" s="23">
        <v>4.44462834879048E-3</v>
      </c>
      <c r="AA54" s="23">
        <v>5.8902329576305404E-3</v>
      </c>
      <c r="AB54" s="23">
        <v>4.9296002994140102E-3</v>
      </c>
      <c r="AC54" s="23">
        <v>4.5861893462766897E-3</v>
      </c>
      <c r="AD54" s="23">
        <v>3.0101851238590101E-3</v>
      </c>
      <c r="AE54" s="23">
        <v>3.3307292872952398E-3</v>
      </c>
      <c r="AF54" s="23">
        <v>2.0266245632878E-3</v>
      </c>
      <c r="AG54" s="23">
        <v>1.2034173205285499E-3</v>
      </c>
      <c r="AH54" s="23">
        <v>2.5215835902476602E-3</v>
      </c>
      <c r="AI54" s="39">
        <f t="shared" si="13"/>
        <v>-0.87413421388511559</v>
      </c>
      <c r="AJ54" s="34">
        <f>IF(B54=0, "", POWER(AH54/B54, 1/(AH11 - B11)) - 1)</f>
        <v>-6.2714031802096448E-2</v>
      </c>
      <c r="AK54" s="34">
        <f t="shared" si="14"/>
        <v>1.0953525823777919</v>
      </c>
      <c r="AL54" s="44">
        <f>AH54 / AH13</f>
        <v>1.7245868127950364E-5</v>
      </c>
      <c r="AM54" s="29"/>
    </row>
    <row r="55" spans="1:39" ht="14.45" customHeight="1" collapsed="1" x14ac:dyDescent="0.25">
      <c r="A55" s="17" t="s">
        <v>20</v>
      </c>
      <c r="B55" s="22">
        <f t="shared" ref="B55:AH55" si="17">SUBTOTAL(9, B56:B58)</f>
        <v>0.60031472782431161</v>
      </c>
      <c r="C55" s="22">
        <f t="shared" si="17"/>
        <v>0.72401931604171943</v>
      </c>
      <c r="D55" s="22">
        <f t="shared" si="17"/>
        <v>0.67292649013915207</v>
      </c>
      <c r="E55" s="22">
        <f t="shared" si="17"/>
        <v>0.66207445742436244</v>
      </c>
      <c r="F55" s="22">
        <f t="shared" si="17"/>
        <v>0.6964224224633343</v>
      </c>
      <c r="G55" s="22">
        <f t="shared" si="17"/>
        <v>0.61883802677008204</v>
      </c>
      <c r="H55" s="22">
        <f t="shared" si="17"/>
        <v>0.7562006688943852</v>
      </c>
      <c r="I55" s="22">
        <f t="shared" si="17"/>
        <v>0.68929770607844421</v>
      </c>
      <c r="J55" s="22">
        <f t="shared" si="17"/>
        <v>0.69241399198664133</v>
      </c>
      <c r="K55" s="22">
        <f t="shared" si="17"/>
        <v>0.713356599917917</v>
      </c>
      <c r="L55" s="22">
        <f t="shared" si="17"/>
        <v>0.63046770811224317</v>
      </c>
      <c r="M55" s="22">
        <f t="shared" si="17"/>
        <v>0.77379773685905984</v>
      </c>
      <c r="N55" s="22">
        <f t="shared" si="17"/>
        <v>0.68411551323703901</v>
      </c>
      <c r="O55" s="22">
        <f t="shared" si="17"/>
        <v>0.77625810509041604</v>
      </c>
      <c r="P55" s="22">
        <f t="shared" si="17"/>
        <v>0.83243209396898477</v>
      </c>
      <c r="Q55" s="22">
        <f t="shared" si="17"/>
        <v>0.7470828893358632</v>
      </c>
      <c r="R55" s="22">
        <f t="shared" si="17"/>
        <v>0.72520308177827031</v>
      </c>
      <c r="S55" s="22">
        <f t="shared" si="17"/>
        <v>0.68760985456421853</v>
      </c>
      <c r="T55" s="22">
        <f t="shared" si="17"/>
        <v>0.70242324908906251</v>
      </c>
      <c r="U55" s="22">
        <f t="shared" si="17"/>
        <v>0.64439368558124432</v>
      </c>
      <c r="V55" s="22">
        <f t="shared" si="17"/>
        <v>0.66616623706838984</v>
      </c>
      <c r="W55" s="22">
        <f t="shared" si="17"/>
        <v>0.65468065328616476</v>
      </c>
      <c r="X55" s="22">
        <f t="shared" si="17"/>
        <v>0.69160219514719723</v>
      </c>
      <c r="Y55" s="22">
        <f t="shared" si="17"/>
        <v>1.0157851586973112</v>
      </c>
      <c r="Z55" s="22">
        <f t="shared" si="17"/>
        <v>0.80349656898467592</v>
      </c>
      <c r="AA55" s="22">
        <f t="shared" si="17"/>
        <v>0.58875115436249958</v>
      </c>
      <c r="AB55" s="22">
        <f t="shared" si="17"/>
        <v>0.56246031760927295</v>
      </c>
      <c r="AC55" s="22">
        <f t="shared" si="17"/>
        <v>0.65442400847584481</v>
      </c>
      <c r="AD55" s="22">
        <f t="shared" si="17"/>
        <v>0.58213671301454684</v>
      </c>
      <c r="AE55" s="22">
        <f t="shared" si="17"/>
        <v>0.67630591648267868</v>
      </c>
      <c r="AF55" s="22">
        <f t="shared" si="17"/>
        <v>0.60642389195044599</v>
      </c>
      <c r="AG55" s="22">
        <f t="shared" si="17"/>
        <v>0.51969846932454955</v>
      </c>
      <c r="AH55" s="22">
        <f t="shared" si="17"/>
        <v>0.66319838121792773</v>
      </c>
      <c r="AI55" s="38">
        <f t="shared" si="13"/>
        <v>0.10475114215758441</v>
      </c>
      <c r="AJ55" s="33">
        <f>IF(B55=0, "", POWER(AH55/B55, 1/(AH11 - B11)) - 1)</f>
        <v>3.1179789059607721E-3</v>
      </c>
      <c r="AK55" s="33">
        <f t="shared" si="14"/>
        <v>0.27612148267414471</v>
      </c>
      <c r="AL55" s="43">
        <f>AH55 / AH13</f>
        <v>4.5358130776982078E-3</v>
      </c>
      <c r="AM55" s="29"/>
    </row>
    <row r="56" spans="1:39" ht="14.45" hidden="1" customHeight="1" outlineLevel="1" x14ac:dyDescent="0.2">
      <c r="A56" s="2" t="s">
        <v>5</v>
      </c>
      <c r="B56" s="23">
        <v>0.57395195838809299</v>
      </c>
      <c r="C56" s="23">
        <v>0.70216811038745397</v>
      </c>
      <c r="D56" s="23">
        <v>0.63226102541690099</v>
      </c>
      <c r="E56" s="23">
        <v>0.64361341025567098</v>
      </c>
      <c r="F56" s="23">
        <v>0.67989290081341403</v>
      </c>
      <c r="G56" s="23">
        <v>0.60256647443888101</v>
      </c>
      <c r="H56" s="23">
        <v>0.73504277930275597</v>
      </c>
      <c r="I56" s="23">
        <v>0.67042144432474504</v>
      </c>
      <c r="J56" s="23">
        <v>0.67558495050087697</v>
      </c>
      <c r="K56" s="23">
        <v>0.69952819197760097</v>
      </c>
      <c r="L56" s="23">
        <v>0.60908986637463403</v>
      </c>
      <c r="M56" s="23">
        <v>0.75335279165077496</v>
      </c>
      <c r="N56" s="23">
        <v>0.663206491173298</v>
      </c>
      <c r="O56" s="23">
        <v>0.75462760898004799</v>
      </c>
      <c r="P56" s="23">
        <v>0.79734860677820496</v>
      </c>
      <c r="Q56" s="23">
        <v>0.70988831586179801</v>
      </c>
      <c r="R56" s="23">
        <v>0.68750409076827701</v>
      </c>
      <c r="S56" s="23">
        <v>0.64780186733183998</v>
      </c>
      <c r="T56" s="23">
        <v>0.67428368810137396</v>
      </c>
      <c r="U56" s="23">
        <v>0.62427127701475404</v>
      </c>
      <c r="V56" s="23">
        <v>0.654366959607799</v>
      </c>
      <c r="W56" s="23">
        <v>0.63917995162360297</v>
      </c>
      <c r="X56" s="23">
        <v>0.66893884579572704</v>
      </c>
      <c r="Y56" s="23">
        <v>0.988533453274834</v>
      </c>
      <c r="Z56" s="23">
        <v>0.78003846758959605</v>
      </c>
      <c r="AA56" s="23">
        <v>0.53388693452285696</v>
      </c>
      <c r="AB56" s="23">
        <v>0.52748666655142795</v>
      </c>
      <c r="AC56" s="23">
        <v>0.56201147835604803</v>
      </c>
      <c r="AD56" s="23">
        <v>0.56594679740612297</v>
      </c>
      <c r="AE56" s="23">
        <v>0.65852748377039805</v>
      </c>
      <c r="AF56" s="23">
        <v>0.59249269542156802</v>
      </c>
      <c r="AG56" s="23">
        <v>0.50202674880574405</v>
      </c>
      <c r="AH56" s="23">
        <v>0.55708734714408403</v>
      </c>
      <c r="AI56" s="39">
        <f t="shared" si="13"/>
        <v>-2.9383315097263774E-2</v>
      </c>
      <c r="AJ56" s="34">
        <f>IF(B56=0, "", POWER(AH56/B56, 1/(AH11 - B11)) - 1)</f>
        <v>-9.3155495369490193E-4</v>
      </c>
      <c r="AK56" s="34">
        <f t="shared" si="14"/>
        <v>0.10967662274833345</v>
      </c>
      <c r="AL56" s="44">
        <f>AH56 / AH13</f>
        <v>3.8100878201118736E-3</v>
      </c>
      <c r="AM56" s="29"/>
    </row>
    <row r="57" spans="1:39" ht="14.45" hidden="1" customHeight="1" outlineLevel="1" x14ac:dyDescent="0.2">
      <c r="A57" s="2" t="s">
        <v>6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2.42539758699367E-3</v>
      </c>
      <c r="V57" s="23">
        <v>0</v>
      </c>
      <c r="W57" s="23">
        <v>0</v>
      </c>
      <c r="X57" s="23">
        <v>9.1441380731739699E-3</v>
      </c>
      <c r="Y57" s="23">
        <v>8.7809003917799604E-3</v>
      </c>
      <c r="Z57" s="23">
        <v>0</v>
      </c>
      <c r="AA57" s="23">
        <v>2.5564282203546101E-2</v>
      </c>
      <c r="AB57" s="23">
        <v>3.9779305743805398E-3</v>
      </c>
      <c r="AC57" s="23">
        <v>7.1387516026168496E-2</v>
      </c>
      <c r="AD57" s="23">
        <v>5.1145172106340105E-4</v>
      </c>
      <c r="AE57" s="23">
        <v>0</v>
      </c>
      <c r="AF57" s="23">
        <v>0</v>
      </c>
      <c r="AG57" s="23">
        <v>0</v>
      </c>
      <c r="AH57" s="23">
        <v>8.5348133403596205E-2</v>
      </c>
      <c r="AI57" s="39" t="str">
        <f t="shared" si="13"/>
        <v/>
      </c>
      <c r="AJ57" s="34" t="str">
        <f>IF(B57=0, "", POWER(AH57/B57, 1/(AH11 - B11)) - 1)</f>
        <v/>
      </c>
      <c r="AK57" s="34" t="str">
        <f t="shared" si="14"/>
        <v/>
      </c>
      <c r="AL57" s="44">
        <f>AH57 / AH13</f>
        <v>5.8372153885272193E-4</v>
      </c>
      <c r="AM57" s="29"/>
    </row>
    <row r="58" spans="1:39" ht="14.45" hidden="1" customHeight="1" outlineLevel="1" x14ac:dyDescent="0.2">
      <c r="A58" s="2" t="s">
        <v>7</v>
      </c>
      <c r="B58" s="23">
        <v>2.6362769436218601E-2</v>
      </c>
      <c r="C58" s="23">
        <v>2.1851205654265501E-2</v>
      </c>
      <c r="D58" s="23">
        <v>4.0665464722251098E-2</v>
      </c>
      <c r="E58" s="23">
        <v>1.84610471686915E-2</v>
      </c>
      <c r="F58" s="23">
        <v>1.65295216499203E-2</v>
      </c>
      <c r="G58" s="23">
        <v>1.6271552331200999E-2</v>
      </c>
      <c r="H58" s="23">
        <v>2.11578895916292E-2</v>
      </c>
      <c r="I58" s="23">
        <v>1.8876261753699199E-2</v>
      </c>
      <c r="J58" s="23">
        <v>1.68290414857644E-2</v>
      </c>
      <c r="K58" s="23">
        <v>1.3828407940316E-2</v>
      </c>
      <c r="L58" s="23">
        <v>2.1377841737609201E-2</v>
      </c>
      <c r="M58" s="23">
        <v>2.0444945208284899E-2</v>
      </c>
      <c r="N58" s="23">
        <v>2.0909022063741001E-2</v>
      </c>
      <c r="O58" s="23">
        <v>2.1630496110368099E-2</v>
      </c>
      <c r="P58" s="23">
        <v>3.5083487190779798E-2</v>
      </c>
      <c r="Q58" s="23">
        <v>3.7194573474065198E-2</v>
      </c>
      <c r="R58" s="23">
        <v>3.7698991009993299E-2</v>
      </c>
      <c r="S58" s="23">
        <v>3.9807987232378599E-2</v>
      </c>
      <c r="T58" s="23">
        <v>2.8139560987688501E-2</v>
      </c>
      <c r="U58" s="23">
        <v>1.7697010979496601E-2</v>
      </c>
      <c r="V58" s="23">
        <v>1.17992774605908E-2</v>
      </c>
      <c r="W58" s="23">
        <v>1.5500701662561799E-2</v>
      </c>
      <c r="X58" s="23">
        <v>1.3519211278296301E-2</v>
      </c>
      <c r="Y58" s="23">
        <v>1.8470805030697399E-2</v>
      </c>
      <c r="Z58" s="23">
        <v>2.3458101395079901E-2</v>
      </c>
      <c r="AA58" s="23">
        <v>2.92999376360965E-2</v>
      </c>
      <c r="AB58" s="23">
        <v>3.0995720483464401E-2</v>
      </c>
      <c r="AC58" s="23">
        <v>2.1025014093628301E-2</v>
      </c>
      <c r="AD58" s="23">
        <v>1.5678463887360501E-2</v>
      </c>
      <c r="AE58" s="23">
        <v>1.7778432712280599E-2</v>
      </c>
      <c r="AF58" s="23">
        <v>1.3931196528878E-2</v>
      </c>
      <c r="AG58" s="23">
        <v>1.76717205188055E-2</v>
      </c>
      <c r="AH58" s="23">
        <v>2.0762900670247601E-2</v>
      </c>
      <c r="AI58" s="39">
        <f t="shared" si="13"/>
        <v>-0.21241580022611728</v>
      </c>
      <c r="AJ58" s="34">
        <f>IF(B58=0, "", POWER(AH58/B58, 1/(AH11 - B11)) - 1)</f>
        <v>-7.4342592188858525E-3</v>
      </c>
      <c r="AK58" s="34">
        <f t="shared" si="14"/>
        <v>0.17492242185205442</v>
      </c>
      <c r="AL58" s="44">
        <f>AH58 / AH13</f>
        <v>1.4200371873361283E-4</v>
      </c>
      <c r="AM58" s="29"/>
    </row>
    <row r="59" spans="1:39" ht="14.45" customHeight="1" collapsed="1" x14ac:dyDescent="0.25">
      <c r="A59" s="17" t="s">
        <v>21</v>
      </c>
      <c r="B59" s="22">
        <f t="shared" ref="B59:AH59" si="18">SUBTOTAL(9, B60:B63)</f>
        <v>1.8711360781105368</v>
      </c>
      <c r="C59" s="22">
        <f t="shared" si="18"/>
        <v>1.475465239798615</v>
      </c>
      <c r="D59" s="22">
        <f t="shared" si="18"/>
        <v>0.9599732245922652</v>
      </c>
      <c r="E59" s="22">
        <f t="shared" si="18"/>
        <v>1.7381330808654032</v>
      </c>
      <c r="F59" s="22">
        <f t="shared" si="18"/>
        <v>1.9435515914632224</v>
      </c>
      <c r="G59" s="22">
        <f t="shared" si="18"/>
        <v>2.2946653183040464</v>
      </c>
      <c r="H59" s="22">
        <f t="shared" si="18"/>
        <v>2.0602241835764974</v>
      </c>
      <c r="I59" s="22">
        <f t="shared" si="18"/>
        <v>2.1900155488855813</v>
      </c>
      <c r="J59" s="22">
        <f t="shared" si="18"/>
        <v>2.0513529431401341</v>
      </c>
      <c r="K59" s="22">
        <f t="shared" si="18"/>
        <v>2.1332096340736908</v>
      </c>
      <c r="L59" s="22">
        <f t="shared" si="18"/>
        <v>2.0946002001505439</v>
      </c>
      <c r="M59" s="22">
        <f t="shared" si="18"/>
        <v>2.0682754759878392</v>
      </c>
      <c r="N59" s="22">
        <f t="shared" si="18"/>
        <v>2.1079562427545491</v>
      </c>
      <c r="O59" s="22">
        <f t="shared" si="18"/>
        <v>2.152563336058777</v>
      </c>
      <c r="P59" s="22">
        <f t="shared" si="18"/>
        <v>2.1632037131303758</v>
      </c>
      <c r="Q59" s="22">
        <f t="shared" si="18"/>
        <v>2.3226406652964129</v>
      </c>
      <c r="R59" s="22">
        <f t="shared" si="18"/>
        <v>2.1584715631647549</v>
      </c>
      <c r="S59" s="22">
        <f t="shared" si="18"/>
        <v>2.6013381411734215</v>
      </c>
      <c r="T59" s="22">
        <f t="shared" si="18"/>
        <v>2.3278850529052759</v>
      </c>
      <c r="U59" s="22">
        <f t="shared" si="18"/>
        <v>1.706415169821148</v>
      </c>
      <c r="V59" s="22">
        <f t="shared" si="18"/>
        <v>1.7797242459111788</v>
      </c>
      <c r="W59" s="22">
        <f t="shared" si="18"/>
        <v>1.6404705601808998</v>
      </c>
      <c r="X59" s="22">
        <f t="shared" si="18"/>
        <v>1.6579799216163835</v>
      </c>
      <c r="Y59" s="22">
        <f t="shared" si="18"/>
        <v>2.6674460805922995</v>
      </c>
      <c r="Z59" s="22">
        <f t="shared" si="18"/>
        <v>2.2628073173354424</v>
      </c>
      <c r="AA59" s="22">
        <f t="shared" si="18"/>
        <v>2.1028203247410686</v>
      </c>
      <c r="AB59" s="22">
        <f t="shared" si="18"/>
        <v>1.4974588579516679</v>
      </c>
      <c r="AC59" s="22">
        <f t="shared" si="18"/>
        <v>1.5563443934130785</v>
      </c>
      <c r="AD59" s="22">
        <f t="shared" si="18"/>
        <v>1.6559021808965513</v>
      </c>
      <c r="AE59" s="22">
        <f t="shared" si="18"/>
        <v>2.0825032226333531</v>
      </c>
      <c r="AF59" s="22">
        <f t="shared" si="18"/>
        <v>0.94670431260963883</v>
      </c>
      <c r="AG59" s="22">
        <f t="shared" si="18"/>
        <v>1.2845202628569934</v>
      </c>
      <c r="AH59" s="22">
        <f t="shared" si="18"/>
        <v>1.3428803409838979</v>
      </c>
      <c r="AI59" s="38">
        <f t="shared" si="13"/>
        <v>-0.28231818268400277</v>
      </c>
      <c r="AJ59" s="33">
        <f>IF(B59=0, "", POWER(AH59/B59, 1/(AH11 - B11)) - 1)</f>
        <v>-1.0312982706082496E-2</v>
      </c>
      <c r="AK59" s="33">
        <f t="shared" si="14"/>
        <v>4.543336513594709E-2</v>
      </c>
      <c r="AL59" s="43">
        <f>AH59 / AH13</f>
        <v>9.1843623038293659E-3</v>
      </c>
      <c r="AM59" s="29"/>
    </row>
    <row r="60" spans="1:39" ht="14.45" hidden="1" customHeight="1" outlineLevel="1" x14ac:dyDescent="0.2">
      <c r="A60" s="2" t="s">
        <v>5</v>
      </c>
      <c r="B60" s="23">
        <v>0.27238561919999998</v>
      </c>
      <c r="C60" s="23">
        <v>0.24260190300000001</v>
      </c>
      <c r="D60" s="23">
        <v>0.26047213289999999</v>
      </c>
      <c r="E60" s="23">
        <v>0.28484062739999999</v>
      </c>
      <c r="F60" s="23">
        <v>0.30325237919999998</v>
      </c>
      <c r="G60" s="23">
        <v>0.33411913920000003</v>
      </c>
      <c r="H60" s="23">
        <v>0.33628522770000002</v>
      </c>
      <c r="I60" s="23">
        <v>0.33845131620000002</v>
      </c>
      <c r="J60" s="23">
        <v>0.32545478519999999</v>
      </c>
      <c r="K60" s="23">
        <v>0.3357437049</v>
      </c>
      <c r="L60" s="23">
        <v>0.35361393479999997</v>
      </c>
      <c r="M60" s="23">
        <v>0.34440805889999998</v>
      </c>
      <c r="N60" s="23">
        <v>0.36769350960000002</v>
      </c>
      <c r="O60" s="23">
        <v>0.40680051750000001</v>
      </c>
      <c r="P60" s="23">
        <v>0.44311891590000002</v>
      </c>
      <c r="Q60" s="23">
        <v>0.39442274999999999</v>
      </c>
      <c r="R60" s="23">
        <v>0.3860595</v>
      </c>
      <c r="S60" s="23">
        <v>0.39451950000000002</v>
      </c>
      <c r="T60" s="23">
        <v>0.36070453800000002</v>
      </c>
      <c r="U60" s="23">
        <v>0.359255714625</v>
      </c>
      <c r="V60" s="23">
        <v>0.18618527115</v>
      </c>
      <c r="W60" s="23">
        <v>0.16760700000000001</v>
      </c>
      <c r="X60" s="23">
        <v>0.157419</v>
      </c>
      <c r="Y60" s="23">
        <v>0.15877239383649799</v>
      </c>
      <c r="Z60" s="23">
        <v>0.37466380615109901</v>
      </c>
      <c r="AA60" s="23">
        <v>0.37582253379596398</v>
      </c>
      <c r="AB60" s="23">
        <v>0.34157530803998398</v>
      </c>
      <c r="AC60" s="23">
        <v>0.48744834766619799</v>
      </c>
      <c r="AD60" s="23">
        <v>0.495223997501263</v>
      </c>
      <c r="AE60" s="23">
        <v>0.479214770718903</v>
      </c>
      <c r="AF60" s="23">
        <v>0.19547930017528001</v>
      </c>
      <c r="AG60" s="23">
        <v>0.47685554545499997</v>
      </c>
      <c r="AH60" s="23">
        <v>0.51555094627499998</v>
      </c>
      <c r="AI60" s="39">
        <f t="shared" si="13"/>
        <v>0.89272454173307558</v>
      </c>
      <c r="AJ60" s="34">
        <f>IF(B60=0, "", POWER(AH60/B60, 1/(AH11 - B11)) - 1)</f>
        <v>2.0138132461807734E-2</v>
      </c>
      <c r="AK60" s="34">
        <f t="shared" si="14"/>
        <v>8.1147008121879249E-2</v>
      </c>
      <c r="AL60" s="44">
        <f>AH60 / AH13</f>
        <v>3.5260078892825524E-3</v>
      </c>
      <c r="AM60" s="29"/>
    </row>
    <row r="61" spans="1:39" ht="14.45" hidden="1" customHeight="1" outlineLevel="1" x14ac:dyDescent="0.2">
      <c r="A61" s="2" t="s">
        <v>6</v>
      </c>
      <c r="B61" s="23">
        <v>1.5566701551238999</v>
      </c>
      <c r="C61" s="23">
        <v>1.1954757562989999</v>
      </c>
      <c r="D61" s="23">
        <v>0.644744507377632</v>
      </c>
      <c r="E61" s="23">
        <v>1.4222338580868801</v>
      </c>
      <c r="F61" s="23">
        <v>1.5985641123959999</v>
      </c>
      <c r="G61" s="23">
        <v>1.9050190093324799</v>
      </c>
      <c r="H61" s="23">
        <v>1.6452106440627601</v>
      </c>
      <c r="I61" s="23">
        <v>1.7597632871060001</v>
      </c>
      <c r="J61" s="23">
        <v>1.614980885582</v>
      </c>
      <c r="K61" s="23">
        <v>1.68035142588453</v>
      </c>
      <c r="L61" s="23">
        <v>1.601315858</v>
      </c>
      <c r="M61" s="23">
        <v>1.586401143</v>
      </c>
      <c r="N61" s="23">
        <v>1.5930930000000001</v>
      </c>
      <c r="O61" s="23">
        <v>1.58487000671592</v>
      </c>
      <c r="P61" s="23">
        <v>1.54960009129397</v>
      </c>
      <c r="Q61" s="23">
        <v>1.7478620390858299</v>
      </c>
      <c r="R61" s="23">
        <v>1.5959452179417499</v>
      </c>
      <c r="S61" s="23">
        <v>2.0082720871903899</v>
      </c>
      <c r="T61" s="23">
        <v>1.7917292156801801</v>
      </c>
      <c r="U61" s="23">
        <v>1.22821341773322</v>
      </c>
      <c r="V61" s="23">
        <v>1.5015859343670499</v>
      </c>
      <c r="W61" s="23">
        <v>1.3846083847474799</v>
      </c>
      <c r="X61" s="23">
        <v>1.4341570821843901</v>
      </c>
      <c r="Y61" s="23">
        <v>2.4287341128461502</v>
      </c>
      <c r="Z61" s="23">
        <v>1.7881754188627801</v>
      </c>
      <c r="AA61" s="23">
        <v>1.62873534038942</v>
      </c>
      <c r="AB61" s="23">
        <v>1.0562990699553201</v>
      </c>
      <c r="AC61" s="23">
        <v>0.98233754983100396</v>
      </c>
      <c r="AD61" s="23">
        <v>1.0863722542710501</v>
      </c>
      <c r="AE61" s="23">
        <v>1.50208413584873</v>
      </c>
      <c r="AF61" s="23">
        <v>0.67616312354266594</v>
      </c>
      <c r="AG61" s="23">
        <v>0.74935480931925802</v>
      </c>
      <c r="AH61" s="23">
        <v>0.74749842788502296</v>
      </c>
      <c r="AI61" s="39">
        <f t="shared" si="13"/>
        <v>-0.51980936653498866</v>
      </c>
      <c r="AJ61" s="34">
        <f>IF(B61=0, "", POWER(AH61/B61, 1/(AH11 - B11)) - 1)</f>
        <v>-2.2663366703462251E-2</v>
      </c>
      <c r="AK61" s="34">
        <f t="shared" si="14"/>
        <v>-2.4773063589482724E-3</v>
      </c>
      <c r="AL61" s="44">
        <f>AH61 / AH13</f>
        <v>5.1123664363191676E-3</v>
      </c>
      <c r="AM61" s="29"/>
    </row>
    <row r="62" spans="1:39" ht="14.45" hidden="1" customHeight="1" outlineLevel="1" x14ac:dyDescent="0.2">
      <c r="A62" s="2" t="s">
        <v>7</v>
      </c>
      <c r="B62" s="23">
        <v>4.2080303786636901E-2</v>
      </c>
      <c r="C62" s="23">
        <v>3.73875804996152E-2</v>
      </c>
      <c r="D62" s="23">
        <v>5.4756584314633101E-2</v>
      </c>
      <c r="E62" s="23">
        <v>3.10585953785232E-2</v>
      </c>
      <c r="F62" s="23">
        <v>4.1735099867222597E-2</v>
      </c>
      <c r="G62" s="23">
        <v>5.5527169771566402E-2</v>
      </c>
      <c r="H62" s="23">
        <v>7.8728311813737406E-2</v>
      </c>
      <c r="I62" s="23">
        <v>9.1800945579580906E-2</v>
      </c>
      <c r="J62" s="23">
        <v>0.11091727235813401</v>
      </c>
      <c r="K62" s="23">
        <v>0.117114503289161</v>
      </c>
      <c r="L62" s="23">
        <v>0.13967040735054401</v>
      </c>
      <c r="M62" s="23">
        <v>0.13746627408783901</v>
      </c>
      <c r="N62" s="23">
        <v>0.14716973315454901</v>
      </c>
      <c r="O62" s="23">
        <v>0.160892811842857</v>
      </c>
      <c r="P62" s="23">
        <v>0.17048470593640599</v>
      </c>
      <c r="Q62" s="23">
        <v>0.18035587621058299</v>
      </c>
      <c r="R62" s="23">
        <v>0.17646684522300499</v>
      </c>
      <c r="S62" s="23">
        <v>0.198546553983032</v>
      </c>
      <c r="T62" s="23">
        <v>0.175451299225096</v>
      </c>
      <c r="U62" s="23">
        <v>0.11894603746292801</v>
      </c>
      <c r="V62" s="23">
        <v>9.1953040394128993E-2</v>
      </c>
      <c r="W62" s="23">
        <v>8.8255175433419805E-2</v>
      </c>
      <c r="X62" s="23">
        <v>6.6403839431993503E-2</v>
      </c>
      <c r="Y62" s="23">
        <v>7.9939573909651396E-2</v>
      </c>
      <c r="Z62" s="23">
        <v>9.9968092321563506E-2</v>
      </c>
      <c r="AA62" s="23">
        <v>9.8262450555684805E-2</v>
      </c>
      <c r="AB62" s="23">
        <v>9.9584479956363797E-2</v>
      </c>
      <c r="AC62" s="23">
        <v>8.6558495915876499E-2</v>
      </c>
      <c r="AD62" s="23">
        <v>7.4305929124238307E-2</v>
      </c>
      <c r="AE62" s="23">
        <v>0.10120431606572</v>
      </c>
      <c r="AF62" s="23">
        <v>7.5061888891692893E-2</v>
      </c>
      <c r="AG62" s="23">
        <v>5.8309908082735298E-2</v>
      </c>
      <c r="AH62" s="23">
        <v>7.9830966823874902E-2</v>
      </c>
      <c r="AI62" s="39">
        <f t="shared" si="13"/>
        <v>0.89711004057024346</v>
      </c>
      <c r="AJ62" s="34">
        <f>IF(B62=0, "", POWER(AH62/B62, 1/(AH11 - B11)) - 1)</f>
        <v>2.0211915008877979E-2</v>
      </c>
      <c r="AK62" s="34">
        <f t="shared" si="14"/>
        <v>0.36908064939158547</v>
      </c>
      <c r="AL62" s="44">
        <f>AH62 / AH13</f>
        <v>5.4598797822764532E-4</v>
      </c>
      <c r="AM62" s="29"/>
    </row>
    <row r="63" spans="1:39" ht="14.45" hidden="1" customHeight="1" outlineLevel="1" x14ac:dyDescent="0.2">
      <c r="A63" s="2" t="s">
        <v>47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39" t="str">
        <f t="shared" si="13"/>
        <v/>
      </c>
      <c r="AJ63" s="34" t="str">
        <f>IF(B63=0, "", POWER(AH63/B63, 1/(AH11 - B11)) - 1)</f>
        <v/>
      </c>
      <c r="AK63" s="34" t="str">
        <f t="shared" si="14"/>
        <v/>
      </c>
      <c r="AL63" s="44">
        <f>AH63 / AH13</f>
        <v>0</v>
      </c>
      <c r="AM63" s="29"/>
    </row>
    <row r="64" spans="1:39" ht="14.45" customHeight="1" collapsed="1" x14ac:dyDescent="0.25">
      <c r="A64" s="17" t="s">
        <v>22</v>
      </c>
      <c r="B64" s="22">
        <f t="shared" ref="B64:AH64" si="19">SUBTOTAL(9, B65:B68)</f>
        <v>3.0406603530636596</v>
      </c>
      <c r="C64" s="22">
        <f t="shared" si="19"/>
        <v>3.7361181363018701</v>
      </c>
      <c r="D64" s="22">
        <f t="shared" si="19"/>
        <v>3.578982833596271</v>
      </c>
      <c r="E64" s="22">
        <f t="shared" si="19"/>
        <v>4.3000974754563854</v>
      </c>
      <c r="F64" s="22">
        <f t="shared" si="19"/>
        <v>3.5560839217000293</v>
      </c>
      <c r="G64" s="22">
        <f t="shared" si="19"/>
        <v>2.3291483989751867</v>
      </c>
      <c r="H64" s="22">
        <f t="shared" si="19"/>
        <v>2.4342903251156476</v>
      </c>
      <c r="I64" s="22">
        <f t="shared" si="19"/>
        <v>2.0645588745399301</v>
      </c>
      <c r="J64" s="22">
        <f t="shared" si="19"/>
        <v>1.9540079319153638</v>
      </c>
      <c r="K64" s="22">
        <f t="shared" si="19"/>
        <v>1.3797362308064807</v>
      </c>
      <c r="L64" s="22">
        <f t="shared" si="19"/>
        <v>1.919802399746821</v>
      </c>
      <c r="M64" s="22">
        <f t="shared" si="19"/>
        <v>3.7175015478888569</v>
      </c>
      <c r="N64" s="22">
        <f t="shared" si="19"/>
        <v>3.544164568477858</v>
      </c>
      <c r="O64" s="22">
        <f t="shared" si="19"/>
        <v>5.197291670604093</v>
      </c>
      <c r="P64" s="22">
        <f t="shared" si="19"/>
        <v>2.4699080585627415</v>
      </c>
      <c r="Q64" s="22">
        <f t="shared" si="19"/>
        <v>1.5070023585828478</v>
      </c>
      <c r="R64" s="22">
        <f t="shared" si="19"/>
        <v>1.7975778522135841</v>
      </c>
      <c r="S64" s="22">
        <f t="shared" si="19"/>
        <v>2.1835460161898759</v>
      </c>
      <c r="T64" s="22">
        <f t="shared" si="19"/>
        <v>2.4913167663657041</v>
      </c>
      <c r="U64" s="22">
        <f t="shared" si="19"/>
        <v>1.7420987878866618</v>
      </c>
      <c r="V64" s="22">
        <f t="shared" si="19"/>
        <v>1.2143049437996312</v>
      </c>
      <c r="W64" s="22">
        <f t="shared" si="19"/>
        <v>0.65464417814706888</v>
      </c>
      <c r="X64" s="22">
        <f t="shared" si="19"/>
        <v>0.35114562017670281</v>
      </c>
      <c r="Y64" s="22">
        <f t="shared" si="19"/>
        <v>0.86520719457878836</v>
      </c>
      <c r="Z64" s="22">
        <f t="shared" si="19"/>
        <v>0.93135085806808571</v>
      </c>
      <c r="AA64" s="22">
        <f t="shared" si="19"/>
        <v>0.39729231797632392</v>
      </c>
      <c r="AB64" s="22">
        <f t="shared" si="19"/>
        <v>0.69296231829115629</v>
      </c>
      <c r="AC64" s="22">
        <f t="shared" si="19"/>
        <v>0.81846205251887272</v>
      </c>
      <c r="AD64" s="22">
        <f t="shared" si="19"/>
        <v>0.77369816487546883</v>
      </c>
      <c r="AE64" s="22">
        <f t="shared" si="19"/>
        <v>0.3952195652884698</v>
      </c>
      <c r="AF64" s="22">
        <f t="shared" si="19"/>
        <v>0.5086651668729677</v>
      </c>
      <c r="AG64" s="22">
        <f t="shared" si="19"/>
        <v>0.78623610773934161</v>
      </c>
      <c r="AH64" s="22">
        <f t="shared" si="19"/>
        <v>0.49594876744782673</v>
      </c>
      <c r="AI64" s="38">
        <f t="shared" si="13"/>
        <v>-0.83689438810614725</v>
      </c>
      <c r="AJ64" s="33">
        <f>IF(B64=0, "", POWER(AH64/B64, 1/(AH11 - B11)) - 1)</f>
        <v>-5.5091722996024384E-2</v>
      </c>
      <c r="AK64" s="33">
        <f t="shared" si="14"/>
        <v>-0.36921140791431695</v>
      </c>
      <c r="AL64" s="43">
        <f>AH64 / AH13</f>
        <v>3.3919426961311616E-3</v>
      </c>
      <c r="AM64" s="29"/>
    </row>
    <row r="65" spans="1:39" ht="14.45" hidden="1" customHeight="1" outlineLevel="1" x14ac:dyDescent="0.2">
      <c r="A65" s="2" t="s">
        <v>5</v>
      </c>
      <c r="B65" s="23">
        <v>6.0254316000000002E-2</v>
      </c>
      <c r="C65" s="23">
        <v>5.9333337899999998E-2</v>
      </c>
      <c r="D65" s="23">
        <v>5.7100662900000002E-2</v>
      </c>
      <c r="E65" s="23">
        <v>6.0868301399999998E-2</v>
      </c>
      <c r="F65" s="23">
        <v>6.3212610599999997E-2</v>
      </c>
      <c r="G65" s="23">
        <v>6.5501101800000003E-2</v>
      </c>
      <c r="H65" s="23">
        <v>6.3268426799999999E-2</v>
      </c>
      <c r="I65" s="23">
        <v>6.17055543E-2</v>
      </c>
      <c r="J65" s="23">
        <v>6.6449988900000007E-2</v>
      </c>
      <c r="K65" s="23">
        <v>6.3938229299999996E-2</v>
      </c>
      <c r="L65" s="23">
        <v>6.4245222000000005E-2</v>
      </c>
      <c r="M65" s="23">
        <v>6.1259019300000002E-2</v>
      </c>
      <c r="N65" s="23">
        <v>6.6756981600000001E-2</v>
      </c>
      <c r="O65" s="23">
        <v>0.1051851978</v>
      </c>
      <c r="P65" s="23">
        <v>9.3218347800000004E-2</v>
      </c>
      <c r="Q65" s="23">
        <v>6.9367447799999996E-2</v>
      </c>
      <c r="R65" s="23">
        <v>7.3086697800000003E-2</v>
      </c>
      <c r="S65" s="23">
        <v>9.2049697799999997E-2</v>
      </c>
      <c r="T65" s="23">
        <v>0.1014119478</v>
      </c>
      <c r="U65" s="23">
        <v>0.1092273903</v>
      </c>
      <c r="V65" s="23">
        <v>0.32319207719999998</v>
      </c>
      <c r="W65" s="23">
        <v>4.4210197800000003E-2</v>
      </c>
      <c r="X65" s="23">
        <v>2.4398947800000001E-2</v>
      </c>
      <c r="Y65" s="23">
        <v>1.7989180742800901E-2</v>
      </c>
      <c r="Z65" s="23">
        <v>3.54766964240164E-2</v>
      </c>
      <c r="AA65" s="23">
        <v>3.5573029218872003E-2</v>
      </c>
      <c r="AB65" s="23">
        <v>2.70851049535176E-2</v>
      </c>
      <c r="AC65" s="23">
        <v>2.73927010986336E-2</v>
      </c>
      <c r="AD65" s="23">
        <v>2.37917575517144E-2</v>
      </c>
      <c r="AE65" s="23">
        <v>2.5414061924390802E-2</v>
      </c>
      <c r="AF65" s="23">
        <v>3.7092168900930499E-2</v>
      </c>
      <c r="AG65" s="23">
        <v>2.1135127680000001E-2</v>
      </c>
      <c r="AH65" s="23">
        <v>2.004900003E-2</v>
      </c>
      <c r="AI65" s="39">
        <f t="shared" si="13"/>
        <v>-0.66726034978141646</v>
      </c>
      <c r="AJ65" s="34">
        <f>IF(B65=0, "", POWER(AH65/B65, 1/(AH11 - B11)) - 1)</f>
        <v>-3.3802816057896479E-2</v>
      </c>
      <c r="AK65" s="34">
        <f t="shared" si="14"/>
        <v>-5.1389689546460393E-2</v>
      </c>
      <c r="AL65" s="44">
        <f>AH65 / AH13</f>
        <v>1.3712113766599086E-4</v>
      </c>
      <c r="AM65" s="29"/>
    </row>
    <row r="66" spans="1:39" ht="14.45" hidden="1" customHeight="1" outlineLevel="1" x14ac:dyDescent="0.2">
      <c r="A66" s="2" t="s">
        <v>6</v>
      </c>
      <c r="B66" s="23">
        <v>2.9003336534689099</v>
      </c>
      <c r="C66" s="23">
        <v>3.5814540445890901</v>
      </c>
      <c r="D66" s="23">
        <v>3.4228672048741799</v>
      </c>
      <c r="E66" s="23">
        <v>4.1389648033644999</v>
      </c>
      <c r="F66" s="23">
        <v>3.3828386304074298</v>
      </c>
      <c r="G66" s="23">
        <v>2.1645936429213601</v>
      </c>
      <c r="H66" s="23">
        <v>2.2727934025708598</v>
      </c>
      <c r="I66" s="23">
        <v>1.9232165074219301</v>
      </c>
      <c r="J66" s="23">
        <v>1.80600149638859</v>
      </c>
      <c r="K66" s="23">
        <v>1.22638011645346</v>
      </c>
      <c r="L66" s="23">
        <v>1.7324857398000599</v>
      </c>
      <c r="M66" s="23">
        <v>3.4785615951697899</v>
      </c>
      <c r="N66" s="23">
        <v>3.2752369245456001</v>
      </c>
      <c r="O66" s="23">
        <v>4.8695373452466502</v>
      </c>
      <c r="P66" s="23">
        <v>2.12255764456346</v>
      </c>
      <c r="Q66" s="23">
        <v>1.1724936598253499</v>
      </c>
      <c r="R66" s="23">
        <v>1.4464123105835101</v>
      </c>
      <c r="S66" s="23">
        <v>1.7843202442044499</v>
      </c>
      <c r="T66" s="23">
        <v>2.0961880501895598</v>
      </c>
      <c r="U66" s="23">
        <v>1.34253776699809</v>
      </c>
      <c r="V66" s="23">
        <v>0.64926129828453705</v>
      </c>
      <c r="W66" s="23">
        <v>0.37938755649912798</v>
      </c>
      <c r="X66" s="23">
        <v>6.3567305318282294E-2</v>
      </c>
      <c r="Y66" s="23">
        <v>0.56893896146126099</v>
      </c>
      <c r="Z66" s="23">
        <v>0.60417161363099603</v>
      </c>
      <c r="AA66" s="23">
        <v>6.3039638274741794E-2</v>
      </c>
      <c r="AB66" s="23">
        <v>0.36101660554717901</v>
      </c>
      <c r="AC66" s="23">
        <v>0.47871148762994598</v>
      </c>
      <c r="AD66" s="23">
        <v>0.42331960981538702</v>
      </c>
      <c r="AE66" s="23">
        <v>3.2066196009006703E-2</v>
      </c>
      <c r="AF66" s="23">
        <v>0.14311497502031301</v>
      </c>
      <c r="AG66" s="23">
        <v>0.42315065334392998</v>
      </c>
      <c r="AH66" s="23">
        <v>0.13270971094893899</v>
      </c>
      <c r="AI66" s="39">
        <f t="shared" si="13"/>
        <v>-0.95424329514977935</v>
      </c>
      <c r="AJ66" s="34">
        <f>IF(B66=0, "", POWER(AH66/B66, 1/(AH11 - B11)) - 1)</f>
        <v>-9.1888426382792487E-2</v>
      </c>
      <c r="AK66" s="34">
        <f t="shared" si="14"/>
        <v>-0.68637715692932022</v>
      </c>
      <c r="AL66" s="44">
        <f>AH66 / AH13</f>
        <v>9.0764160394104793E-4</v>
      </c>
      <c r="AM66" s="29"/>
    </row>
    <row r="67" spans="1:39" ht="14.45" hidden="1" customHeight="1" outlineLevel="1" x14ac:dyDescent="0.2">
      <c r="A67" s="2" t="s">
        <v>7</v>
      </c>
      <c r="B67" s="23">
        <v>8.0044083596904694E-2</v>
      </c>
      <c r="C67" s="23">
        <v>9.5301925017140507E-2</v>
      </c>
      <c r="D67" s="23">
        <v>9.8982005458557995E-2</v>
      </c>
      <c r="E67" s="23">
        <v>0.10022646878244899</v>
      </c>
      <c r="F67" s="23">
        <v>0.109989830453431</v>
      </c>
      <c r="G67" s="23">
        <v>9.9007443094345698E-2</v>
      </c>
      <c r="H67" s="23">
        <v>9.8180444828803795E-2</v>
      </c>
      <c r="I67" s="23">
        <v>7.9584891961718196E-2</v>
      </c>
      <c r="J67" s="23">
        <v>8.1508179541703904E-2</v>
      </c>
      <c r="K67" s="23">
        <v>8.9355699268641398E-2</v>
      </c>
      <c r="L67" s="23">
        <v>0.12300628307165901</v>
      </c>
      <c r="M67" s="23">
        <v>0.177607196464272</v>
      </c>
      <c r="N67" s="23">
        <v>0.20207946061586199</v>
      </c>
      <c r="O67" s="23">
        <v>0.22247558458726399</v>
      </c>
      <c r="P67" s="23">
        <v>0.254032600091806</v>
      </c>
      <c r="Q67" s="23">
        <v>0.26504457659176001</v>
      </c>
      <c r="R67" s="23">
        <v>0.277983634559751</v>
      </c>
      <c r="S67" s="23">
        <v>0.30708259262563398</v>
      </c>
      <c r="T67" s="23">
        <v>0.29363447436742501</v>
      </c>
      <c r="U67" s="23">
        <v>0.29026292311268098</v>
      </c>
      <c r="V67" s="23">
        <v>0.24176846769308699</v>
      </c>
      <c r="W67" s="23">
        <v>0.230964460769437</v>
      </c>
      <c r="X67" s="23">
        <v>0.263096214573107</v>
      </c>
      <c r="Y67" s="23">
        <v>0.27820063179532101</v>
      </c>
      <c r="Z67" s="23">
        <v>0.291623721710142</v>
      </c>
      <c r="AA67" s="23">
        <v>0.29859646720331301</v>
      </c>
      <c r="AB67" s="23">
        <v>0.30477497396923198</v>
      </c>
      <c r="AC67" s="23">
        <v>0.31227398434094999</v>
      </c>
      <c r="AD67" s="23">
        <v>0.32650583969416203</v>
      </c>
      <c r="AE67" s="23">
        <v>0.33766061155427102</v>
      </c>
      <c r="AF67" s="23">
        <v>0.32839264588014699</v>
      </c>
      <c r="AG67" s="23">
        <v>0.34187700550400302</v>
      </c>
      <c r="AH67" s="23">
        <v>0.34310424557404501</v>
      </c>
      <c r="AI67" s="39">
        <f t="shared" si="13"/>
        <v>3.2864410479341517</v>
      </c>
      <c r="AJ67" s="34">
        <f>IF(B67=0, "", POWER(AH67/B67, 1/(AH11 - B11)) - 1)</f>
        <v>4.653323943327381E-2</v>
      </c>
      <c r="AK67" s="34">
        <f t="shared" si="14"/>
        <v>3.5897122365184941E-3</v>
      </c>
      <c r="AL67" s="44">
        <f>AH67 / AH13</f>
        <v>2.3465930680206877E-3</v>
      </c>
      <c r="AM67" s="29"/>
    </row>
    <row r="68" spans="1:39" ht="14.45" hidden="1" customHeight="1" outlineLevel="1" x14ac:dyDescent="0.2">
      <c r="A68" s="2" t="s">
        <v>8</v>
      </c>
      <c r="B68" s="23">
        <v>2.8299997845113301E-5</v>
      </c>
      <c r="C68" s="23">
        <v>2.8828795639484898E-5</v>
      </c>
      <c r="D68" s="23">
        <v>3.2960363533026703E-5</v>
      </c>
      <c r="E68" s="23">
        <v>3.7901909436761699E-5</v>
      </c>
      <c r="F68" s="23">
        <v>4.2850239168395502E-5</v>
      </c>
      <c r="G68" s="23">
        <v>4.6211159481404498E-5</v>
      </c>
      <c r="H68" s="23">
        <v>4.8050915984082897E-5</v>
      </c>
      <c r="I68" s="23">
        <v>5.1920856281786597E-5</v>
      </c>
      <c r="J68" s="23">
        <v>4.8267085069779302E-5</v>
      </c>
      <c r="K68" s="23">
        <v>6.2185784379520904E-5</v>
      </c>
      <c r="L68" s="23">
        <v>6.5154875102062896E-5</v>
      </c>
      <c r="M68" s="23">
        <v>7.3736954795066998E-5</v>
      </c>
      <c r="N68" s="23">
        <v>9.1201716395699798E-5</v>
      </c>
      <c r="O68" s="23">
        <v>9.3542970179116006E-5</v>
      </c>
      <c r="P68" s="23">
        <v>9.9466107475135101E-5</v>
      </c>
      <c r="Q68" s="23">
        <v>9.6674365738013296E-5</v>
      </c>
      <c r="R68" s="23">
        <v>9.5209270323134295E-5</v>
      </c>
      <c r="S68" s="23">
        <v>9.3481559791810801E-5</v>
      </c>
      <c r="T68" s="23">
        <v>8.2294008719321199E-5</v>
      </c>
      <c r="U68" s="23">
        <v>7.0707475890841395E-5</v>
      </c>
      <c r="V68" s="23">
        <v>8.31006220073089E-5</v>
      </c>
      <c r="W68" s="23">
        <v>8.1963078503795805E-5</v>
      </c>
      <c r="X68" s="23">
        <v>8.3152485313552901E-5</v>
      </c>
      <c r="Y68" s="23">
        <v>7.8420579405473305E-5</v>
      </c>
      <c r="Z68" s="23">
        <v>7.8826302931293095E-5</v>
      </c>
      <c r="AA68" s="23">
        <v>8.3183279397076702E-5</v>
      </c>
      <c r="AB68" s="23">
        <v>8.5633821227729494E-5</v>
      </c>
      <c r="AC68" s="23">
        <v>8.3879449343152396E-5</v>
      </c>
      <c r="AD68" s="23">
        <v>8.0957814205342095E-5</v>
      </c>
      <c r="AE68" s="23">
        <v>7.8695800801252503E-5</v>
      </c>
      <c r="AF68" s="23">
        <v>6.5377071577201395E-5</v>
      </c>
      <c r="AG68" s="23">
        <v>7.3321211408566297E-5</v>
      </c>
      <c r="AH68" s="23">
        <v>8.5810894842729694E-5</v>
      </c>
      <c r="AI68" s="39">
        <f t="shared" si="13"/>
        <v>2.0321873278003473</v>
      </c>
      <c r="AJ68" s="34">
        <f>IF(B68=0, "", POWER(AH68/B68, 1/(AH11 - B11)) - 1)</f>
        <v>3.5272971781186602E-2</v>
      </c>
      <c r="AK68" s="34">
        <f t="shared" si="14"/>
        <v>0.17034202237286267</v>
      </c>
      <c r="AL68" s="44">
        <f>AH68 / AH13</f>
        <v>5.8688650343484501E-7</v>
      </c>
      <c r="AM68" s="29"/>
    </row>
    <row r="69" spans="1:39" ht="14.45" customHeight="1" x14ac:dyDescent="0.25">
      <c r="A69" s="16" t="s">
        <v>23</v>
      </c>
      <c r="B69" s="21">
        <f t="shared" ref="B69:AH69" si="20">SUBTOTAL(9, B70:B87)</f>
        <v>39.396434743226905</v>
      </c>
      <c r="C69" s="21">
        <f t="shared" si="20"/>
        <v>39.742609352026143</v>
      </c>
      <c r="D69" s="21">
        <f t="shared" si="20"/>
        <v>42.670210707104779</v>
      </c>
      <c r="E69" s="21">
        <f t="shared" si="20"/>
        <v>45.727133747394859</v>
      </c>
      <c r="F69" s="21">
        <f t="shared" si="20"/>
        <v>50.859531452413016</v>
      </c>
      <c r="G69" s="21">
        <f t="shared" si="20"/>
        <v>55.712929907387831</v>
      </c>
      <c r="H69" s="21">
        <f t="shared" si="20"/>
        <v>56.222546814874704</v>
      </c>
      <c r="I69" s="21">
        <f t="shared" si="20"/>
        <v>56.447193643634115</v>
      </c>
      <c r="J69" s="21">
        <f t="shared" si="20"/>
        <v>57.063296048979147</v>
      </c>
      <c r="K69" s="21">
        <f t="shared" si="20"/>
        <v>60.124330614446208</v>
      </c>
      <c r="L69" s="21">
        <f t="shared" si="20"/>
        <v>67.533142131165931</v>
      </c>
      <c r="M69" s="21">
        <f t="shared" si="20"/>
        <v>67.277700140557513</v>
      </c>
      <c r="N69" s="21">
        <f t="shared" si="20"/>
        <v>71.076591024629494</v>
      </c>
      <c r="O69" s="21">
        <f t="shared" si="20"/>
        <v>73.948615407129665</v>
      </c>
      <c r="P69" s="21">
        <f t="shared" si="20"/>
        <v>74.398543103347976</v>
      </c>
      <c r="Q69" s="21">
        <f t="shared" si="20"/>
        <v>77.744757351228245</v>
      </c>
      <c r="R69" s="21">
        <f t="shared" si="20"/>
        <v>77.571105931544636</v>
      </c>
      <c r="S69" s="21">
        <f t="shared" si="20"/>
        <v>79.477466947524789</v>
      </c>
      <c r="T69" s="21">
        <f t="shared" si="20"/>
        <v>78.746237848585551</v>
      </c>
      <c r="U69" s="21">
        <f t="shared" si="20"/>
        <v>78.086683572036009</v>
      </c>
      <c r="V69" s="21">
        <f t="shared" si="20"/>
        <v>80.301581951483911</v>
      </c>
      <c r="W69" s="21">
        <f t="shared" si="20"/>
        <v>81.38703191294185</v>
      </c>
      <c r="X69" s="21">
        <f t="shared" si="20"/>
        <v>80.449678920921897</v>
      </c>
      <c r="Y69" s="21">
        <f t="shared" si="20"/>
        <v>82.944036380805002</v>
      </c>
      <c r="Z69" s="21">
        <f t="shared" si="20"/>
        <v>84.809552960371818</v>
      </c>
      <c r="AA69" s="21">
        <f t="shared" si="20"/>
        <v>88.598919080845761</v>
      </c>
      <c r="AB69" s="21">
        <f t="shared" si="20"/>
        <v>86.593408620613729</v>
      </c>
      <c r="AC69" s="21">
        <f t="shared" si="20"/>
        <v>93.638889958752685</v>
      </c>
      <c r="AD69" s="21">
        <f t="shared" si="20"/>
        <v>96.622623404542352</v>
      </c>
      <c r="AE69" s="21">
        <f t="shared" si="20"/>
        <v>93.727424947139355</v>
      </c>
      <c r="AF69" s="21">
        <f t="shared" si="20"/>
        <v>86.745597448075102</v>
      </c>
      <c r="AG69" s="21">
        <f t="shared" si="20"/>
        <v>90.634848472886191</v>
      </c>
      <c r="AH69" s="21">
        <f t="shared" si="20"/>
        <v>88.272416570141004</v>
      </c>
      <c r="AI69" s="37">
        <f t="shared" si="13"/>
        <v>1.2406194150681853</v>
      </c>
      <c r="AJ69" s="32">
        <f>IF(B69=0, "", POWER(AH69/B69, 1/(AH11 - B11)) - 1)</f>
        <v>2.5531496128551989E-2</v>
      </c>
      <c r="AK69" s="32">
        <f t="shared" si="14"/>
        <v>-2.6065381501155338E-2</v>
      </c>
      <c r="AL69" s="42">
        <f>AH69 / AH13</f>
        <v>0.60372159042906626</v>
      </c>
      <c r="AM69" s="29"/>
    </row>
    <row r="70" spans="1:39" ht="14.45" customHeight="1" collapsed="1" x14ac:dyDescent="0.25">
      <c r="A70" s="17" t="s">
        <v>24</v>
      </c>
      <c r="B70" s="22">
        <f t="shared" ref="B70:AH70" si="21">SUBTOTAL(9, B71:B78)</f>
        <v>29.219355044133202</v>
      </c>
      <c r="C70" s="22">
        <f t="shared" si="21"/>
        <v>29.801097483783799</v>
      </c>
      <c r="D70" s="22">
        <f t="shared" si="21"/>
        <v>32.119058396117104</v>
      </c>
      <c r="E70" s="22">
        <f t="shared" si="21"/>
        <v>34.776453375700598</v>
      </c>
      <c r="F70" s="22">
        <f t="shared" si="21"/>
        <v>37.752737837471201</v>
      </c>
      <c r="G70" s="22">
        <f t="shared" si="21"/>
        <v>42.538634043885494</v>
      </c>
      <c r="H70" s="22">
        <f t="shared" si="21"/>
        <v>44.159891610848391</v>
      </c>
      <c r="I70" s="22">
        <f t="shared" si="21"/>
        <v>46.444519945969297</v>
      </c>
      <c r="J70" s="22">
        <f t="shared" si="21"/>
        <v>47.938370841667897</v>
      </c>
      <c r="K70" s="22">
        <f t="shared" si="21"/>
        <v>49.240065542548095</v>
      </c>
      <c r="L70" s="22">
        <f t="shared" si="21"/>
        <v>51.707173775062401</v>
      </c>
      <c r="M70" s="22">
        <f t="shared" si="21"/>
        <v>52.809474876155498</v>
      </c>
      <c r="N70" s="22">
        <f t="shared" si="21"/>
        <v>56.310550687759907</v>
      </c>
      <c r="O70" s="22">
        <f t="shared" si="21"/>
        <v>58.374321740364806</v>
      </c>
      <c r="P70" s="22">
        <f t="shared" si="21"/>
        <v>59.527268182806907</v>
      </c>
      <c r="Q70" s="22">
        <f t="shared" si="21"/>
        <v>61.959714206239603</v>
      </c>
      <c r="R70" s="22">
        <f t="shared" si="21"/>
        <v>63.570041878303499</v>
      </c>
      <c r="S70" s="22">
        <f t="shared" si="21"/>
        <v>65.614546058624214</v>
      </c>
      <c r="T70" s="22">
        <f t="shared" si="21"/>
        <v>66.222729929487301</v>
      </c>
      <c r="U70" s="22">
        <f t="shared" si="21"/>
        <v>65.461214047409541</v>
      </c>
      <c r="V70" s="22">
        <f t="shared" si="21"/>
        <v>68.628594017482499</v>
      </c>
      <c r="W70" s="22">
        <f t="shared" si="21"/>
        <v>69.127386919927815</v>
      </c>
      <c r="X70" s="22">
        <f t="shared" si="21"/>
        <v>68.774985579191451</v>
      </c>
      <c r="Y70" s="22">
        <f t="shared" si="21"/>
        <v>68.909837946723968</v>
      </c>
      <c r="Z70" s="22">
        <f t="shared" si="21"/>
        <v>71.512990775188115</v>
      </c>
      <c r="AA70" s="22">
        <f t="shared" si="21"/>
        <v>73.994976948171384</v>
      </c>
      <c r="AB70" s="22">
        <f t="shared" si="21"/>
        <v>75.312297201783764</v>
      </c>
      <c r="AC70" s="22">
        <f t="shared" si="21"/>
        <v>82.234976048024691</v>
      </c>
      <c r="AD70" s="22">
        <f t="shared" si="21"/>
        <v>84.953806400087757</v>
      </c>
      <c r="AE70" s="22">
        <f t="shared" si="21"/>
        <v>80.635600769621306</v>
      </c>
      <c r="AF70" s="22">
        <f t="shared" si="21"/>
        <v>76.370129179333603</v>
      </c>
      <c r="AG70" s="22">
        <f t="shared" si="21"/>
        <v>81.405048789839952</v>
      </c>
      <c r="AH70" s="22">
        <f t="shared" si="21"/>
        <v>81.736649501954062</v>
      </c>
      <c r="AI70" s="38">
        <f t="shared" si="13"/>
        <v>1.7973461213807842</v>
      </c>
      <c r="AJ70" s="33">
        <f>IF(B70=0, "", POWER(AH70/B70, 1/(AH11 - B11)) - 1)</f>
        <v>3.266823656254414E-2</v>
      </c>
      <c r="AK70" s="33">
        <f t="shared" si="14"/>
        <v>4.0734661675614348E-3</v>
      </c>
      <c r="AL70" s="43">
        <f>AH70 / AH13</f>
        <v>0.55902151488571206</v>
      </c>
      <c r="AM70" s="29"/>
    </row>
    <row r="71" spans="1:39" ht="14.45" hidden="1" customHeight="1" outlineLevel="1" x14ac:dyDescent="0.25">
      <c r="A71" s="3" t="s">
        <v>25</v>
      </c>
      <c r="B71" s="23">
        <f t="shared" ref="B71:AH71" si="22">SUBTOTAL(9, B72:B73)</f>
        <v>16.7797305038358</v>
      </c>
      <c r="C71" s="23">
        <f t="shared" si="22"/>
        <v>16.723550150714399</v>
      </c>
      <c r="D71" s="23">
        <f t="shared" si="22"/>
        <v>16.9713546308373</v>
      </c>
      <c r="E71" s="23">
        <f t="shared" si="22"/>
        <v>17.112931786917901</v>
      </c>
      <c r="F71" s="23">
        <f t="shared" si="22"/>
        <v>17.657617705679101</v>
      </c>
      <c r="G71" s="23">
        <f t="shared" si="22"/>
        <v>18.24232070427</v>
      </c>
      <c r="H71" s="23">
        <f t="shared" si="22"/>
        <v>18.314280653388899</v>
      </c>
      <c r="I71" s="23">
        <f t="shared" si="22"/>
        <v>18.857801536296598</v>
      </c>
      <c r="J71" s="23">
        <f t="shared" si="22"/>
        <v>19.097543911328103</v>
      </c>
      <c r="K71" s="23">
        <f t="shared" si="22"/>
        <v>19.392614957793</v>
      </c>
      <c r="L71" s="23">
        <f t="shared" si="22"/>
        <v>19.1420809525053</v>
      </c>
      <c r="M71" s="23">
        <f t="shared" si="22"/>
        <v>19.233990501210599</v>
      </c>
      <c r="N71" s="23">
        <f t="shared" si="22"/>
        <v>19.895590518164699</v>
      </c>
      <c r="O71" s="23">
        <f t="shared" si="22"/>
        <v>20.593319348451601</v>
      </c>
      <c r="P71" s="23">
        <f t="shared" si="22"/>
        <v>21.357455542323301</v>
      </c>
      <c r="Q71" s="23">
        <f t="shared" si="22"/>
        <v>20.76959662854</v>
      </c>
      <c r="R71" s="23">
        <f t="shared" si="22"/>
        <v>20.900972900027401</v>
      </c>
      <c r="S71" s="23">
        <f t="shared" si="22"/>
        <v>21.256286973239998</v>
      </c>
      <c r="T71" s="23">
        <f t="shared" si="22"/>
        <v>20.888292998976603</v>
      </c>
      <c r="U71" s="23">
        <f t="shared" si="22"/>
        <v>20.544660204137102</v>
      </c>
      <c r="V71" s="23">
        <f t="shared" si="22"/>
        <v>20.640345714774661</v>
      </c>
      <c r="W71" s="23">
        <f t="shared" si="22"/>
        <v>20.150661289649271</v>
      </c>
      <c r="X71" s="23">
        <f t="shared" si="22"/>
        <v>19.577016685651358</v>
      </c>
      <c r="Y71" s="23">
        <f t="shared" si="22"/>
        <v>19.299170573365561</v>
      </c>
      <c r="Z71" s="23">
        <f t="shared" si="22"/>
        <v>19.514235869760171</v>
      </c>
      <c r="AA71" s="23">
        <f t="shared" si="22"/>
        <v>20.104283429868659</v>
      </c>
      <c r="AB71" s="23">
        <f t="shared" si="22"/>
        <v>20.474043417299292</v>
      </c>
      <c r="AC71" s="23">
        <f t="shared" si="22"/>
        <v>21.005727431241251</v>
      </c>
      <c r="AD71" s="23">
        <f t="shared" si="22"/>
        <v>20.75525966822773</v>
      </c>
      <c r="AE71" s="23">
        <f t="shared" si="22"/>
        <v>20.59962087813819</v>
      </c>
      <c r="AF71" s="23">
        <f t="shared" si="22"/>
        <v>17.76208329338035</v>
      </c>
      <c r="AG71" s="23">
        <f t="shared" si="22"/>
        <v>18.051552583535461</v>
      </c>
      <c r="AH71" s="23">
        <f t="shared" si="22"/>
        <v>17.382780133383338</v>
      </c>
      <c r="AI71" s="39">
        <f t="shared" si="13"/>
        <v>3.5939172527811536E-2</v>
      </c>
      <c r="AJ71" s="34">
        <f>IF(B71=0, "", POWER(AH71/B71, 1/(AH11 - B11)) - 1)</f>
        <v>1.1039973424575855E-3</v>
      </c>
      <c r="AK71" s="34">
        <f t="shared" si="14"/>
        <v>-3.7047918568627658E-2</v>
      </c>
      <c r="AL71" s="44">
        <f>AH71 / AH13</f>
        <v>0.11888605836304683</v>
      </c>
      <c r="AM71" s="29"/>
    </row>
    <row r="72" spans="1:39" ht="14.45" hidden="1" customHeight="1" outlineLevel="1" x14ac:dyDescent="0.2">
      <c r="A72" s="4" t="s">
        <v>26</v>
      </c>
      <c r="B72" s="23">
        <v>14.427558958706999</v>
      </c>
      <c r="C72" s="23">
        <v>12.309324539814</v>
      </c>
      <c r="D72" s="23">
        <v>11.555798649651001</v>
      </c>
      <c r="E72" s="23">
        <v>10.86006334128</v>
      </c>
      <c r="F72" s="23">
        <v>10.487330181657001</v>
      </c>
      <c r="G72" s="23">
        <v>9.9643616836470006</v>
      </c>
      <c r="H72" s="23">
        <v>6.4110075652209</v>
      </c>
      <c r="I72" s="23">
        <v>5.5432633479066</v>
      </c>
      <c r="J72" s="23">
        <v>5.3604472379601003</v>
      </c>
      <c r="K72" s="23">
        <v>5.283740659977</v>
      </c>
      <c r="L72" s="23">
        <v>4.7803743904833</v>
      </c>
      <c r="M72" s="23">
        <v>4.5981976833606</v>
      </c>
      <c r="N72" s="23">
        <v>4.7668643064687002</v>
      </c>
      <c r="O72" s="23">
        <v>4.9163775002675996</v>
      </c>
      <c r="P72" s="23">
        <v>5.3950275171993001</v>
      </c>
      <c r="Q72" s="23">
        <v>4.7676739572629998</v>
      </c>
      <c r="R72" s="23">
        <v>4.6001216949563997</v>
      </c>
      <c r="S72" s="23">
        <v>4.7446577253119999</v>
      </c>
      <c r="T72" s="23">
        <v>4.5069751386636003</v>
      </c>
      <c r="U72" s="23">
        <v>4.7503457634800998</v>
      </c>
      <c r="V72" s="23">
        <v>4.6811310683320597</v>
      </c>
      <c r="W72" s="23">
        <v>4.3308113449476702</v>
      </c>
      <c r="X72" s="23">
        <v>4.2818294491815596</v>
      </c>
      <c r="Y72" s="23">
        <v>4.4368434821108602</v>
      </c>
      <c r="Z72" s="23">
        <v>4.5944034913761698</v>
      </c>
      <c r="AA72" s="23">
        <v>4.9271153143169597</v>
      </c>
      <c r="AB72" s="23">
        <v>5.24137357130979</v>
      </c>
      <c r="AC72" s="23">
        <v>5.4795234862171496</v>
      </c>
      <c r="AD72" s="23">
        <v>5.3767425918907303</v>
      </c>
      <c r="AE72" s="23">
        <v>5.3785044579224897</v>
      </c>
      <c r="AF72" s="23">
        <v>4.9983008467413503</v>
      </c>
      <c r="AG72" s="23">
        <v>5.2329400247423603</v>
      </c>
      <c r="AH72" s="23">
        <v>4.93614347579424</v>
      </c>
      <c r="AI72" s="39">
        <f t="shared" si="13"/>
        <v>-0.65786703835888405</v>
      </c>
      <c r="AJ72" s="34">
        <f>IF(B72=0, "", POWER(AH72/B72, 1/(AH11 - B11)) - 1)</f>
        <v>-3.2961886389037964E-2</v>
      </c>
      <c r="AK72" s="34">
        <f t="shared" si="14"/>
        <v>-5.6716978896147907E-2</v>
      </c>
      <c r="AL72" s="44">
        <f>AH72 / AH13</f>
        <v>3.3759768969558158E-2</v>
      </c>
      <c r="AM72" s="29"/>
    </row>
    <row r="73" spans="1:39" ht="14.45" hidden="1" customHeight="1" outlineLevel="1" x14ac:dyDescent="0.2">
      <c r="A73" s="4" t="s">
        <v>27</v>
      </c>
      <c r="B73" s="23">
        <v>2.3521715451288001</v>
      </c>
      <c r="C73" s="23">
        <v>4.4142256109003997</v>
      </c>
      <c r="D73" s="23">
        <v>5.4155559811862997</v>
      </c>
      <c r="E73" s="23">
        <v>6.2528684456379002</v>
      </c>
      <c r="F73" s="23">
        <v>7.1702875240220996</v>
      </c>
      <c r="G73" s="23">
        <v>8.2779590206229994</v>
      </c>
      <c r="H73" s="23">
        <v>11.903273088168</v>
      </c>
      <c r="I73" s="23">
        <v>13.314538188389999</v>
      </c>
      <c r="J73" s="23">
        <v>13.737096673368001</v>
      </c>
      <c r="K73" s="23">
        <v>14.108874297816</v>
      </c>
      <c r="L73" s="23">
        <v>14.361706562022</v>
      </c>
      <c r="M73" s="23">
        <v>14.63579281785</v>
      </c>
      <c r="N73" s="23">
        <v>15.128726211696</v>
      </c>
      <c r="O73" s="23">
        <v>15.676941848184001</v>
      </c>
      <c r="P73" s="23">
        <v>15.962428025124</v>
      </c>
      <c r="Q73" s="23">
        <v>16.001922671277001</v>
      </c>
      <c r="R73" s="23">
        <v>16.300851205071002</v>
      </c>
      <c r="S73" s="23">
        <v>16.511629247927999</v>
      </c>
      <c r="T73" s="23">
        <v>16.381317860313001</v>
      </c>
      <c r="U73" s="23">
        <v>15.794314440657001</v>
      </c>
      <c r="V73" s="23">
        <v>15.9592146464426</v>
      </c>
      <c r="W73" s="23">
        <v>15.8198499447016</v>
      </c>
      <c r="X73" s="23">
        <v>15.2951872364698</v>
      </c>
      <c r="Y73" s="23">
        <v>14.8623270912547</v>
      </c>
      <c r="Z73" s="23">
        <v>14.919832378383999</v>
      </c>
      <c r="AA73" s="23">
        <v>15.1771681155517</v>
      </c>
      <c r="AB73" s="23">
        <v>15.2326698459895</v>
      </c>
      <c r="AC73" s="23">
        <v>15.526203945024101</v>
      </c>
      <c r="AD73" s="23">
        <v>15.378517076336999</v>
      </c>
      <c r="AE73" s="23">
        <v>15.221116420215701</v>
      </c>
      <c r="AF73" s="23">
        <v>12.763782446639</v>
      </c>
      <c r="AG73" s="23">
        <v>12.818612558793101</v>
      </c>
      <c r="AH73" s="23">
        <v>12.446636657589099</v>
      </c>
      <c r="AI73" s="39">
        <f t="shared" si="13"/>
        <v>4.2915514105955852</v>
      </c>
      <c r="AJ73" s="34">
        <f>IF(B73=0, "", POWER(AH73/B73, 1/(AH11 - B11)) - 1)</f>
        <v>5.3445250330125038E-2</v>
      </c>
      <c r="AK73" s="34">
        <f t="shared" si="14"/>
        <v>-2.9018421416352025E-2</v>
      </c>
      <c r="AL73" s="44">
        <f>AH73 / AH13</f>
        <v>8.512628939348868E-2</v>
      </c>
      <c r="AM73" s="29"/>
    </row>
    <row r="74" spans="1:39" ht="14.45" hidden="1" customHeight="1" outlineLevel="1" x14ac:dyDescent="0.25">
      <c r="A74" s="3" t="s">
        <v>28</v>
      </c>
      <c r="B74" s="23">
        <v>10.922318097033401</v>
      </c>
      <c r="C74" s="23">
        <v>11.5089013552894</v>
      </c>
      <c r="D74" s="23">
        <v>13.713354953219801</v>
      </c>
      <c r="E74" s="23">
        <v>16.322324371222699</v>
      </c>
      <c r="F74" s="23">
        <v>18.9062786673441</v>
      </c>
      <c r="G74" s="23">
        <v>23.3518566881875</v>
      </c>
      <c r="H74" s="23">
        <v>25.0771725684755</v>
      </c>
      <c r="I74" s="23">
        <v>27.027401983056698</v>
      </c>
      <c r="J74" s="23">
        <v>28.3408734001918</v>
      </c>
      <c r="K74" s="23">
        <v>29.4797362048511</v>
      </c>
      <c r="L74" s="23">
        <v>32.218817155201101</v>
      </c>
      <c r="M74" s="23">
        <v>33.157211785858898</v>
      </c>
      <c r="N74" s="23">
        <v>35.942290385493202</v>
      </c>
      <c r="O74" s="23">
        <v>37.379760637963201</v>
      </c>
      <c r="P74" s="23">
        <v>37.746672587925602</v>
      </c>
      <c r="Q74" s="23">
        <v>40.786268849215602</v>
      </c>
      <c r="R74" s="23">
        <v>42.278509639508101</v>
      </c>
      <c r="S74" s="23">
        <v>43.952462571397</v>
      </c>
      <c r="T74" s="23">
        <v>44.957855192114998</v>
      </c>
      <c r="U74" s="23">
        <v>44.585672465846301</v>
      </c>
      <c r="V74" s="23">
        <v>47.665059199873198</v>
      </c>
      <c r="W74" s="23">
        <v>48.702784026181298</v>
      </c>
      <c r="X74" s="23">
        <v>48.941696943027203</v>
      </c>
      <c r="Y74" s="23">
        <v>49.462689100801001</v>
      </c>
      <c r="Z74" s="23">
        <v>51.817432941227104</v>
      </c>
      <c r="AA74" s="23">
        <v>53.712550077244501</v>
      </c>
      <c r="AB74" s="23">
        <v>54.690822308097701</v>
      </c>
      <c r="AC74" s="23">
        <v>61.115086591466699</v>
      </c>
      <c r="AD74" s="23">
        <v>64.117967296461103</v>
      </c>
      <c r="AE74" s="23">
        <v>59.925525756275903</v>
      </c>
      <c r="AF74" s="23">
        <v>58.451821154140497</v>
      </c>
      <c r="AG74" s="23">
        <v>63.2271080474653</v>
      </c>
      <c r="AH74" s="23">
        <v>64.254717370033404</v>
      </c>
      <c r="AI74" s="39">
        <f t="shared" si="13"/>
        <v>4.8828828092349337</v>
      </c>
      <c r="AJ74" s="34">
        <f>IF(B74=0, "", POWER(AH74/B74, 1/(AH11 - B11)) - 1)</f>
        <v>5.6938441287703867E-2</v>
      </c>
      <c r="AK74" s="34">
        <f t="shared" si="14"/>
        <v>1.6252670006615899E-2</v>
      </c>
      <c r="AL74" s="44">
        <f>AH74 / AH13</f>
        <v>0.43945732620090605</v>
      </c>
      <c r="AM74" s="29"/>
    </row>
    <row r="75" spans="1:39" ht="14.45" hidden="1" customHeight="1" outlineLevel="1" x14ac:dyDescent="0.25">
      <c r="A75" s="3" t="s">
        <v>30</v>
      </c>
      <c r="B75" s="23">
        <v>0.611006443264</v>
      </c>
      <c r="C75" s="23">
        <v>0.65824197778000004</v>
      </c>
      <c r="D75" s="23">
        <v>0.59337081205999997</v>
      </c>
      <c r="E75" s="23">
        <v>0.56348921756000003</v>
      </c>
      <c r="F75" s="23">
        <v>0.56161346444799998</v>
      </c>
      <c r="G75" s="23">
        <v>0.45779065142800002</v>
      </c>
      <c r="H75" s="23">
        <v>0.40728638898399999</v>
      </c>
      <c r="I75" s="23">
        <v>0.300764426616</v>
      </c>
      <c r="J75" s="23">
        <v>0.32621753014799998</v>
      </c>
      <c r="K75" s="23">
        <v>0.30398103625200001</v>
      </c>
      <c r="L75" s="23">
        <v>0.33861915375599999</v>
      </c>
      <c r="M75" s="23">
        <v>0.41063980606799999</v>
      </c>
      <c r="N75" s="23">
        <v>0.46326635285599999</v>
      </c>
      <c r="O75" s="23">
        <v>0.39208890268399998</v>
      </c>
      <c r="P75" s="23">
        <v>0.414594952392</v>
      </c>
      <c r="Q75" s="23">
        <v>0.39647441299199998</v>
      </c>
      <c r="R75" s="23">
        <v>0.382773622584</v>
      </c>
      <c r="S75" s="23">
        <v>0.367480775968</v>
      </c>
      <c r="T75" s="23">
        <v>0.32678683581200002</v>
      </c>
      <c r="U75" s="23">
        <v>0.27765320372800001</v>
      </c>
      <c r="V75" s="23">
        <v>0.236480427520567</v>
      </c>
      <c r="W75" s="23">
        <v>0.164998201746408</v>
      </c>
      <c r="X75" s="23">
        <v>0.14292395439376401</v>
      </c>
      <c r="Y75" s="23">
        <v>0.11390360914858</v>
      </c>
      <c r="Z75" s="23">
        <v>0.14268179753879501</v>
      </c>
      <c r="AA75" s="23">
        <v>0.13714829722865099</v>
      </c>
      <c r="AB75" s="23">
        <v>0.112831654341808</v>
      </c>
      <c r="AC75" s="23">
        <v>8.6634458781905399E-2</v>
      </c>
      <c r="AD75" s="23">
        <v>4.7887316222499303E-2</v>
      </c>
      <c r="AE75" s="23">
        <v>4.9516060467163198E-2</v>
      </c>
      <c r="AF75" s="23">
        <v>4.8150888942590099E-2</v>
      </c>
      <c r="AG75" s="23">
        <v>5.0131323414357498E-2</v>
      </c>
      <c r="AH75" s="23">
        <v>5.0309118030276899E-2</v>
      </c>
      <c r="AI75" s="39">
        <f t="shared" si="13"/>
        <v>-0.91766188624538014</v>
      </c>
      <c r="AJ75" s="34">
        <f>IF(B75=0, "", POWER(AH75/B75, 1/(AH11 - B11)) - 1)</f>
        <v>-7.5062199645821726E-2</v>
      </c>
      <c r="AK75" s="34">
        <f t="shared" si="14"/>
        <v>3.5465773454621541E-3</v>
      </c>
      <c r="AL75" s="44">
        <f>AH75 / AH13</f>
        <v>3.440791804559732E-4</v>
      </c>
      <c r="AM75" s="29"/>
    </row>
    <row r="76" spans="1:39" ht="14.45" hidden="1" customHeight="1" outlineLevel="1" x14ac:dyDescent="0.25">
      <c r="A76" s="3" t="s">
        <v>29</v>
      </c>
      <c r="B76" s="23">
        <v>0.90629999999999999</v>
      </c>
      <c r="C76" s="23">
        <v>0.91040399999999999</v>
      </c>
      <c r="D76" s="23">
        <v>0.840978</v>
      </c>
      <c r="E76" s="23">
        <v>0.77770799999999995</v>
      </c>
      <c r="F76" s="23">
        <v>0.62722800000000001</v>
      </c>
      <c r="G76" s="23">
        <v>0.48666599999999999</v>
      </c>
      <c r="H76" s="23">
        <v>0.36115199999999997</v>
      </c>
      <c r="I76" s="23">
        <v>0.258552</v>
      </c>
      <c r="J76" s="23">
        <v>0.173736</v>
      </c>
      <c r="K76" s="23">
        <v>6.3733343651999994E-2</v>
      </c>
      <c r="L76" s="23">
        <v>7.6565136000000004E-3</v>
      </c>
      <c r="M76" s="23">
        <v>7.6327830179999997E-3</v>
      </c>
      <c r="N76" s="23">
        <v>9.4034312460000002E-3</v>
      </c>
      <c r="O76" s="23">
        <v>9.1528512659999998E-3</v>
      </c>
      <c r="P76" s="23">
        <v>8.5451001660000001E-3</v>
      </c>
      <c r="Q76" s="23">
        <v>7.374315492E-3</v>
      </c>
      <c r="R76" s="23">
        <v>7.7857161839999999E-3</v>
      </c>
      <c r="S76" s="23">
        <v>9.8760540419999994E-3</v>
      </c>
      <c r="T76" s="23">
        <v>1.1009724876E-2</v>
      </c>
      <c r="U76" s="23">
        <v>1.2975562079999999E-2</v>
      </c>
      <c r="V76" s="23">
        <v>1.1707837164E-2</v>
      </c>
      <c r="W76" s="23">
        <v>1.776645198E-2</v>
      </c>
      <c r="X76" s="23">
        <v>1.1933791434E-2</v>
      </c>
      <c r="Y76" s="23">
        <v>2.5284025800000002E-3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9">
        <f t="shared" si="13"/>
        <v>-1</v>
      </c>
      <c r="AJ76" s="34">
        <f>IF(B76=0, "", POWER(AH76/B76, 1/(AH11 - B11)) - 1)</f>
        <v>-1</v>
      </c>
      <c r="AK76" s="34" t="str">
        <f t="shared" si="14"/>
        <v/>
      </c>
      <c r="AL76" s="44">
        <f>AH76 / AH13</f>
        <v>0</v>
      </c>
      <c r="AM76" s="29"/>
    </row>
    <row r="77" spans="1:39" ht="14.45" hidden="1" customHeight="1" outlineLevel="1" x14ac:dyDescent="0.25">
      <c r="A77" s="3" t="s">
        <v>8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2.6984002787177101E-2</v>
      </c>
      <c r="T77" s="23">
        <v>3.7669362714612201E-2</v>
      </c>
      <c r="U77" s="23">
        <v>3.90673199842183E-2</v>
      </c>
      <c r="V77" s="23">
        <v>7.3047680708269294E-2</v>
      </c>
      <c r="W77" s="23">
        <v>8.8548547182302997E-2</v>
      </c>
      <c r="X77" s="23">
        <v>9.9489184571931399E-2</v>
      </c>
      <c r="Y77" s="23">
        <v>3.1227752075094199E-2</v>
      </c>
      <c r="Z77" s="23">
        <v>3.81298916898863E-2</v>
      </c>
      <c r="AA77" s="23">
        <v>4.0347524065991597E-2</v>
      </c>
      <c r="AB77" s="23">
        <v>3.4023858248611601E-2</v>
      </c>
      <c r="AC77" s="23">
        <v>2.6982545607663E-2</v>
      </c>
      <c r="AD77" s="23">
        <v>3.22340529450936E-2</v>
      </c>
      <c r="AE77" s="23">
        <v>5.9084479240772599E-2</v>
      </c>
      <c r="AF77" s="23">
        <v>0.104877672826062</v>
      </c>
      <c r="AG77" s="23">
        <v>7.4411423132804994E-2</v>
      </c>
      <c r="AH77" s="23">
        <v>4.8449518087029499E-2</v>
      </c>
      <c r="AI77" s="39" t="str">
        <f t="shared" ref="AI77:AI108" si="23">IF(B77=0, "", AH77 / B77 - 1)</f>
        <v/>
      </c>
      <c r="AJ77" s="34" t="str">
        <f>IF(B77=0, "", POWER(AH77/B77, 1/(AH11 - B11)) - 1)</f>
        <v/>
      </c>
      <c r="AK77" s="34">
        <f t="shared" ref="AK77:AK108" si="24">IF(AG77=0, "", AH77 / AG77 - 1)</f>
        <v>-0.34889676816743931</v>
      </c>
      <c r="AL77" s="44">
        <f>AH77 / AH13</f>
        <v>3.3136081747327359E-4</v>
      </c>
      <c r="AM77" s="29"/>
    </row>
    <row r="78" spans="1:39" ht="14.45" hidden="1" customHeight="1" outlineLevel="1" x14ac:dyDescent="0.25">
      <c r="A78" s="3" t="s">
        <v>47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1.4556811900348801E-3</v>
      </c>
      <c r="T78" s="23">
        <v>1.11581499308398E-3</v>
      </c>
      <c r="U78" s="23">
        <v>1.18529163392627E-3</v>
      </c>
      <c r="V78" s="23">
        <v>1.9531574418214198E-3</v>
      </c>
      <c r="W78" s="23">
        <v>2.6284031885342699E-3</v>
      </c>
      <c r="X78" s="23">
        <v>1.9250201131813501E-3</v>
      </c>
      <c r="Y78" s="23">
        <v>3.1850875373914999E-4</v>
      </c>
      <c r="Z78" s="23">
        <v>5.1027497214470904E-4</v>
      </c>
      <c r="AA78" s="23">
        <v>6.47619763582722E-4</v>
      </c>
      <c r="AB78" s="23">
        <v>5.7596379634987295E-4</v>
      </c>
      <c r="AC78" s="23">
        <v>5.4502092717374697E-4</v>
      </c>
      <c r="AD78" s="23">
        <v>4.5806623132513301E-4</v>
      </c>
      <c r="AE78" s="23">
        <v>1.8535954992911299E-3</v>
      </c>
      <c r="AF78" s="23">
        <v>3.1961700441030601E-3</v>
      </c>
      <c r="AG78" s="23">
        <v>1.84541229203087E-3</v>
      </c>
      <c r="AH78" s="23">
        <v>3.9336242003130202E-4</v>
      </c>
      <c r="AI78" s="39" t="str">
        <f t="shared" si="23"/>
        <v/>
      </c>
      <c r="AJ78" s="34" t="str">
        <f>IF(B78=0, "", POWER(AH78/B78, 1/(AH11 - B11)) - 1)</f>
        <v/>
      </c>
      <c r="AK78" s="34">
        <f t="shared" si="24"/>
        <v>-0.78684306930761361</v>
      </c>
      <c r="AL78" s="44">
        <f>AH78 / AH13</f>
        <v>2.6903238300678225E-6</v>
      </c>
      <c r="AM78" s="29"/>
    </row>
    <row r="79" spans="1:39" ht="14.45" customHeight="1" collapsed="1" x14ac:dyDescent="0.25">
      <c r="A79" s="17" t="s">
        <v>31</v>
      </c>
      <c r="B79" s="22">
        <f t="shared" ref="B79:AH79" si="25">SUBTOTAL(9, B80)</f>
        <v>0.729205382268588</v>
      </c>
      <c r="C79" s="22">
        <f t="shared" si="25"/>
        <v>0.95200161972938402</v>
      </c>
      <c r="D79" s="22">
        <f t="shared" si="25"/>
        <v>1.1882202110042499</v>
      </c>
      <c r="E79" s="22">
        <f t="shared" si="25"/>
        <v>1.26762410551853</v>
      </c>
      <c r="F79" s="22">
        <f t="shared" si="25"/>
        <v>1.3282674239469501</v>
      </c>
      <c r="G79" s="22">
        <f t="shared" si="25"/>
        <v>1.4261723320098001</v>
      </c>
      <c r="H79" s="22">
        <f t="shared" si="25"/>
        <v>1.4031175615450999</v>
      </c>
      <c r="I79" s="22">
        <f t="shared" si="25"/>
        <v>1.4735950966442899</v>
      </c>
      <c r="J79" s="22">
        <f t="shared" si="25"/>
        <v>1.4221173945451799</v>
      </c>
      <c r="K79" s="22">
        <f t="shared" si="25"/>
        <v>1.6378880168119201</v>
      </c>
      <c r="L79" s="22">
        <f t="shared" si="25"/>
        <v>2.2574195579144098</v>
      </c>
      <c r="M79" s="22">
        <f t="shared" si="25"/>
        <v>1.7844476592929199</v>
      </c>
      <c r="N79" s="22">
        <f t="shared" si="25"/>
        <v>1.49038138623382</v>
      </c>
      <c r="O79" s="22">
        <f t="shared" si="25"/>
        <v>1.5580761917831101</v>
      </c>
      <c r="P79" s="22">
        <f t="shared" si="25"/>
        <v>1.60627668748034</v>
      </c>
      <c r="Q79" s="22">
        <f t="shared" si="25"/>
        <v>1.42904707929395</v>
      </c>
      <c r="R79" s="22">
        <f t="shared" si="25"/>
        <v>1.4503383097167499</v>
      </c>
      <c r="S79" s="22">
        <f t="shared" si="25"/>
        <v>1.4767534909789899</v>
      </c>
      <c r="T79" s="22">
        <f t="shared" si="25"/>
        <v>1.4285248702309901</v>
      </c>
      <c r="U79" s="22">
        <f t="shared" si="25"/>
        <v>1.5083322432181601</v>
      </c>
      <c r="V79" s="22">
        <f t="shared" si="25"/>
        <v>1.3151665142602</v>
      </c>
      <c r="W79" s="22">
        <f t="shared" si="25"/>
        <v>1.4046547599572099</v>
      </c>
      <c r="X79" s="22">
        <f t="shared" si="25"/>
        <v>1.4122265933903799</v>
      </c>
      <c r="Y79" s="22">
        <f t="shared" si="25"/>
        <v>1.36086955899524</v>
      </c>
      <c r="Z79" s="22">
        <f t="shared" si="25"/>
        <v>1.3156048355526599</v>
      </c>
      <c r="AA79" s="22">
        <f t="shared" si="25"/>
        <v>1.2805485952708999</v>
      </c>
      <c r="AB79" s="22">
        <f t="shared" si="25"/>
        <v>1.1989966541187</v>
      </c>
      <c r="AC79" s="22">
        <f t="shared" si="25"/>
        <v>1.03158869871449</v>
      </c>
      <c r="AD79" s="22">
        <f t="shared" si="25"/>
        <v>1.12079750364215</v>
      </c>
      <c r="AE79" s="22">
        <f t="shared" si="25"/>
        <v>1.17352347492981</v>
      </c>
      <c r="AF79" s="22">
        <f t="shared" si="25"/>
        <v>1.0454334024677601</v>
      </c>
      <c r="AG79" s="22">
        <f t="shared" si="25"/>
        <v>1.08896115124653</v>
      </c>
      <c r="AH79" s="22">
        <f t="shared" si="25"/>
        <v>1.0712302300788601</v>
      </c>
      <c r="AI79" s="38">
        <f t="shared" si="23"/>
        <v>0.46903774454628766</v>
      </c>
      <c r="AJ79" s="33">
        <f>IF(B79=0, "", POWER(AH79/B79, 1/(AH11 - B11)) - 1)</f>
        <v>1.2091505483374121E-2</v>
      </c>
      <c r="AK79" s="33">
        <f t="shared" si="24"/>
        <v>-1.628241847505163E-2</v>
      </c>
      <c r="AL79" s="43">
        <f>AH79 / AH13</f>
        <v>7.3264655409656576E-3</v>
      </c>
      <c r="AM79" s="29"/>
    </row>
    <row r="80" spans="1:39" ht="14.45" hidden="1" customHeight="1" outlineLevel="1" x14ac:dyDescent="0.2">
      <c r="A80" s="2" t="s">
        <v>28</v>
      </c>
      <c r="B80" s="23">
        <v>0.729205382268588</v>
      </c>
      <c r="C80" s="23">
        <v>0.95200161972938402</v>
      </c>
      <c r="D80" s="23">
        <v>1.1882202110042499</v>
      </c>
      <c r="E80" s="23">
        <v>1.26762410551853</v>
      </c>
      <c r="F80" s="23">
        <v>1.3282674239469501</v>
      </c>
      <c r="G80" s="23">
        <v>1.4261723320098001</v>
      </c>
      <c r="H80" s="23">
        <v>1.4031175615450999</v>
      </c>
      <c r="I80" s="23">
        <v>1.4735950966442899</v>
      </c>
      <c r="J80" s="23">
        <v>1.4221173945451799</v>
      </c>
      <c r="K80" s="23">
        <v>1.6378880168119201</v>
      </c>
      <c r="L80" s="23">
        <v>2.2574195579144098</v>
      </c>
      <c r="M80" s="23">
        <v>1.7844476592929199</v>
      </c>
      <c r="N80" s="23">
        <v>1.49038138623382</v>
      </c>
      <c r="O80" s="23">
        <v>1.5580761917831101</v>
      </c>
      <c r="P80" s="23">
        <v>1.60627668748034</v>
      </c>
      <c r="Q80" s="23">
        <v>1.42904707929395</v>
      </c>
      <c r="R80" s="23">
        <v>1.4503383097167499</v>
      </c>
      <c r="S80" s="23">
        <v>1.4767534909789899</v>
      </c>
      <c r="T80" s="23">
        <v>1.4285248702309901</v>
      </c>
      <c r="U80" s="23">
        <v>1.5083322432181601</v>
      </c>
      <c r="V80" s="23">
        <v>1.3151665142602</v>
      </c>
      <c r="W80" s="23">
        <v>1.4046547599572099</v>
      </c>
      <c r="X80" s="23">
        <v>1.4122265933903799</v>
      </c>
      <c r="Y80" s="23">
        <v>1.36086955899524</v>
      </c>
      <c r="Z80" s="23">
        <v>1.3156048355526599</v>
      </c>
      <c r="AA80" s="23">
        <v>1.2805485952708999</v>
      </c>
      <c r="AB80" s="23">
        <v>1.1989966541187</v>
      </c>
      <c r="AC80" s="23">
        <v>1.03158869871449</v>
      </c>
      <c r="AD80" s="23">
        <v>1.12079750364215</v>
      </c>
      <c r="AE80" s="23">
        <v>1.17352347492981</v>
      </c>
      <c r="AF80" s="23">
        <v>1.0454334024677601</v>
      </c>
      <c r="AG80" s="23">
        <v>1.08896115124653</v>
      </c>
      <c r="AH80" s="23">
        <v>1.0712302300788601</v>
      </c>
      <c r="AI80" s="39">
        <f t="shared" si="23"/>
        <v>0.46903774454628766</v>
      </c>
      <c r="AJ80" s="34">
        <f>IF(B80=0, "", POWER(AH80/B80, 1/(AH11 - B11)) - 1)</f>
        <v>1.2091505483374121E-2</v>
      </c>
      <c r="AK80" s="34">
        <f t="shared" si="24"/>
        <v>-1.628241847505163E-2</v>
      </c>
      <c r="AL80" s="44">
        <f>AH80 / AH13</f>
        <v>7.3264655409656576E-3</v>
      </c>
      <c r="AM80" s="29"/>
    </row>
    <row r="81" spans="1:39" ht="14.45" customHeight="1" collapsed="1" x14ac:dyDescent="0.25">
      <c r="A81" s="17" t="s">
        <v>32</v>
      </c>
      <c r="B81" s="22">
        <f t="shared" ref="B81:AH81" si="26">SUBTOTAL(9, B82)</f>
        <v>3.8222159041945001</v>
      </c>
      <c r="C81" s="22">
        <f t="shared" si="26"/>
        <v>3.3149576417129998</v>
      </c>
      <c r="D81" s="22">
        <f t="shared" si="26"/>
        <v>3.2876480967355</v>
      </c>
      <c r="E81" s="22">
        <f t="shared" si="26"/>
        <v>3.7950077867459999</v>
      </c>
      <c r="F81" s="22">
        <f t="shared" si="26"/>
        <v>4.3749750799660001</v>
      </c>
      <c r="G81" s="22">
        <f t="shared" si="26"/>
        <v>4.5020224915054996</v>
      </c>
      <c r="H81" s="22">
        <f t="shared" si="26"/>
        <v>4.4112094039144996</v>
      </c>
      <c r="I81" s="22">
        <f t="shared" si="26"/>
        <v>4.2139560659255002</v>
      </c>
      <c r="J81" s="22">
        <f t="shared" si="26"/>
        <v>4.4258575380750003</v>
      </c>
      <c r="K81" s="22">
        <f t="shared" si="26"/>
        <v>4.3591739995190002</v>
      </c>
      <c r="L81" s="22">
        <f t="shared" si="26"/>
        <v>4.7317637217864998</v>
      </c>
      <c r="M81" s="22">
        <f t="shared" si="26"/>
        <v>4.8513448755989996</v>
      </c>
      <c r="N81" s="22">
        <f t="shared" si="26"/>
        <v>4.5013740782870002</v>
      </c>
      <c r="O81" s="22">
        <f t="shared" si="26"/>
        <v>5.0082771455059998</v>
      </c>
      <c r="P81" s="22">
        <f t="shared" si="26"/>
        <v>5.1581214822754999</v>
      </c>
      <c r="Q81" s="22">
        <f t="shared" si="26"/>
        <v>4.7976645560264997</v>
      </c>
      <c r="R81" s="22">
        <f t="shared" si="26"/>
        <v>4.8804860310834997</v>
      </c>
      <c r="S81" s="22">
        <f t="shared" si="26"/>
        <v>4.0188911880834999</v>
      </c>
      <c r="T81" s="22">
        <f t="shared" si="26"/>
        <v>4.3470628878299999</v>
      </c>
      <c r="U81" s="22">
        <f t="shared" si="26"/>
        <v>4.1392333806165</v>
      </c>
      <c r="V81" s="22">
        <f t="shared" si="26"/>
        <v>3.8512421555340999</v>
      </c>
      <c r="W81" s="22">
        <f t="shared" si="26"/>
        <v>3.9506855053294401</v>
      </c>
      <c r="X81" s="22">
        <f t="shared" si="26"/>
        <v>3.2765283206493998</v>
      </c>
      <c r="Y81" s="22">
        <f t="shared" si="26"/>
        <v>3.45571656423312</v>
      </c>
      <c r="Z81" s="22">
        <f t="shared" si="26"/>
        <v>3.2735558261213802</v>
      </c>
      <c r="AA81" s="22">
        <f t="shared" si="26"/>
        <v>3.4196532583283799</v>
      </c>
      <c r="AB81" s="22">
        <f t="shared" si="26"/>
        <v>3.7153113701721199</v>
      </c>
      <c r="AC81" s="22">
        <f t="shared" si="26"/>
        <v>3.99332287284347</v>
      </c>
      <c r="AD81" s="22">
        <f t="shared" si="26"/>
        <v>4.3235814269970598</v>
      </c>
      <c r="AE81" s="22">
        <f t="shared" si="26"/>
        <v>4.1026596040949501</v>
      </c>
      <c r="AF81" s="22">
        <f t="shared" si="26"/>
        <v>2.8415926572047501</v>
      </c>
      <c r="AG81" s="22">
        <f t="shared" si="26"/>
        <v>3.3001636171571</v>
      </c>
      <c r="AH81" s="22">
        <f t="shared" si="26"/>
        <v>4.1161418407391102</v>
      </c>
      <c r="AI81" s="38">
        <f t="shared" si="23"/>
        <v>7.6899354696854161E-2</v>
      </c>
      <c r="AJ81" s="33">
        <f>IF(B81=0, "", POWER(AH81/B81, 1/(AH11 - B11)) - 1)</f>
        <v>2.3178678660513707E-3</v>
      </c>
      <c r="AK81" s="33">
        <f t="shared" si="24"/>
        <v>0.2472538692747992</v>
      </c>
      <c r="AL81" s="43">
        <f>AH81 / AH13</f>
        <v>2.8151531305909853E-2</v>
      </c>
      <c r="AM81" s="29"/>
    </row>
    <row r="82" spans="1:39" ht="14.45" hidden="1" customHeight="1" outlineLevel="1" x14ac:dyDescent="0.2">
      <c r="A82" s="2" t="s">
        <v>7</v>
      </c>
      <c r="B82" s="23">
        <v>3.8222159041945001</v>
      </c>
      <c r="C82" s="23">
        <v>3.3149576417129998</v>
      </c>
      <c r="D82" s="23">
        <v>3.2876480967355</v>
      </c>
      <c r="E82" s="23">
        <v>3.7950077867459999</v>
      </c>
      <c r="F82" s="23">
        <v>4.3749750799660001</v>
      </c>
      <c r="G82" s="23">
        <v>4.5020224915054996</v>
      </c>
      <c r="H82" s="23">
        <v>4.4112094039144996</v>
      </c>
      <c r="I82" s="23">
        <v>4.2139560659255002</v>
      </c>
      <c r="J82" s="23">
        <v>4.4258575380750003</v>
      </c>
      <c r="K82" s="23">
        <v>4.3591739995190002</v>
      </c>
      <c r="L82" s="23">
        <v>4.7317637217864998</v>
      </c>
      <c r="M82" s="23">
        <v>4.8513448755989996</v>
      </c>
      <c r="N82" s="23">
        <v>4.5013740782870002</v>
      </c>
      <c r="O82" s="23">
        <v>5.0082771455059998</v>
      </c>
      <c r="P82" s="23">
        <v>5.1581214822754999</v>
      </c>
      <c r="Q82" s="23">
        <v>4.7976645560264997</v>
      </c>
      <c r="R82" s="23">
        <v>4.8804860310834997</v>
      </c>
      <c r="S82" s="23">
        <v>4.0188911880834999</v>
      </c>
      <c r="T82" s="23">
        <v>4.3470628878299999</v>
      </c>
      <c r="U82" s="23">
        <v>4.1392333806165</v>
      </c>
      <c r="V82" s="23">
        <v>3.8512421555340999</v>
      </c>
      <c r="W82" s="23">
        <v>3.9506855053294401</v>
      </c>
      <c r="X82" s="23">
        <v>3.2765283206493998</v>
      </c>
      <c r="Y82" s="23">
        <v>3.45571656423312</v>
      </c>
      <c r="Z82" s="23">
        <v>3.2735558261213802</v>
      </c>
      <c r="AA82" s="23">
        <v>3.4196532583283799</v>
      </c>
      <c r="AB82" s="23">
        <v>3.7153113701721199</v>
      </c>
      <c r="AC82" s="23">
        <v>3.99332287284347</v>
      </c>
      <c r="AD82" s="23">
        <v>4.3235814269970598</v>
      </c>
      <c r="AE82" s="23">
        <v>4.1026596040949501</v>
      </c>
      <c r="AF82" s="23">
        <v>2.8415926572047501</v>
      </c>
      <c r="AG82" s="23">
        <v>3.3001636171571</v>
      </c>
      <c r="AH82" s="23">
        <v>4.1161418407391102</v>
      </c>
      <c r="AI82" s="39">
        <f t="shared" si="23"/>
        <v>7.6899354696854161E-2</v>
      </c>
      <c r="AJ82" s="34">
        <f>IF(B82=0, "", POWER(AH82/B82, 1/(AH11 - B11)) - 1)</f>
        <v>2.3178678660513707E-3</v>
      </c>
      <c r="AK82" s="34">
        <f t="shared" si="24"/>
        <v>0.2472538692747992</v>
      </c>
      <c r="AL82" s="44">
        <f>AH82 / AH13</f>
        <v>2.8151531305909853E-2</v>
      </c>
      <c r="AM82" s="29"/>
    </row>
    <row r="83" spans="1:39" ht="14.45" customHeight="1" collapsed="1" x14ac:dyDescent="0.25">
      <c r="A83" s="17" t="s">
        <v>33</v>
      </c>
      <c r="B83" s="22">
        <f t="shared" ref="B83:AH83" si="27">SUBTOTAL(9, B84:B85)</f>
        <v>5.60789758726595</v>
      </c>
      <c r="C83" s="22">
        <f t="shared" si="27"/>
        <v>5.6565015808343002</v>
      </c>
      <c r="D83" s="22">
        <f t="shared" si="27"/>
        <v>6.0486162258307505</v>
      </c>
      <c r="E83" s="22">
        <f t="shared" si="27"/>
        <v>5.8709421376544997</v>
      </c>
      <c r="F83" s="22">
        <f t="shared" si="27"/>
        <v>7.3788236242704004</v>
      </c>
      <c r="G83" s="22">
        <f t="shared" si="27"/>
        <v>7.2126547471121505</v>
      </c>
      <c r="H83" s="22">
        <f t="shared" si="27"/>
        <v>6.2113942348178499</v>
      </c>
      <c r="I83" s="22">
        <f t="shared" si="27"/>
        <v>4.2566342861892501</v>
      </c>
      <c r="J83" s="22">
        <f t="shared" si="27"/>
        <v>3.19851713990735</v>
      </c>
      <c r="K83" s="22">
        <f t="shared" si="27"/>
        <v>4.8093657197434503</v>
      </c>
      <c r="L83" s="22">
        <f t="shared" si="27"/>
        <v>8.7202447216499994</v>
      </c>
      <c r="M83" s="22">
        <f t="shared" si="27"/>
        <v>7.73979172954669</v>
      </c>
      <c r="N83" s="22">
        <f t="shared" si="27"/>
        <v>8.6685659611229902</v>
      </c>
      <c r="O83" s="22">
        <f t="shared" si="27"/>
        <v>8.8878002243601504</v>
      </c>
      <c r="P83" s="22">
        <f t="shared" si="27"/>
        <v>7.99662873377709</v>
      </c>
      <c r="Q83" s="22">
        <f t="shared" si="27"/>
        <v>9.4428188094629295</v>
      </c>
      <c r="R83" s="22">
        <f t="shared" si="27"/>
        <v>7.5610087538082</v>
      </c>
      <c r="S83" s="22">
        <f t="shared" si="27"/>
        <v>8.2507969048799996</v>
      </c>
      <c r="T83" s="22">
        <f t="shared" si="27"/>
        <v>6.5952294470400004</v>
      </c>
      <c r="U83" s="22">
        <f t="shared" si="27"/>
        <v>6.8460034251396715</v>
      </c>
      <c r="V83" s="22">
        <f t="shared" si="27"/>
        <v>6.356181123875162</v>
      </c>
      <c r="W83" s="22">
        <f t="shared" si="27"/>
        <v>6.7662494087203049</v>
      </c>
      <c r="X83" s="22">
        <f t="shared" si="27"/>
        <v>6.8409289659839807</v>
      </c>
      <c r="Y83" s="22">
        <f t="shared" si="27"/>
        <v>9.0663169237022441</v>
      </c>
      <c r="Z83" s="22">
        <f t="shared" si="27"/>
        <v>8.5679392995505275</v>
      </c>
      <c r="AA83" s="22">
        <f t="shared" si="27"/>
        <v>9.7745005375534522</v>
      </c>
      <c r="AB83" s="22">
        <f t="shared" si="27"/>
        <v>6.2669705437021994</v>
      </c>
      <c r="AC83" s="22">
        <f t="shared" si="27"/>
        <v>6.2685843226072002</v>
      </c>
      <c r="AD83" s="22">
        <f t="shared" si="27"/>
        <v>6.11454848820369</v>
      </c>
      <c r="AE83" s="22">
        <f t="shared" si="27"/>
        <v>7.6897699293061699</v>
      </c>
      <c r="AF83" s="22">
        <f t="shared" si="27"/>
        <v>6.3530410019773802</v>
      </c>
      <c r="AG83" s="22">
        <f t="shared" si="27"/>
        <v>4.707833742472717</v>
      </c>
      <c r="AH83" s="22">
        <f t="shared" si="27"/>
        <v>1.2279831009980999</v>
      </c>
      <c r="AI83" s="38">
        <f t="shared" si="23"/>
        <v>-0.78102611863195859</v>
      </c>
      <c r="AJ83" s="33">
        <f>IF(B83=0, "", POWER(AH83/B83, 1/(AH11 - B11)) - 1)</f>
        <v>-4.6353849827428184E-2</v>
      </c>
      <c r="AK83" s="33">
        <f t="shared" si="24"/>
        <v>-0.73916175290567487</v>
      </c>
      <c r="AL83" s="43">
        <f>AH83 / AH13</f>
        <v>8.3985455429953833E-3</v>
      </c>
      <c r="AM83" s="29"/>
    </row>
    <row r="84" spans="1:39" ht="14.45" hidden="1" customHeight="1" outlineLevel="1" x14ac:dyDescent="0.2">
      <c r="A84" s="2" t="s">
        <v>7</v>
      </c>
      <c r="B84" s="23">
        <v>5.5853927872659499</v>
      </c>
      <c r="C84" s="23">
        <v>5.6339967808343001</v>
      </c>
      <c r="D84" s="23">
        <v>6.0261114258307504</v>
      </c>
      <c r="E84" s="23">
        <v>5.8484373376544996</v>
      </c>
      <c r="F84" s="23">
        <v>7.3563188242704003</v>
      </c>
      <c r="G84" s="23">
        <v>7.1901499471121504</v>
      </c>
      <c r="H84" s="23">
        <v>6.1888894348178498</v>
      </c>
      <c r="I84" s="23">
        <v>4.23412948618925</v>
      </c>
      <c r="J84" s="23">
        <v>3.1760123399073499</v>
      </c>
      <c r="K84" s="23">
        <v>4.7868609197434502</v>
      </c>
      <c r="L84" s="23">
        <v>8.6977399216499993</v>
      </c>
      <c r="M84" s="23">
        <v>7.7172869295466899</v>
      </c>
      <c r="N84" s="23">
        <v>8.6460611611229901</v>
      </c>
      <c r="O84" s="23">
        <v>8.8652954243601503</v>
      </c>
      <c r="P84" s="23">
        <v>7.9741239337770899</v>
      </c>
      <c r="Q84" s="23">
        <v>9.4203140094629294</v>
      </c>
      <c r="R84" s="23">
        <v>7.5385039538081999</v>
      </c>
      <c r="S84" s="23">
        <v>8.2282921048799995</v>
      </c>
      <c r="T84" s="23">
        <v>6.5727246470400003</v>
      </c>
      <c r="U84" s="23">
        <v>6.8406949405799997</v>
      </c>
      <c r="V84" s="23">
        <v>6.3430349110718103</v>
      </c>
      <c r="W84" s="23">
        <v>6.7553675032245097</v>
      </c>
      <c r="X84" s="23">
        <v>6.8349765561179101</v>
      </c>
      <c r="Y84" s="23">
        <v>9.0629679989755001</v>
      </c>
      <c r="Z84" s="23">
        <v>8.5638035763867801</v>
      </c>
      <c r="AA84" s="23">
        <v>9.7712879447930696</v>
      </c>
      <c r="AB84" s="23">
        <v>6.2664136130824897</v>
      </c>
      <c r="AC84" s="23">
        <v>6.2685843226072002</v>
      </c>
      <c r="AD84" s="23">
        <v>6.11454848820369</v>
      </c>
      <c r="AE84" s="23">
        <v>7.6897699293061699</v>
      </c>
      <c r="AF84" s="23">
        <v>6.3530410019773802</v>
      </c>
      <c r="AG84" s="23">
        <v>4.7076997832155199</v>
      </c>
      <c r="AH84" s="23">
        <v>1.2279831009980999</v>
      </c>
      <c r="AI84" s="39">
        <f t="shared" si="23"/>
        <v>-0.78014382376155189</v>
      </c>
      <c r="AJ84" s="34">
        <f>IF(B84=0, "", POWER(AH84/B84, 1/(AH11 - B11)) - 1)</f>
        <v>-4.6234006864728228E-2</v>
      </c>
      <c r="AK84" s="34">
        <f t="shared" si="24"/>
        <v>-0.73915433066138614</v>
      </c>
      <c r="AL84" s="44">
        <f>AH84 / AH13</f>
        <v>8.3985455429953833E-3</v>
      </c>
      <c r="AM84" s="29"/>
    </row>
    <row r="85" spans="1:39" ht="14.45" hidden="1" customHeight="1" outlineLevel="1" x14ac:dyDescent="0.2">
      <c r="A85" s="2" t="s">
        <v>6</v>
      </c>
      <c r="B85" s="23">
        <v>2.2504799999999998E-2</v>
      </c>
      <c r="C85" s="23">
        <v>2.2504799999999998E-2</v>
      </c>
      <c r="D85" s="23">
        <v>2.2504799999999998E-2</v>
      </c>
      <c r="E85" s="23">
        <v>2.2504799999999998E-2</v>
      </c>
      <c r="F85" s="23">
        <v>2.2504799999999998E-2</v>
      </c>
      <c r="G85" s="23">
        <v>2.2504799999999998E-2</v>
      </c>
      <c r="H85" s="23">
        <v>2.2504799999999998E-2</v>
      </c>
      <c r="I85" s="23">
        <v>2.2504799999999998E-2</v>
      </c>
      <c r="J85" s="23">
        <v>2.2504799999999998E-2</v>
      </c>
      <c r="K85" s="23">
        <v>2.2504799999999998E-2</v>
      </c>
      <c r="L85" s="23">
        <v>2.2504799999999998E-2</v>
      </c>
      <c r="M85" s="23">
        <v>2.2504799999999998E-2</v>
      </c>
      <c r="N85" s="23">
        <v>2.2504799999999998E-2</v>
      </c>
      <c r="O85" s="23">
        <v>2.2504799999999998E-2</v>
      </c>
      <c r="P85" s="23">
        <v>2.2504799999999998E-2</v>
      </c>
      <c r="Q85" s="23">
        <v>2.2504799999999998E-2</v>
      </c>
      <c r="R85" s="23">
        <v>2.2504799999999998E-2</v>
      </c>
      <c r="S85" s="23">
        <v>2.2504799999999998E-2</v>
      </c>
      <c r="T85" s="23">
        <v>2.2504799999999998E-2</v>
      </c>
      <c r="U85" s="23">
        <v>5.3084845596715899E-3</v>
      </c>
      <c r="V85" s="23">
        <v>1.3146212803352099E-2</v>
      </c>
      <c r="W85" s="23">
        <v>1.0881905495794901E-2</v>
      </c>
      <c r="X85" s="23">
        <v>5.9524098660708397E-3</v>
      </c>
      <c r="Y85" s="23">
        <v>3.3489247267442799E-3</v>
      </c>
      <c r="Z85" s="23">
        <v>4.1357231637474999E-3</v>
      </c>
      <c r="AA85" s="23">
        <v>3.21259276038227E-3</v>
      </c>
      <c r="AB85" s="23">
        <v>5.5693061970978205E-4</v>
      </c>
      <c r="AC85" s="23">
        <v>0</v>
      </c>
      <c r="AD85" s="23">
        <v>0</v>
      </c>
      <c r="AE85" s="23">
        <v>0</v>
      </c>
      <c r="AF85" s="23">
        <v>0</v>
      </c>
      <c r="AG85" s="23">
        <v>1.3395925719736601E-4</v>
      </c>
      <c r="AH85" s="23">
        <v>0</v>
      </c>
      <c r="AI85" s="39">
        <f t="shared" si="23"/>
        <v>-1</v>
      </c>
      <c r="AJ85" s="34">
        <f>IF(B85=0, "", POWER(AH85/B85, 1/(AH11 - B11)) - 1)</f>
        <v>-1</v>
      </c>
      <c r="AK85" s="34">
        <f t="shared" si="24"/>
        <v>-1</v>
      </c>
      <c r="AL85" s="44">
        <f>AH85 / AH13</f>
        <v>0</v>
      </c>
      <c r="AM85" s="29"/>
    </row>
    <row r="86" spans="1:39" ht="14.45" customHeight="1" collapsed="1" x14ac:dyDescent="0.25">
      <c r="A86" s="17" t="s">
        <v>48</v>
      </c>
      <c r="B86" s="22">
        <f t="shared" ref="B86:AH86" si="28">SUBTOTAL(9, B87)</f>
        <v>1.77608253646593E-2</v>
      </c>
      <c r="C86" s="22">
        <f t="shared" si="28"/>
        <v>1.8051025965659901E-2</v>
      </c>
      <c r="D86" s="22">
        <f t="shared" si="28"/>
        <v>2.6667777417176401E-2</v>
      </c>
      <c r="E86" s="22">
        <f t="shared" si="28"/>
        <v>1.7106341775232702E-2</v>
      </c>
      <c r="F86" s="22">
        <f t="shared" si="28"/>
        <v>2.4727486758461599E-2</v>
      </c>
      <c r="G86" s="22">
        <f t="shared" si="28"/>
        <v>3.3446292874893598E-2</v>
      </c>
      <c r="H86" s="22">
        <f t="shared" si="28"/>
        <v>3.6934003748860203E-2</v>
      </c>
      <c r="I86" s="22">
        <f t="shared" si="28"/>
        <v>5.8488248905777397E-2</v>
      </c>
      <c r="J86" s="22">
        <f t="shared" si="28"/>
        <v>7.8433134783713901E-2</v>
      </c>
      <c r="K86" s="22">
        <f t="shared" si="28"/>
        <v>7.78373358237376E-2</v>
      </c>
      <c r="L86" s="22">
        <f t="shared" si="28"/>
        <v>0.116540354752624</v>
      </c>
      <c r="M86" s="22">
        <f t="shared" si="28"/>
        <v>9.2640999963410506E-2</v>
      </c>
      <c r="N86" s="22">
        <f t="shared" si="28"/>
        <v>0.105718911225785</v>
      </c>
      <c r="O86" s="22">
        <f t="shared" si="28"/>
        <v>0.120140105115614</v>
      </c>
      <c r="P86" s="22">
        <f t="shared" si="28"/>
        <v>0.110248017008145</v>
      </c>
      <c r="Q86" s="22">
        <f t="shared" si="28"/>
        <v>0.115512700205277</v>
      </c>
      <c r="R86" s="22">
        <f t="shared" si="28"/>
        <v>0.10923095863268301</v>
      </c>
      <c r="S86" s="22">
        <f t="shared" si="28"/>
        <v>0.116479304958093</v>
      </c>
      <c r="T86" s="22">
        <f t="shared" si="28"/>
        <v>0.152690713997257</v>
      </c>
      <c r="U86" s="22">
        <f t="shared" si="28"/>
        <v>0.13190047565212601</v>
      </c>
      <c r="V86" s="22">
        <f t="shared" si="28"/>
        <v>0.15039814033195301</v>
      </c>
      <c r="W86" s="22">
        <f t="shared" si="28"/>
        <v>0.13805531900707499</v>
      </c>
      <c r="X86" s="22">
        <f t="shared" si="28"/>
        <v>0.14500946170668</v>
      </c>
      <c r="Y86" s="22">
        <f t="shared" si="28"/>
        <v>0.15129538715044299</v>
      </c>
      <c r="Z86" s="22">
        <f t="shared" si="28"/>
        <v>0.13946222395914901</v>
      </c>
      <c r="AA86" s="22">
        <f t="shared" si="28"/>
        <v>0.129239741521645</v>
      </c>
      <c r="AB86" s="22">
        <f t="shared" si="28"/>
        <v>9.9832850836949899E-2</v>
      </c>
      <c r="AC86" s="22">
        <f t="shared" si="28"/>
        <v>0.110418016562841</v>
      </c>
      <c r="AD86" s="22">
        <f t="shared" si="28"/>
        <v>0.10988958561168199</v>
      </c>
      <c r="AE86" s="22">
        <f t="shared" si="28"/>
        <v>0.12587116918712399</v>
      </c>
      <c r="AF86" s="22">
        <f t="shared" si="28"/>
        <v>0.135401207091602</v>
      </c>
      <c r="AG86" s="22">
        <f t="shared" si="28"/>
        <v>0.132841172169888</v>
      </c>
      <c r="AH86" s="22">
        <f t="shared" si="28"/>
        <v>0.12041189637088399</v>
      </c>
      <c r="AI86" s="38">
        <f t="shared" si="23"/>
        <v>5.7796340484536834</v>
      </c>
      <c r="AJ86" s="33">
        <f>IF(B86=0, "", POWER(AH86/B86, 1/(AH11 - B11)) - 1)</f>
        <v>6.1634920453053965E-2</v>
      </c>
      <c r="AK86" s="33">
        <f t="shared" si="24"/>
        <v>-9.3564936201469551E-2</v>
      </c>
      <c r="AL86" s="43">
        <f>AH86 / AH13</f>
        <v>8.235331534834164E-4</v>
      </c>
      <c r="AM86" s="29"/>
    </row>
    <row r="87" spans="1:39" ht="14.45" hidden="1" customHeight="1" outlineLevel="1" x14ac:dyDescent="0.2">
      <c r="A87" s="2" t="s">
        <v>29</v>
      </c>
      <c r="B87" s="23">
        <v>1.77608253646593E-2</v>
      </c>
      <c r="C87" s="23">
        <v>1.8051025965659901E-2</v>
      </c>
      <c r="D87" s="23">
        <v>2.6667777417176401E-2</v>
      </c>
      <c r="E87" s="23">
        <v>1.7106341775232702E-2</v>
      </c>
      <c r="F87" s="23">
        <v>2.4727486758461599E-2</v>
      </c>
      <c r="G87" s="23">
        <v>3.3446292874893598E-2</v>
      </c>
      <c r="H87" s="23">
        <v>3.6934003748860203E-2</v>
      </c>
      <c r="I87" s="23">
        <v>5.8488248905777397E-2</v>
      </c>
      <c r="J87" s="23">
        <v>7.8433134783713901E-2</v>
      </c>
      <c r="K87" s="23">
        <v>7.78373358237376E-2</v>
      </c>
      <c r="L87" s="23">
        <v>0.116540354752624</v>
      </c>
      <c r="M87" s="23">
        <v>9.2640999963410506E-2</v>
      </c>
      <c r="N87" s="23">
        <v>0.105718911225785</v>
      </c>
      <c r="O87" s="23">
        <v>0.120140105115614</v>
      </c>
      <c r="P87" s="23">
        <v>0.110248017008145</v>
      </c>
      <c r="Q87" s="23">
        <v>0.115512700205277</v>
      </c>
      <c r="R87" s="23">
        <v>0.10923095863268301</v>
      </c>
      <c r="S87" s="23">
        <v>0.116479304958093</v>
      </c>
      <c r="T87" s="23">
        <v>0.152690713997257</v>
      </c>
      <c r="U87" s="23">
        <v>0.13190047565212601</v>
      </c>
      <c r="V87" s="23">
        <v>0.15039814033195301</v>
      </c>
      <c r="W87" s="23">
        <v>0.13805531900707499</v>
      </c>
      <c r="X87" s="23">
        <v>0.14500946170668</v>
      </c>
      <c r="Y87" s="23">
        <v>0.15129538715044299</v>
      </c>
      <c r="Z87" s="23">
        <v>0.13946222395914901</v>
      </c>
      <c r="AA87" s="23">
        <v>0.129239741521645</v>
      </c>
      <c r="AB87" s="23">
        <v>9.9832850836949899E-2</v>
      </c>
      <c r="AC87" s="23">
        <v>0.110418016562841</v>
      </c>
      <c r="AD87" s="23">
        <v>0.10988958561168199</v>
      </c>
      <c r="AE87" s="23">
        <v>0.12587116918712399</v>
      </c>
      <c r="AF87" s="23">
        <v>0.135401207091602</v>
      </c>
      <c r="AG87" s="23">
        <v>0.132841172169888</v>
      </c>
      <c r="AH87" s="23">
        <v>0.12041189637088399</v>
      </c>
      <c r="AI87" s="39">
        <f t="shared" si="23"/>
        <v>5.7796340484536834</v>
      </c>
      <c r="AJ87" s="34">
        <f>IF(B87=0, "", POWER(AH87/B87, 1/(AH11 - B11)) - 1)</f>
        <v>6.1634920453053965E-2</v>
      </c>
      <c r="AK87" s="34">
        <f t="shared" si="24"/>
        <v>-9.3564936201469551E-2</v>
      </c>
      <c r="AL87" s="44">
        <f>AH87 / AH13</f>
        <v>8.235331534834164E-4</v>
      </c>
      <c r="AM87" s="29"/>
    </row>
    <row r="88" spans="1:39" ht="14.45" customHeight="1" x14ac:dyDescent="0.25">
      <c r="A88" s="16" t="s">
        <v>34</v>
      </c>
      <c r="B88" s="21">
        <f t="shared" ref="B88:AH88" si="29">SUBTOTAL(9, B89:B103)</f>
        <v>16.598829185406746</v>
      </c>
      <c r="C88" s="21">
        <f t="shared" si="29"/>
        <v>15.141232928564978</v>
      </c>
      <c r="D88" s="21">
        <f t="shared" si="29"/>
        <v>16.750240959894626</v>
      </c>
      <c r="E88" s="21">
        <f t="shared" si="29"/>
        <v>16.684111095816053</v>
      </c>
      <c r="F88" s="21">
        <f t="shared" si="29"/>
        <v>18.110531576745196</v>
      </c>
      <c r="G88" s="21">
        <f t="shared" si="29"/>
        <v>18.068129509784814</v>
      </c>
      <c r="H88" s="21">
        <f t="shared" si="29"/>
        <v>18.842955481775295</v>
      </c>
      <c r="I88" s="21">
        <f t="shared" si="29"/>
        <v>20.155804451028743</v>
      </c>
      <c r="J88" s="21">
        <f t="shared" si="29"/>
        <v>21.538066820748174</v>
      </c>
      <c r="K88" s="21">
        <f t="shared" si="29"/>
        <v>21.341834909065419</v>
      </c>
      <c r="L88" s="21">
        <f t="shared" si="29"/>
        <v>20.209911769392029</v>
      </c>
      <c r="M88" s="21">
        <f t="shared" si="29"/>
        <v>20.415520703810699</v>
      </c>
      <c r="N88" s="21">
        <f t="shared" si="29"/>
        <v>21.586214687518979</v>
      </c>
      <c r="O88" s="21">
        <f t="shared" si="29"/>
        <v>24.263393876572831</v>
      </c>
      <c r="P88" s="21">
        <f t="shared" si="29"/>
        <v>21.111409629718242</v>
      </c>
      <c r="Q88" s="21">
        <f t="shared" si="29"/>
        <v>22.146269367105564</v>
      </c>
      <c r="R88" s="21">
        <f t="shared" si="29"/>
        <v>22.097281303925346</v>
      </c>
      <c r="S88" s="21">
        <f t="shared" si="29"/>
        <v>21.992435691348106</v>
      </c>
      <c r="T88" s="21">
        <f t="shared" si="29"/>
        <v>20.920843736979247</v>
      </c>
      <c r="U88" s="21">
        <f t="shared" si="29"/>
        <v>20.256924120724484</v>
      </c>
      <c r="V88" s="21">
        <f t="shared" si="29"/>
        <v>18.891183142322152</v>
      </c>
      <c r="W88" s="21">
        <f t="shared" si="29"/>
        <v>19.714112534684908</v>
      </c>
      <c r="X88" s="21">
        <f t="shared" si="29"/>
        <v>20.973067422942645</v>
      </c>
      <c r="Y88" s="21">
        <f t="shared" si="29"/>
        <v>21.164310521849341</v>
      </c>
      <c r="Z88" s="21">
        <f t="shared" si="29"/>
        <v>21.241999257220098</v>
      </c>
      <c r="AA88" s="21">
        <f t="shared" si="29"/>
        <v>19.319900992315663</v>
      </c>
      <c r="AB88" s="21">
        <f t="shared" si="29"/>
        <v>19.003380003151108</v>
      </c>
      <c r="AC88" s="21">
        <f t="shared" si="29"/>
        <v>17.57439918982184</v>
      </c>
      <c r="AD88" s="21">
        <f t="shared" si="29"/>
        <v>18.085575007095635</v>
      </c>
      <c r="AE88" s="21">
        <f t="shared" si="29"/>
        <v>20.469703864870823</v>
      </c>
      <c r="AF88" s="21">
        <f t="shared" si="29"/>
        <v>19.976128152146892</v>
      </c>
      <c r="AG88" s="21">
        <f t="shared" si="29"/>
        <v>18.933494324958652</v>
      </c>
      <c r="AH88" s="21">
        <f t="shared" si="29"/>
        <v>17.615355167915432</v>
      </c>
      <c r="AI88" s="37">
        <f t="shared" si="23"/>
        <v>6.1240824346959766E-2</v>
      </c>
      <c r="AJ88" s="32">
        <f>IF(B88=0, "", POWER(AH88/B88, 1/(AH11 - B11)) - 1)</f>
        <v>1.8591890442059E-3</v>
      </c>
      <c r="AK88" s="32">
        <f t="shared" si="24"/>
        <v>-6.9619433920637297E-2</v>
      </c>
      <c r="AL88" s="42">
        <f>AH88 / AH13</f>
        <v>0.12047670893315149</v>
      </c>
      <c r="AM88" s="29"/>
    </row>
    <row r="89" spans="1:39" ht="14.45" customHeight="1" collapsed="1" x14ac:dyDescent="0.25">
      <c r="A89" s="17" t="s">
        <v>35</v>
      </c>
      <c r="B89" s="22">
        <f t="shared" ref="B89:AH89" si="30">SUBTOTAL(9, B90:B93)</f>
        <v>9.9425982099936725</v>
      </c>
      <c r="C89" s="22">
        <f t="shared" si="30"/>
        <v>8.648524249455841</v>
      </c>
      <c r="D89" s="22">
        <f t="shared" si="30"/>
        <v>10.157278982111482</v>
      </c>
      <c r="E89" s="22">
        <f t="shared" si="30"/>
        <v>10.444055769378592</v>
      </c>
      <c r="F89" s="22">
        <f t="shared" si="30"/>
        <v>11.171758302677471</v>
      </c>
      <c r="G89" s="22">
        <f t="shared" si="30"/>
        <v>11.470986630222372</v>
      </c>
      <c r="H89" s="22">
        <f t="shared" si="30"/>
        <v>12.57446193792115</v>
      </c>
      <c r="I89" s="22">
        <f t="shared" si="30"/>
        <v>13.863669050070872</v>
      </c>
      <c r="J89" s="22">
        <f t="shared" si="30"/>
        <v>15.199002672730501</v>
      </c>
      <c r="K89" s="22">
        <f t="shared" si="30"/>
        <v>14.9924932499914</v>
      </c>
      <c r="L89" s="22">
        <f t="shared" si="30"/>
        <v>13.769419357741599</v>
      </c>
      <c r="M89" s="22">
        <f t="shared" si="30"/>
        <v>13.930892798463699</v>
      </c>
      <c r="N89" s="22">
        <f t="shared" si="30"/>
        <v>15.095855612575399</v>
      </c>
      <c r="O89" s="22">
        <f t="shared" si="30"/>
        <v>17.517138735018499</v>
      </c>
      <c r="P89" s="22">
        <f t="shared" si="30"/>
        <v>14.209303017225876</v>
      </c>
      <c r="Q89" s="22">
        <f t="shared" si="30"/>
        <v>15.336369961793899</v>
      </c>
      <c r="R89" s="22">
        <f t="shared" si="30"/>
        <v>15.358389945266557</v>
      </c>
      <c r="S89" s="22">
        <f t="shared" si="30"/>
        <v>15.264260442190517</v>
      </c>
      <c r="T89" s="22">
        <f t="shared" si="30"/>
        <v>14.469704937247284</v>
      </c>
      <c r="U89" s="22">
        <f t="shared" si="30"/>
        <v>13.754586524402734</v>
      </c>
      <c r="V89" s="22">
        <f t="shared" si="30"/>
        <v>12.136007866878364</v>
      </c>
      <c r="W89" s="22">
        <f t="shared" si="30"/>
        <v>12.978882339733607</v>
      </c>
      <c r="X89" s="22">
        <f t="shared" si="30"/>
        <v>13.756064370089501</v>
      </c>
      <c r="Y89" s="22">
        <f t="shared" si="30"/>
        <v>13.980794438905921</v>
      </c>
      <c r="Z89" s="22">
        <f t="shared" si="30"/>
        <v>14.321655547542898</v>
      </c>
      <c r="AA89" s="22">
        <f t="shared" si="30"/>
        <v>12.211332407577549</v>
      </c>
      <c r="AB89" s="22">
        <f t="shared" si="30"/>
        <v>11.8199850298132</v>
      </c>
      <c r="AC89" s="22">
        <f t="shared" si="30"/>
        <v>10.280352471107138</v>
      </c>
      <c r="AD89" s="22">
        <f t="shared" si="30"/>
        <v>10.927539337082294</v>
      </c>
      <c r="AE89" s="22">
        <f t="shared" si="30"/>
        <v>13.14275689657085</v>
      </c>
      <c r="AF89" s="22">
        <f t="shared" si="30"/>
        <v>12.763534704140067</v>
      </c>
      <c r="AG89" s="22">
        <f t="shared" si="30"/>
        <v>11.711725127954168</v>
      </c>
      <c r="AH89" s="22">
        <f t="shared" si="30"/>
        <v>10.087431647774443</v>
      </c>
      <c r="AI89" s="38">
        <f t="shared" si="23"/>
        <v>1.4566960740221013E-2</v>
      </c>
      <c r="AJ89" s="33">
        <f>IF(B89=0, "", POWER(AH89/B89, 1/(AH11 - B11)) - 1)</f>
        <v>4.5203594347920095E-4</v>
      </c>
      <c r="AK89" s="33">
        <f t="shared" si="24"/>
        <v>-0.13868951520239958</v>
      </c>
      <c r="AL89" s="43">
        <f>AH89 / AH13</f>
        <v>6.8990977185945587E-2</v>
      </c>
      <c r="AM89" s="29"/>
    </row>
    <row r="90" spans="1:39" ht="14.45" hidden="1" customHeight="1" outlineLevel="1" x14ac:dyDescent="0.2">
      <c r="A90" s="2" t="s">
        <v>5</v>
      </c>
      <c r="B90" s="23">
        <v>0.4495411755</v>
      </c>
      <c r="C90" s="23">
        <v>0.45212648760000002</v>
      </c>
      <c r="D90" s="23">
        <v>0.44128420019999998</v>
      </c>
      <c r="E90" s="23">
        <v>0.44119771289999998</v>
      </c>
      <c r="F90" s="23">
        <v>0.44160705630000002</v>
      </c>
      <c r="G90" s="23">
        <v>0.45932359499999997</v>
      </c>
      <c r="H90" s="23">
        <v>0.45312390720000001</v>
      </c>
      <c r="I90" s="23">
        <v>0.47754323459999998</v>
      </c>
      <c r="J90" s="23">
        <v>0.45682923149999999</v>
      </c>
      <c r="K90" s="23">
        <v>0.44429651460000003</v>
      </c>
      <c r="L90" s="23">
        <v>0.47148850799999997</v>
      </c>
      <c r="M90" s="23">
        <v>0.47685377429999998</v>
      </c>
      <c r="N90" s="23">
        <v>0.45885252599999998</v>
      </c>
      <c r="O90" s="23">
        <v>0.46451046509999999</v>
      </c>
      <c r="P90" s="23">
        <v>0.44147485349999999</v>
      </c>
      <c r="Q90" s="23">
        <v>0.46267686629999999</v>
      </c>
      <c r="R90" s="23">
        <v>0.42400575000000001</v>
      </c>
      <c r="S90" s="23">
        <v>0.40689225000000001</v>
      </c>
      <c r="T90" s="23">
        <v>0.38943675</v>
      </c>
      <c r="U90" s="23">
        <v>0.38778750000000001</v>
      </c>
      <c r="V90" s="23">
        <v>0.33092123400000001</v>
      </c>
      <c r="W90" s="23">
        <v>0.37636480507499998</v>
      </c>
      <c r="X90" s="23">
        <v>0.35154311085000001</v>
      </c>
      <c r="Y90" s="23">
        <v>0.34814052813346902</v>
      </c>
      <c r="Z90" s="23">
        <v>0.36716506770220297</v>
      </c>
      <c r="AA90" s="23">
        <v>0.37083662539263001</v>
      </c>
      <c r="AB90" s="23">
        <v>0.28908906765378201</v>
      </c>
      <c r="AC90" s="23">
        <v>0.32619026431550602</v>
      </c>
      <c r="AD90" s="23">
        <v>0.30584129519627101</v>
      </c>
      <c r="AE90" s="23">
        <v>0.30370875426460903</v>
      </c>
      <c r="AF90" s="23">
        <v>0.318930248941725</v>
      </c>
      <c r="AG90" s="23">
        <v>0.29398824640845</v>
      </c>
      <c r="AH90" s="23">
        <v>0.22649564039346001</v>
      </c>
      <c r="AI90" s="39">
        <f t="shared" si="23"/>
        <v>-0.49616263706758046</v>
      </c>
      <c r="AJ90" s="34">
        <f>IF(B90=0, "", POWER(AH90/B90, 1/(AH11 - B11)) - 1)</f>
        <v>-2.1194110002679789E-2</v>
      </c>
      <c r="AK90" s="34">
        <f t="shared" si="24"/>
        <v>-0.22957586515625439</v>
      </c>
      <c r="AL90" s="44">
        <f>AH90 / AH13</f>
        <v>1.549071766206107E-3</v>
      </c>
      <c r="AM90" s="29"/>
    </row>
    <row r="91" spans="1:39" ht="14.45" hidden="1" customHeight="1" outlineLevel="1" x14ac:dyDescent="0.2">
      <c r="A91" s="2" t="s">
        <v>6</v>
      </c>
      <c r="B91" s="23">
        <v>8.9250298104252307E-2</v>
      </c>
      <c r="C91" s="23">
        <v>8.6762303330201698E-2</v>
      </c>
      <c r="D91" s="23">
        <v>8.02599927058706E-2</v>
      </c>
      <c r="E91" s="23">
        <v>8.4659989987843201E-2</v>
      </c>
      <c r="F91" s="23">
        <v>0.16372132572197101</v>
      </c>
      <c r="G91" s="23">
        <v>0.22678814180507301</v>
      </c>
      <c r="H91" s="23">
        <v>0.235077199923551</v>
      </c>
      <c r="I91" s="23">
        <v>0.20804243364917199</v>
      </c>
      <c r="J91" s="23">
        <v>0.1727790168993</v>
      </c>
      <c r="K91" s="23">
        <v>0.1112084592</v>
      </c>
      <c r="L91" s="23">
        <v>0.13310876850959999</v>
      </c>
      <c r="M91" s="23">
        <v>0.13378021159199999</v>
      </c>
      <c r="N91" s="23">
        <v>0.1428316706196</v>
      </c>
      <c r="O91" s="23">
        <v>0.12639376987440001</v>
      </c>
      <c r="P91" s="23">
        <v>0.121582455814375</v>
      </c>
      <c r="Q91" s="23">
        <v>0.27888476457599998</v>
      </c>
      <c r="R91" s="23">
        <v>0.45198325259595801</v>
      </c>
      <c r="S91" s="23">
        <v>0.33342941976621698</v>
      </c>
      <c r="T91" s="23">
        <v>0.39605090511478402</v>
      </c>
      <c r="U91" s="23">
        <v>0.191819145215334</v>
      </c>
      <c r="V91" s="23">
        <v>0.44350444185216398</v>
      </c>
      <c r="W91" s="23">
        <v>0.48250187239020598</v>
      </c>
      <c r="X91" s="23">
        <v>0.82057072572980005</v>
      </c>
      <c r="Y91" s="23">
        <v>0.73559509238455301</v>
      </c>
      <c r="Z91" s="23">
        <v>0.36168239343679498</v>
      </c>
      <c r="AA91" s="23">
        <v>0.47511699410471903</v>
      </c>
      <c r="AB91" s="23">
        <v>0.26571604642221802</v>
      </c>
      <c r="AC91" s="23">
        <v>0.61712156758060099</v>
      </c>
      <c r="AD91" s="23">
        <v>0.49161899907642298</v>
      </c>
      <c r="AE91" s="23">
        <v>0.43195214624863998</v>
      </c>
      <c r="AF91" s="23">
        <v>0.366508033648342</v>
      </c>
      <c r="AG91" s="23">
        <v>0.34562221404971699</v>
      </c>
      <c r="AH91" s="23">
        <v>0.34530487967753198</v>
      </c>
      <c r="AI91" s="39">
        <f t="shared" si="23"/>
        <v>2.8689493145914771</v>
      </c>
      <c r="AJ91" s="34">
        <f>IF(B91=0, "", POWER(AH91/B91, 1/(AH11 - B11)) - 1)</f>
        <v>4.3187279073601648E-2</v>
      </c>
      <c r="AK91" s="34">
        <f t="shared" si="24"/>
        <v>-9.1815386652016606E-4</v>
      </c>
      <c r="AL91" s="44">
        <f>AH91 / AH13</f>
        <v>2.3616438661355657E-3</v>
      </c>
      <c r="AM91" s="29"/>
    </row>
    <row r="92" spans="1:39" ht="14.45" hidden="1" customHeight="1" outlineLevel="1" x14ac:dyDescent="0.2">
      <c r="A92" s="2" t="s">
        <v>7</v>
      </c>
      <c r="B92" s="23">
        <v>9.40380673638942</v>
      </c>
      <c r="C92" s="23">
        <v>8.1096354585256396</v>
      </c>
      <c r="D92" s="23">
        <v>9.6357347892056104</v>
      </c>
      <c r="E92" s="23">
        <v>9.9181980664907492</v>
      </c>
      <c r="F92" s="23">
        <v>10.5664299206555</v>
      </c>
      <c r="G92" s="23">
        <v>10.7848748934173</v>
      </c>
      <c r="H92" s="23">
        <v>11.8862608307976</v>
      </c>
      <c r="I92" s="23">
        <v>13.1780833818217</v>
      </c>
      <c r="J92" s="23">
        <v>14.5693944243312</v>
      </c>
      <c r="K92" s="23">
        <v>14.4369882761914</v>
      </c>
      <c r="L92" s="23">
        <v>13.164822081232</v>
      </c>
      <c r="M92" s="23">
        <v>13.3202588125717</v>
      </c>
      <c r="N92" s="23">
        <v>14.494171415955799</v>
      </c>
      <c r="O92" s="23">
        <v>16.926234500044099</v>
      </c>
      <c r="P92" s="23">
        <v>13.6462457079115</v>
      </c>
      <c r="Q92" s="23">
        <v>14.5948083309179</v>
      </c>
      <c r="R92" s="23">
        <v>14.4824009426706</v>
      </c>
      <c r="S92" s="23">
        <v>14.5239387724243</v>
      </c>
      <c r="T92" s="23">
        <v>13.684217282132501</v>
      </c>
      <c r="U92" s="23">
        <v>13.174979879187401</v>
      </c>
      <c r="V92" s="23">
        <v>11.3615821910262</v>
      </c>
      <c r="W92" s="23">
        <v>12.120015662268401</v>
      </c>
      <c r="X92" s="23">
        <v>12.5839505335097</v>
      </c>
      <c r="Y92" s="23">
        <v>12.897058818387899</v>
      </c>
      <c r="Z92" s="23">
        <v>13.592808086403901</v>
      </c>
      <c r="AA92" s="23">
        <v>11.3653787880802</v>
      </c>
      <c r="AB92" s="23">
        <v>11.2651799157372</v>
      </c>
      <c r="AC92" s="23">
        <v>9.3370406392110308</v>
      </c>
      <c r="AD92" s="23">
        <v>10.1300790428096</v>
      </c>
      <c r="AE92" s="23">
        <v>12.407095996057601</v>
      </c>
      <c r="AF92" s="23">
        <v>12.078096421550001</v>
      </c>
      <c r="AG92" s="23">
        <v>11.072114667496001</v>
      </c>
      <c r="AH92" s="23">
        <v>9.5156311277034504</v>
      </c>
      <c r="AI92" s="39">
        <f t="shared" si="23"/>
        <v>1.1891396159951828E-2</v>
      </c>
      <c r="AJ92" s="34">
        <f>IF(B92=0, "", POWER(AH92/B92, 1/(AH11 - B11)) - 1)</f>
        <v>3.6948227486099938E-4</v>
      </c>
      <c r="AK92" s="34">
        <f t="shared" si="24"/>
        <v>-0.14057689849996424</v>
      </c>
      <c r="AL92" s="44">
        <f>AH92 / AH13</f>
        <v>6.5080261553603913E-2</v>
      </c>
      <c r="AM92" s="29"/>
    </row>
    <row r="93" spans="1:39" ht="14.45" hidden="1" customHeight="1" outlineLevel="1" x14ac:dyDescent="0.2">
      <c r="A93" s="2" t="s">
        <v>8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39" t="str">
        <f t="shared" si="23"/>
        <v/>
      </c>
      <c r="AJ93" s="34" t="str">
        <f>IF(B93=0, "", POWER(AH93/B93, 1/(AH11 - B11)) - 1)</f>
        <v/>
      </c>
      <c r="AK93" s="34" t="str">
        <f t="shared" si="24"/>
        <v/>
      </c>
      <c r="AL93" s="44">
        <f>AH93 / AH13</f>
        <v>0</v>
      </c>
      <c r="AM93" s="29"/>
    </row>
    <row r="94" spans="1:39" ht="14.45" customHeight="1" collapsed="1" x14ac:dyDescent="0.25">
      <c r="A94" s="17" t="s">
        <v>36</v>
      </c>
      <c r="B94" s="22">
        <f t="shared" ref="B94:AH94" si="31">SUBTOTAL(9, B95:B98)</f>
        <v>1.2049810931877529</v>
      </c>
      <c r="C94" s="22">
        <f t="shared" si="31"/>
        <v>1.1879153902937318</v>
      </c>
      <c r="D94" s="22">
        <f t="shared" si="31"/>
        <v>1.383308201434954</v>
      </c>
      <c r="E94" s="22">
        <f t="shared" si="31"/>
        <v>1.048697055144274</v>
      </c>
      <c r="F94" s="22">
        <f t="shared" si="31"/>
        <v>1.7059397733912709</v>
      </c>
      <c r="G94" s="22">
        <f t="shared" si="31"/>
        <v>1.352002303295033</v>
      </c>
      <c r="H94" s="22">
        <f t="shared" si="31"/>
        <v>1.008782727276855</v>
      </c>
      <c r="I94" s="22">
        <f t="shared" si="31"/>
        <v>0.98780646007176898</v>
      </c>
      <c r="J94" s="22">
        <f t="shared" si="31"/>
        <v>0.95582971744156209</v>
      </c>
      <c r="K94" s="22">
        <f t="shared" si="31"/>
        <v>0.89294739531668399</v>
      </c>
      <c r="L94" s="22">
        <f t="shared" si="31"/>
        <v>0.90753043224990593</v>
      </c>
      <c r="M94" s="22">
        <f t="shared" si="31"/>
        <v>0.96758135011336199</v>
      </c>
      <c r="N94" s="22">
        <f t="shared" si="31"/>
        <v>0.95570395945363296</v>
      </c>
      <c r="O94" s="22">
        <f t="shared" si="31"/>
        <v>1.122402450641071</v>
      </c>
      <c r="P94" s="22">
        <f t="shared" si="31"/>
        <v>1.186370188589611</v>
      </c>
      <c r="Q94" s="22">
        <f t="shared" si="31"/>
        <v>1.0882267243041499</v>
      </c>
      <c r="R94" s="22">
        <f t="shared" si="31"/>
        <v>1.0045046151258932</v>
      </c>
      <c r="S94" s="22">
        <f t="shared" si="31"/>
        <v>1.0366613198909371</v>
      </c>
      <c r="T94" s="22">
        <f t="shared" si="31"/>
        <v>1.02315659914867</v>
      </c>
      <c r="U94" s="22">
        <f t="shared" si="31"/>
        <v>0.9212009625258909</v>
      </c>
      <c r="V94" s="22">
        <f t="shared" si="31"/>
        <v>0.98744566383035803</v>
      </c>
      <c r="W94" s="22">
        <f t="shared" si="31"/>
        <v>0.95543015420925392</v>
      </c>
      <c r="X94" s="22">
        <f t="shared" si="31"/>
        <v>1.0323374797438121</v>
      </c>
      <c r="Y94" s="22">
        <f t="shared" si="31"/>
        <v>1.0700364435783869</v>
      </c>
      <c r="Z94" s="22">
        <f t="shared" si="31"/>
        <v>1.0245358227078871</v>
      </c>
      <c r="AA94" s="22">
        <f t="shared" si="31"/>
        <v>1.0877405991307012</v>
      </c>
      <c r="AB94" s="22">
        <f t="shared" si="31"/>
        <v>1.123920871504688</v>
      </c>
      <c r="AC94" s="22">
        <f t="shared" si="31"/>
        <v>1.1895317804450471</v>
      </c>
      <c r="AD94" s="22">
        <f t="shared" si="31"/>
        <v>1.0968661779909017</v>
      </c>
      <c r="AE94" s="22">
        <f t="shared" si="31"/>
        <v>1.3171742120609764</v>
      </c>
      <c r="AF94" s="22">
        <f t="shared" si="31"/>
        <v>1.308948404232873</v>
      </c>
      <c r="AG94" s="22">
        <f t="shared" si="31"/>
        <v>1.3292411915866207</v>
      </c>
      <c r="AH94" s="22">
        <f t="shared" si="31"/>
        <v>1.625124674340553</v>
      </c>
      <c r="AI94" s="38">
        <f t="shared" si="23"/>
        <v>0.34867234309985617</v>
      </c>
      <c r="AJ94" s="33">
        <f>IF(B94=0, "", POWER(AH94/B94, 1/(AH11 - B11)) - 1)</f>
        <v>9.3913451078375676E-3</v>
      </c>
      <c r="AK94" s="33">
        <f t="shared" si="24"/>
        <v>0.22259578218514076</v>
      </c>
      <c r="AL94" s="43">
        <f>AH94 / AH13</f>
        <v>1.1114716138521026E-2</v>
      </c>
      <c r="AM94" s="29"/>
    </row>
    <row r="95" spans="1:39" ht="14.45" hidden="1" customHeight="1" outlineLevel="1" x14ac:dyDescent="0.2">
      <c r="A95" s="2" t="s">
        <v>5</v>
      </c>
      <c r="B95" s="23">
        <v>0.17991186903293299</v>
      </c>
      <c r="C95" s="23">
        <v>0.17813983615308901</v>
      </c>
      <c r="D95" s="23">
        <v>0.18276548691414399</v>
      </c>
      <c r="E95" s="23">
        <v>0.19128872655847301</v>
      </c>
      <c r="F95" s="23">
        <v>0.20597918231659501</v>
      </c>
      <c r="G95" s="23">
        <v>0.21728244120159099</v>
      </c>
      <c r="H95" s="23">
        <v>0.22380771015759099</v>
      </c>
      <c r="I95" s="23">
        <v>0.23076458728959201</v>
      </c>
      <c r="J95" s="23">
        <v>0.24232922839500201</v>
      </c>
      <c r="K95" s="23">
        <v>0.25719678695072401</v>
      </c>
      <c r="L95" s="23">
        <v>0.26814294898001201</v>
      </c>
      <c r="M95" s="23">
        <v>0.27867688503483601</v>
      </c>
      <c r="N95" s="23">
        <v>0.2811419560908</v>
      </c>
      <c r="O95" s="23">
        <v>0.29519157199500001</v>
      </c>
      <c r="P95" s="23">
        <v>0.32443745102999999</v>
      </c>
      <c r="Q95" s="23">
        <v>0.31922386221600002</v>
      </c>
      <c r="R95" s="23">
        <v>0.312261592995</v>
      </c>
      <c r="S95" s="23">
        <v>0.2717133129855</v>
      </c>
      <c r="T95" s="23">
        <v>0.26654036624549998</v>
      </c>
      <c r="U95" s="23">
        <v>0.30617223829649998</v>
      </c>
      <c r="V95" s="23">
        <v>0.27844485706799998</v>
      </c>
      <c r="W95" s="23">
        <v>0.23001150144599999</v>
      </c>
      <c r="X95" s="23">
        <v>0.31984595942850003</v>
      </c>
      <c r="Y95" s="23">
        <v>0.31566450511862199</v>
      </c>
      <c r="Z95" s="23">
        <v>0.36088409445951902</v>
      </c>
      <c r="AA95" s="23">
        <v>0.36620552995003303</v>
      </c>
      <c r="AB95" s="23">
        <v>0.32868750856933898</v>
      </c>
      <c r="AC95" s="23">
        <v>0.32765555022246501</v>
      </c>
      <c r="AD95" s="23">
        <v>0.34939121949392998</v>
      </c>
      <c r="AE95" s="23">
        <v>0.34575973291780299</v>
      </c>
      <c r="AF95" s="23">
        <v>0.32015885646737402</v>
      </c>
      <c r="AG95" s="23">
        <v>0.31163066049006399</v>
      </c>
      <c r="AH95" s="23">
        <v>0.30281373360854102</v>
      </c>
      <c r="AI95" s="39">
        <f t="shared" si="23"/>
        <v>0.68312260461876906</v>
      </c>
      <c r="AJ95" s="34">
        <f>IF(B95=0, "", POWER(AH95/B95, 1/(AH11 - B11)) - 1)</f>
        <v>1.6403419002687158E-2</v>
      </c>
      <c r="AK95" s="34">
        <f t="shared" si="24"/>
        <v>-2.8292873582007827E-2</v>
      </c>
      <c r="AL95" s="44">
        <f>AH95 / AH13</f>
        <v>2.0710341459004647E-3</v>
      </c>
      <c r="AM95" s="29"/>
    </row>
    <row r="96" spans="1:39" ht="14.45" hidden="1" customHeight="1" outlineLevel="1" x14ac:dyDescent="0.2">
      <c r="A96" s="2" t="s">
        <v>6</v>
      </c>
      <c r="B96" s="23">
        <v>0.35446393121917003</v>
      </c>
      <c r="C96" s="23">
        <v>0.36072348040209301</v>
      </c>
      <c r="D96" s="23">
        <v>0.32948804280851002</v>
      </c>
      <c r="E96" s="23">
        <v>0.38768785536605099</v>
      </c>
      <c r="F96" s="23">
        <v>0.376852875734426</v>
      </c>
      <c r="G96" s="23">
        <v>0.34716525558644201</v>
      </c>
      <c r="H96" s="23">
        <v>0.33813324233456099</v>
      </c>
      <c r="I96" s="23">
        <v>0.33502862686782697</v>
      </c>
      <c r="J96" s="23">
        <v>0.32343921653536001</v>
      </c>
      <c r="K96" s="23">
        <v>0.28799786673695998</v>
      </c>
      <c r="L96" s="23">
        <v>0.28438280438869401</v>
      </c>
      <c r="M96" s="23">
        <v>0.35575270176537599</v>
      </c>
      <c r="N96" s="23">
        <v>0.34345473243521302</v>
      </c>
      <c r="O96" s="23">
        <v>0.41457887697621099</v>
      </c>
      <c r="P96" s="23">
        <v>0.324237128292101</v>
      </c>
      <c r="Q96" s="23">
        <v>0.30217525560130998</v>
      </c>
      <c r="R96" s="23">
        <v>0.31764061424089302</v>
      </c>
      <c r="S96" s="23">
        <v>0.33292419735613699</v>
      </c>
      <c r="T96" s="23">
        <v>0.36117094549977002</v>
      </c>
      <c r="U96" s="23">
        <v>0.29382633473839098</v>
      </c>
      <c r="V96" s="23">
        <v>0.32954392466925703</v>
      </c>
      <c r="W96" s="23">
        <v>0.29440056242396601</v>
      </c>
      <c r="X96" s="23">
        <v>0.32298864977643099</v>
      </c>
      <c r="Y96" s="23">
        <v>0.33380176171418502</v>
      </c>
      <c r="Z96" s="23">
        <v>0.228528084803306</v>
      </c>
      <c r="AA96" s="23">
        <v>0.226475968301175</v>
      </c>
      <c r="AB96" s="23">
        <v>0.24677877227467199</v>
      </c>
      <c r="AC96" s="23">
        <v>0.22687458614209699</v>
      </c>
      <c r="AD96" s="23">
        <v>0.17626209589451999</v>
      </c>
      <c r="AE96" s="23">
        <v>0.18194119907452599</v>
      </c>
      <c r="AF96" s="23">
        <v>0.12898594438751401</v>
      </c>
      <c r="AG96" s="23">
        <v>0.111394858358803</v>
      </c>
      <c r="AH96" s="23">
        <v>0.12144027312695201</v>
      </c>
      <c r="AI96" s="39">
        <f t="shared" si="23"/>
        <v>-0.65739737549809041</v>
      </c>
      <c r="AJ96" s="34">
        <f>IF(B96=0, "", POWER(AH96/B96, 1/(AH11 - B11)) - 1)</f>
        <v>-3.2920429538516371E-2</v>
      </c>
      <c r="AK96" s="34">
        <f t="shared" si="24"/>
        <v>9.0178441950998334E-2</v>
      </c>
      <c r="AL96" s="44">
        <f>AH96 / AH13</f>
        <v>8.3056653123444167E-4</v>
      </c>
      <c r="AM96" s="29"/>
    </row>
    <row r="97" spans="1:39" ht="14.45" hidden="1" customHeight="1" outlineLevel="1" x14ac:dyDescent="0.2">
      <c r="A97" s="2" t="s">
        <v>7</v>
      </c>
      <c r="B97" s="23">
        <v>0.61364008937765002</v>
      </c>
      <c r="C97" s="23">
        <v>0.59153758471855</v>
      </c>
      <c r="D97" s="23">
        <v>0.81347819468829996</v>
      </c>
      <c r="E97" s="23">
        <v>0.41220475461974998</v>
      </c>
      <c r="F97" s="23">
        <v>1.0620818617402501</v>
      </c>
      <c r="G97" s="23">
        <v>0.72540973580099999</v>
      </c>
      <c r="H97" s="23">
        <v>0.403453733551</v>
      </c>
      <c r="I97" s="23">
        <v>0.38784241014435</v>
      </c>
      <c r="J97" s="23">
        <v>0.35038821528120001</v>
      </c>
      <c r="K97" s="23">
        <v>0.31932978654900002</v>
      </c>
      <c r="L97" s="23">
        <v>0.33265305288120001</v>
      </c>
      <c r="M97" s="23">
        <v>0.30842081253315001</v>
      </c>
      <c r="N97" s="23">
        <v>0.29499383263279999</v>
      </c>
      <c r="O97" s="23">
        <v>0.3710986909101</v>
      </c>
      <c r="P97" s="23">
        <v>0.49917186922175</v>
      </c>
      <c r="Q97" s="23">
        <v>0.42452741765820001</v>
      </c>
      <c r="R97" s="23">
        <v>0.32646216939799999</v>
      </c>
      <c r="S97" s="23">
        <v>0.38698526934880001</v>
      </c>
      <c r="T97" s="23">
        <v>0.35216370107544998</v>
      </c>
      <c r="U97" s="23">
        <v>0.27525534054919998</v>
      </c>
      <c r="V97" s="23">
        <v>0.334782722636706</v>
      </c>
      <c r="W97" s="23">
        <v>0.38953059602222301</v>
      </c>
      <c r="X97" s="23">
        <v>0.34883588376973601</v>
      </c>
      <c r="Y97" s="23">
        <v>0.37826989036755498</v>
      </c>
      <c r="Z97" s="23">
        <v>0.39184094141043102</v>
      </c>
      <c r="AA97" s="23">
        <v>0.44892302206759299</v>
      </c>
      <c r="AB97" s="23">
        <v>0.49705064424627698</v>
      </c>
      <c r="AC97" s="23">
        <v>0.58871410319155904</v>
      </c>
      <c r="AD97" s="23">
        <v>0.52681243126972799</v>
      </c>
      <c r="AE97" s="23">
        <v>0.74562221720024602</v>
      </c>
      <c r="AF97" s="23">
        <v>0.81729566251559105</v>
      </c>
      <c r="AG97" s="23">
        <v>0.86326514110237196</v>
      </c>
      <c r="AH97" s="23">
        <v>1.1583546261200099</v>
      </c>
      <c r="AI97" s="39">
        <f t="shared" si="23"/>
        <v>0.88767755916143942</v>
      </c>
      <c r="AJ97" s="34">
        <f>IF(B97=0, "", POWER(AH97/B97, 1/(AH11 - B11)) - 1)</f>
        <v>2.0053015728485057E-2</v>
      </c>
      <c r="AK97" s="34">
        <f t="shared" si="24"/>
        <v>0.34182949243243477</v>
      </c>
      <c r="AL97" s="44">
        <f>AH97 / AH13</f>
        <v>7.9223354739173628E-3</v>
      </c>
      <c r="AM97" s="29"/>
    </row>
    <row r="98" spans="1:39" ht="14.45" hidden="1" customHeight="1" outlineLevel="1" x14ac:dyDescent="0.2">
      <c r="A98" s="2" t="s">
        <v>8</v>
      </c>
      <c r="B98" s="23">
        <v>5.6965203557999999E-2</v>
      </c>
      <c r="C98" s="23">
        <v>5.7514489019999997E-2</v>
      </c>
      <c r="D98" s="23">
        <v>5.7576477023999997E-2</v>
      </c>
      <c r="E98" s="23">
        <v>5.7515718600000001E-2</v>
      </c>
      <c r="F98" s="23">
        <v>6.1025853599999999E-2</v>
      </c>
      <c r="G98" s="23">
        <v>6.2144870705999999E-2</v>
      </c>
      <c r="H98" s="23">
        <v>4.3388041233703198E-2</v>
      </c>
      <c r="I98" s="23">
        <v>3.4170835769999998E-2</v>
      </c>
      <c r="J98" s="23">
        <v>3.9673057230000003E-2</v>
      </c>
      <c r="K98" s="23">
        <v>2.8422955079999999E-2</v>
      </c>
      <c r="L98" s="23">
        <v>2.2351625999999999E-2</v>
      </c>
      <c r="M98" s="23">
        <v>2.473095078E-2</v>
      </c>
      <c r="N98" s="23">
        <v>3.6113438294819999E-2</v>
      </c>
      <c r="O98" s="23">
        <v>4.1533310759760002E-2</v>
      </c>
      <c r="P98" s="23">
        <v>3.8523740045760001E-2</v>
      </c>
      <c r="Q98" s="23">
        <v>4.2300188828639999E-2</v>
      </c>
      <c r="R98" s="23">
        <v>4.8140238491999998E-2</v>
      </c>
      <c r="S98" s="23">
        <v>4.50385402005E-2</v>
      </c>
      <c r="T98" s="23">
        <v>4.3281586327949997E-2</v>
      </c>
      <c r="U98" s="23">
        <v>4.5947048941800003E-2</v>
      </c>
      <c r="V98" s="23">
        <v>4.4674159456395003E-2</v>
      </c>
      <c r="W98" s="23">
        <v>4.1487494317064999E-2</v>
      </c>
      <c r="X98" s="23">
        <v>4.0666986769144903E-2</v>
      </c>
      <c r="Y98" s="23">
        <v>4.2300286378024902E-2</v>
      </c>
      <c r="Z98" s="23">
        <v>4.3282702034631103E-2</v>
      </c>
      <c r="AA98" s="23">
        <v>4.6136078811900003E-2</v>
      </c>
      <c r="AB98" s="23">
        <v>5.1403946414399999E-2</v>
      </c>
      <c r="AC98" s="23">
        <v>4.6287540888926101E-2</v>
      </c>
      <c r="AD98" s="23">
        <v>4.44004313327237E-2</v>
      </c>
      <c r="AE98" s="23">
        <v>4.38510628684015E-2</v>
      </c>
      <c r="AF98" s="23">
        <v>4.25079408623939E-2</v>
      </c>
      <c r="AG98" s="23">
        <v>4.2950531635381699E-2</v>
      </c>
      <c r="AH98" s="23">
        <v>4.2516041485049998E-2</v>
      </c>
      <c r="AI98" s="39">
        <f t="shared" si="23"/>
        <v>-0.25364891495978537</v>
      </c>
      <c r="AJ98" s="34">
        <f>IF(B98=0, "", POWER(AH98/B98, 1/(AH11 - B11)) - 1)</f>
        <v>-9.1008085974630948E-3</v>
      </c>
      <c r="AK98" s="34">
        <f t="shared" si="24"/>
        <v>-1.0116059890019513E-2</v>
      </c>
      <c r="AL98" s="44">
        <f>AH98 / AH13</f>
        <v>2.9077998746875755E-4</v>
      </c>
      <c r="AM98" s="29"/>
    </row>
    <row r="99" spans="1:39" ht="14.45" customHeight="1" collapsed="1" x14ac:dyDescent="0.25">
      <c r="A99" s="17" t="s">
        <v>37</v>
      </c>
      <c r="B99" s="22">
        <f t="shared" ref="B99:AH99" si="32">SUBTOTAL(9, B100:B103)</f>
        <v>5.4512498822253201</v>
      </c>
      <c r="C99" s="22">
        <f t="shared" si="32"/>
        <v>5.3047932888154028</v>
      </c>
      <c r="D99" s="22">
        <f t="shared" si="32"/>
        <v>5.2096537763481923</v>
      </c>
      <c r="E99" s="22">
        <f t="shared" si="32"/>
        <v>5.1913582712931889</v>
      </c>
      <c r="F99" s="22">
        <f t="shared" si="32"/>
        <v>5.2328335006764561</v>
      </c>
      <c r="G99" s="22">
        <f t="shared" si="32"/>
        <v>5.2451405762674108</v>
      </c>
      <c r="H99" s="22">
        <f t="shared" si="32"/>
        <v>5.2597108165772894</v>
      </c>
      <c r="I99" s="22">
        <f t="shared" si="32"/>
        <v>5.3043289408861041</v>
      </c>
      <c r="J99" s="22">
        <f t="shared" si="32"/>
        <v>5.3832344305761097</v>
      </c>
      <c r="K99" s="22">
        <f t="shared" si="32"/>
        <v>5.4563942637573355</v>
      </c>
      <c r="L99" s="22">
        <f t="shared" si="32"/>
        <v>5.5329619794005227</v>
      </c>
      <c r="M99" s="22">
        <f t="shared" si="32"/>
        <v>5.5170465552336383</v>
      </c>
      <c r="N99" s="22">
        <f t="shared" si="32"/>
        <v>5.5346551154899464</v>
      </c>
      <c r="O99" s="22">
        <f t="shared" si="32"/>
        <v>5.6238526909132602</v>
      </c>
      <c r="P99" s="22">
        <f t="shared" si="32"/>
        <v>5.715736423902757</v>
      </c>
      <c r="Q99" s="22">
        <f t="shared" si="32"/>
        <v>5.7216726810075125</v>
      </c>
      <c r="R99" s="22">
        <f t="shared" si="32"/>
        <v>5.7343867435328972</v>
      </c>
      <c r="S99" s="22">
        <f t="shared" si="32"/>
        <v>5.6915139292666472</v>
      </c>
      <c r="T99" s="22">
        <f t="shared" si="32"/>
        <v>5.4279822005832914</v>
      </c>
      <c r="U99" s="22">
        <f t="shared" si="32"/>
        <v>5.5811366337958548</v>
      </c>
      <c r="V99" s="22">
        <f t="shared" si="32"/>
        <v>5.7677296116134302</v>
      </c>
      <c r="W99" s="22">
        <f t="shared" si="32"/>
        <v>5.779800040742046</v>
      </c>
      <c r="X99" s="22">
        <f t="shared" si="32"/>
        <v>6.1846655731093314</v>
      </c>
      <c r="Y99" s="22">
        <f t="shared" si="32"/>
        <v>6.1134796393650346</v>
      </c>
      <c r="Z99" s="22">
        <f t="shared" si="32"/>
        <v>5.8958078869693109</v>
      </c>
      <c r="AA99" s="22">
        <f t="shared" si="32"/>
        <v>6.0208279856074132</v>
      </c>
      <c r="AB99" s="22">
        <f t="shared" si="32"/>
        <v>6.0594741018332217</v>
      </c>
      <c r="AC99" s="22">
        <f t="shared" si="32"/>
        <v>6.1045149382696549</v>
      </c>
      <c r="AD99" s="22">
        <f t="shared" si="32"/>
        <v>6.0611694920224384</v>
      </c>
      <c r="AE99" s="22">
        <f t="shared" si="32"/>
        <v>6.0097727562389993</v>
      </c>
      <c r="AF99" s="22">
        <f t="shared" si="32"/>
        <v>5.9036450437739525</v>
      </c>
      <c r="AG99" s="22">
        <f t="shared" si="32"/>
        <v>5.8925280054178657</v>
      </c>
      <c r="AH99" s="22">
        <f t="shared" si="32"/>
        <v>5.9027988458004375</v>
      </c>
      <c r="AI99" s="38">
        <f t="shared" si="23"/>
        <v>8.2834024000159268E-2</v>
      </c>
      <c r="AJ99" s="33">
        <f>IF(B99=0, "", POWER(AH99/B99, 1/(AH11 - B11)) - 1)</f>
        <v>2.4900231116362637E-3</v>
      </c>
      <c r="AK99" s="33">
        <f t="shared" si="24"/>
        <v>1.7430278435890401E-3</v>
      </c>
      <c r="AL99" s="43">
        <f>AH99 / AH13</f>
        <v>4.0371015608684883E-2</v>
      </c>
      <c r="AM99" s="29"/>
    </row>
    <row r="100" spans="1:39" ht="14.45" hidden="1" customHeight="1" outlineLevel="1" x14ac:dyDescent="0.2">
      <c r="A100" s="2" t="s">
        <v>5</v>
      </c>
      <c r="B100" s="23">
        <v>0.1477116</v>
      </c>
      <c r="C100" s="23">
        <v>0.15934409999999999</v>
      </c>
      <c r="D100" s="23">
        <v>0.18121319999999999</v>
      </c>
      <c r="E100" s="23">
        <v>0.1830321</v>
      </c>
      <c r="F100" s="23">
        <v>0.19161900000000001</v>
      </c>
      <c r="G100" s="23">
        <v>0.18840419999999999</v>
      </c>
      <c r="H100" s="23">
        <v>0.1974987</v>
      </c>
      <c r="I100" s="23">
        <v>0.20968110000000001</v>
      </c>
      <c r="J100" s="23">
        <v>0.2169567</v>
      </c>
      <c r="K100" s="23">
        <v>0.23444433639000001</v>
      </c>
      <c r="L100" s="23">
        <v>0.306986751</v>
      </c>
      <c r="M100" s="23">
        <v>0.30667559220000001</v>
      </c>
      <c r="N100" s="23">
        <v>0.29066868000000001</v>
      </c>
      <c r="O100" s="23">
        <v>0.29425149</v>
      </c>
      <c r="P100" s="23">
        <v>0.30818553300000001</v>
      </c>
      <c r="Q100" s="23">
        <v>0.27790169399999998</v>
      </c>
      <c r="R100" s="23">
        <v>0.29720149200000001</v>
      </c>
      <c r="S100" s="23">
        <v>0.23918661899999999</v>
      </c>
      <c r="T100" s="23">
        <v>0.23123062350000001</v>
      </c>
      <c r="U100" s="23">
        <v>0.27749415464999999</v>
      </c>
      <c r="V100" s="23">
        <v>0.25346947414499998</v>
      </c>
      <c r="W100" s="23">
        <v>0.237621096</v>
      </c>
      <c r="X100" s="23">
        <v>0.26548748999999999</v>
      </c>
      <c r="Y100" s="23">
        <v>0.26132223247338798</v>
      </c>
      <c r="Z100" s="23">
        <v>0.27926382431315599</v>
      </c>
      <c r="AA100" s="23">
        <v>0.29085682310935101</v>
      </c>
      <c r="AB100" s="23">
        <v>0.27145003251972999</v>
      </c>
      <c r="AC100" s="23">
        <v>0.28858312568650901</v>
      </c>
      <c r="AD100" s="23">
        <v>0.286901206546125</v>
      </c>
      <c r="AE100" s="23">
        <v>0.28908290434947997</v>
      </c>
      <c r="AF100" s="23">
        <v>0.30446611020536801</v>
      </c>
      <c r="AG100" s="23">
        <v>0.30417068132029801</v>
      </c>
      <c r="AH100" s="23">
        <v>0.28719973294526802</v>
      </c>
      <c r="AI100" s="39">
        <f t="shared" si="23"/>
        <v>0.94432754736437774</v>
      </c>
      <c r="AJ100" s="34">
        <f>IF(B100=0, "", POWER(AH100/B100, 1/(AH11 - B11)) - 1)</f>
        <v>2.0996009475461319E-2</v>
      </c>
      <c r="AK100" s="34">
        <f t="shared" si="24"/>
        <v>-5.5794162347814313E-2</v>
      </c>
      <c r="AL100" s="44">
        <f>AH100 / AH13</f>
        <v>1.9642453020049153E-3</v>
      </c>
      <c r="AM100" s="29"/>
    </row>
    <row r="101" spans="1:39" ht="14.45" hidden="1" customHeight="1" outlineLevel="1" x14ac:dyDescent="0.2">
      <c r="A101" s="2" t="s">
        <v>6</v>
      </c>
      <c r="B101" s="23">
        <v>0.65620038541233805</v>
      </c>
      <c r="C101" s="23">
        <v>0.45247839752282099</v>
      </c>
      <c r="D101" s="23">
        <v>0.26193237087846</v>
      </c>
      <c r="E101" s="23">
        <v>0.21187281737605701</v>
      </c>
      <c r="F101" s="23">
        <v>0.218213141728024</v>
      </c>
      <c r="G101" s="23">
        <v>0.21523096592572899</v>
      </c>
      <c r="H101" s="23">
        <v>0.20561677709534101</v>
      </c>
      <c r="I101" s="23">
        <v>0.21406139356071299</v>
      </c>
      <c r="J101" s="23">
        <v>0.22387247512646999</v>
      </c>
      <c r="K101" s="23">
        <v>0.19963901502</v>
      </c>
      <c r="L101" s="23">
        <v>0.18478074945510001</v>
      </c>
      <c r="M101" s="23">
        <v>0.1232686608678</v>
      </c>
      <c r="N101" s="23">
        <v>0.10343485319039999</v>
      </c>
      <c r="O101" s="23">
        <v>0.14087328373169999</v>
      </c>
      <c r="P101" s="23">
        <v>0.148266635888474</v>
      </c>
      <c r="Q101" s="23">
        <v>0.15052243229910001</v>
      </c>
      <c r="R101" s="23">
        <v>0.117265282269597</v>
      </c>
      <c r="S101" s="23">
        <v>9.4028835162006094E-2</v>
      </c>
      <c r="T101" s="23">
        <v>6.2118985713367998E-2</v>
      </c>
      <c r="U101" s="23">
        <v>0.146279861301467</v>
      </c>
      <c r="V101" s="23">
        <v>9.0861213480329994E-2</v>
      </c>
      <c r="W101" s="23">
        <v>0.12398973411864</v>
      </c>
      <c r="X101" s="23">
        <v>8.1112294166091503E-2</v>
      </c>
      <c r="Y101" s="23">
        <v>5.6769398699965001E-2</v>
      </c>
      <c r="Z101" s="23">
        <v>5.9197402175485199E-2</v>
      </c>
      <c r="AA101" s="23">
        <v>6.6767357034462904E-2</v>
      </c>
      <c r="AB101" s="23">
        <v>5.87240806649338E-2</v>
      </c>
      <c r="AC101" s="23">
        <v>5.0660486916398802E-2</v>
      </c>
      <c r="AD101" s="23">
        <v>5.36951633324637E-2</v>
      </c>
      <c r="AE101" s="23">
        <v>4.0010191273222202E-2</v>
      </c>
      <c r="AF101" s="23">
        <v>4.6465531957597402E-2</v>
      </c>
      <c r="AG101" s="23">
        <v>4.0484607103040998E-2</v>
      </c>
      <c r="AH101" s="23">
        <v>2.5587029614522701E-2</v>
      </c>
      <c r="AI101" s="39">
        <f t="shared" si="23"/>
        <v>-0.9610072926146721</v>
      </c>
      <c r="AJ101" s="34">
        <f>IF(B101=0, "", POWER(AH101/B101, 1/(AH11 - B11)) - 1)</f>
        <v>-9.6416626652679249E-2</v>
      </c>
      <c r="AK101" s="34">
        <f t="shared" si="24"/>
        <v>-0.36798127867713126</v>
      </c>
      <c r="AL101" s="44">
        <f>AH101 / AH13</f>
        <v>1.7499738665204402E-4</v>
      </c>
      <c r="AM101" s="29"/>
    </row>
    <row r="102" spans="1:39" ht="14.45" hidden="1" customHeight="1" outlineLevel="1" x14ac:dyDescent="0.2">
      <c r="A102" s="2" t="s">
        <v>7</v>
      </c>
      <c r="B102" s="23">
        <v>3.8042238393174999</v>
      </c>
      <c r="C102" s="23">
        <v>3.8498567337970999</v>
      </c>
      <c r="D102" s="23">
        <v>3.9233941479742498</v>
      </c>
      <c r="E102" s="23">
        <v>3.9533392964216501</v>
      </c>
      <c r="F102" s="23">
        <v>3.9798873014529499</v>
      </c>
      <c r="G102" s="23">
        <v>3.9983913528462001</v>
      </c>
      <c r="H102" s="23">
        <v>4.0038320040641002</v>
      </c>
      <c r="I102" s="23">
        <v>4.0158560070620499</v>
      </c>
      <c r="J102" s="23">
        <v>4.0647532251271503</v>
      </c>
      <c r="K102" s="23">
        <v>4.1332833546670003</v>
      </c>
      <c r="L102" s="23">
        <v>4.1388936305717996</v>
      </c>
      <c r="M102" s="23">
        <v>4.1735578096481003</v>
      </c>
      <c r="N102" s="23">
        <v>4.2303265554458997</v>
      </c>
      <c r="O102" s="23">
        <v>4.2784812246243504</v>
      </c>
      <c r="P102" s="23">
        <v>4.3472713377097003</v>
      </c>
      <c r="Q102" s="23">
        <v>4.3806811385862501</v>
      </c>
      <c r="R102" s="23">
        <v>4.4103338042475002</v>
      </c>
      <c r="S102" s="23">
        <v>4.4505700379812003</v>
      </c>
      <c r="T102" s="23">
        <v>4.2298010086667004</v>
      </c>
      <c r="U102" s="23">
        <v>4.2587728209835003</v>
      </c>
      <c r="V102" s="23">
        <v>4.5323010705462501</v>
      </c>
      <c r="W102" s="23">
        <v>4.53472718909204</v>
      </c>
      <c r="X102" s="23">
        <v>4.9627194912694401</v>
      </c>
      <c r="Y102" s="23">
        <v>4.9266898491142097</v>
      </c>
      <c r="Z102" s="23">
        <v>4.7070366313057503</v>
      </c>
      <c r="AA102" s="23">
        <v>4.8300277475562901</v>
      </c>
      <c r="AB102" s="23">
        <v>4.91299655385418</v>
      </c>
      <c r="AC102" s="23">
        <v>4.9652248901165699</v>
      </c>
      <c r="AD102" s="23">
        <v>4.9377953979518097</v>
      </c>
      <c r="AE102" s="23">
        <v>4.9030012155286302</v>
      </c>
      <c r="AF102" s="23">
        <v>4.7750349565233199</v>
      </c>
      <c r="AG102" s="23">
        <v>4.7701942719068597</v>
      </c>
      <c r="AH102" s="23">
        <v>4.81233363815298</v>
      </c>
      <c r="AI102" s="39">
        <f t="shared" si="23"/>
        <v>0.26499749789075011</v>
      </c>
      <c r="AJ102" s="34">
        <f>IF(B102=0, "", POWER(AH102/B102, 1/(AH11 - B11)) - 1)</f>
        <v>7.3729896285568142E-3</v>
      </c>
      <c r="AK102" s="34">
        <f t="shared" si="24"/>
        <v>8.8338889034964563E-3</v>
      </c>
      <c r="AL102" s="44">
        <f>AH102 / AH13</f>
        <v>3.2912996274351014E-2</v>
      </c>
      <c r="AM102" s="29"/>
    </row>
    <row r="103" spans="1:39" ht="14.45" hidden="1" customHeight="1" outlineLevel="1" x14ac:dyDescent="0.2">
      <c r="A103" s="2" t="s">
        <v>8</v>
      </c>
      <c r="B103" s="23">
        <v>0.84311405749548196</v>
      </c>
      <c r="C103" s="23">
        <v>0.84311405749548196</v>
      </c>
      <c r="D103" s="23">
        <v>0.84311405749548196</v>
      </c>
      <c r="E103" s="23">
        <v>0.84311405749548196</v>
      </c>
      <c r="F103" s="23">
        <v>0.84311405749548196</v>
      </c>
      <c r="G103" s="23">
        <v>0.84311405749548196</v>
      </c>
      <c r="H103" s="23">
        <v>0.85276333541784899</v>
      </c>
      <c r="I103" s="23">
        <v>0.864730440263341</v>
      </c>
      <c r="J103" s="23">
        <v>0.87765203032248995</v>
      </c>
      <c r="K103" s="23">
        <v>0.88902755768033503</v>
      </c>
      <c r="L103" s="23">
        <v>0.90230084837362301</v>
      </c>
      <c r="M103" s="23">
        <v>0.91354449251773795</v>
      </c>
      <c r="N103" s="23">
        <v>0.91022502685364703</v>
      </c>
      <c r="O103" s="23">
        <v>0.91024669255721002</v>
      </c>
      <c r="P103" s="23">
        <v>0.912012917304582</v>
      </c>
      <c r="Q103" s="23">
        <v>0.91256741612216297</v>
      </c>
      <c r="R103" s="23">
        <v>0.90958616501580003</v>
      </c>
      <c r="S103" s="23">
        <v>0.90772843712344098</v>
      </c>
      <c r="T103" s="23">
        <v>0.90483158270322295</v>
      </c>
      <c r="U103" s="23">
        <v>0.89858979686088802</v>
      </c>
      <c r="V103" s="23">
        <v>0.89109785344185</v>
      </c>
      <c r="W103" s="23">
        <v>0.88346202153136599</v>
      </c>
      <c r="X103" s="23">
        <v>0.87534629767380001</v>
      </c>
      <c r="Y103" s="23">
        <v>0.86869815907747205</v>
      </c>
      <c r="Z103" s="23">
        <v>0.85031002917492005</v>
      </c>
      <c r="AA103" s="23">
        <v>0.83317605790730898</v>
      </c>
      <c r="AB103" s="23">
        <v>0.81630343479437795</v>
      </c>
      <c r="AC103" s="23">
        <v>0.80004643555017696</v>
      </c>
      <c r="AD103" s="23">
        <v>0.78277772419203995</v>
      </c>
      <c r="AE103" s="23">
        <v>0.77767844508766704</v>
      </c>
      <c r="AF103" s="23">
        <v>0.77767844508766704</v>
      </c>
      <c r="AG103" s="23">
        <v>0.77767844508766704</v>
      </c>
      <c r="AH103" s="23">
        <v>0.77767844508766704</v>
      </c>
      <c r="AI103" s="39">
        <f t="shared" si="23"/>
        <v>-7.7611815182153543E-2</v>
      </c>
      <c r="AJ103" s="34">
        <f>IF(B103=0, "", POWER(AH103/B103, 1/(AH11 - B11)) - 1)</f>
        <v>-2.5214757039043745E-3</v>
      </c>
      <c r="AK103" s="34">
        <f t="shared" si="24"/>
        <v>0</v>
      </c>
      <c r="AL103" s="44">
        <f>AH103 / AH13</f>
        <v>5.318776645676912E-3</v>
      </c>
      <c r="AM103" s="29"/>
    </row>
    <row r="104" spans="1:39" ht="14.45" customHeight="1" x14ac:dyDescent="0.25">
      <c r="A104" s="9" t="s">
        <v>38</v>
      </c>
      <c r="B104" s="20">
        <f t="shared" ref="B104:AH104" si="33">SUBTOTAL(9, B105:B111)</f>
        <v>0</v>
      </c>
      <c r="C104" s="20">
        <f t="shared" si="33"/>
        <v>0</v>
      </c>
      <c r="D104" s="20">
        <f t="shared" si="33"/>
        <v>0</v>
      </c>
      <c r="E104" s="20">
        <f t="shared" si="33"/>
        <v>0</v>
      </c>
      <c r="F104" s="20">
        <f t="shared" si="33"/>
        <v>0</v>
      </c>
      <c r="G104" s="20">
        <f t="shared" si="33"/>
        <v>0</v>
      </c>
      <c r="H104" s="20">
        <f t="shared" si="33"/>
        <v>0</v>
      </c>
      <c r="I104" s="20">
        <f t="shared" si="33"/>
        <v>0</v>
      </c>
      <c r="J104" s="20">
        <f t="shared" si="33"/>
        <v>0</v>
      </c>
      <c r="K104" s="20">
        <f t="shared" si="33"/>
        <v>0</v>
      </c>
      <c r="L104" s="20">
        <f t="shared" si="33"/>
        <v>0</v>
      </c>
      <c r="M104" s="20">
        <f t="shared" si="33"/>
        <v>0</v>
      </c>
      <c r="N104" s="20">
        <f t="shared" si="33"/>
        <v>0</v>
      </c>
      <c r="O104" s="20">
        <f t="shared" si="33"/>
        <v>0</v>
      </c>
      <c r="P104" s="20">
        <f t="shared" si="33"/>
        <v>0</v>
      </c>
      <c r="Q104" s="20">
        <f t="shared" si="33"/>
        <v>0</v>
      </c>
      <c r="R104" s="20">
        <f t="shared" si="33"/>
        <v>0</v>
      </c>
      <c r="S104" s="20">
        <f t="shared" si="33"/>
        <v>0</v>
      </c>
      <c r="T104" s="20">
        <f t="shared" si="33"/>
        <v>0</v>
      </c>
      <c r="U104" s="20">
        <f t="shared" si="33"/>
        <v>0</v>
      </c>
      <c r="V104" s="20">
        <f t="shared" si="33"/>
        <v>0</v>
      </c>
      <c r="W104" s="20">
        <f t="shared" si="33"/>
        <v>0</v>
      </c>
      <c r="X104" s="20">
        <f t="shared" si="33"/>
        <v>0</v>
      </c>
      <c r="Y104" s="20">
        <f t="shared" si="33"/>
        <v>0</v>
      </c>
      <c r="Z104" s="20">
        <f t="shared" si="33"/>
        <v>0</v>
      </c>
      <c r="AA104" s="20">
        <f t="shared" si="33"/>
        <v>0</v>
      </c>
      <c r="AB104" s="20">
        <f t="shared" si="33"/>
        <v>0</v>
      </c>
      <c r="AC104" s="20">
        <f t="shared" si="33"/>
        <v>0</v>
      </c>
      <c r="AD104" s="20">
        <f t="shared" si="33"/>
        <v>0</v>
      </c>
      <c r="AE104" s="20">
        <f t="shared" si="33"/>
        <v>0</v>
      </c>
      <c r="AF104" s="20">
        <f t="shared" si="33"/>
        <v>0</v>
      </c>
      <c r="AG104" s="20">
        <f t="shared" si="33"/>
        <v>0</v>
      </c>
      <c r="AH104" s="20">
        <f t="shared" si="33"/>
        <v>0</v>
      </c>
      <c r="AI104" s="36" t="str">
        <f t="shared" si="23"/>
        <v/>
      </c>
      <c r="AJ104" s="31" t="str">
        <f>IF(B104=0, "", POWER(AH104/B104, 1/(AH11 - B11)) - 1)</f>
        <v/>
      </c>
      <c r="AK104" s="31" t="str">
        <f t="shared" si="24"/>
        <v/>
      </c>
      <c r="AL104" s="41">
        <f>AH104 / AH13</f>
        <v>0</v>
      </c>
      <c r="AM104" s="29"/>
    </row>
    <row r="105" spans="1:39" ht="14.45" customHeight="1" x14ac:dyDescent="0.25">
      <c r="A105" s="5" t="s">
        <v>39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38" t="str">
        <f t="shared" si="23"/>
        <v/>
      </c>
      <c r="AJ105" s="33" t="str">
        <f>IF(B105=0, "", POWER(AH105/B105, 1/(AH11 - B11)) - 1)</f>
        <v/>
      </c>
      <c r="AK105" s="33" t="str">
        <f t="shared" si="24"/>
        <v/>
      </c>
      <c r="AL105" s="43">
        <f>AH105 / AH13</f>
        <v>0</v>
      </c>
      <c r="AM105" s="29"/>
    </row>
    <row r="106" spans="1:39" ht="14.45" customHeight="1" collapsed="1" x14ac:dyDescent="0.25">
      <c r="A106" s="5" t="s">
        <v>40</v>
      </c>
      <c r="B106" s="22">
        <f t="shared" ref="B106:AH106" si="34">SUBTOTAL(9, B107:B109)</f>
        <v>0</v>
      </c>
      <c r="C106" s="22">
        <f t="shared" si="34"/>
        <v>0</v>
      </c>
      <c r="D106" s="22">
        <f t="shared" si="34"/>
        <v>0</v>
      </c>
      <c r="E106" s="22">
        <f t="shared" si="34"/>
        <v>0</v>
      </c>
      <c r="F106" s="22">
        <f t="shared" si="34"/>
        <v>0</v>
      </c>
      <c r="G106" s="22">
        <f t="shared" si="34"/>
        <v>0</v>
      </c>
      <c r="H106" s="22">
        <f t="shared" si="34"/>
        <v>0</v>
      </c>
      <c r="I106" s="22">
        <f t="shared" si="34"/>
        <v>0</v>
      </c>
      <c r="J106" s="22">
        <f t="shared" si="34"/>
        <v>0</v>
      </c>
      <c r="K106" s="22">
        <f t="shared" si="34"/>
        <v>0</v>
      </c>
      <c r="L106" s="22">
        <f t="shared" si="34"/>
        <v>0</v>
      </c>
      <c r="M106" s="22">
        <f t="shared" si="34"/>
        <v>0</v>
      </c>
      <c r="N106" s="22">
        <f t="shared" si="34"/>
        <v>0</v>
      </c>
      <c r="O106" s="22">
        <f t="shared" si="34"/>
        <v>0</v>
      </c>
      <c r="P106" s="22">
        <f t="shared" si="34"/>
        <v>0</v>
      </c>
      <c r="Q106" s="22">
        <f t="shared" si="34"/>
        <v>0</v>
      </c>
      <c r="R106" s="22">
        <f t="shared" si="34"/>
        <v>0</v>
      </c>
      <c r="S106" s="22">
        <f t="shared" si="34"/>
        <v>0</v>
      </c>
      <c r="T106" s="22">
        <f t="shared" si="34"/>
        <v>0</v>
      </c>
      <c r="U106" s="22">
        <f t="shared" si="34"/>
        <v>0</v>
      </c>
      <c r="V106" s="22">
        <f t="shared" si="34"/>
        <v>0</v>
      </c>
      <c r="W106" s="22">
        <f t="shared" si="34"/>
        <v>0</v>
      </c>
      <c r="X106" s="22">
        <f t="shared" si="34"/>
        <v>0</v>
      </c>
      <c r="Y106" s="22">
        <f t="shared" si="34"/>
        <v>0</v>
      </c>
      <c r="Z106" s="22">
        <f t="shared" si="34"/>
        <v>0</v>
      </c>
      <c r="AA106" s="22">
        <f t="shared" si="34"/>
        <v>0</v>
      </c>
      <c r="AB106" s="22">
        <f t="shared" si="34"/>
        <v>0</v>
      </c>
      <c r="AC106" s="22">
        <f t="shared" si="34"/>
        <v>0</v>
      </c>
      <c r="AD106" s="22">
        <f t="shared" si="34"/>
        <v>0</v>
      </c>
      <c r="AE106" s="22">
        <f t="shared" si="34"/>
        <v>0</v>
      </c>
      <c r="AF106" s="22">
        <f t="shared" si="34"/>
        <v>0</v>
      </c>
      <c r="AG106" s="22">
        <f t="shared" si="34"/>
        <v>0</v>
      </c>
      <c r="AH106" s="22">
        <f t="shared" si="34"/>
        <v>0</v>
      </c>
      <c r="AI106" s="38" t="str">
        <f t="shared" si="23"/>
        <v/>
      </c>
      <c r="AJ106" s="33" t="str">
        <f>IF(B106=0, "", POWER(AH106/B106, 1/(AH11 - B11)) - 1)</f>
        <v/>
      </c>
      <c r="AK106" s="33" t="str">
        <f t="shared" si="24"/>
        <v/>
      </c>
      <c r="AL106" s="43">
        <f>AH106 / AH13</f>
        <v>0</v>
      </c>
      <c r="AM106" s="29"/>
    </row>
    <row r="107" spans="1:39" ht="14.45" hidden="1" customHeight="1" outlineLevel="1" x14ac:dyDescent="0.25">
      <c r="A107" s="6" t="s">
        <v>41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39" t="str">
        <f t="shared" si="23"/>
        <v/>
      </c>
      <c r="AJ107" s="34" t="str">
        <f>IF(B107=0, "", POWER(AH107/B107, 1/(AH11 - B11)) - 1)</f>
        <v/>
      </c>
      <c r="AK107" s="34" t="str">
        <f t="shared" si="24"/>
        <v/>
      </c>
      <c r="AL107" s="44">
        <f>AH107 / AH13</f>
        <v>0</v>
      </c>
      <c r="AM107" s="29"/>
    </row>
    <row r="108" spans="1:39" ht="14.45" hidden="1" customHeight="1" outlineLevel="1" x14ac:dyDescent="0.25">
      <c r="A108" s="6" t="s">
        <v>42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39" t="str">
        <f t="shared" si="23"/>
        <v/>
      </c>
      <c r="AJ108" s="34" t="str">
        <f>IF(B108=0, "", POWER(AH108/B108, 1/(AH11 - B11)) - 1)</f>
        <v/>
      </c>
      <c r="AK108" s="34" t="str">
        <f t="shared" si="24"/>
        <v/>
      </c>
      <c r="AL108" s="44">
        <f>AH108 / AH13</f>
        <v>0</v>
      </c>
      <c r="AM108" s="29"/>
    </row>
    <row r="109" spans="1:39" ht="14.45" hidden="1" customHeight="1" outlineLevel="1" x14ac:dyDescent="0.25">
      <c r="A109" s="6" t="s">
        <v>43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39" t="str">
        <f t="shared" ref="AI109:AI114" si="35">IF(B109=0, "", AH109 / B109 - 1)</f>
        <v/>
      </c>
      <c r="AJ109" s="34" t="str">
        <f>IF(B109=0, "", POWER(AH109/B109, 1/(AH11 - B11)) - 1)</f>
        <v/>
      </c>
      <c r="AK109" s="34" t="str">
        <f t="shared" ref="AK109:AK114" si="36">IF(AG109=0, "", AH109 / AG109 - 1)</f>
        <v/>
      </c>
      <c r="AL109" s="44">
        <f>AH109 / AH13</f>
        <v>0</v>
      </c>
      <c r="AM109" s="29"/>
    </row>
    <row r="110" spans="1:39" ht="14.45" customHeight="1" x14ac:dyDescent="0.25">
      <c r="A110" s="5" t="s">
        <v>44</v>
      </c>
      <c r="B110" s="22">
        <v>0</v>
      </c>
      <c r="C110" s="22">
        <v>0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0</v>
      </c>
      <c r="U110" s="22">
        <v>0</v>
      </c>
      <c r="V110" s="22">
        <v>0</v>
      </c>
      <c r="W110" s="22">
        <v>0</v>
      </c>
      <c r="X110" s="22">
        <v>0</v>
      </c>
      <c r="Y110" s="22">
        <v>0</v>
      </c>
      <c r="Z110" s="22">
        <v>0</v>
      </c>
      <c r="AA110" s="22">
        <v>0</v>
      </c>
      <c r="AB110" s="22">
        <v>0</v>
      </c>
      <c r="AC110" s="22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38" t="str">
        <f t="shared" si="35"/>
        <v/>
      </c>
      <c r="AJ110" s="33" t="str">
        <f>IF(B110=0, "", POWER(AH110/B110, 1/(AH11 - B11)) - 1)</f>
        <v/>
      </c>
      <c r="AK110" s="33" t="str">
        <f t="shared" si="36"/>
        <v/>
      </c>
      <c r="AL110" s="43">
        <f>AH110 / AH13</f>
        <v>0</v>
      </c>
      <c r="AM110" s="29"/>
    </row>
    <row r="111" spans="1:39" ht="15" customHeight="1" x14ac:dyDescent="0.25">
      <c r="A111" s="5" t="s">
        <v>45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38" t="str">
        <f t="shared" si="35"/>
        <v/>
      </c>
      <c r="AJ111" s="33" t="str">
        <f>IF(B111=0, "", POWER(AH111/B111, 1/(AH11 - B11)) - 1)</f>
        <v/>
      </c>
      <c r="AK111" s="33" t="str">
        <f t="shared" si="36"/>
        <v/>
      </c>
      <c r="AL111" s="43">
        <f>AH111 / AH13</f>
        <v>0</v>
      </c>
      <c r="AM111" s="29"/>
    </row>
    <row r="112" spans="1:39" ht="14.45" customHeight="1" x14ac:dyDescent="0.25">
      <c r="A112" s="7" t="s">
        <v>46</v>
      </c>
      <c r="B112" s="19">
        <f t="shared" ref="B112:AH112" si="37">SUBTOTAL(9, B113:B114)</f>
        <v>23.536628899209898</v>
      </c>
      <c r="C112" s="19">
        <f t="shared" si="37"/>
        <v>20.0690507886932</v>
      </c>
      <c r="D112" s="19">
        <f t="shared" si="37"/>
        <v>20.5882591404939</v>
      </c>
      <c r="E112" s="19">
        <f t="shared" si="37"/>
        <v>21.896753081897501</v>
      </c>
      <c r="F112" s="19">
        <f t="shared" si="37"/>
        <v>29.828108390357301</v>
      </c>
      <c r="G112" s="19">
        <f t="shared" si="37"/>
        <v>27.043051729397998</v>
      </c>
      <c r="H112" s="19">
        <f t="shared" si="37"/>
        <v>26.8185898260848</v>
      </c>
      <c r="I112" s="19">
        <f t="shared" si="37"/>
        <v>28.001187772568102</v>
      </c>
      <c r="J112" s="19">
        <f t="shared" si="37"/>
        <v>28.247788407874701</v>
      </c>
      <c r="K112" s="19">
        <f t="shared" si="37"/>
        <v>26.1231313738983</v>
      </c>
      <c r="L112" s="19">
        <f t="shared" si="37"/>
        <v>22.453957848936799</v>
      </c>
      <c r="M112" s="19">
        <f t="shared" si="37"/>
        <v>24.3997899329731</v>
      </c>
      <c r="N112" s="19">
        <f t="shared" si="37"/>
        <v>26.3563344726415</v>
      </c>
      <c r="O112" s="19">
        <f t="shared" si="37"/>
        <v>25.489572364583402</v>
      </c>
      <c r="P112" s="19">
        <f t="shared" si="37"/>
        <v>24.341248081817099</v>
      </c>
      <c r="Q112" s="19">
        <f t="shared" si="37"/>
        <v>30.45851879626256</v>
      </c>
      <c r="R112" s="19">
        <f t="shared" si="37"/>
        <v>29.638802691964983</v>
      </c>
      <c r="S112" s="19">
        <f t="shared" si="37"/>
        <v>30.481210746088664</v>
      </c>
      <c r="T112" s="19">
        <f t="shared" si="37"/>
        <v>33.22554713212606</v>
      </c>
      <c r="U112" s="19">
        <f t="shared" si="37"/>
        <v>30.742365009969248</v>
      </c>
      <c r="V112" s="19">
        <f t="shared" si="37"/>
        <v>32.099938120469645</v>
      </c>
      <c r="W112" s="19">
        <f t="shared" si="37"/>
        <v>30.730665049710638</v>
      </c>
      <c r="X112" s="19">
        <f t="shared" si="37"/>
        <v>30.644146146855899</v>
      </c>
      <c r="Y112" s="19">
        <f t="shared" si="37"/>
        <v>30.351468580518702</v>
      </c>
      <c r="Z112" s="19">
        <f t="shared" si="37"/>
        <v>29.5281375289766</v>
      </c>
      <c r="AA112" s="19">
        <f t="shared" si="37"/>
        <v>32.880082496834198</v>
      </c>
      <c r="AB112" s="19">
        <f t="shared" si="37"/>
        <v>33.321441008970297</v>
      </c>
      <c r="AC112" s="19">
        <f t="shared" si="37"/>
        <v>33.902919846502797</v>
      </c>
      <c r="AD112" s="19">
        <f t="shared" si="37"/>
        <v>36.429664680458998</v>
      </c>
      <c r="AE112" s="19">
        <f t="shared" si="37"/>
        <v>37.205584884281699</v>
      </c>
      <c r="AF112" s="19">
        <f t="shared" si="37"/>
        <v>13.93075821217057</v>
      </c>
      <c r="AG112" s="19">
        <f t="shared" si="37"/>
        <v>8.3966810580088307</v>
      </c>
      <c r="AH112" s="19">
        <f t="shared" si="37"/>
        <v>11.972534163314331</v>
      </c>
      <c r="AI112" s="35">
        <f t="shared" si="35"/>
        <v>-0.49132332354884356</v>
      </c>
      <c r="AJ112" s="30">
        <f>IF(B112=0, "", POWER(AH112/B112, 1/(AH11 - B11)) - 1)</f>
        <v>-2.0901676267224722E-2</v>
      </c>
      <c r="AK112" s="30">
        <f t="shared" si="36"/>
        <v>0.42586506270770141</v>
      </c>
      <c r="AL112" s="40"/>
      <c r="AM112" s="29"/>
    </row>
    <row r="113" spans="1:39" ht="14.45" customHeight="1" x14ac:dyDescent="0.25">
      <c r="A113" s="5" t="s">
        <v>32</v>
      </c>
      <c r="B113" s="22">
        <v>5.3591258213639996</v>
      </c>
      <c r="C113" s="22">
        <v>5.2024621110610001</v>
      </c>
      <c r="D113" s="22">
        <v>5.1110715793269996</v>
      </c>
      <c r="E113" s="22">
        <v>5.2056371929100003</v>
      </c>
      <c r="F113" s="22">
        <v>5.1889734632815001</v>
      </c>
      <c r="G113" s="22">
        <v>6.4783483349694997</v>
      </c>
      <c r="H113" s="22">
        <v>6.5659391340619999</v>
      </c>
      <c r="I113" s="22">
        <v>6.5885346269160001</v>
      </c>
      <c r="J113" s="22">
        <v>7.1448534368035004</v>
      </c>
      <c r="K113" s="22">
        <v>7.4187040337315002</v>
      </c>
      <c r="L113" s="22">
        <v>7.2474995882595001</v>
      </c>
      <c r="M113" s="22">
        <v>7.8359051494905003</v>
      </c>
      <c r="N113" s="22">
        <v>7.8120092762495004</v>
      </c>
      <c r="O113" s="22">
        <v>8.0667536489845002</v>
      </c>
      <c r="P113" s="22">
        <v>8.9814833039249997</v>
      </c>
      <c r="Q113" s="22">
        <v>9.5559451336822594</v>
      </c>
      <c r="R113" s="22">
        <v>9.1007633577724807</v>
      </c>
      <c r="S113" s="22">
        <v>9.2789906878201602</v>
      </c>
      <c r="T113" s="22">
        <v>9.5737711665883598</v>
      </c>
      <c r="U113" s="22">
        <v>8.9638836263779496</v>
      </c>
      <c r="V113" s="22">
        <v>9.3426306998565494</v>
      </c>
      <c r="W113" s="22">
        <v>9.8380846644355398</v>
      </c>
      <c r="X113" s="22">
        <v>10.134701057542699</v>
      </c>
      <c r="Y113" s="22">
        <v>10.096592487066101</v>
      </c>
      <c r="Z113" s="22">
        <v>10.490159846453</v>
      </c>
      <c r="AA113" s="22">
        <v>11.0978571807679</v>
      </c>
      <c r="AB113" s="22">
        <v>13.221472306688099</v>
      </c>
      <c r="AC113" s="22">
        <v>14.8571127901978</v>
      </c>
      <c r="AD113" s="22">
        <v>15.643503917128999</v>
      </c>
      <c r="AE113" s="22">
        <v>15.5673166875793</v>
      </c>
      <c r="AF113" s="22">
        <v>6.3374823061919496</v>
      </c>
      <c r="AG113" s="22">
        <v>3.7618131204453702</v>
      </c>
      <c r="AH113" s="22">
        <v>5.9454179658344204</v>
      </c>
      <c r="AI113" s="38">
        <f t="shared" si="35"/>
        <v>0.10940070526674028</v>
      </c>
      <c r="AJ113" s="33">
        <f>IF(B113=0, "", POWER(AH113/B113, 1/(AH11 - B11)) - 1)</f>
        <v>3.2496425634522819E-3</v>
      </c>
      <c r="AK113" s="33">
        <f t="shared" si="36"/>
        <v>0.5804660613046424</v>
      </c>
      <c r="AL113" s="43"/>
      <c r="AM113" s="29"/>
    </row>
    <row r="114" spans="1:39" ht="14.45" customHeight="1" x14ac:dyDescent="0.25">
      <c r="A114" s="5" t="s">
        <v>33</v>
      </c>
      <c r="B114" s="22">
        <v>18.177503077845898</v>
      </c>
      <c r="C114" s="22">
        <v>14.866588677632199</v>
      </c>
      <c r="D114" s="22">
        <v>15.4771875611669</v>
      </c>
      <c r="E114" s="22">
        <v>16.6911158889875</v>
      </c>
      <c r="F114" s="22">
        <v>24.639134927075801</v>
      </c>
      <c r="G114" s="22">
        <v>20.564703394428498</v>
      </c>
      <c r="H114" s="22">
        <v>20.252650692022801</v>
      </c>
      <c r="I114" s="22">
        <v>21.412653145652101</v>
      </c>
      <c r="J114" s="22">
        <v>21.1029349710712</v>
      </c>
      <c r="K114" s="22">
        <v>18.704427340166799</v>
      </c>
      <c r="L114" s="22">
        <v>15.2064582606773</v>
      </c>
      <c r="M114" s="22">
        <v>16.5638847834826</v>
      </c>
      <c r="N114" s="22">
        <v>18.544325196391998</v>
      </c>
      <c r="O114" s="22">
        <v>17.4228187155989</v>
      </c>
      <c r="P114" s="22">
        <v>15.359764777892099</v>
      </c>
      <c r="Q114" s="22">
        <v>20.902573662580298</v>
      </c>
      <c r="R114" s="22">
        <v>20.538039334192501</v>
      </c>
      <c r="S114" s="22">
        <v>21.202220058268502</v>
      </c>
      <c r="T114" s="22">
        <v>23.651775965537698</v>
      </c>
      <c r="U114" s="22">
        <v>21.778481383591298</v>
      </c>
      <c r="V114" s="22">
        <v>22.757307420613099</v>
      </c>
      <c r="W114" s="22">
        <v>20.8925803852751</v>
      </c>
      <c r="X114" s="22">
        <v>20.5094450893132</v>
      </c>
      <c r="Y114" s="22">
        <v>20.254876093452602</v>
      </c>
      <c r="Z114" s="22">
        <v>19.0379776825236</v>
      </c>
      <c r="AA114" s="22">
        <v>21.782225316066299</v>
      </c>
      <c r="AB114" s="22">
        <v>20.099968702282201</v>
      </c>
      <c r="AC114" s="22">
        <v>19.045807056305001</v>
      </c>
      <c r="AD114" s="22">
        <v>20.786160763329999</v>
      </c>
      <c r="AE114" s="22">
        <v>21.638268196702398</v>
      </c>
      <c r="AF114" s="22">
        <v>7.5932759059786203</v>
      </c>
      <c r="AG114" s="22">
        <v>4.6348679375634596</v>
      </c>
      <c r="AH114" s="22">
        <v>6.0271161974799101</v>
      </c>
      <c r="AI114" s="38">
        <f t="shared" si="35"/>
        <v>-0.66842991737266999</v>
      </c>
      <c r="AJ114" s="33">
        <f>IF(B114=0, "", POWER(AH114/B114, 1/(AH11 - B11)) - 1)</f>
        <v>-3.3909126775510834E-2</v>
      </c>
      <c r="AK114" s="33">
        <f t="shared" si="36"/>
        <v>0.30038574532683504</v>
      </c>
      <c r="AL114" s="43"/>
      <c r="AM114" s="29"/>
    </row>
    <row r="115" spans="1:39" x14ac:dyDescent="0.2">
      <c r="A115" s="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9" x14ac:dyDescent="0.2">
      <c r="A116" s="18" t="s">
        <v>50</v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M116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82" sqref="A82"/>
    </sheetView>
  </sheetViews>
  <sheetFormatPr defaultColWidth="11.25" defaultRowHeight="14.25" outlineLevelRow="1" x14ac:dyDescent="0.2"/>
  <cols>
    <col min="1" max="1" width="50.625" customWidth="1"/>
    <col min="2" max="34" width="11.75" customWidth="1"/>
    <col min="35" max="37" width="14.75" customWidth="1"/>
    <col min="38" max="38" width="21.75" customWidth="1"/>
  </cols>
  <sheetData>
    <row r="1" spans="1:39" ht="14.45" customHeight="1" x14ac:dyDescent="0.25">
      <c r="A1" s="1"/>
    </row>
    <row r="2" spans="1:39" ht="14.45" customHeight="1" x14ac:dyDescent="0.25">
      <c r="A2" s="1"/>
    </row>
    <row r="3" spans="1:39" ht="14.45" customHeight="1" x14ac:dyDescent="0.25">
      <c r="A3" s="1"/>
    </row>
    <row r="4" spans="1:39" ht="14.45" customHeight="1" x14ac:dyDescent="0.25">
      <c r="A4" s="1"/>
    </row>
    <row r="5" spans="1:39" ht="14.45" customHeight="1" x14ac:dyDescent="0.25">
      <c r="A5" s="1"/>
    </row>
    <row r="6" spans="1:39" ht="14.45" customHeight="1" x14ac:dyDescent="0.25">
      <c r="A6" s="1"/>
    </row>
    <row r="7" spans="1:39" ht="21" customHeight="1" x14ac:dyDescent="0.35">
      <c r="A7" s="10" t="s">
        <v>0</v>
      </c>
    </row>
    <row r="8" spans="1:39" ht="15.6" customHeight="1" x14ac:dyDescent="0.25">
      <c r="A8" s="11" t="s">
        <v>60</v>
      </c>
    </row>
    <row r="9" spans="1:39" ht="14.45" customHeight="1" x14ac:dyDescent="0.25">
      <c r="A9" s="1"/>
    </row>
    <row r="10" spans="1:39" ht="14.45" customHeight="1" x14ac:dyDescent="0.25">
      <c r="A10" s="12"/>
    </row>
    <row r="11" spans="1:39" ht="42" customHeight="1" x14ac:dyDescent="0.25">
      <c r="A11" s="13"/>
      <c r="B11" s="24">
        <v>1990</v>
      </c>
      <c r="C11" s="24">
        <v>1991</v>
      </c>
      <c r="D11" s="24">
        <v>1992</v>
      </c>
      <c r="E11" s="24">
        <v>1993</v>
      </c>
      <c r="F11" s="24">
        <v>1994</v>
      </c>
      <c r="G11" s="24">
        <v>1995</v>
      </c>
      <c r="H11" s="24">
        <v>1996</v>
      </c>
      <c r="I11" s="24">
        <v>1997</v>
      </c>
      <c r="J11" s="24">
        <v>1998</v>
      </c>
      <c r="K11" s="24">
        <v>1999</v>
      </c>
      <c r="L11" s="24">
        <v>2000</v>
      </c>
      <c r="M11" s="24">
        <v>2001</v>
      </c>
      <c r="N11" s="24">
        <v>2002</v>
      </c>
      <c r="O11" s="24">
        <v>2003</v>
      </c>
      <c r="P11" s="24">
        <v>2004</v>
      </c>
      <c r="Q11" s="24">
        <v>2005</v>
      </c>
      <c r="R11" s="24">
        <v>2006</v>
      </c>
      <c r="S11" s="24">
        <v>2007</v>
      </c>
      <c r="T11" s="24">
        <v>2008</v>
      </c>
      <c r="U11" s="24">
        <v>2009</v>
      </c>
      <c r="V11" s="24">
        <v>2010</v>
      </c>
      <c r="W11" s="24">
        <v>2011</v>
      </c>
      <c r="X11" s="24">
        <v>2012</v>
      </c>
      <c r="Y11" s="24">
        <v>2013</v>
      </c>
      <c r="Z11" s="24">
        <v>2014</v>
      </c>
      <c r="AA11" s="24">
        <v>2015</v>
      </c>
      <c r="AB11" s="24">
        <v>2016</v>
      </c>
      <c r="AC11" s="24">
        <v>2017</v>
      </c>
      <c r="AD11" s="24">
        <v>2018</v>
      </c>
      <c r="AE11" s="24">
        <v>2019</v>
      </c>
      <c r="AF11" s="24">
        <v>2020</v>
      </c>
      <c r="AG11" s="24">
        <v>2021</v>
      </c>
      <c r="AH11" s="24">
        <v>2022</v>
      </c>
      <c r="AI11" s="27" t="s">
        <v>51</v>
      </c>
      <c r="AJ11" s="24" t="s">
        <v>52</v>
      </c>
      <c r="AK11" s="24" t="s">
        <v>53</v>
      </c>
      <c r="AL11" s="24" t="s">
        <v>54</v>
      </c>
      <c r="AM11" s="29"/>
    </row>
    <row r="12" spans="1:39" ht="15" customHeight="1" x14ac:dyDescent="0.25">
      <c r="A12" s="1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8"/>
      <c r="AJ12" s="25"/>
      <c r="AK12" s="25"/>
      <c r="AL12" s="25"/>
      <c r="AM12" s="29"/>
    </row>
    <row r="13" spans="1:39" ht="15.6" customHeight="1" x14ac:dyDescent="0.25">
      <c r="A13" s="14" t="s">
        <v>1</v>
      </c>
      <c r="B13" s="19">
        <f t="shared" ref="B13:AH13" si="0">SUBTOTAL(9, B14:B111)</f>
        <v>108.6773170086262</v>
      </c>
      <c r="C13" s="19">
        <f t="shared" si="0"/>
        <v>108.26747199187307</v>
      </c>
      <c r="D13" s="19">
        <f t="shared" si="0"/>
        <v>110.93596154833324</v>
      </c>
      <c r="E13" s="19">
        <f t="shared" si="0"/>
        <v>111.1885480986388</v>
      </c>
      <c r="F13" s="19">
        <f t="shared" si="0"/>
        <v>117.05951885410212</v>
      </c>
      <c r="G13" s="19">
        <f t="shared" si="0"/>
        <v>118.40193733960072</v>
      </c>
      <c r="H13" s="19">
        <f t="shared" si="0"/>
        <v>118.16771663815285</v>
      </c>
      <c r="I13" s="19">
        <f t="shared" si="0"/>
        <v>121.54351849348612</v>
      </c>
      <c r="J13" s="19">
        <f t="shared" si="0"/>
        <v>122.52757252893869</v>
      </c>
      <c r="K13" s="19">
        <f t="shared" si="0"/>
        <v>124.22352706858541</v>
      </c>
      <c r="L13" s="19">
        <f t="shared" si="0"/>
        <v>123.98710368317512</v>
      </c>
      <c r="M13" s="19">
        <f t="shared" si="0"/>
        <v>125.04005475123122</v>
      </c>
      <c r="N13" s="19">
        <f t="shared" si="0"/>
        <v>129.37113435300623</v>
      </c>
      <c r="O13" s="19">
        <f t="shared" si="0"/>
        <v>132.75357119781796</v>
      </c>
      <c r="P13" s="19">
        <f t="shared" si="0"/>
        <v>136.45649820558756</v>
      </c>
      <c r="Q13" s="19">
        <f t="shared" si="0"/>
        <v>134.95405038882325</v>
      </c>
      <c r="R13" s="19">
        <f t="shared" si="0"/>
        <v>135.42996028551116</v>
      </c>
      <c r="S13" s="19">
        <f t="shared" si="0"/>
        <v>137.4218894231355</v>
      </c>
      <c r="T13" s="19">
        <f t="shared" si="0"/>
        <v>136.03099362131846</v>
      </c>
      <c r="U13" s="19">
        <f t="shared" si="0"/>
        <v>133.46009379252584</v>
      </c>
      <c r="V13" s="19">
        <f t="shared" si="0"/>
        <v>134.33830657017933</v>
      </c>
      <c r="W13" s="19">
        <f t="shared" si="0"/>
        <v>133.1673700710848</v>
      </c>
      <c r="X13" s="19">
        <f t="shared" si="0"/>
        <v>131.33000368664659</v>
      </c>
      <c r="Y13" s="19">
        <f t="shared" si="0"/>
        <v>130.74999430538273</v>
      </c>
      <c r="Z13" s="19">
        <f t="shared" si="0"/>
        <v>130.84298015147303</v>
      </c>
      <c r="AA13" s="19">
        <f t="shared" si="0"/>
        <v>134.64918304704403</v>
      </c>
      <c r="AB13" s="19">
        <f t="shared" si="0"/>
        <v>136.90347631757297</v>
      </c>
      <c r="AC13" s="19">
        <f t="shared" si="0"/>
        <v>139.99530688659604</v>
      </c>
      <c r="AD13" s="19">
        <f t="shared" si="0"/>
        <v>138.71085888791478</v>
      </c>
      <c r="AE13" s="19">
        <f t="shared" si="0"/>
        <v>139.20931484906038</v>
      </c>
      <c r="AF13" s="19">
        <f t="shared" si="0"/>
        <v>123.95875932127446</v>
      </c>
      <c r="AG13" s="19">
        <f t="shared" si="0"/>
        <v>125.76239987182618</v>
      </c>
      <c r="AH13" s="19">
        <f t="shared" si="0"/>
        <v>118.9481771840402</v>
      </c>
      <c r="AI13" s="35">
        <f t="shared" ref="AI13:AI44" si="1">IF(B13=0, "", AH13 / B13 - 1)</f>
        <v>9.4507855531607898E-2</v>
      </c>
      <c r="AJ13" s="30">
        <f>IF(B13=0, "", POWER(AH13/B13, 1/(AH11 - B11)) - 1)</f>
        <v>2.8260111382811814E-3</v>
      </c>
      <c r="AK13" s="30">
        <f t="shared" ref="AK13:AK44" si="2">IF(AG13=0, "", AH13 / AG13 - 1)</f>
        <v>-5.4183306733418313E-2</v>
      </c>
      <c r="AL13" s="40">
        <f>AH13 / AH13</f>
        <v>1</v>
      </c>
      <c r="AM13" s="29"/>
    </row>
    <row r="14" spans="1:39" ht="14.45" customHeight="1" x14ac:dyDescent="0.25">
      <c r="A14" s="15" t="s">
        <v>2</v>
      </c>
      <c r="B14" s="20">
        <f t="shared" ref="B14:AH14" si="3">SUBTOTAL(9, B15:B103)</f>
        <v>94.470409393102784</v>
      </c>
      <c r="C14" s="20">
        <f t="shared" si="3"/>
        <v>93.824982840526232</v>
      </c>
      <c r="D14" s="20">
        <f t="shared" si="3"/>
        <v>96.434560490788613</v>
      </c>
      <c r="E14" s="20">
        <f t="shared" si="3"/>
        <v>96.315734269133699</v>
      </c>
      <c r="F14" s="20">
        <f t="shared" si="3"/>
        <v>101.74777273712981</v>
      </c>
      <c r="G14" s="20">
        <f t="shared" si="3"/>
        <v>103.36398971709639</v>
      </c>
      <c r="H14" s="20">
        <f t="shared" si="3"/>
        <v>102.67310432107581</v>
      </c>
      <c r="I14" s="20">
        <f t="shared" si="3"/>
        <v>104.92914614924884</v>
      </c>
      <c r="J14" s="20">
        <f t="shared" si="3"/>
        <v>105.78432785393446</v>
      </c>
      <c r="K14" s="20">
        <f t="shared" si="3"/>
        <v>107.67704633129638</v>
      </c>
      <c r="L14" s="20">
        <f t="shared" si="3"/>
        <v>107.62601186070994</v>
      </c>
      <c r="M14" s="20">
        <f t="shared" si="3"/>
        <v>108.74624012316464</v>
      </c>
      <c r="N14" s="20">
        <f t="shared" si="3"/>
        <v>112.5750498304641</v>
      </c>
      <c r="O14" s="20">
        <f t="shared" si="3"/>
        <v>116.12868238726422</v>
      </c>
      <c r="P14" s="20">
        <f t="shared" si="3"/>
        <v>119.95015624608506</v>
      </c>
      <c r="Q14" s="20">
        <f t="shared" si="3"/>
        <v>118.26310023337493</v>
      </c>
      <c r="R14" s="20">
        <f t="shared" si="3"/>
        <v>119.24831011959272</v>
      </c>
      <c r="S14" s="20">
        <f t="shared" si="3"/>
        <v>121.01297888436571</v>
      </c>
      <c r="T14" s="20">
        <f t="shared" si="3"/>
        <v>119.17565850334358</v>
      </c>
      <c r="U14" s="20">
        <f t="shared" si="3"/>
        <v>116.91490449982766</v>
      </c>
      <c r="V14" s="20">
        <f t="shared" si="3"/>
        <v>117.48694670060036</v>
      </c>
      <c r="W14" s="20">
        <f t="shared" si="3"/>
        <v>116.17645869301261</v>
      </c>
      <c r="X14" s="20">
        <f t="shared" si="3"/>
        <v>114.45201072189519</v>
      </c>
      <c r="Y14" s="20">
        <f t="shared" si="3"/>
        <v>114.34058684161778</v>
      </c>
      <c r="Z14" s="20">
        <f t="shared" si="3"/>
        <v>114.39432370413721</v>
      </c>
      <c r="AA14" s="20">
        <f t="shared" si="3"/>
        <v>117.40312088658838</v>
      </c>
      <c r="AB14" s="20">
        <f t="shared" si="3"/>
        <v>119.62916800162418</v>
      </c>
      <c r="AC14" s="20">
        <f t="shared" si="3"/>
        <v>122.59740864715181</v>
      </c>
      <c r="AD14" s="20">
        <f t="shared" si="3"/>
        <v>121.84946078906017</v>
      </c>
      <c r="AE14" s="20">
        <f t="shared" si="3"/>
        <v>121.83946184223134</v>
      </c>
      <c r="AF14" s="20">
        <f t="shared" si="3"/>
        <v>109.74729685817201</v>
      </c>
      <c r="AG14" s="20">
        <f t="shared" si="3"/>
        <v>111.83660851976744</v>
      </c>
      <c r="AH14" s="20">
        <f t="shared" si="3"/>
        <v>109.3598987695878</v>
      </c>
      <c r="AI14" s="36">
        <f t="shared" si="1"/>
        <v>0.15761008629197382</v>
      </c>
      <c r="AJ14" s="31">
        <f>IF(B14=0, "", POWER(AH14/B14, 1/(AH11 - B11)) - 1)</f>
        <v>4.5841505107002689E-3</v>
      </c>
      <c r="AK14" s="31">
        <f t="shared" si="2"/>
        <v>-2.2145787349603596E-2</v>
      </c>
      <c r="AL14" s="41">
        <f>AH14 / AH13</f>
        <v>0.91939112778822052</v>
      </c>
      <c r="AM14" s="29"/>
    </row>
    <row r="15" spans="1:39" ht="14.45" customHeight="1" x14ac:dyDescent="0.25">
      <c r="A15" s="16" t="s">
        <v>3</v>
      </c>
      <c r="B15" s="21">
        <f t="shared" ref="B15:AH15" si="4">SUBTOTAL(9, B16:B27)</f>
        <v>0.4718134306767241</v>
      </c>
      <c r="C15" s="21">
        <f t="shared" si="4"/>
        <v>0.49129039141992281</v>
      </c>
      <c r="D15" s="21">
        <f t="shared" si="4"/>
        <v>0.59044888065528833</v>
      </c>
      <c r="E15" s="21">
        <f t="shared" si="4"/>
        <v>0.52970883144982328</v>
      </c>
      <c r="F15" s="21">
        <f t="shared" si="4"/>
        <v>0.44283088934959786</v>
      </c>
      <c r="G15" s="21">
        <f t="shared" si="4"/>
        <v>0.37927815392476449</v>
      </c>
      <c r="H15" s="21">
        <f t="shared" si="4"/>
        <v>0.4429371090465069</v>
      </c>
      <c r="I15" s="21">
        <f t="shared" si="4"/>
        <v>0.56357986303032737</v>
      </c>
      <c r="J15" s="21">
        <f t="shared" si="4"/>
        <v>0.43909096841401524</v>
      </c>
      <c r="K15" s="21">
        <f t="shared" si="4"/>
        <v>0.53691712078096132</v>
      </c>
      <c r="L15" s="21">
        <f t="shared" si="4"/>
        <v>0.51378725320894747</v>
      </c>
      <c r="M15" s="21">
        <f t="shared" si="4"/>
        <v>0.62354745937003864</v>
      </c>
      <c r="N15" s="21">
        <f t="shared" si="4"/>
        <v>0.55693664069122206</v>
      </c>
      <c r="O15" s="21">
        <f t="shared" si="4"/>
        <v>0.61405113140219025</v>
      </c>
      <c r="P15" s="21">
        <f t="shared" si="4"/>
        <v>0.55153178266028713</v>
      </c>
      <c r="Q15" s="21">
        <f t="shared" si="4"/>
        <v>0.69243413741202409</v>
      </c>
      <c r="R15" s="21">
        <f t="shared" si="4"/>
        <v>0.69044619119127515</v>
      </c>
      <c r="S15" s="21">
        <f t="shared" si="4"/>
        <v>0.62302522598685506</v>
      </c>
      <c r="T15" s="21">
        <f t="shared" si="4"/>
        <v>0.66972647752820413</v>
      </c>
      <c r="U15" s="21">
        <f t="shared" si="4"/>
        <v>0.53554315137529329</v>
      </c>
      <c r="V15" s="21">
        <f t="shared" si="4"/>
        <v>0.52191186218713614</v>
      </c>
      <c r="W15" s="21">
        <f t="shared" si="4"/>
        <v>0.47943388185708791</v>
      </c>
      <c r="X15" s="21">
        <f t="shared" si="4"/>
        <v>0.56336639712340086</v>
      </c>
      <c r="Y15" s="21">
        <f t="shared" si="4"/>
        <v>0.48788926721882037</v>
      </c>
      <c r="Z15" s="21">
        <f t="shared" si="4"/>
        <v>0.42238141748044417</v>
      </c>
      <c r="AA15" s="21">
        <f t="shared" si="4"/>
        <v>0.40950507351700027</v>
      </c>
      <c r="AB15" s="21">
        <f t="shared" si="4"/>
        <v>0.3368388182593226</v>
      </c>
      <c r="AC15" s="21">
        <f t="shared" si="4"/>
        <v>0.38760405531872844</v>
      </c>
      <c r="AD15" s="21">
        <f t="shared" si="4"/>
        <v>0.36326372498748671</v>
      </c>
      <c r="AE15" s="21">
        <f t="shared" si="4"/>
        <v>0.39654142547533511</v>
      </c>
      <c r="AF15" s="21">
        <f t="shared" si="4"/>
        <v>0.40652703538491453</v>
      </c>
      <c r="AG15" s="21">
        <f t="shared" si="4"/>
        <v>0.39513537180690306</v>
      </c>
      <c r="AH15" s="21">
        <f t="shared" si="4"/>
        <v>0.26212915365082134</v>
      </c>
      <c r="AI15" s="37">
        <f t="shared" si="1"/>
        <v>-0.44442201809548254</v>
      </c>
      <c r="AJ15" s="32">
        <f>IF(B15=0, "", POWER(AH15/B15, 1/(AH11 - B11)) - 1)</f>
        <v>-1.8199425119936885E-2</v>
      </c>
      <c r="AK15" s="32">
        <f t="shared" si="2"/>
        <v>-0.33660924241700119</v>
      </c>
      <c r="AL15" s="42">
        <f>AH15 / AH13</f>
        <v>2.2037256884167903E-3</v>
      </c>
      <c r="AM15" s="29"/>
    </row>
    <row r="16" spans="1:39" ht="14.45" customHeight="1" collapsed="1" x14ac:dyDescent="0.25">
      <c r="A16" s="17" t="s">
        <v>4</v>
      </c>
      <c r="B16" s="22">
        <f t="shared" ref="B16:AH16" si="5">SUBTOTAL(9, B17:B20)</f>
        <v>0.28153727521855343</v>
      </c>
      <c r="C16" s="22">
        <f t="shared" si="5"/>
        <v>0.32657190302773836</v>
      </c>
      <c r="D16" s="22">
        <f t="shared" si="5"/>
        <v>0.39693811193482864</v>
      </c>
      <c r="E16" s="22">
        <f t="shared" si="5"/>
        <v>0.33934508235115973</v>
      </c>
      <c r="F16" s="22">
        <f t="shared" si="5"/>
        <v>0.27186356536437906</v>
      </c>
      <c r="G16" s="22">
        <f t="shared" si="5"/>
        <v>0.24422125878585857</v>
      </c>
      <c r="H16" s="22">
        <f t="shared" si="5"/>
        <v>0.3258656316557012</v>
      </c>
      <c r="I16" s="22">
        <f t="shared" si="5"/>
        <v>0.47178953322743383</v>
      </c>
      <c r="J16" s="22">
        <f t="shared" si="5"/>
        <v>0.35454645858928269</v>
      </c>
      <c r="K16" s="22">
        <f t="shared" si="5"/>
        <v>0.45568864559932398</v>
      </c>
      <c r="L16" s="22">
        <f t="shared" si="5"/>
        <v>0.43452746983852797</v>
      </c>
      <c r="M16" s="22">
        <f t="shared" si="5"/>
        <v>0.54344998163017399</v>
      </c>
      <c r="N16" s="22">
        <f t="shared" si="5"/>
        <v>0.47550256982273797</v>
      </c>
      <c r="O16" s="22">
        <f t="shared" si="5"/>
        <v>0.53476753739160909</v>
      </c>
      <c r="P16" s="22">
        <f t="shared" si="5"/>
        <v>0.47086787577141903</v>
      </c>
      <c r="Q16" s="22">
        <f t="shared" si="5"/>
        <v>0.60942733425457918</v>
      </c>
      <c r="R16" s="22">
        <f t="shared" si="5"/>
        <v>0.60618931638595008</v>
      </c>
      <c r="S16" s="22">
        <f t="shared" si="5"/>
        <v>0.54410966616716216</v>
      </c>
      <c r="T16" s="22">
        <f t="shared" si="5"/>
        <v>0.59120080571398348</v>
      </c>
      <c r="U16" s="22">
        <f t="shared" si="5"/>
        <v>0.45279859523240701</v>
      </c>
      <c r="V16" s="22">
        <f t="shared" si="5"/>
        <v>0.43541538983135841</v>
      </c>
      <c r="W16" s="22">
        <f t="shared" si="5"/>
        <v>0.38374451805870308</v>
      </c>
      <c r="X16" s="22">
        <f t="shared" si="5"/>
        <v>0.46372993061351825</v>
      </c>
      <c r="Y16" s="22">
        <f t="shared" si="5"/>
        <v>0.39360208477167496</v>
      </c>
      <c r="Z16" s="22">
        <f t="shared" si="5"/>
        <v>0.32735407072216421</v>
      </c>
      <c r="AA16" s="22">
        <f t="shared" si="5"/>
        <v>0.31326287872739988</v>
      </c>
      <c r="AB16" s="22">
        <f t="shared" si="5"/>
        <v>0.24969197898910822</v>
      </c>
      <c r="AC16" s="22">
        <f t="shared" si="5"/>
        <v>0.29722374670203572</v>
      </c>
      <c r="AD16" s="22">
        <f t="shared" si="5"/>
        <v>0.27215040598766571</v>
      </c>
      <c r="AE16" s="22">
        <f t="shared" si="5"/>
        <v>0.30277218928246202</v>
      </c>
      <c r="AF16" s="22">
        <f t="shared" si="5"/>
        <v>0.33462712035830411</v>
      </c>
      <c r="AG16" s="22">
        <f t="shared" si="5"/>
        <v>0.31876098641919109</v>
      </c>
      <c r="AH16" s="22">
        <f t="shared" si="5"/>
        <v>0.22893369597465335</v>
      </c>
      <c r="AI16" s="38">
        <f t="shared" si="1"/>
        <v>-0.18684410156013853</v>
      </c>
      <c r="AJ16" s="33">
        <f>IF(B16=0, "", POWER(AH16/B16, 1/(AH11 - B11)) - 1)</f>
        <v>-6.4426698916882907E-3</v>
      </c>
      <c r="AK16" s="33">
        <f t="shared" si="2"/>
        <v>-0.28180139437267615</v>
      </c>
      <c r="AL16" s="43">
        <f>AH16 / AH13</f>
        <v>1.9246507293713315E-3</v>
      </c>
      <c r="AM16" s="29"/>
    </row>
    <row r="17" spans="1:39" ht="14.45" hidden="1" customHeight="1" outlineLevel="1" x14ac:dyDescent="0.2">
      <c r="A17" s="2" t="s">
        <v>5</v>
      </c>
      <c r="B17" s="23">
        <v>0.25468652565</v>
      </c>
      <c r="C17" s="23">
        <v>0.3109619475</v>
      </c>
      <c r="D17" s="23">
        <v>0.33612919200000002</v>
      </c>
      <c r="E17" s="23">
        <v>0.31043091150000002</v>
      </c>
      <c r="F17" s="23">
        <v>0.24820101</v>
      </c>
      <c r="G17" s="23">
        <v>0.20928204449999999</v>
      </c>
      <c r="H17" s="23">
        <v>0.28940128158922901</v>
      </c>
      <c r="I17" s="23">
        <v>0.405946059516956</v>
      </c>
      <c r="J17" s="23">
        <v>0.311346743769922</v>
      </c>
      <c r="K17" s="23">
        <v>0.394457131876364</v>
      </c>
      <c r="L17" s="23">
        <v>0.38438382621997802</v>
      </c>
      <c r="M17" s="23">
        <v>0.46911016338767397</v>
      </c>
      <c r="N17" s="23">
        <v>0.40047302267587798</v>
      </c>
      <c r="O17" s="23">
        <v>0.37325048038476899</v>
      </c>
      <c r="P17" s="23">
        <v>0.26019973076399999</v>
      </c>
      <c r="Q17" s="23">
        <v>0.34569982051447701</v>
      </c>
      <c r="R17" s="23">
        <v>0.35420742261142202</v>
      </c>
      <c r="S17" s="23">
        <v>0.41188516599071601</v>
      </c>
      <c r="T17" s="23">
        <v>0.370929101241603</v>
      </c>
      <c r="U17" s="23">
        <v>0.31262925310168499</v>
      </c>
      <c r="V17" s="23">
        <v>0.36087517372611699</v>
      </c>
      <c r="W17" s="23">
        <v>0.29614818922965003</v>
      </c>
      <c r="X17" s="23">
        <v>0.31547424019998899</v>
      </c>
      <c r="Y17" s="23">
        <v>0.30183030575236303</v>
      </c>
      <c r="Z17" s="23">
        <v>0.25496147256757101</v>
      </c>
      <c r="AA17" s="23">
        <v>0.246110998740762</v>
      </c>
      <c r="AB17" s="23">
        <v>0.21582300816736799</v>
      </c>
      <c r="AC17" s="23">
        <v>0.25872217144780602</v>
      </c>
      <c r="AD17" s="23">
        <v>0.21177510614213099</v>
      </c>
      <c r="AE17" s="23">
        <v>0.21458383608002601</v>
      </c>
      <c r="AF17" s="23">
        <v>0.234292837768247</v>
      </c>
      <c r="AG17" s="23">
        <v>0.185734876556923</v>
      </c>
      <c r="AH17" s="23">
        <v>0.180155552982946</v>
      </c>
      <c r="AI17" s="39">
        <f t="shared" si="1"/>
        <v>-0.2926380674314798</v>
      </c>
      <c r="AJ17" s="34">
        <f>IF(B17=0, "", POWER(AH17/B17, 1/(AH11 - B11)) - 1)</f>
        <v>-1.0760834017801035E-2</v>
      </c>
      <c r="AK17" s="34">
        <f t="shared" si="2"/>
        <v>-3.0039180994997916E-2</v>
      </c>
      <c r="AL17" s="44">
        <f>AH17 / AH13</f>
        <v>1.5145717845192691E-3</v>
      </c>
      <c r="AM17" s="29"/>
    </row>
    <row r="18" spans="1:39" ht="14.45" hidden="1" customHeight="1" outlineLevel="1" x14ac:dyDescent="0.2">
      <c r="A18" s="2" t="s">
        <v>6</v>
      </c>
      <c r="B18" s="23">
        <v>2.47269299073824E-2</v>
      </c>
      <c r="C18" s="23">
        <v>1.15132294757666E-2</v>
      </c>
      <c r="D18" s="23">
        <v>4.5980627866199102E-2</v>
      </c>
      <c r="E18" s="23">
        <v>2.24438674579624E-2</v>
      </c>
      <c r="F18" s="23">
        <v>1.9571913496987701E-2</v>
      </c>
      <c r="G18" s="23">
        <v>2.8695294655093701E-2</v>
      </c>
      <c r="H18" s="23">
        <v>3.14414629968022E-2</v>
      </c>
      <c r="I18" s="23">
        <v>6.1280092381386903E-2</v>
      </c>
      <c r="J18" s="23">
        <v>3.92232550182482E-2</v>
      </c>
      <c r="K18" s="23">
        <v>5.7050581087500003E-2</v>
      </c>
      <c r="L18" s="23">
        <v>4.6012316625000001E-2</v>
      </c>
      <c r="M18" s="23">
        <v>7.0448855262499999E-2</v>
      </c>
      <c r="N18" s="23">
        <v>7.0622525094999999E-2</v>
      </c>
      <c r="O18" s="23">
        <v>0.15451189158</v>
      </c>
      <c r="P18" s="23">
        <v>0.202264059621939</v>
      </c>
      <c r="Q18" s="23">
        <v>0.25622803495000002</v>
      </c>
      <c r="R18" s="23">
        <v>0.24218264662701799</v>
      </c>
      <c r="S18" s="23">
        <v>0.12381953724063401</v>
      </c>
      <c r="T18" s="23">
        <v>0.20469566082187801</v>
      </c>
      <c r="U18" s="23">
        <v>0.13120125371000699</v>
      </c>
      <c r="V18" s="23">
        <v>6.5713854262111904E-2</v>
      </c>
      <c r="W18" s="23">
        <v>7.8405603365842097E-2</v>
      </c>
      <c r="X18" s="23">
        <v>0.139286086675971</v>
      </c>
      <c r="Y18" s="23">
        <v>8.3429813651796206E-2</v>
      </c>
      <c r="Z18" s="23">
        <v>6.2782835626058395E-2</v>
      </c>
      <c r="AA18" s="23">
        <v>5.6974178111964001E-2</v>
      </c>
      <c r="AB18" s="23">
        <v>2.3011911868749998E-2</v>
      </c>
      <c r="AC18" s="23">
        <v>2.6985029088746799E-2</v>
      </c>
      <c r="AD18" s="23">
        <v>4.851739538976E-2</v>
      </c>
      <c r="AE18" s="23">
        <v>7.6396276340526495E-2</v>
      </c>
      <c r="AF18" s="23">
        <v>8.1520398626543394E-2</v>
      </c>
      <c r="AG18" s="23">
        <v>0.119911668325448</v>
      </c>
      <c r="AH18" s="23">
        <v>3.6614917162420199E-2</v>
      </c>
      <c r="AI18" s="39">
        <f t="shared" si="1"/>
        <v>0.48077085588731161</v>
      </c>
      <c r="AJ18" s="34">
        <f>IF(B18=0, "", POWER(AH18/B18, 1/(AH11 - B11)) - 1)</f>
        <v>1.2343143020501435E-2</v>
      </c>
      <c r="AK18" s="34">
        <f t="shared" si="2"/>
        <v>-0.6946509236862175</v>
      </c>
      <c r="AL18" s="44">
        <f>AH18 / AH13</f>
        <v>3.0782243182901826E-4</v>
      </c>
      <c r="AM18" s="29"/>
    </row>
    <row r="19" spans="1:39" ht="14.45" hidden="1" customHeight="1" outlineLevel="1" x14ac:dyDescent="0.2">
      <c r="A19" s="2" t="s">
        <v>7</v>
      </c>
      <c r="B19" s="23">
        <v>6.8856446117105297E-4</v>
      </c>
      <c r="C19" s="23">
        <v>1.4654248519717799E-3</v>
      </c>
      <c r="D19" s="23">
        <v>1.19577816686295E-2</v>
      </c>
      <c r="E19" s="23">
        <v>3.5997929931972802E-3</v>
      </c>
      <c r="F19" s="23">
        <v>1.2201314673913001E-3</v>
      </c>
      <c r="G19" s="23">
        <v>2.9187384107648602E-3</v>
      </c>
      <c r="H19" s="23">
        <v>1.1350442096700001E-3</v>
      </c>
      <c r="I19" s="23">
        <v>5.1749090909091102E-6</v>
      </c>
      <c r="J19" s="23">
        <v>1.8453174111251501E-4</v>
      </c>
      <c r="K19" s="23">
        <v>2.9186154600000001E-6</v>
      </c>
      <c r="L19" s="23">
        <v>9.2369355000000005E-7</v>
      </c>
      <c r="M19" s="23">
        <v>0</v>
      </c>
      <c r="N19" s="23">
        <v>2.5920749999999999E-7</v>
      </c>
      <c r="O19" s="23">
        <v>1.1413584867E-3</v>
      </c>
      <c r="P19" s="23">
        <v>1.450449246E-3</v>
      </c>
      <c r="Q19" s="23">
        <v>2.2305941858218799E-4</v>
      </c>
      <c r="R19" s="23">
        <v>1.3771333480699999E-3</v>
      </c>
      <c r="S19" s="23">
        <v>7.8980958052187502E-5</v>
      </c>
      <c r="T19" s="23">
        <v>7.5527432245575E-3</v>
      </c>
      <c r="U19" s="23">
        <v>5.3234657463E-4</v>
      </c>
      <c r="V19" s="23">
        <v>1.2054505863E-4</v>
      </c>
      <c r="W19" s="23">
        <v>9.3934343934380107E-5</v>
      </c>
      <c r="X19" s="23">
        <v>1.91106972373211E-4</v>
      </c>
      <c r="Y19" s="23">
        <v>1.8879517188527401E-4</v>
      </c>
      <c r="Z19" s="23">
        <v>1.7790843852067201E-4</v>
      </c>
      <c r="AA19" s="23">
        <v>6.1277294203184997E-5</v>
      </c>
      <c r="AB19" s="23">
        <v>1.7774609435353101E-4</v>
      </c>
      <c r="AC19" s="23">
        <v>2.8652295317973999E-4</v>
      </c>
      <c r="AD19" s="23">
        <v>5.8218773824354395E-4</v>
      </c>
      <c r="AE19" s="23">
        <v>1.8153148077321699E-4</v>
      </c>
      <c r="AF19" s="23">
        <v>6.7837027804634603E-3</v>
      </c>
      <c r="AG19" s="23">
        <v>1.4494969411268401E-3</v>
      </c>
      <c r="AH19" s="23">
        <v>4.13331848582031E-4</v>
      </c>
      <c r="AI19" s="39">
        <f t="shared" si="1"/>
        <v>-0.39971945708747347</v>
      </c>
      <c r="AJ19" s="34">
        <f>IF(B19=0, "", POWER(AH19/B19, 1/(AH11 - B11)) - 1)</f>
        <v>-1.582218558371018E-2</v>
      </c>
      <c r="AK19" s="34">
        <f t="shared" si="2"/>
        <v>-0.71484462170668228</v>
      </c>
      <c r="AL19" s="44">
        <f>AH19 / AH13</f>
        <v>3.4748901443231996E-6</v>
      </c>
      <c r="AM19" s="29"/>
    </row>
    <row r="20" spans="1:39" ht="14.45" hidden="1" customHeight="1" outlineLevel="1" x14ac:dyDescent="0.2">
      <c r="A20" s="2" t="s">
        <v>8</v>
      </c>
      <c r="B20" s="23">
        <v>1.4352551999999999E-3</v>
      </c>
      <c r="C20" s="23">
        <v>2.6313012E-3</v>
      </c>
      <c r="D20" s="23">
        <v>2.8705103999999999E-3</v>
      </c>
      <c r="E20" s="23">
        <v>2.8705103999999999E-3</v>
      </c>
      <c r="F20" s="23">
        <v>2.8705103999999999E-3</v>
      </c>
      <c r="G20" s="23">
        <v>3.32518122E-3</v>
      </c>
      <c r="H20" s="23">
        <v>3.8878428599999999E-3</v>
      </c>
      <c r="I20" s="23">
        <v>4.5582064199999996E-3</v>
      </c>
      <c r="J20" s="23">
        <v>3.7919280600000002E-3</v>
      </c>
      <c r="K20" s="23">
        <v>4.1780140199999998E-3</v>
      </c>
      <c r="L20" s="23">
        <v>4.1304033E-3</v>
      </c>
      <c r="M20" s="23">
        <v>3.89096298E-3</v>
      </c>
      <c r="N20" s="23">
        <v>4.4067628443600002E-3</v>
      </c>
      <c r="O20" s="23">
        <v>5.8638069401399998E-3</v>
      </c>
      <c r="P20" s="23">
        <v>6.9536361394799996E-3</v>
      </c>
      <c r="Q20" s="23">
        <v>7.2764193715199998E-3</v>
      </c>
      <c r="R20" s="23">
        <v>8.4221137994400005E-3</v>
      </c>
      <c r="S20" s="23">
        <v>8.3259819777599994E-3</v>
      </c>
      <c r="T20" s="23">
        <v>8.0233004259450003E-3</v>
      </c>
      <c r="U20" s="23">
        <v>8.4357418460850007E-3</v>
      </c>
      <c r="V20" s="23">
        <v>8.7058167844995E-3</v>
      </c>
      <c r="W20" s="23">
        <v>9.0967911192765E-3</v>
      </c>
      <c r="X20" s="23">
        <v>8.7784967651850006E-3</v>
      </c>
      <c r="Y20" s="23">
        <v>8.1531701956304992E-3</v>
      </c>
      <c r="Z20" s="23">
        <v>9.4318540900141506E-3</v>
      </c>
      <c r="AA20" s="23">
        <v>1.01164245804707E-2</v>
      </c>
      <c r="AB20" s="23">
        <v>1.06793128586367E-2</v>
      </c>
      <c r="AC20" s="23">
        <v>1.12300232123032E-2</v>
      </c>
      <c r="AD20" s="23">
        <v>1.1275716717531199E-2</v>
      </c>
      <c r="AE20" s="23">
        <v>1.1610545381136299E-2</v>
      </c>
      <c r="AF20" s="23">
        <v>1.2030181183050199E-2</v>
      </c>
      <c r="AG20" s="23">
        <v>1.16649445956933E-2</v>
      </c>
      <c r="AH20" s="23">
        <v>1.17498939807051E-2</v>
      </c>
      <c r="AI20" s="39">
        <f t="shared" si="1"/>
        <v>7.186623522217582</v>
      </c>
      <c r="AJ20" s="34">
        <f>IF(B20=0, "", POWER(AH20/B20, 1/(AH11 - B11)) - 1)</f>
        <v>6.7909685972277201E-2</v>
      </c>
      <c r="AK20" s="34">
        <f t="shared" si="2"/>
        <v>7.2824507921933623E-3</v>
      </c>
      <c r="AL20" s="44">
        <f>AH20 / AH13</f>
        <v>9.8781622878720622E-5</v>
      </c>
      <c r="AM20" s="29"/>
    </row>
    <row r="21" spans="1:39" ht="14.45" customHeight="1" collapsed="1" x14ac:dyDescent="0.25">
      <c r="A21" s="17" t="s">
        <v>9</v>
      </c>
      <c r="B21" s="22">
        <f t="shared" ref="B21:AH21" si="6">SUBTOTAL(9, B22:B23)</f>
        <v>5.6367507996424003E-2</v>
      </c>
      <c r="C21" s="22">
        <f t="shared" si="6"/>
        <v>5.5639120768162298E-2</v>
      </c>
      <c r="D21" s="22">
        <f t="shared" si="6"/>
        <v>5.5922411753322299E-2</v>
      </c>
      <c r="E21" s="22">
        <f t="shared" si="6"/>
        <v>6.0753662107206757E-2</v>
      </c>
      <c r="F21" s="22">
        <f t="shared" si="6"/>
        <v>6.3441747355706374E-2</v>
      </c>
      <c r="G21" s="22">
        <f t="shared" si="6"/>
        <v>5.9201610970490634E-2</v>
      </c>
      <c r="H21" s="22">
        <f t="shared" si="6"/>
        <v>5.9112142213653178E-2</v>
      </c>
      <c r="I21" s="22">
        <f t="shared" si="6"/>
        <v>6.1435423382040909E-2</v>
      </c>
      <c r="J21" s="22">
        <f t="shared" si="6"/>
        <v>6.3291077099513413E-2</v>
      </c>
      <c r="K21" s="22">
        <f t="shared" si="6"/>
        <v>6.0200894075633511E-2</v>
      </c>
      <c r="L21" s="22">
        <f t="shared" si="6"/>
        <v>6.0956302699605482E-2</v>
      </c>
      <c r="M21" s="22">
        <f t="shared" si="6"/>
        <v>6.0714077875714728E-2</v>
      </c>
      <c r="N21" s="22">
        <f t="shared" si="6"/>
        <v>6.3576823547873626E-2</v>
      </c>
      <c r="O21" s="22">
        <f t="shared" si="6"/>
        <v>6.3714098184740608E-2</v>
      </c>
      <c r="P21" s="22">
        <f t="shared" si="6"/>
        <v>6.1485054623431248E-2</v>
      </c>
      <c r="Q21" s="22">
        <f t="shared" si="6"/>
        <v>6.4145072430927666E-2</v>
      </c>
      <c r="R21" s="22">
        <f t="shared" si="6"/>
        <v>6.7407173589294614E-2</v>
      </c>
      <c r="S21" s="22">
        <f t="shared" si="6"/>
        <v>6.5281497710564573E-2</v>
      </c>
      <c r="T21" s="22">
        <f t="shared" si="6"/>
        <v>6.7245068871664704E-2</v>
      </c>
      <c r="U21" s="22">
        <f t="shared" si="6"/>
        <v>6.5712828686811997E-2</v>
      </c>
      <c r="V21" s="22">
        <f t="shared" si="6"/>
        <v>6.6422153826240407E-2</v>
      </c>
      <c r="W21" s="22">
        <f t="shared" si="6"/>
        <v>6.8281975056416505E-2</v>
      </c>
      <c r="X21" s="22">
        <f t="shared" si="6"/>
        <v>6.8309230629045301E-2</v>
      </c>
      <c r="Y21" s="22">
        <f t="shared" si="6"/>
        <v>6.6401282377025958E-2</v>
      </c>
      <c r="Z21" s="22">
        <f t="shared" si="6"/>
        <v>6.4739302341342411E-2</v>
      </c>
      <c r="AA21" s="22">
        <f t="shared" si="6"/>
        <v>6.9064022199451736E-2</v>
      </c>
      <c r="AB21" s="22">
        <f t="shared" si="6"/>
        <v>6.2930601907042097E-2</v>
      </c>
      <c r="AC21" s="22">
        <f t="shared" si="6"/>
        <v>6.4056718755503797E-2</v>
      </c>
      <c r="AD21" s="22">
        <f t="shared" si="6"/>
        <v>5.9047653420669297E-2</v>
      </c>
      <c r="AE21" s="22">
        <f t="shared" si="6"/>
        <v>6.45325572565352E-2</v>
      </c>
      <c r="AF21" s="22">
        <f t="shared" si="6"/>
        <v>4.9847193756008698E-2</v>
      </c>
      <c r="AG21" s="22">
        <f t="shared" si="6"/>
        <v>5.4978208125595979E-2</v>
      </c>
      <c r="AH21" s="22">
        <f t="shared" si="6"/>
        <v>1.301444966693373E-2</v>
      </c>
      <c r="AI21" s="38">
        <f t="shared" si="1"/>
        <v>-0.76911433324745571</v>
      </c>
      <c r="AJ21" s="33">
        <f>IF(B21=0, "", POWER(AH21/B21, 1/(AH11 - B11)) - 1)</f>
        <v>-4.4773954836647922E-2</v>
      </c>
      <c r="AK21" s="33">
        <f t="shared" si="2"/>
        <v>-0.76327985013257194</v>
      </c>
      <c r="AL21" s="43">
        <f>AH21 / AH13</f>
        <v>1.0941277096493358E-4</v>
      </c>
      <c r="AM21" s="29"/>
    </row>
    <row r="22" spans="1:39" ht="14.45" hidden="1" customHeight="1" outlineLevel="1" x14ac:dyDescent="0.2">
      <c r="A22" s="2" t="s">
        <v>5</v>
      </c>
      <c r="B22" s="23">
        <v>0</v>
      </c>
      <c r="C22" s="23">
        <v>0</v>
      </c>
      <c r="D22" s="23">
        <v>0</v>
      </c>
      <c r="E22" s="23">
        <v>7.1855886167046003E-4</v>
      </c>
      <c r="F22" s="23">
        <v>6.2049057419746798E-3</v>
      </c>
      <c r="G22" s="23">
        <v>4.3478679579116398E-3</v>
      </c>
      <c r="H22" s="23">
        <v>4.2509298900637801E-3</v>
      </c>
      <c r="I22" s="23">
        <v>1.58252482511271E-3</v>
      </c>
      <c r="J22" s="23">
        <v>4.3057020718971002E-4</v>
      </c>
      <c r="K22" s="23">
        <v>2.7625175837360999E-4</v>
      </c>
      <c r="L22" s="23">
        <v>4.6052102725570804E-3</v>
      </c>
      <c r="M22" s="23">
        <v>9.7655322609963003E-4</v>
      </c>
      <c r="N22" s="23">
        <v>2.1763248281628299E-3</v>
      </c>
      <c r="O22" s="23">
        <v>3.3276273963021001E-4</v>
      </c>
      <c r="P22" s="23">
        <v>3.6406112924925002E-4</v>
      </c>
      <c r="Q22" s="23">
        <v>4.8887875697369697E-3</v>
      </c>
      <c r="R22" s="23">
        <v>5.2070446387874102E-3</v>
      </c>
      <c r="S22" s="23">
        <v>6.9437890062552703E-3</v>
      </c>
      <c r="T22" s="23">
        <v>1.0397318244579699E-2</v>
      </c>
      <c r="U22" s="23">
        <v>1.1190695738302199E-2</v>
      </c>
      <c r="V22" s="23">
        <v>7.9329286970795092E-3</v>
      </c>
      <c r="W22" s="23">
        <v>1.0896621285839901E-2</v>
      </c>
      <c r="X22" s="23">
        <v>1.16501734859039E-2</v>
      </c>
      <c r="Y22" s="23">
        <v>9.1626035609739601E-3</v>
      </c>
      <c r="Z22" s="23">
        <v>9.44407171761741E-3</v>
      </c>
      <c r="AA22" s="23">
        <v>9.1945540003767305E-3</v>
      </c>
      <c r="AB22" s="23">
        <v>1.3387118479598999E-2</v>
      </c>
      <c r="AC22" s="23">
        <v>1.44811243464923E-2</v>
      </c>
      <c r="AD22" s="23">
        <v>1.7600575937991501E-2</v>
      </c>
      <c r="AE22" s="23">
        <v>1.82153356466398E-2</v>
      </c>
      <c r="AF22" s="23">
        <v>1.23908233595473E-2</v>
      </c>
      <c r="AG22" s="23">
        <v>9.3416405650414806E-3</v>
      </c>
      <c r="AH22" s="23">
        <v>1.13635019719863E-3</v>
      </c>
      <c r="AI22" s="39" t="str">
        <f t="shared" si="1"/>
        <v/>
      </c>
      <c r="AJ22" s="34" t="str">
        <f>IF(B22=0, "", POWER(AH22/B22, 1/(AH11 - B11)) - 1)</f>
        <v/>
      </c>
      <c r="AK22" s="34">
        <f t="shared" si="2"/>
        <v>-0.87835646326929895</v>
      </c>
      <c r="AL22" s="44">
        <f>AH22 / AH13</f>
        <v>9.5533216573839098E-6</v>
      </c>
      <c r="AM22" s="29"/>
    </row>
    <row r="23" spans="1:39" ht="14.45" hidden="1" customHeight="1" outlineLevel="1" x14ac:dyDescent="0.2">
      <c r="A23" s="2" t="s">
        <v>10</v>
      </c>
      <c r="B23" s="23">
        <v>5.6367507996424003E-2</v>
      </c>
      <c r="C23" s="23">
        <v>5.5639120768162298E-2</v>
      </c>
      <c r="D23" s="23">
        <v>5.5922411753322299E-2</v>
      </c>
      <c r="E23" s="23">
        <v>6.0035103245536299E-2</v>
      </c>
      <c r="F23" s="23">
        <v>5.7236841613731701E-2</v>
      </c>
      <c r="G23" s="23">
        <v>5.4853743012578997E-2</v>
      </c>
      <c r="H23" s="23">
        <v>5.4861212323589398E-2</v>
      </c>
      <c r="I23" s="23">
        <v>5.98528985569282E-2</v>
      </c>
      <c r="J23" s="23">
        <v>6.2860506892323698E-2</v>
      </c>
      <c r="K23" s="23">
        <v>5.9924642317259899E-2</v>
      </c>
      <c r="L23" s="23">
        <v>5.6351092427048402E-2</v>
      </c>
      <c r="M23" s="23">
        <v>5.9737524649615098E-2</v>
      </c>
      <c r="N23" s="23">
        <v>6.1400498719710803E-2</v>
      </c>
      <c r="O23" s="23">
        <v>6.3381335445110404E-2</v>
      </c>
      <c r="P23" s="23">
        <v>6.1120993494181999E-2</v>
      </c>
      <c r="Q23" s="23">
        <v>5.9256284861190701E-2</v>
      </c>
      <c r="R23" s="23">
        <v>6.2200128950507201E-2</v>
      </c>
      <c r="S23" s="23">
        <v>5.83377087043093E-2</v>
      </c>
      <c r="T23" s="23">
        <v>5.6847750627084997E-2</v>
      </c>
      <c r="U23" s="23">
        <v>5.4522132948509799E-2</v>
      </c>
      <c r="V23" s="23">
        <v>5.8489225129160903E-2</v>
      </c>
      <c r="W23" s="23">
        <v>5.7385353770576603E-2</v>
      </c>
      <c r="X23" s="23">
        <v>5.66590571431414E-2</v>
      </c>
      <c r="Y23" s="23">
        <v>5.7238678816051998E-2</v>
      </c>
      <c r="Z23" s="23">
        <v>5.5295230623725003E-2</v>
      </c>
      <c r="AA23" s="23">
        <v>5.9869468199075002E-2</v>
      </c>
      <c r="AB23" s="23">
        <v>4.9543483427443101E-2</v>
      </c>
      <c r="AC23" s="23">
        <v>4.9575594409011499E-2</v>
      </c>
      <c r="AD23" s="23">
        <v>4.1447077482677799E-2</v>
      </c>
      <c r="AE23" s="23">
        <v>4.6317221609895397E-2</v>
      </c>
      <c r="AF23" s="23">
        <v>3.7456370396461401E-2</v>
      </c>
      <c r="AG23" s="23">
        <v>4.5636567560554502E-2</v>
      </c>
      <c r="AH23" s="23">
        <v>1.1878099469735099E-2</v>
      </c>
      <c r="AI23" s="39">
        <f t="shared" si="1"/>
        <v>-0.78927400036047979</v>
      </c>
      <c r="AJ23" s="34">
        <f>IF(B23=0, "", POWER(AH23/B23, 1/(AH11 - B11)) - 1)</f>
        <v>-4.7497352817194582E-2</v>
      </c>
      <c r="AK23" s="34">
        <f t="shared" si="2"/>
        <v>-0.73972408301798287</v>
      </c>
      <c r="AL23" s="44">
        <f>AH23 / AH13</f>
        <v>9.9859449307549669E-5</v>
      </c>
      <c r="AM23" s="29"/>
    </row>
    <row r="24" spans="1:39" ht="14.45" hidden="1" customHeight="1" outlineLevel="1" x14ac:dyDescent="0.25">
      <c r="A24" s="17" t="s">
        <v>11</v>
      </c>
      <c r="B24" s="23">
        <v>0.115091376165946</v>
      </c>
      <c r="C24" s="23">
        <v>9.1417840787143906E-2</v>
      </c>
      <c r="D24" s="23">
        <v>0.113647505089749</v>
      </c>
      <c r="E24" s="23">
        <v>0.10486627037231699</v>
      </c>
      <c r="F24" s="23">
        <v>8.1846979631823594E-2</v>
      </c>
      <c r="G24" s="23">
        <v>5.2147654305149699E-2</v>
      </c>
      <c r="H24" s="23">
        <v>3.1892973177775001E-2</v>
      </c>
      <c r="I24" s="23">
        <v>2.5686974099134001E-3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39">
        <f t="shared" si="1"/>
        <v>-1</v>
      </c>
      <c r="AJ24" s="34">
        <f>IF(B24=0, "", POWER(AH24/B24, 1/(AH11 - B11)) - 1)</f>
        <v>-1</v>
      </c>
      <c r="AK24" s="34" t="str">
        <f t="shared" si="2"/>
        <v/>
      </c>
      <c r="AL24" s="44">
        <f>AH24 / AH13</f>
        <v>0</v>
      </c>
      <c r="AM24" s="29"/>
    </row>
    <row r="25" spans="1:39" ht="14.45" customHeight="1" collapsed="1" x14ac:dyDescent="0.25">
      <c r="A25" s="17" t="s">
        <v>12</v>
      </c>
      <c r="B25" s="22">
        <f t="shared" ref="B25:AH25" si="7">SUBTOTAL(9, B26:B27)</f>
        <v>1.88172712958007E-2</v>
      </c>
      <c r="C25" s="22">
        <f t="shared" si="7"/>
        <v>1.76615268368783E-2</v>
      </c>
      <c r="D25" s="22">
        <f t="shared" si="7"/>
        <v>2.3940851877388401E-2</v>
      </c>
      <c r="E25" s="22">
        <f t="shared" si="7"/>
        <v>2.47438166191398E-2</v>
      </c>
      <c r="F25" s="22">
        <f t="shared" si="7"/>
        <v>2.5678596997688801E-2</v>
      </c>
      <c r="G25" s="22">
        <f t="shared" si="7"/>
        <v>2.3707629863265599E-2</v>
      </c>
      <c r="H25" s="22">
        <f t="shared" si="7"/>
        <v>2.6066361999377501E-2</v>
      </c>
      <c r="I25" s="22">
        <f t="shared" si="7"/>
        <v>2.77862090109392E-2</v>
      </c>
      <c r="J25" s="22">
        <f t="shared" si="7"/>
        <v>2.1253432725219099E-2</v>
      </c>
      <c r="K25" s="22">
        <f t="shared" si="7"/>
        <v>2.10275811060039E-2</v>
      </c>
      <c r="L25" s="22">
        <f t="shared" si="7"/>
        <v>1.8303480670814099E-2</v>
      </c>
      <c r="M25" s="22">
        <f t="shared" si="7"/>
        <v>1.93833998641499E-2</v>
      </c>
      <c r="N25" s="22">
        <f t="shared" si="7"/>
        <v>1.78572473206105E-2</v>
      </c>
      <c r="O25" s="22">
        <f t="shared" si="7"/>
        <v>1.5569495825840499E-2</v>
      </c>
      <c r="P25" s="22">
        <f t="shared" si="7"/>
        <v>1.9178852265436801E-2</v>
      </c>
      <c r="Q25" s="22">
        <f t="shared" si="7"/>
        <v>1.8861730726517201E-2</v>
      </c>
      <c r="R25" s="22">
        <f t="shared" si="7"/>
        <v>1.6849701216030501E-2</v>
      </c>
      <c r="S25" s="22">
        <f t="shared" si="7"/>
        <v>1.3634062109128301E-2</v>
      </c>
      <c r="T25" s="22">
        <f t="shared" si="7"/>
        <v>1.12806029425559E-2</v>
      </c>
      <c r="U25" s="22">
        <f t="shared" si="7"/>
        <v>1.7031727456074237E-2</v>
      </c>
      <c r="V25" s="22">
        <f t="shared" si="7"/>
        <v>2.00743185295373E-2</v>
      </c>
      <c r="W25" s="22">
        <f t="shared" si="7"/>
        <v>2.740738874196836E-2</v>
      </c>
      <c r="X25" s="22">
        <f t="shared" si="7"/>
        <v>3.1327235880837231E-2</v>
      </c>
      <c r="Y25" s="22">
        <f t="shared" si="7"/>
        <v>2.7885900070119429E-2</v>
      </c>
      <c r="Z25" s="22">
        <f t="shared" si="7"/>
        <v>3.0288044416937544E-2</v>
      </c>
      <c r="AA25" s="22">
        <f t="shared" si="7"/>
        <v>2.7178172590148666E-2</v>
      </c>
      <c r="AB25" s="22">
        <f t="shared" si="7"/>
        <v>2.4216237363172299E-2</v>
      </c>
      <c r="AC25" s="22">
        <f t="shared" si="7"/>
        <v>2.6323589861188899E-2</v>
      </c>
      <c r="AD25" s="22">
        <f t="shared" si="7"/>
        <v>3.2065665579151699E-2</v>
      </c>
      <c r="AE25" s="22">
        <f t="shared" si="7"/>
        <v>2.9236678936337902E-2</v>
      </c>
      <c r="AF25" s="22">
        <f t="shared" si="7"/>
        <v>2.2052721270601799E-2</v>
      </c>
      <c r="AG25" s="22">
        <f t="shared" si="7"/>
        <v>2.1396177262115998E-2</v>
      </c>
      <c r="AH25" s="22">
        <f t="shared" si="7"/>
        <v>2.0181008009234301E-2</v>
      </c>
      <c r="AI25" s="38">
        <f t="shared" si="1"/>
        <v>7.2472607318890825E-2</v>
      </c>
      <c r="AJ25" s="33">
        <f>IF(B25=0, "", POWER(AH25/B25, 1/(AH11 - B11)) - 1)</f>
        <v>2.1888555084192962E-3</v>
      </c>
      <c r="AK25" s="33">
        <f t="shared" si="2"/>
        <v>-5.6793755164539217E-2</v>
      </c>
      <c r="AL25" s="43">
        <f>AH25 / AH13</f>
        <v>1.6966218808052549E-4</v>
      </c>
      <c r="AM25" s="29"/>
    </row>
    <row r="26" spans="1:39" ht="14.45" hidden="1" customHeight="1" outlineLevel="1" x14ac:dyDescent="0.2">
      <c r="A26" s="2" t="s">
        <v>10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9.0299205747243895E-4</v>
      </c>
      <c r="V26" s="23">
        <v>4.9600000000000002E-4</v>
      </c>
      <c r="W26" s="23">
        <v>9.5058060104560499E-5</v>
      </c>
      <c r="X26" s="23">
        <v>1.97332766721031E-4</v>
      </c>
      <c r="Y26" s="23">
        <v>5.6239171775313002E-4</v>
      </c>
      <c r="Z26" s="23">
        <v>6.6999378601094505E-4</v>
      </c>
      <c r="AA26" s="23">
        <v>6.5000791104768995E-5</v>
      </c>
      <c r="AB26" s="23">
        <v>1.4200000000000001E-4</v>
      </c>
      <c r="AC26" s="23">
        <v>3.3000000000000003E-5</v>
      </c>
      <c r="AD26" s="23">
        <v>5.2000000000000002E-6</v>
      </c>
      <c r="AE26" s="23">
        <v>5.2000000000000002E-6</v>
      </c>
      <c r="AF26" s="23">
        <v>5.2000000000000002E-6</v>
      </c>
      <c r="AG26" s="23">
        <v>8.7405499999999999E-4</v>
      </c>
      <c r="AH26" s="23">
        <v>3.431155E-3</v>
      </c>
      <c r="AI26" s="39" t="str">
        <f t="shared" si="1"/>
        <v/>
      </c>
      <c r="AJ26" s="34" t="str">
        <f>IF(B26=0, "", POWER(AH26/B26, 1/(AH11 - B11)) - 1)</f>
        <v/>
      </c>
      <c r="AK26" s="34">
        <f t="shared" si="2"/>
        <v>2.9255596043727223</v>
      </c>
      <c r="AL26" s="44">
        <f>AH26 / AH13</f>
        <v>2.8845797230597435E-5</v>
      </c>
      <c r="AM26" s="29"/>
    </row>
    <row r="27" spans="1:39" ht="14.45" hidden="1" customHeight="1" outlineLevel="1" x14ac:dyDescent="0.2">
      <c r="A27" s="2" t="s">
        <v>5</v>
      </c>
      <c r="B27" s="23">
        <v>1.88172712958007E-2</v>
      </c>
      <c r="C27" s="23">
        <v>1.76615268368783E-2</v>
      </c>
      <c r="D27" s="23">
        <v>2.3940851877388401E-2</v>
      </c>
      <c r="E27" s="23">
        <v>2.47438166191398E-2</v>
      </c>
      <c r="F27" s="23">
        <v>2.5678596997688801E-2</v>
      </c>
      <c r="G27" s="23">
        <v>2.3707629863265599E-2</v>
      </c>
      <c r="H27" s="23">
        <v>2.6066361999377501E-2</v>
      </c>
      <c r="I27" s="23">
        <v>2.77862090109392E-2</v>
      </c>
      <c r="J27" s="23">
        <v>2.1253432725219099E-2</v>
      </c>
      <c r="K27" s="23">
        <v>2.10275811060039E-2</v>
      </c>
      <c r="L27" s="23">
        <v>1.8303480670814099E-2</v>
      </c>
      <c r="M27" s="23">
        <v>1.93833998641499E-2</v>
      </c>
      <c r="N27" s="23">
        <v>1.78572473206105E-2</v>
      </c>
      <c r="O27" s="23">
        <v>1.5569495825840499E-2</v>
      </c>
      <c r="P27" s="23">
        <v>1.9178852265436801E-2</v>
      </c>
      <c r="Q27" s="23">
        <v>1.8861730726517201E-2</v>
      </c>
      <c r="R27" s="23">
        <v>1.6849701216030501E-2</v>
      </c>
      <c r="S27" s="23">
        <v>1.3634062109128301E-2</v>
      </c>
      <c r="T27" s="23">
        <v>1.12806029425559E-2</v>
      </c>
      <c r="U27" s="23">
        <v>1.6128735398601799E-2</v>
      </c>
      <c r="V27" s="23">
        <v>1.95783185295373E-2</v>
      </c>
      <c r="W27" s="23">
        <v>2.7312330681863801E-2</v>
      </c>
      <c r="X27" s="23">
        <v>3.11299031141162E-2</v>
      </c>
      <c r="Y27" s="23">
        <v>2.7323508352366299E-2</v>
      </c>
      <c r="Z27" s="23">
        <v>2.9618050630926599E-2</v>
      </c>
      <c r="AA27" s="23">
        <v>2.7113171799043899E-2</v>
      </c>
      <c r="AB27" s="23">
        <v>2.40742373631723E-2</v>
      </c>
      <c r="AC27" s="23">
        <v>2.6290589861188901E-2</v>
      </c>
      <c r="AD27" s="23">
        <v>3.2060465579151702E-2</v>
      </c>
      <c r="AE27" s="23">
        <v>2.9231478936337901E-2</v>
      </c>
      <c r="AF27" s="23">
        <v>2.2047521270601798E-2</v>
      </c>
      <c r="AG27" s="23">
        <v>2.0522122262115999E-2</v>
      </c>
      <c r="AH27" s="23">
        <v>1.6749853009234299E-2</v>
      </c>
      <c r="AI27" s="39">
        <f t="shared" si="1"/>
        <v>-0.10986812349502395</v>
      </c>
      <c r="AJ27" s="34">
        <f>IF(B27=0, "", POWER(AH27/B27, 1/(AH11 - B11)) - 1)</f>
        <v>-3.6304455448661344E-3</v>
      </c>
      <c r="AK27" s="34">
        <f t="shared" si="2"/>
        <v>-0.18381477337971708</v>
      </c>
      <c r="AL27" s="44">
        <f>AH27 / AH13</f>
        <v>1.4081639084992804E-4</v>
      </c>
      <c r="AM27" s="29"/>
    </row>
    <row r="28" spans="1:39" ht="14.45" customHeight="1" x14ac:dyDescent="0.25">
      <c r="A28" s="16" t="s">
        <v>13</v>
      </c>
      <c r="B28" s="21">
        <f t="shared" ref="B28:AH28" si="8">SUBTOTAL(9, B29:B68)</f>
        <v>3.4104632683392748</v>
      </c>
      <c r="C28" s="21">
        <f t="shared" si="8"/>
        <v>3.2871436542932853</v>
      </c>
      <c r="D28" s="21">
        <f t="shared" si="8"/>
        <v>3.9136663837352823</v>
      </c>
      <c r="E28" s="21">
        <f t="shared" si="8"/>
        <v>3.4230370125455045</v>
      </c>
      <c r="F28" s="21">
        <f t="shared" si="8"/>
        <v>3.4260113980480944</v>
      </c>
      <c r="G28" s="21">
        <f t="shared" si="8"/>
        <v>3.460229544210462</v>
      </c>
      <c r="H28" s="21">
        <f t="shared" si="8"/>
        <v>3.594728828419576</v>
      </c>
      <c r="I28" s="21">
        <f t="shared" si="8"/>
        <v>3.0218483189208176</v>
      </c>
      <c r="J28" s="21">
        <f t="shared" si="8"/>
        <v>2.7610712052185975</v>
      </c>
      <c r="K28" s="21">
        <f t="shared" si="8"/>
        <v>2.9140017439822432</v>
      </c>
      <c r="L28" s="21">
        <f t="shared" si="8"/>
        <v>3.106469750336939</v>
      </c>
      <c r="M28" s="21">
        <f t="shared" si="8"/>
        <v>3.2229732772178958</v>
      </c>
      <c r="N28" s="21">
        <f t="shared" si="8"/>
        <v>3.3970944231981557</v>
      </c>
      <c r="O28" s="21">
        <f t="shared" si="8"/>
        <v>3.4624513140531037</v>
      </c>
      <c r="P28" s="21">
        <f t="shared" si="8"/>
        <v>3.6969294271024733</v>
      </c>
      <c r="Q28" s="21">
        <f t="shared" si="8"/>
        <v>3.6827768526429026</v>
      </c>
      <c r="R28" s="21">
        <f t="shared" si="8"/>
        <v>3.7144054059720517</v>
      </c>
      <c r="S28" s="21">
        <f t="shared" si="8"/>
        <v>3.6740410124270295</v>
      </c>
      <c r="T28" s="21">
        <f t="shared" si="8"/>
        <v>3.5415892715148991</v>
      </c>
      <c r="U28" s="21">
        <f t="shared" si="8"/>
        <v>3.3263066480977375</v>
      </c>
      <c r="V28" s="21">
        <f t="shared" si="8"/>
        <v>3.3002107229091284</v>
      </c>
      <c r="W28" s="21">
        <f t="shared" si="8"/>
        <v>3.4036410380887978</v>
      </c>
      <c r="X28" s="21">
        <f t="shared" si="8"/>
        <v>3.3808375488122278</v>
      </c>
      <c r="Y28" s="21">
        <f t="shared" si="8"/>
        <v>3.4814208444874293</v>
      </c>
      <c r="Z28" s="21">
        <f t="shared" si="8"/>
        <v>3.3972821918164051</v>
      </c>
      <c r="AA28" s="21">
        <f t="shared" si="8"/>
        <v>3.7072764934236773</v>
      </c>
      <c r="AB28" s="21">
        <f t="shared" si="8"/>
        <v>3.7905468481235856</v>
      </c>
      <c r="AC28" s="21">
        <f t="shared" si="8"/>
        <v>3.6553702230139442</v>
      </c>
      <c r="AD28" s="21">
        <f t="shared" si="8"/>
        <v>3.6403069535125239</v>
      </c>
      <c r="AE28" s="21">
        <f t="shared" si="8"/>
        <v>3.7942850016969007</v>
      </c>
      <c r="AF28" s="21">
        <f t="shared" si="8"/>
        <v>3.3638236243090973</v>
      </c>
      <c r="AG28" s="21">
        <f t="shared" si="8"/>
        <v>3.5489809779269224</v>
      </c>
      <c r="AH28" s="21">
        <f t="shared" si="8"/>
        <v>3.3005163607667387</v>
      </c>
      <c r="AI28" s="37">
        <f t="shared" si="1"/>
        <v>-3.2238115153802815E-2</v>
      </c>
      <c r="AJ28" s="32">
        <f>IF(B28=0, "", POWER(AH28/B28, 1/(AH11 - B11)) - 1)</f>
        <v>-1.0235136239518106E-3</v>
      </c>
      <c r="AK28" s="32">
        <f t="shared" si="2"/>
        <v>-7.0010129303459956E-2</v>
      </c>
      <c r="AL28" s="42">
        <f>AH28 / AH13</f>
        <v>2.7747515253302959E-2</v>
      </c>
      <c r="AM28" s="29"/>
    </row>
    <row r="29" spans="1:39" ht="14.45" customHeight="1" collapsed="1" x14ac:dyDescent="0.25">
      <c r="A29" s="17" t="s">
        <v>14</v>
      </c>
      <c r="B29" s="22">
        <f t="shared" ref="B29:AH29" si="9">SUBTOTAL(9, B30:B32)</f>
        <v>0.65783389864452002</v>
      </c>
      <c r="C29" s="22">
        <f t="shared" si="9"/>
        <v>0.58095581891704606</v>
      </c>
      <c r="D29" s="22">
        <f t="shared" si="9"/>
        <v>0.61038490000276902</v>
      </c>
      <c r="E29" s="22">
        <f t="shared" si="9"/>
        <v>0.63506800947859698</v>
      </c>
      <c r="F29" s="22">
        <f t="shared" si="9"/>
        <v>0.64249897850186</v>
      </c>
      <c r="G29" s="22">
        <f t="shared" si="9"/>
        <v>0.684845958910971</v>
      </c>
      <c r="H29" s="22">
        <f t="shared" si="9"/>
        <v>0.65713742192247204</v>
      </c>
      <c r="I29" s="22">
        <f t="shared" si="9"/>
        <v>0.63076555857169592</v>
      </c>
      <c r="J29" s="22">
        <f t="shared" si="9"/>
        <v>0.54913353781373697</v>
      </c>
      <c r="K29" s="22">
        <f t="shared" si="9"/>
        <v>0.55196763748044897</v>
      </c>
      <c r="L29" s="22">
        <f t="shared" si="9"/>
        <v>0.56413310868089495</v>
      </c>
      <c r="M29" s="22">
        <f t="shared" si="9"/>
        <v>0.590280418418062</v>
      </c>
      <c r="N29" s="22">
        <f t="shared" si="9"/>
        <v>0.64252240175574993</v>
      </c>
      <c r="O29" s="22">
        <f t="shared" si="9"/>
        <v>0.70754990511638904</v>
      </c>
      <c r="P29" s="22">
        <f t="shared" si="9"/>
        <v>0.74156366028280796</v>
      </c>
      <c r="Q29" s="22">
        <f t="shared" si="9"/>
        <v>0.77172269032990304</v>
      </c>
      <c r="R29" s="22">
        <f t="shared" si="9"/>
        <v>0.76062892105592594</v>
      </c>
      <c r="S29" s="22">
        <f t="shared" si="9"/>
        <v>0.71280146700063096</v>
      </c>
      <c r="T29" s="22">
        <f t="shared" si="9"/>
        <v>0.82267598661880403</v>
      </c>
      <c r="U29" s="22">
        <f t="shared" si="9"/>
        <v>0.88928701026769597</v>
      </c>
      <c r="V29" s="22">
        <f t="shared" si="9"/>
        <v>0.782895912522244</v>
      </c>
      <c r="W29" s="22">
        <f t="shared" si="9"/>
        <v>0.836868007493209</v>
      </c>
      <c r="X29" s="22">
        <f t="shared" si="9"/>
        <v>0.85318230997352096</v>
      </c>
      <c r="Y29" s="22">
        <f t="shared" si="9"/>
        <v>0.90412368794001774</v>
      </c>
      <c r="Z29" s="22">
        <f t="shared" si="9"/>
        <v>0.76434163903445895</v>
      </c>
      <c r="AA29" s="22">
        <f t="shared" si="9"/>
        <v>0.80211400196409877</v>
      </c>
      <c r="AB29" s="22">
        <f t="shared" si="9"/>
        <v>0.9065702362216097</v>
      </c>
      <c r="AC29" s="22">
        <f t="shared" si="9"/>
        <v>1.0622482521652807</v>
      </c>
      <c r="AD29" s="22">
        <f t="shared" si="9"/>
        <v>1.1269088742365869</v>
      </c>
      <c r="AE29" s="22">
        <f t="shared" si="9"/>
        <v>1.3345030363977042</v>
      </c>
      <c r="AF29" s="22">
        <f t="shared" si="9"/>
        <v>1.1514595942514383</v>
      </c>
      <c r="AG29" s="22">
        <f t="shared" si="9"/>
        <v>1.2718688446897399</v>
      </c>
      <c r="AH29" s="22">
        <f t="shared" si="9"/>
        <v>1.2269200275782357</v>
      </c>
      <c r="AI29" s="38">
        <f t="shared" si="1"/>
        <v>0.86509091444866115</v>
      </c>
      <c r="AJ29" s="33">
        <f>IF(B29=0, "", POWER(AH29/B29, 1/(AH11 - B11)) - 1)</f>
        <v>1.9669373616969077E-2</v>
      </c>
      <c r="AK29" s="33">
        <f t="shared" si="2"/>
        <v>-3.5340764339949704E-2</v>
      </c>
      <c r="AL29" s="43">
        <f>AH29 / AH13</f>
        <v>1.0314744257744346E-2</v>
      </c>
      <c r="AM29" s="29"/>
    </row>
    <row r="30" spans="1:39" ht="14.45" hidden="1" customHeight="1" outlineLevel="1" x14ac:dyDescent="0.2">
      <c r="A30" s="2" t="s">
        <v>5</v>
      </c>
      <c r="B30" s="23">
        <v>9.0936577800000001E-4</v>
      </c>
      <c r="C30" s="23">
        <v>8.8487719200000005E-4</v>
      </c>
      <c r="D30" s="23">
        <v>9.2471851800000004E-4</v>
      </c>
      <c r="E30" s="23">
        <v>9.5295943799999995E-4</v>
      </c>
      <c r="F30" s="23">
        <v>8.1118920599999996E-4</v>
      </c>
      <c r="G30" s="23">
        <v>8.8101019799999996E-4</v>
      </c>
      <c r="H30" s="23">
        <v>8.4595014000000003E-4</v>
      </c>
      <c r="I30" s="23">
        <v>1.053885078E-3</v>
      </c>
      <c r="J30" s="23">
        <v>9.4854459599999995E-4</v>
      </c>
      <c r="K30" s="23">
        <v>9.3024752400000001E-4</v>
      </c>
      <c r="L30" s="23">
        <v>9.0177280199999995E-4</v>
      </c>
      <c r="M30" s="23">
        <v>9.9273533399999998E-4</v>
      </c>
      <c r="N30" s="23">
        <v>1.084763826E-3</v>
      </c>
      <c r="O30" s="23">
        <v>1.2275999999999999E-3</v>
      </c>
      <c r="P30" s="23">
        <v>1.544445E-3</v>
      </c>
      <c r="Q30" s="23">
        <v>1.168515E-3</v>
      </c>
      <c r="R30" s="23">
        <v>1.311525E-3</v>
      </c>
      <c r="S30" s="23">
        <v>1.56861E-3</v>
      </c>
      <c r="T30" s="23">
        <v>9.9283500000000007E-4</v>
      </c>
      <c r="U30" s="23">
        <v>2.8870327799999999E-4</v>
      </c>
      <c r="V30" s="23">
        <v>1.7982661050000001E-4</v>
      </c>
      <c r="W30" s="23">
        <v>1.91745E-4</v>
      </c>
      <c r="X30" s="23">
        <v>2.57175E-4</v>
      </c>
      <c r="Y30" s="23">
        <v>1.2260344775587399E-3</v>
      </c>
      <c r="Z30" s="23">
        <v>2.26261431603287E-3</v>
      </c>
      <c r="AA30" s="23">
        <v>2.31455840189771E-3</v>
      </c>
      <c r="AB30" s="23">
        <v>2.7437249765906902E-3</v>
      </c>
      <c r="AC30" s="23">
        <v>2.9399565458009102E-3</v>
      </c>
      <c r="AD30" s="23">
        <v>2.9066963379569301E-3</v>
      </c>
      <c r="AE30" s="23">
        <v>2.9190695427241701E-3</v>
      </c>
      <c r="AF30" s="23">
        <v>2.4459841242483798E-3</v>
      </c>
      <c r="AG30" s="23">
        <v>2.3038595604E-3</v>
      </c>
      <c r="AH30" s="23">
        <v>2.1839212369656E-3</v>
      </c>
      <c r="AI30" s="39">
        <f t="shared" si="1"/>
        <v>1.4015872268349208</v>
      </c>
      <c r="AJ30" s="34">
        <f>IF(B30=0, "", POWER(AH30/B30, 1/(AH11 - B11)) - 1)</f>
        <v>2.7757308799754243E-2</v>
      </c>
      <c r="AK30" s="34">
        <f t="shared" si="2"/>
        <v>-5.2059737275641949E-2</v>
      </c>
      <c r="AL30" s="44">
        <f>AH30 / AH13</f>
        <v>1.8360274942141998E-5</v>
      </c>
      <c r="AM30" s="29"/>
    </row>
    <row r="31" spans="1:39" ht="14.45" hidden="1" customHeight="1" outlineLevel="1" x14ac:dyDescent="0.2">
      <c r="A31" s="2" t="s">
        <v>6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39" t="str">
        <f t="shared" si="1"/>
        <v/>
      </c>
      <c r="AJ31" s="34" t="str">
        <f>IF(B31=0, "", POWER(AH31/B31, 1/(AH11 - B11)) - 1)</f>
        <v/>
      </c>
      <c r="AK31" s="34" t="str">
        <f t="shared" si="2"/>
        <v/>
      </c>
      <c r="AL31" s="44">
        <f>AH31 / AH13</f>
        <v>0</v>
      </c>
      <c r="AM31" s="29"/>
    </row>
    <row r="32" spans="1:39" ht="14.45" hidden="1" customHeight="1" outlineLevel="1" x14ac:dyDescent="0.2">
      <c r="A32" s="2" t="s">
        <v>7</v>
      </c>
      <c r="B32" s="23">
        <v>0.65692453286651997</v>
      </c>
      <c r="C32" s="23">
        <v>0.58007094172504603</v>
      </c>
      <c r="D32" s="23">
        <v>0.60946018148476899</v>
      </c>
      <c r="E32" s="23">
        <v>0.63411505004059698</v>
      </c>
      <c r="F32" s="23">
        <v>0.64168778929586001</v>
      </c>
      <c r="G32" s="23">
        <v>0.68396494871297098</v>
      </c>
      <c r="H32" s="23">
        <v>0.65629147178247205</v>
      </c>
      <c r="I32" s="23">
        <v>0.62971167349369594</v>
      </c>
      <c r="J32" s="23">
        <v>0.54818499321773695</v>
      </c>
      <c r="K32" s="23">
        <v>0.55103738995644902</v>
      </c>
      <c r="L32" s="23">
        <v>0.56323133587889496</v>
      </c>
      <c r="M32" s="23">
        <v>0.58928768308406199</v>
      </c>
      <c r="N32" s="23">
        <v>0.64143763792974995</v>
      </c>
      <c r="O32" s="23">
        <v>0.70632230511638905</v>
      </c>
      <c r="P32" s="23">
        <v>0.74001921528280801</v>
      </c>
      <c r="Q32" s="23">
        <v>0.770554175329903</v>
      </c>
      <c r="R32" s="23">
        <v>0.75931739605592596</v>
      </c>
      <c r="S32" s="23">
        <v>0.71123285700063099</v>
      </c>
      <c r="T32" s="23">
        <v>0.82168315161880401</v>
      </c>
      <c r="U32" s="23">
        <v>0.88899830698969595</v>
      </c>
      <c r="V32" s="23">
        <v>0.78271608591174402</v>
      </c>
      <c r="W32" s="23">
        <v>0.83667626249320903</v>
      </c>
      <c r="X32" s="23">
        <v>0.85292513497352096</v>
      </c>
      <c r="Y32" s="23">
        <v>0.90289765346245898</v>
      </c>
      <c r="Z32" s="23">
        <v>0.76207902471842603</v>
      </c>
      <c r="AA32" s="23">
        <v>0.79979944356220101</v>
      </c>
      <c r="AB32" s="23">
        <v>0.903826511245019</v>
      </c>
      <c r="AC32" s="23">
        <v>1.0593082956194799</v>
      </c>
      <c r="AD32" s="23">
        <v>1.12400217789863</v>
      </c>
      <c r="AE32" s="23">
        <v>1.33158396685498</v>
      </c>
      <c r="AF32" s="23">
        <v>1.1490136101271899</v>
      </c>
      <c r="AG32" s="23">
        <v>1.26956498512934</v>
      </c>
      <c r="AH32" s="23">
        <v>1.2247361063412701</v>
      </c>
      <c r="AI32" s="39">
        <f t="shared" si="1"/>
        <v>0.86434825473342958</v>
      </c>
      <c r="AJ32" s="34">
        <f>IF(B32=0, "", POWER(AH32/B32, 1/(AH11 - B11)) - 1)</f>
        <v>1.9656682991283203E-2</v>
      </c>
      <c r="AK32" s="34">
        <f t="shared" si="2"/>
        <v>-3.5310424683383079E-2</v>
      </c>
      <c r="AL32" s="44">
        <f>AH32 / AH13</f>
        <v>1.0296383982802203E-2</v>
      </c>
      <c r="AM32" s="29"/>
    </row>
    <row r="33" spans="1:39" ht="14.45" customHeight="1" collapsed="1" x14ac:dyDescent="0.25">
      <c r="A33" s="17" t="s">
        <v>15</v>
      </c>
      <c r="B33" s="22">
        <f t="shared" ref="B33:AH33" si="10">SUBTOTAL(9, B34:B36)</f>
        <v>5.2787588705515698E-2</v>
      </c>
      <c r="C33" s="22">
        <f t="shared" si="10"/>
        <v>8.0078149692171544E-2</v>
      </c>
      <c r="D33" s="22">
        <f t="shared" si="10"/>
        <v>8.0571835268998998E-2</v>
      </c>
      <c r="E33" s="22">
        <f t="shared" si="10"/>
        <v>7.137477639114885E-2</v>
      </c>
      <c r="F33" s="22">
        <f t="shared" si="10"/>
        <v>9.2377420167531421E-2</v>
      </c>
      <c r="G33" s="22">
        <f t="shared" si="10"/>
        <v>0.11200679677060157</v>
      </c>
      <c r="H33" s="22">
        <f t="shared" si="10"/>
        <v>0.141421967037794</v>
      </c>
      <c r="I33" s="22">
        <f t="shared" si="10"/>
        <v>0.1497369213581578</v>
      </c>
      <c r="J33" s="22">
        <f t="shared" si="10"/>
        <v>0.13943140490753111</v>
      </c>
      <c r="K33" s="22">
        <f t="shared" si="10"/>
        <v>0.15260307554603156</v>
      </c>
      <c r="L33" s="22">
        <f t="shared" si="10"/>
        <v>0.17217614594903149</v>
      </c>
      <c r="M33" s="22">
        <f t="shared" si="10"/>
        <v>0.15960432439750294</v>
      </c>
      <c r="N33" s="22">
        <f t="shared" si="10"/>
        <v>0.17615399530152998</v>
      </c>
      <c r="O33" s="22">
        <f t="shared" si="10"/>
        <v>9.4807252731735819E-2</v>
      </c>
      <c r="P33" s="22">
        <f t="shared" si="10"/>
        <v>9.4779499451477095E-2</v>
      </c>
      <c r="Q33" s="22">
        <f t="shared" si="10"/>
        <v>4.5903668505763211E-2</v>
      </c>
      <c r="R33" s="22">
        <f t="shared" si="10"/>
        <v>5.1069292268945909E-2</v>
      </c>
      <c r="S33" s="22">
        <f t="shared" si="10"/>
        <v>4.9405105778914132E-2</v>
      </c>
      <c r="T33" s="22">
        <f t="shared" si="10"/>
        <v>5.754614316407751E-2</v>
      </c>
      <c r="U33" s="22">
        <f t="shared" si="10"/>
        <v>8.2111413846720729E-2</v>
      </c>
      <c r="V33" s="22">
        <f t="shared" si="10"/>
        <v>7.7556727915967655E-2</v>
      </c>
      <c r="W33" s="22">
        <f t="shared" si="10"/>
        <v>7.6772936594638408E-2</v>
      </c>
      <c r="X33" s="22">
        <f t="shared" si="10"/>
        <v>9.0941898152252842E-2</v>
      </c>
      <c r="Y33" s="22">
        <f t="shared" si="10"/>
        <v>0.1195240475107168</v>
      </c>
      <c r="Z33" s="22">
        <f t="shared" si="10"/>
        <v>0.17246355992002901</v>
      </c>
      <c r="AA33" s="22">
        <f t="shared" si="10"/>
        <v>0.15289286463424745</v>
      </c>
      <c r="AB33" s="22">
        <f t="shared" si="10"/>
        <v>0.17207440010119368</v>
      </c>
      <c r="AC33" s="22">
        <f t="shared" si="10"/>
        <v>0.14845866554149337</v>
      </c>
      <c r="AD33" s="22">
        <f t="shared" si="10"/>
        <v>0.12726322838512411</v>
      </c>
      <c r="AE33" s="22">
        <f t="shared" si="10"/>
        <v>0.13821870885556353</v>
      </c>
      <c r="AF33" s="22">
        <f t="shared" si="10"/>
        <v>0.13034344644113643</v>
      </c>
      <c r="AG33" s="22">
        <f t="shared" si="10"/>
        <v>0.1080708760179942</v>
      </c>
      <c r="AH33" s="22">
        <f t="shared" si="10"/>
        <v>0.10579159835684634</v>
      </c>
      <c r="AI33" s="38">
        <f t="shared" si="1"/>
        <v>1.0040998452689758</v>
      </c>
      <c r="AJ33" s="33">
        <f>IF(B33=0, "", POWER(AH33/B33, 1/(AH11 - B11)) - 1)</f>
        <v>2.1962546556822282E-2</v>
      </c>
      <c r="AK33" s="33">
        <f t="shared" si="2"/>
        <v>-2.1090581895240157E-2</v>
      </c>
      <c r="AL33" s="43">
        <f>AH33 / AH13</f>
        <v>8.8939234598914784E-4</v>
      </c>
      <c r="AM33" s="29"/>
    </row>
    <row r="34" spans="1:39" ht="14.45" hidden="1" customHeight="1" outlineLevel="1" x14ac:dyDescent="0.2">
      <c r="A34" s="2" t="s">
        <v>5</v>
      </c>
      <c r="B34" s="23">
        <v>4.1628907952054102E-2</v>
      </c>
      <c r="C34" s="23">
        <v>7.1007581768540398E-2</v>
      </c>
      <c r="D34" s="23">
        <v>5.5921913437688903E-2</v>
      </c>
      <c r="E34" s="23">
        <v>6.3582172090896297E-2</v>
      </c>
      <c r="F34" s="23">
        <v>8.65764130230917E-2</v>
      </c>
      <c r="G34" s="23">
        <v>0.10750095712832</v>
      </c>
      <c r="H34" s="23">
        <v>0.13279889194382399</v>
      </c>
      <c r="I34" s="23">
        <v>0.14501479345738699</v>
      </c>
      <c r="J34" s="23">
        <v>0.13613900560259201</v>
      </c>
      <c r="K34" s="23">
        <v>0.15001985611093299</v>
      </c>
      <c r="L34" s="23">
        <v>0.16834282589414601</v>
      </c>
      <c r="M34" s="23">
        <v>0.15623695260526099</v>
      </c>
      <c r="N34" s="23">
        <v>0.17293329092913701</v>
      </c>
      <c r="O34" s="23">
        <v>9.1949858634057496E-2</v>
      </c>
      <c r="P34" s="23">
        <v>8.7580715376681606E-2</v>
      </c>
      <c r="Q34" s="23">
        <v>3.7496453983758303E-2</v>
      </c>
      <c r="R34" s="23">
        <v>4.2411822318682797E-2</v>
      </c>
      <c r="S34" s="23">
        <v>4.1765710396989501E-2</v>
      </c>
      <c r="T34" s="23">
        <v>5.14723702490111E-2</v>
      </c>
      <c r="U34" s="23">
        <v>7.7461533661435003E-2</v>
      </c>
      <c r="V34" s="23">
        <v>7.5746922905014599E-2</v>
      </c>
      <c r="W34" s="23">
        <v>7.2915792373451402E-2</v>
      </c>
      <c r="X34" s="23">
        <v>8.9113106306609499E-2</v>
      </c>
      <c r="Y34" s="23">
        <v>0.116515615029016</v>
      </c>
      <c r="Z34" s="23">
        <v>0.169191280186958</v>
      </c>
      <c r="AA34" s="23">
        <v>0.14509386942208</v>
      </c>
      <c r="AB34" s="23">
        <v>0.16412412376701199</v>
      </c>
      <c r="AC34" s="23">
        <v>0.14491332485678901</v>
      </c>
      <c r="AD34" s="23">
        <v>0.12554721395693</v>
      </c>
      <c r="AE34" s="23">
        <v>0.136202114918172</v>
      </c>
      <c r="AF34" s="23">
        <v>0.12842529694250501</v>
      </c>
      <c r="AG34" s="23">
        <v>0.106365325791603</v>
      </c>
      <c r="AH34" s="23">
        <v>0.104643426453216</v>
      </c>
      <c r="AI34" s="39">
        <f t="shared" si="1"/>
        <v>1.5137201911166773</v>
      </c>
      <c r="AJ34" s="34">
        <f>IF(B34=0, "", POWER(AH34/B34, 1/(AH11 - B11)) - 1)</f>
        <v>2.9223998589279265E-2</v>
      </c>
      <c r="AK34" s="34">
        <f t="shared" si="2"/>
        <v>-1.6188540067659241E-2</v>
      </c>
      <c r="AL34" s="44">
        <f>AH34 / AH13</f>
        <v>8.7973963897999493E-4</v>
      </c>
      <c r="AM34" s="29"/>
    </row>
    <row r="35" spans="1:39" ht="14.45" hidden="1" customHeight="1" outlineLevel="1" x14ac:dyDescent="0.2">
      <c r="A35" s="2" t="s">
        <v>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39" t="str">
        <f t="shared" si="1"/>
        <v/>
      </c>
      <c r="AJ35" s="34" t="str">
        <f>IF(B35=0, "", POWER(AH35/B35, 1/(AH11 - B11)) - 1)</f>
        <v/>
      </c>
      <c r="AK35" s="34" t="str">
        <f t="shared" si="2"/>
        <v/>
      </c>
      <c r="AL35" s="44">
        <f>AH35 / AH13</f>
        <v>0</v>
      </c>
      <c r="AM35" s="29"/>
    </row>
    <row r="36" spans="1:39" ht="14.45" hidden="1" customHeight="1" outlineLevel="1" x14ac:dyDescent="0.2">
      <c r="A36" s="2" t="s">
        <v>7</v>
      </c>
      <c r="B36" s="23">
        <v>1.1158680753461599E-2</v>
      </c>
      <c r="C36" s="23">
        <v>9.0705679236311506E-3</v>
      </c>
      <c r="D36" s="23">
        <v>2.4649921831310099E-2</v>
      </c>
      <c r="E36" s="23">
        <v>7.7926043002525501E-3</v>
      </c>
      <c r="F36" s="23">
        <v>5.8010071444397201E-3</v>
      </c>
      <c r="G36" s="23">
        <v>4.5058396422815797E-3</v>
      </c>
      <c r="H36" s="23">
        <v>8.6230750939700097E-3</v>
      </c>
      <c r="I36" s="23">
        <v>4.7221279007708204E-3</v>
      </c>
      <c r="J36" s="23">
        <v>3.2923993049391101E-3</v>
      </c>
      <c r="K36" s="23">
        <v>2.5832194350985599E-3</v>
      </c>
      <c r="L36" s="23">
        <v>3.8333200548854901E-3</v>
      </c>
      <c r="M36" s="23">
        <v>3.3673717922419401E-3</v>
      </c>
      <c r="N36" s="23">
        <v>3.2207043723929702E-3</v>
      </c>
      <c r="O36" s="23">
        <v>2.8573940976783299E-3</v>
      </c>
      <c r="P36" s="23">
        <v>7.1987840747954899E-3</v>
      </c>
      <c r="Q36" s="23">
        <v>8.4072145220049094E-3</v>
      </c>
      <c r="R36" s="23">
        <v>8.6574699502631105E-3</v>
      </c>
      <c r="S36" s="23">
        <v>7.6393953819246302E-3</v>
      </c>
      <c r="T36" s="23">
        <v>6.0737729150664097E-3</v>
      </c>
      <c r="U36" s="23">
        <v>4.6498801852857203E-3</v>
      </c>
      <c r="V36" s="23">
        <v>1.8098050109530499E-3</v>
      </c>
      <c r="W36" s="23">
        <v>3.85714422118701E-3</v>
      </c>
      <c r="X36" s="23">
        <v>1.82879184564334E-3</v>
      </c>
      <c r="Y36" s="23">
        <v>3.0084324817008E-3</v>
      </c>
      <c r="Z36" s="23">
        <v>3.27227973307101E-3</v>
      </c>
      <c r="AA36" s="23">
        <v>7.7989952121674498E-3</v>
      </c>
      <c r="AB36" s="23">
        <v>7.9502763341816798E-3</v>
      </c>
      <c r="AC36" s="23">
        <v>3.5453406847043701E-3</v>
      </c>
      <c r="AD36" s="23">
        <v>1.71601442819411E-3</v>
      </c>
      <c r="AE36" s="23">
        <v>2.0165939373915499E-3</v>
      </c>
      <c r="AF36" s="23">
        <v>1.9181494986314101E-3</v>
      </c>
      <c r="AG36" s="23">
        <v>1.7055502263912E-3</v>
      </c>
      <c r="AH36" s="23">
        <v>1.14817190363034E-3</v>
      </c>
      <c r="AI36" s="39">
        <f t="shared" si="1"/>
        <v>-0.89710504951276082</v>
      </c>
      <c r="AJ36" s="34">
        <f>IF(B36=0, "", POWER(AH36/B36, 1/(AH11 - B11)) - 1)</f>
        <v>-6.8597681960846368E-2</v>
      </c>
      <c r="AK36" s="34">
        <f t="shared" si="2"/>
        <v>-0.32680264359040623</v>
      </c>
      <c r="AL36" s="44">
        <f>AH36 / AH13</f>
        <v>9.652707009152849E-6</v>
      </c>
      <c r="AM36" s="29"/>
    </row>
    <row r="37" spans="1:39" ht="14.45" customHeight="1" collapsed="1" x14ac:dyDescent="0.25">
      <c r="A37" s="17" t="s">
        <v>16</v>
      </c>
      <c r="B37" s="22">
        <f t="shared" ref="B37:AH37" si="11">SUBTOTAL(9, B38:B41)</f>
        <v>1.7710294714101276</v>
      </c>
      <c r="C37" s="22">
        <f t="shared" si="11"/>
        <v>1.7501513685313883</v>
      </c>
      <c r="D37" s="22">
        <f t="shared" si="11"/>
        <v>1.8143473336416995</v>
      </c>
      <c r="E37" s="22">
        <f t="shared" si="11"/>
        <v>1.8624805877418722</v>
      </c>
      <c r="F37" s="22">
        <f t="shared" si="11"/>
        <v>1.9308283441681784</v>
      </c>
      <c r="G37" s="22">
        <f t="shared" si="11"/>
        <v>1.9872216299250409</v>
      </c>
      <c r="H37" s="22">
        <f t="shared" si="11"/>
        <v>1.9643685841129059</v>
      </c>
      <c r="I37" s="22">
        <f t="shared" si="11"/>
        <v>1.5785272101618559</v>
      </c>
      <c r="J37" s="22">
        <f t="shared" si="11"/>
        <v>1.4738998191078669</v>
      </c>
      <c r="K37" s="22">
        <f t="shared" si="11"/>
        <v>1.6883317069863177</v>
      </c>
      <c r="L37" s="22">
        <f t="shared" si="11"/>
        <v>1.7983902716455968</v>
      </c>
      <c r="M37" s="22">
        <f t="shared" si="11"/>
        <v>1.8140559786874775</v>
      </c>
      <c r="N37" s="22">
        <f t="shared" si="11"/>
        <v>1.9096563511246889</v>
      </c>
      <c r="O37" s="22">
        <f t="shared" si="11"/>
        <v>1.8902491073384362</v>
      </c>
      <c r="P37" s="22">
        <f t="shared" si="11"/>
        <v>2.0286266219495399</v>
      </c>
      <c r="Q37" s="22">
        <f t="shared" si="11"/>
        <v>2.014558787182136</v>
      </c>
      <c r="R37" s="22">
        <f t="shared" si="11"/>
        <v>2.0309843138276502</v>
      </c>
      <c r="S37" s="22">
        <f t="shared" si="11"/>
        <v>2.0226709885020542</v>
      </c>
      <c r="T37" s="22">
        <f t="shared" si="11"/>
        <v>1.8431988710747049</v>
      </c>
      <c r="U37" s="22">
        <f t="shared" si="11"/>
        <v>1.6888847748959435</v>
      </c>
      <c r="V37" s="22">
        <f t="shared" si="11"/>
        <v>1.8559482899111874</v>
      </c>
      <c r="W37" s="22">
        <f t="shared" si="11"/>
        <v>1.8520894550634781</v>
      </c>
      <c r="X37" s="22">
        <f t="shared" si="11"/>
        <v>1.8812687956170147</v>
      </c>
      <c r="Y37" s="22">
        <f t="shared" si="11"/>
        <v>1.8003487671542158</v>
      </c>
      <c r="Z37" s="22">
        <f t="shared" si="11"/>
        <v>1.7870389466707088</v>
      </c>
      <c r="AA37" s="22">
        <f t="shared" si="11"/>
        <v>1.8626729333783363</v>
      </c>
      <c r="AB37" s="22">
        <f t="shared" si="11"/>
        <v>1.8787609448524403</v>
      </c>
      <c r="AC37" s="22">
        <f t="shared" si="11"/>
        <v>1.796535585221309</v>
      </c>
      <c r="AD37" s="22">
        <f t="shared" si="11"/>
        <v>1.7480942097889025</v>
      </c>
      <c r="AE37" s="22">
        <f t="shared" si="11"/>
        <v>1.6815351623149897</v>
      </c>
      <c r="AF37" s="22">
        <f t="shared" si="11"/>
        <v>1.502231512417934</v>
      </c>
      <c r="AG37" s="22">
        <f t="shared" si="11"/>
        <v>1.5921792065816844</v>
      </c>
      <c r="AH37" s="22">
        <f t="shared" si="11"/>
        <v>1.4245375677915399</v>
      </c>
      <c r="AI37" s="38">
        <f t="shared" si="1"/>
        <v>-0.1956443465295381</v>
      </c>
      <c r="AJ37" s="33">
        <f>IF(B37=0, "", POWER(AH37/B37, 1/(AH11 - B11)) - 1)</f>
        <v>-6.7804629868782884E-3</v>
      </c>
      <c r="AK37" s="33">
        <f t="shared" si="2"/>
        <v>-0.10529068467742475</v>
      </c>
      <c r="AL37" s="43">
        <f>AH37 / AH13</f>
        <v>1.1976119361522056E-2</v>
      </c>
      <c r="AM37" s="29"/>
    </row>
    <row r="38" spans="1:39" ht="14.45" hidden="1" customHeight="1" outlineLevel="1" x14ac:dyDescent="0.2">
      <c r="A38" s="2" t="s">
        <v>5</v>
      </c>
      <c r="B38" s="23">
        <v>2.9542393823288101E-2</v>
      </c>
      <c r="C38" s="23">
        <v>2.96021777766051E-2</v>
      </c>
      <c r="D38" s="23">
        <v>2.8741664986914401E-2</v>
      </c>
      <c r="E38" s="23">
        <v>3.04478108718103E-2</v>
      </c>
      <c r="F38" s="23">
        <v>3.3947165092336001E-2</v>
      </c>
      <c r="G38" s="23">
        <v>3.6984255235508599E-2</v>
      </c>
      <c r="H38" s="23">
        <v>3.6748875031508602E-2</v>
      </c>
      <c r="I38" s="23">
        <v>3.6829268359508602E-2</v>
      </c>
      <c r="J38" s="23">
        <v>3.9267989684287803E-2</v>
      </c>
      <c r="K38" s="23">
        <v>4.1979002368985698E-2</v>
      </c>
      <c r="L38" s="23">
        <v>4.3688710514842501E-2</v>
      </c>
      <c r="M38" s="23">
        <v>4.2377410674518702E-2</v>
      </c>
      <c r="N38" s="23">
        <v>3.6323588208000003E-2</v>
      </c>
      <c r="O38" s="23">
        <v>3.1666357062000001E-2</v>
      </c>
      <c r="P38" s="23">
        <v>3.8211008579999997E-2</v>
      </c>
      <c r="Q38" s="23">
        <v>3.5131346334000002E-2</v>
      </c>
      <c r="R38" s="23">
        <v>3.1817699999999997E-2</v>
      </c>
      <c r="S38" s="23">
        <v>2.9314755000000001E-2</v>
      </c>
      <c r="T38" s="23">
        <v>2.7010935E-2</v>
      </c>
      <c r="U38" s="23">
        <v>2.6440920900000001E-2</v>
      </c>
      <c r="V38" s="23">
        <v>2.6563786379999999E-2</v>
      </c>
      <c r="W38" s="23">
        <v>2.6186642999999999E-2</v>
      </c>
      <c r="X38" s="23">
        <v>2.9504220651000002E-2</v>
      </c>
      <c r="Y38" s="23">
        <v>2.29024837343858E-2</v>
      </c>
      <c r="Z38" s="23">
        <v>2.28565341161172E-2</v>
      </c>
      <c r="AA38" s="23">
        <v>2.2598452358405598E-2</v>
      </c>
      <c r="AB38" s="23">
        <v>2.0769637292512799E-2</v>
      </c>
      <c r="AC38" s="23">
        <v>2.7322428433827699E-2</v>
      </c>
      <c r="AD38" s="23">
        <v>2.6712678239338102E-2</v>
      </c>
      <c r="AE38" s="23">
        <v>2.6269063385218699E-2</v>
      </c>
      <c r="AF38" s="23">
        <v>2.5575709300386801E-2</v>
      </c>
      <c r="AG38" s="23">
        <v>1.6357061288357101E-2</v>
      </c>
      <c r="AH38" s="23">
        <v>1.1300873555699999E-2</v>
      </c>
      <c r="AI38" s="39">
        <f t="shared" si="1"/>
        <v>-0.61746926727408313</v>
      </c>
      <c r="AJ38" s="34">
        <f>IF(B38=0, "", POWER(AH38/B38, 1/(AH11 - B11)) - 1)</f>
        <v>-2.9583163373726462E-2</v>
      </c>
      <c r="AK38" s="34">
        <f t="shared" si="2"/>
        <v>-0.30911345525470879</v>
      </c>
      <c r="AL38" s="44">
        <f>AH38 / AH13</f>
        <v>9.5006698069991831E-5</v>
      </c>
      <c r="AM38" s="29"/>
    </row>
    <row r="39" spans="1:39" ht="14.45" hidden="1" customHeight="1" outlineLevel="1" x14ac:dyDescent="0.2">
      <c r="A39" s="2" t="s">
        <v>6</v>
      </c>
      <c r="B39" s="23">
        <v>2.2803256080083201E-2</v>
      </c>
      <c r="C39" s="23">
        <v>2.01967192930806E-2</v>
      </c>
      <c r="D39" s="23">
        <v>1.7590182506077998E-2</v>
      </c>
      <c r="E39" s="23">
        <v>1.4983645719075501E-2</v>
      </c>
      <c r="F39" s="23">
        <v>1.2377108932072899E-2</v>
      </c>
      <c r="G39" s="23">
        <v>9.9276868730313206E-3</v>
      </c>
      <c r="H39" s="23">
        <v>9.8557388228624806E-3</v>
      </c>
      <c r="I39" s="23">
        <v>9.9650037421951596E-3</v>
      </c>
      <c r="J39" s="23">
        <v>1.6460662869432401E-3</v>
      </c>
      <c r="K39" s="23">
        <v>5.1902789396692196E-3</v>
      </c>
      <c r="L39" s="23">
        <v>5.0851335700150702E-3</v>
      </c>
      <c r="M39" s="23">
        <v>5.3548245034400902E-3</v>
      </c>
      <c r="N39" s="23">
        <v>5.4724301584167098E-3</v>
      </c>
      <c r="O39" s="23">
        <v>5.7983284288698703E-3</v>
      </c>
      <c r="P39" s="23">
        <v>8.5494701221524392E-3</v>
      </c>
      <c r="Q39" s="23">
        <v>1.22228554857208E-2</v>
      </c>
      <c r="R39" s="23">
        <v>1.9590903776164102E-2</v>
      </c>
      <c r="S39" s="23">
        <v>2.2048359885063502E-2</v>
      </c>
      <c r="T39" s="23">
        <v>2.1547322358636899E-2</v>
      </c>
      <c r="U39" s="23">
        <v>1.50706601510879E-2</v>
      </c>
      <c r="V39" s="23">
        <v>1.2790540058261499E-2</v>
      </c>
      <c r="W39" s="23">
        <v>1.5325926098332001E-2</v>
      </c>
      <c r="X39" s="23">
        <v>1.42940584920356E-2</v>
      </c>
      <c r="Y39" s="23">
        <v>1.40963569889541E-2</v>
      </c>
      <c r="Z39" s="23">
        <v>1.0403396813445801E-2</v>
      </c>
      <c r="AA39" s="23">
        <v>8.0895768078100404E-3</v>
      </c>
      <c r="AB39" s="23">
        <v>1.0935358055187401E-2</v>
      </c>
      <c r="AC39" s="23">
        <v>1.0880873829707699E-2</v>
      </c>
      <c r="AD39" s="23">
        <v>8.5193392955553605E-3</v>
      </c>
      <c r="AE39" s="23">
        <v>8.5196298166939494E-3</v>
      </c>
      <c r="AF39" s="23">
        <v>4.26604430244794E-3</v>
      </c>
      <c r="AG39" s="23">
        <v>5.1543807893582603E-3</v>
      </c>
      <c r="AH39" s="23">
        <v>3.7312982417657902E-3</v>
      </c>
      <c r="AI39" s="39">
        <f t="shared" si="1"/>
        <v>-0.83636993643970092</v>
      </c>
      <c r="AJ39" s="34">
        <f>IF(B39=0, "", POWER(AH39/B39, 1/(AH11 - B11)) - 1)</f>
        <v>-5.499692465413919E-2</v>
      </c>
      <c r="AK39" s="34">
        <f t="shared" si="2"/>
        <v>-0.27609185385188606</v>
      </c>
      <c r="AL39" s="44">
        <f>AH39 / AH13</f>
        <v>3.1369108212500081E-5</v>
      </c>
      <c r="AM39" s="29"/>
    </row>
    <row r="40" spans="1:39" ht="14.45" hidden="1" customHeight="1" outlineLevel="1" x14ac:dyDescent="0.2">
      <c r="A40" s="2" t="s">
        <v>7</v>
      </c>
      <c r="B40" s="23">
        <v>5.7944752674556399E-2</v>
      </c>
      <c r="C40" s="23">
        <v>4.93570525046228E-2</v>
      </c>
      <c r="D40" s="23">
        <v>0.129895371644657</v>
      </c>
      <c r="E40" s="23">
        <v>3.9628158785786502E-2</v>
      </c>
      <c r="F40" s="23">
        <v>2.9290924929559599E-2</v>
      </c>
      <c r="G40" s="23">
        <v>2.3740752439730801E-2</v>
      </c>
      <c r="H40" s="23">
        <v>4.6236661190084703E-2</v>
      </c>
      <c r="I40" s="23">
        <v>2.47286603828622E-2</v>
      </c>
      <c r="J40" s="23">
        <v>1.6239735514915799E-2</v>
      </c>
      <c r="K40" s="23">
        <v>1.37552194400629E-2</v>
      </c>
      <c r="L40" s="23">
        <v>1.9875644751889299E-2</v>
      </c>
      <c r="M40" s="23">
        <v>1.71394051462588E-2</v>
      </c>
      <c r="N40" s="23">
        <v>1.69378658284122E-2</v>
      </c>
      <c r="O40" s="23">
        <v>1.59311702723662E-2</v>
      </c>
      <c r="P40" s="23">
        <v>4.1337259850517401E-2</v>
      </c>
      <c r="Q40" s="23">
        <v>4.81930417730254E-2</v>
      </c>
      <c r="R40" s="23">
        <v>5.0823944708575999E-2</v>
      </c>
      <c r="S40" s="23">
        <v>4.4695409205140403E-2</v>
      </c>
      <c r="T40" s="23">
        <v>3.4114780195747998E-2</v>
      </c>
      <c r="U40" s="23">
        <v>2.7570556089465501E-2</v>
      </c>
      <c r="V40" s="23">
        <v>1.1353524283956E-2</v>
      </c>
      <c r="W40" s="23">
        <v>2.2842280723496099E-2</v>
      </c>
      <c r="X40" s="23">
        <v>1.0690415487069E-2</v>
      </c>
      <c r="Y40" s="23">
        <v>1.65212491690758E-2</v>
      </c>
      <c r="Z40" s="23">
        <v>1.7844647057095701E-2</v>
      </c>
      <c r="AA40" s="23">
        <v>4.1565743528840703E-2</v>
      </c>
      <c r="AB40" s="23">
        <v>4.2340489016490103E-2</v>
      </c>
      <c r="AC40" s="23">
        <v>1.9596943302613599E-2</v>
      </c>
      <c r="AD40" s="23">
        <v>1.09652894738491E-2</v>
      </c>
      <c r="AE40" s="23">
        <v>1.1663304292557001E-2</v>
      </c>
      <c r="AF40" s="23">
        <v>1.1822027016969199E-2</v>
      </c>
      <c r="AG40" s="23">
        <v>1.12595625552489E-2</v>
      </c>
      <c r="AH40" s="23">
        <v>1.1181238893394301E-2</v>
      </c>
      <c r="AI40" s="39">
        <f t="shared" si="1"/>
        <v>-0.80703621333594899</v>
      </c>
      <c r="AJ40" s="34">
        <f>IF(B40=0, "", POWER(AH40/B40, 1/(AH11 - B11)) - 1)</f>
        <v>-5.0114804159126169E-2</v>
      </c>
      <c r="AK40" s="34">
        <f t="shared" si="2"/>
        <v>-6.9561904798944862E-3</v>
      </c>
      <c r="AL40" s="44">
        <f>AH40 / AH13</f>
        <v>9.4000926774139224E-5</v>
      </c>
      <c r="AM40" s="29"/>
    </row>
    <row r="41" spans="1:39" ht="14.45" hidden="1" customHeight="1" outlineLevel="1" x14ac:dyDescent="0.2">
      <c r="A41" s="2" t="s">
        <v>8</v>
      </c>
      <c r="B41" s="23">
        <v>1.6607390688321999</v>
      </c>
      <c r="C41" s="23">
        <v>1.6509954189570799</v>
      </c>
      <c r="D41" s="23">
        <v>1.63812011450405</v>
      </c>
      <c r="E41" s="23">
        <v>1.7774209723651999</v>
      </c>
      <c r="F41" s="23">
        <v>1.85521314521421</v>
      </c>
      <c r="G41" s="23">
        <v>1.9165689353767701</v>
      </c>
      <c r="H41" s="23">
        <v>1.8715273090684501</v>
      </c>
      <c r="I41" s="23">
        <v>1.5070042776772901</v>
      </c>
      <c r="J41" s="23">
        <v>1.4167460276217201</v>
      </c>
      <c r="K41" s="23">
        <v>1.6274072062375999</v>
      </c>
      <c r="L41" s="23">
        <v>1.72974078280885</v>
      </c>
      <c r="M41" s="23">
        <v>1.7491843383632599</v>
      </c>
      <c r="N41" s="23">
        <v>1.8509224669298601</v>
      </c>
      <c r="O41" s="23">
        <v>1.8368532515752001</v>
      </c>
      <c r="P41" s="23">
        <v>1.9405288833968699</v>
      </c>
      <c r="Q41" s="23">
        <v>1.91901154358939</v>
      </c>
      <c r="R41" s="23">
        <v>1.92875176534291</v>
      </c>
      <c r="S41" s="23">
        <v>1.9266124644118501</v>
      </c>
      <c r="T41" s="23">
        <v>1.76052583352032</v>
      </c>
      <c r="U41" s="23">
        <v>1.61980263775539</v>
      </c>
      <c r="V41" s="23">
        <v>1.80524043918897</v>
      </c>
      <c r="W41" s="23">
        <v>1.7877346052416501</v>
      </c>
      <c r="X41" s="23">
        <v>1.82678010098691</v>
      </c>
      <c r="Y41" s="23">
        <v>1.7468286772618</v>
      </c>
      <c r="Z41" s="23">
        <v>1.73593436868405</v>
      </c>
      <c r="AA41" s="23">
        <v>1.79041916068328</v>
      </c>
      <c r="AB41" s="23">
        <v>1.80471546048825</v>
      </c>
      <c r="AC41" s="23">
        <v>1.7387353396551599</v>
      </c>
      <c r="AD41" s="23">
        <v>1.70189690278016</v>
      </c>
      <c r="AE41" s="23">
        <v>1.63508316482052</v>
      </c>
      <c r="AF41" s="23">
        <v>1.46056773179813</v>
      </c>
      <c r="AG41" s="23">
        <v>1.5594082019487201</v>
      </c>
      <c r="AH41" s="23">
        <v>1.3983241571006799</v>
      </c>
      <c r="AI41" s="39">
        <f t="shared" si="1"/>
        <v>-0.15801092215891877</v>
      </c>
      <c r="AJ41" s="34">
        <f>IF(B41=0, "", POWER(AH41/B41, 1/(AH11 - B11)) - 1)</f>
        <v>-5.3602148953852957E-3</v>
      </c>
      <c r="AK41" s="34">
        <f t="shared" si="2"/>
        <v>-0.10329819007411978</v>
      </c>
      <c r="AL41" s="44">
        <f>AH41 / AH13</f>
        <v>1.1755742628465425E-2</v>
      </c>
      <c r="AM41" s="29"/>
    </row>
    <row r="42" spans="1:39" ht="14.45" customHeight="1" collapsed="1" x14ac:dyDescent="0.25">
      <c r="A42" s="17" t="s">
        <v>17</v>
      </c>
      <c r="B42" s="22">
        <f t="shared" ref="B42:AH42" si="12">SUBTOTAL(9, B43:B46)</f>
        <v>0.37988641217805402</v>
      </c>
      <c r="C42" s="22">
        <f t="shared" si="12"/>
        <v>0.36549426062624196</v>
      </c>
      <c r="D42" s="22">
        <f t="shared" si="12"/>
        <v>0.56765407026697112</v>
      </c>
      <c r="E42" s="22">
        <f t="shared" si="12"/>
        <v>0.34375780696727859</v>
      </c>
      <c r="F42" s="22">
        <f t="shared" si="12"/>
        <v>0.32666309119903786</v>
      </c>
      <c r="G42" s="22">
        <f t="shared" si="12"/>
        <v>0.31603203315038225</v>
      </c>
      <c r="H42" s="22">
        <f t="shared" si="12"/>
        <v>0.36723533254768986</v>
      </c>
      <c r="I42" s="22">
        <f t="shared" si="12"/>
        <v>0.31908784017586961</v>
      </c>
      <c r="J42" s="22">
        <f t="shared" si="12"/>
        <v>0.30408880928111837</v>
      </c>
      <c r="K42" s="22">
        <f t="shared" si="12"/>
        <v>0.26470789390852995</v>
      </c>
      <c r="L42" s="22">
        <f t="shared" si="12"/>
        <v>0.26792250063799639</v>
      </c>
      <c r="M42" s="22">
        <f t="shared" si="12"/>
        <v>0.26942232864191246</v>
      </c>
      <c r="N42" s="22">
        <f t="shared" si="12"/>
        <v>0.28971958751884469</v>
      </c>
      <c r="O42" s="22">
        <f t="shared" si="12"/>
        <v>0.30434167902224069</v>
      </c>
      <c r="P42" s="22">
        <f t="shared" si="12"/>
        <v>0.38847346194923293</v>
      </c>
      <c r="Q42" s="22">
        <f t="shared" si="12"/>
        <v>0.41288129898427578</v>
      </c>
      <c r="R42" s="22">
        <f t="shared" si="12"/>
        <v>0.42257553697105427</v>
      </c>
      <c r="S42" s="22">
        <f t="shared" si="12"/>
        <v>0.42434108282138872</v>
      </c>
      <c r="T42" s="22">
        <f t="shared" si="12"/>
        <v>0.39927875665540391</v>
      </c>
      <c r="U42" s="22">
        <f t="shared" si="12"/>
        <v>0.36787745371422381</v>
      </c>
      <c r="V42" s="22">
        <f t="shared" si="12"/>
        <v>0.38080663532907355</v>
      </c>
      <c r="W42" s="22">
        <f t="shared" si="12"/>
        <v>0.4017429089072112</v>
      </c>
      <c r="X42" s="22">
        <f t="shared" si="12"/>
        <v>0.39470114367293835</v>
      </c>
      <c r="Y42" s="22">
        <f t="shared" si="12"/>
        <v>0.38414310869475415</v>
      </c>
      <c r="Z42" s="22">
        <f t="shared" si="12"/>
        <v>0.42964336411405935</v>
      </c>
      <c r="AA42" s="22">
        <f t="shared" si="12"/>
        <v>0.56307753058360199</v>
      </c>
      <c r="AB42" s="22">
        <f t="shared" si="12"/>
        <v>0.52351506118433544</v>
      </c>
      <c r="AC42" s="22">
        <f t="shared" si="12"/>
        <v>0.44361448709781659</v>
      </c>
      <c r="AD42" s="22">
        <f t="shared" si="12"/>
        <v>0.47711050476547617</v>
      </c>
      <c r="AE42" s="22">
        <f t="shared" si="12"/>
        <v>0.46724380440291174</v>
      </c>
      <c r="AF42" s="22">
        <f t="shared" si="12"/>
        <v>0.44968855023942172</v>
      </c>
      <c r="AG42" s="22">
        <f t="shared" si="12"/>
        <v>0.42789354464968782</v>
      </c>
      <c r="AH42" s="22">
        <f t="shared" si="12"/>
        <v>0.40447706296365904</v>
      </c>
      <c r="AI42" s="38">
        <f t="shared" si="1"/>
        <v>6.473158817293867E-2</v>
      </c>
      <c r="AJ42" s="33">
        <f>IF(B42=0, "", POWER(AH42/B42, 1/(AH11 - B11)) - 1)</f>
        <v>1.96200777062705E-3</v>
      </c>
      <c r="AK42" s="33">
        <f t="shared" si="2"/>
        <v>-5.472501742273217E-2</v>
      </c>
      <c r="AL42" s="43">
        <f>AH42 / AH13</f>
        <v>3.4004477625398156E-3</v>
      </c>
      <c r="AM42" s="29"/>
    </row>
    <row r="43" spans="1:39" ht="14.45" hidden="1" customHeight="1" outlineLevel="1" x14ac:dyDescent="0.2">
      <c r="A43" s="2" t="s">
        <v>5</v>
      </c>
      <c r="B43" s="23">
        <v>3.7685247541912402E-2</v>
      </c>
      <c r="C43" s="23">
        <v>3.8776753341503399E-2</v>
      </c>
      <c r="D43" s="23">
        <v>3.9110050155885603E-2</v>
      </c>
      <c r="E43" s="23">
        <v>4.0769893533674099E-2</v>
      </c>
      <c r="F43" s="23">
        <v>4.3079768980173801E-2</v>
      </c>
      <c r="G43" s="23">
        <v>4.5736897910027399E-2</v>
      </c>
      <c r="H43" s="23">
        <v>4.6868519192027398E-2</v>
      </c>
      <c r="I43" s="23">
        <v>4.95974686280274E-2</v>
      </c>
      <c r="J43" s="23">
        <v>4.9585757076476999E-2</v>
      </c>
      <c r="K43" s="23">
        <v>4.88280321609115E-2</v>
      </c>
      <c r="L43" s="23">
        <v>5.1846660136686699E-2</v>
      </c>
      <c r="M43" s="23">
        <v>5.3837805992484E-2</v>
      </c>
      <c r="N43" s="23">
        <v>5.3011257245999997E-2</v>
      </c>
      <c r="O43" s="23">
        <v>5.1355163645999999E-2</v>
      </c>
      <c r="P43" s="23">
        <v>5.2942504931999999E-2</v>
      </c>
      <c r="Q43" s="23">
        <v>5.1382875096000001E-2</v>
      </c>
      <c r="R43" s="23">
        <v>4.4467109999999997E-2</v>
      </c>
      <c r="S43" s="23">
        <v>5.3601929999999999E-2</v>
      </c>
      <c r="T43" s="23">
        <v>4.3150590000000003E-2</v>
      </c>
      <c r="U43" s="23">
        <v>5.0604344905499997E-2</v>
      </c>
      <c r="V43" s="23">
        <v>7.0568403444000005E-2</v>
      </c>
      <c r="W43" s="23">
        <v>7.072728516E-2</v>
      </c>
      <c r="X43" s="23">
        <v>7.7344290778499997E-2</v>
      </c>
      <c r="Y43" s="23">
        <v>7.0827172772117405E-2</v>
      </c>
      <c r="Z43" s="23">
        <v>7.3727778424287099E-2</v>
      </c>
      <c r="AA43" s="23">
        <v>7.9034546488031196E-2</v>
      </c>
      <c r="AB43" s="23">
        <v>6.5738708047939701E-2</v>
      </c>
      <c r="AC43" s="23">
        <v>7.9489915597072205E-2</v>
      </c>
      <c r="AD43" s="23">
        <v>8.4259815513917397E-2</v>
      </c>
      <c r="AE43" s="23">
        <v>9.96462470384855E-2</v>
      </c>
      <c r="AF43" s="23">
        <v>9.0618371775856396E-2</v>
      </c>
      <c r="AG43" s="23">
        <v>8.8925611949999997E-2</v>
      </c>
      <c r="AH43" s="23">
        <v>7.89886737539999E-2</v>
      </c>
      <c r="AI43" s="39">
        <f t="shared" si="1"/>
        <v>1.0960104790648133</v>
      </c>
      <c r="AJ43" s="34">
        <f>IF(B43=0, "", POWER(AH43/B43, 1/(AH11 - B11)) - 1)</f>
        <v>2.3395599695097857E-2</v>
      </c>
      <c r="AK43" s="34">
        <f t="shared" si="2"/>
        <v>-0.11174438924960473</v>
      </c>
      <c r="AL43" s="44">
        <f>AH43 / AH13</f>
        <v>6.6405955621990102E-4</v>
      </c>
      <c r="AM43" s="29"/>
    </row>
    <row r="44" spans="1:39" ht="14.45" hidden="1" customHeight="1" outlineLevel="1" x14ac:dyDescent="0.2">
      <c r="A44" s="2" t="s">
        <v>6</v>
      </c>
      <c r="B44" s="23">
        <v>0.19368611673487601</v>
      </c>
      <c r="C44" s="23">
        <v>0.195803669689641</v>
      </c>
      <c r="D44" s="23">
        <v>0.194554435507793</v>
      </c>
      <c r="E44" s="23">
        <v>0.19746082036464299</v>
      </c>
      <c r="F44" s="23">
        <v>0.20479296798300101</v>
      </c>
      <c r="G44" s="23">
        <v>0.20422814776131101</v>
      </c>
      <c r="H44" s="23">
        <v>0.196292939861375</v>
      </c>
      <c r="I44" s="23">
        <v>0.196436764712767</v>
      </c>
      <c r="J44" s="23">
        <v>0.20153313617563001</v>
      </c>
      <c r="K44" s="23">
        <v>0.17421867386717299</v>
      </c>
      <c r="L44" s="23">
        <v>0.15483603075948099</v>
      </c>
      <c r="M44" s="23">
        <v>0.16180921065923701</v>
      </c>
      <c r="N44" s="23">
        <v>0.17937529427367599</v>
      </c>
      <c r="O44" s="23">
        <v>0.193632951867315</v>
      </c>
      <c r="P44" s="23">
        <v>0.202395496803987</v>
      </c>
      <c r="Q44" s="23">
        <v>0.20521337812079599</v>
      </c>
      <c r="R44" s="23">
        <v>0.21106969299341699</v>
      </c>
      <c r="S44" s="23">
        <v>0.21903859415274399</v>
      </c>
      <c r="T44" s="23">
        <v>0.23212326677503001</v>
      </c>
      <c r="U44" s="23">
        <v>0.219861603320925</v>
      </c>
      <c r="V44" s="23">
        <v>0.27021092441038302</v>
      </c>
      <c r="W44" s="23">
        <v>0.251432887370374</v>
      </c>
      <c r="X44" s="23">
        <v>0.27488684555552201</v>
      </c>
      <c r="Y44" s="23">
        <v>0.248766340490779</v>
      </c>
      <c r="Z44" s="23">
        <v>0.28532380019821602</v>
      </c>
      <c r="AA44" s="23">
        <v>0.33077113626597698</v>
      </c>
      <c r="AB44" s="23">
        <v>0.30725350734650603</v>
      </c>
      <c r="AC44" s="23">
        <v>0.29131984927240301</v>
      </c>
      <c r="AD44" s="23">
        <v>0.35422117823427501</v>
      </c>
      <c r="AE44" s="23">
        <v>0.32299772940842397</v>
      </c>
      <c r="AF44" s="23">
        <v>0.315163009670271</v>
      </c>
      <c r="AG44" s="23">
        <v>0.29787849264042099</v>
      </c>
      <c r="AH44" s="23">
        <v>0.281226975504138</v>
      </c>
      <c r="AI44" s="39">
        <f t="shared" si="1"/>
        <v>0.4519728117069477</v>
      </c>
      <c r="AJ44" s="34">
        <f>IF(B44=0, "", POWER(AH44/B44, 1/(AH11 - B11)) - 1)</f>
        <v>1.1722020400952715E-2</v>
      </c>
      <c r="AK44" s="34">
        <f t="shared" si="2"/>
        <v>-5.5900367256066397E-2</v>
      </c>
      <c r="AL44" s="44">
        <f>AH44 / AH13</f>
        <v>2.3642815061303136E-3</v>
      </c>
      <c r="AM44" s="29"/>
    </row>
    <row r="45" spans="1:39" ht="14.45" hidden="1" customHeight="1" outlineLevel="1" x14ac:dyDescent="0.2">
      <c r="A45" s="2" t="s">
        <v>7</v>
      </c>
      <c r="B45" s="23">
        <v>0.14806709627466999</v>
      </c>
      <c r="C45" s="23">
        <v>0.13046174201668001</v>
      </c>
      <c r="D45" s="23">
        <v>0.333505111775041</v>
      </c>
      <c r="E45" s="23">
        <v>0.105003895555454</v>
      </c>
      <c r="F45" s="23">
        <v>7.8228378875274202E-2</v>
      </c>
      <c r="G45" s="23">
        <v>6.54786740890555E-2</v>
      </c>
      <c r="H45" s="23">
        <v>0.123471142755376</v>
      </c>
      <c r="I45" s="23">
        <v>7.2420549104791496E-2</v>
      </c>
      <c r="J45" s="23">
        <v>5.2365491269651898E-2</v>
      </c>
      <c r="K45" s="23">
        <v>4.0947688499410398E-2</v>
      </c>
      <c r="L45" s="23">
        <v>6.0503042924657899E-2</v>
      </c>
      <c r="M45" s="23">
        <v>5.2971291252602401E-2</v>
      </c>
      <c r="N45" s="23">
        <v>5.6392151735624299E-2</v>
      </c>
      <c r="O45" s="23">
        <v>5.8394331886551999E-2</v>
      </c>
      <c r="P45" s="23">
        <v>0.13212981161286899</v>
      </c>
      <c r="Q45" s="23">
        <v>0.15530127479855499</v>
      </c>
      <c r="R45" s="23">
        <v>0.16606644430624901</v>
      </c>
      <c r="S45" s="23">
        <v>0.150741808292012</v>
      </c>
      <c r="T45" s="23">
        <v>0.12313382133812401</v>
      </c>
      <c r="U45" s="23">
        <v>9.6631225421518099E-2</v>
      </c>
      <c r="V45" s="23">
        <v>3.9149907864841703E-2</v>
      </c>
      <c r="W45" s="23">
        <v>7.8714251186685499E-2</v>
      </c>
      <c r="X45" s="23">
        <v>4.1592201299531097E-2</v>
      </c>
      <c r="Y45" s="23">
        <v>6.3708871222839206E-2</v>
      </c>
      <c r="Z45" s="23">
        <v>6.9747881808716203E-2</v>
      </c>
      <c r="AA45" s="23">
        <v>0.15239380047074799</v>
      </c>
      <c r="AB45" s="23">
        <v>0.14962559463066499</v>
      </c>
      <c r="AC45" s="23">
        <v>7.1921219296973996E-2</v>
      </c>
      <c r="AD45" s="23">
        <v>3.7768903633858E-2</v>
      </c>
      <c r="AE45" s="23">
        <v>4.3756946959991397E-2</v>
      </c>
      <c r="AF45" s="23">
        <v>4.3168660721720098E-2</v>
      </c>
      <c r="AG45" s="23">
        <v>4.0288677316666202E-2</v>
      </c>
      <c r="AH45" s="23">
        <v>4.3362774899567698E-2</v>
      </c>
      <c r="AI45" s="39">
        <f t="shared" ref="AI45:AI76" si="13">IF(B45=0, "", AH45 / B45 - 1)</f>
        <v>-0.70714104625157148</v>
      </c>
      <c r="AJ45" s="34">
        <f>IF(B45=0, "", POWER(AH45/B45, 1/(AH11 - B11)) - 1)</f>
        <v>-3.7649938665846649E-2</v>
      </c>
      <c r="AK45" s="34">
        <f t="shared" ref="AK45:AK76" si="14">IF(AG45=0, "", AH45 / AG45 - 1)</f>
        <v>7.6301774782510323E-2</v>
      </c>
      <c r="AL45" s="44">
        <f>AH45 / AH13</f>
        <v>3.6455182354308384E-4</v>
      </c>
      <c r="AM45" s="29"/>
    </row>
    <row r="46" spans="1:39" ht="14.45" hidden="1" customHeight="1" outlineLevel="1" x14ac:dyDescent="0.2">
      <c r="A46" s="2" t="s">
        <v>8</v>
      </c>
      <c r="B46" s="23">
        <v>4.4795162659562899E-4</v>
      </c>
      <c r="C46" s="23">
        <v>4.5209557841759102E-4</v>
      </c>
      <c r="D46" s="23">
        <v>4.84472828251529E-4</v>
      </c>
      <c r="E46" s="23">
        <v>5.2319751350750495E-4</v>
      </c>
      <c r="F46" s="23">
        <v>5.6197536058881395E-4</v>
      </c>
      <c r="G46" s="23">
        <v>5.88313389988342E-4</v>
      </c>
      <c r="H46" s="23">
        <v>6.0273073891148104E-4</v>
      </c>
      <c r="I46" s="23">
        <v>6.3305773028369996E-4</v>
      </c>
      <c r="J46" s="23">
        <v>6.0442475935948295E-4</v>
      </c>
      <c r="K46" s="23">
        <v>7.1349938103504296E-4</v>
      </c>
      <c r="L46" s="23">
        <v>7.3676681717076099E-4</v>
      </c>
      <c r="M46" s="23">
        <v>8.0402073758908499E-4</v>
      </c>
      <c r="N46" s="23">
        <v>9.4088426354438804E-4</v>
      </c>
      <c r="O46" s="23">
        <v>9.59231622373662E-4</v>
      </c>
      <c r="P46" s="23">
        <v>1.0056486003770201E-3</v>
      </c>
      <c r="Q46" s="23">
        <v>9.8377096892483004E-4</v>
      </c>
      <c r="R46" s="23">
        <v>9.7228967138830898E-4</v>
      </c>
      <c r="S46" s="23">
        <v>9.5875037663272096E-4</v>
      </c>
      <c r="T46" s="23">
        <v>8.7107854224990899E-4</v>
      </c>
      <c r="U46" s="23">
        <v>7.8028006628072305E-4</v>
      </c>
      <c r="V46" s="23">
        <v>8.7739960984881604E-4</v>
      </c>
      <c r="W46" s="23">
        <v>8.6848519015168704E-4</v>
      </c>
      <c r="X46" s="23">
        <v>8.7780603938519201E-4</v>
      </c>
      <c r="Y46" s="23">
        <v>8.4072420901855002E-4</v>
      </c>
      <c r="Z46" s="23">
        <v>8.4390368283997999E-4</v>
      </c>
      <c r="AA46" s="23">
        <v>8.7804735884582899E-4</v>
      </c>
      <c r="AB46" s="23">
        <v>8.9725115922475605E-4</v>
      </c>
      <c r="AC46" s="23">
        <v>8.8350293136739096E-4</v>
      </c>
      <c r="AD46" s="23">
        <v>8.6060738342580705E-4</v>
      </c>
      <c r="AE46" s="23">
        <v>8.4288099601089698E-4</v>
      </c>
      <c r="AF46" s="23">
        <v>7.3850807157421197E-4</v>
      </c>
      <c r="AG46" s="23">
        <v>8.0076274260064905E-4</v>
      </c>
      <c r="AH46" s="23">
        <v>8.9863880595345295E-4</v>
      </c>
      <c r="AI46" s="39">
        <f t="shared" si="13"/>
        <v>1.0061068039488656</v>
      </c>
      <c r="AJ46" s="34">
        <f>IF(B46=0, "", POWER(AH46/B46, 1/(AH11 - B11)) - 1)</f>
        <v>2.1994512940219479E-2</v>
      </c>
      <c r="AK46" s="34">
        <f t="shared" si="14"/>
        <v>0.1222285430450103</v>
      </c>
      <c r="AL46" s="44">
        <f>AH46 / AH13</f>
        <v>7.5548766465168431E-6</v>
      </c>
      <c r="AM46" s="29"/>
    </row>
    <row r="47" spans="1:39" ht="14.45" customHeight="1" collapsed="1" x14ac:dyDescent="0.25">
      <c r="A47" s="17" t="s">
        <v>18</v>
      </c>
      <c r="B47" s="22">
        <f t="shared" ref="B47:AH47" si="15">SUBTOTAL(9, B48:B50)</f>
        <v>0.18187090733667102</v>
      </c>
      <c r="C47" s="22">
        <f t="shared" si="15"/>
        <v>0.141698427824613</v>
      </c>
      <c r="D47" s="22">
        <f t="shared" si="15"/>
        <v>0.37346974286430801</v>
      </c>
      <c r="E47" s="22">
        <f t="shared" si="15"/>
        <v>0.113219736474927</v>
      </c>
      <c r="F47" s="22">
        <f t="shared" si="15"/>
        <v>8.3113945213541596E-2</v>
      </c>
      <c r="G47" s="22">
        <f t="shared" si="15"/>
        <v>6.8628885636825995E-2</v>
      </c>
      <c r="H47" s="22">
        <f t="shared" si="15"/>
        <v>0.139835741996509</v>
      </c>
      <c r="I47" s="22">
        <f t="shared" si="15"/>
        <v>6.9346237286310702E-2</v>
      </c>
      <c r="J47" s="22">
        <f t="shared" si="15"/>
        <v>4.7527266857338497E-2</v>
      </c>
      <c r="K47" s="22">
        <f t="shared" si="15"/>
        <v>3.9086306066268103E-2</v>
      </c>
      <c r="L47" s="22">
        <f t="shared" si="15"/>
        <v>5.4022369933444302E-2</v>
      </c>
      <c r="M47" s="22">
        <f t="shared" si="15"/>
        <v>4.86100263732221E-2</v>
      </c>
      <c r="N47" s="22">
        <f t="shared" si="15"/>
        <v>4.6880629834392104E-2</v>
      </c>
      <c r="O47" s="22">
        <f t="shared" si="15"/>
        <v>4.4315857202288096E-2</v>
      </c>
      <c r="P47" s="22">
        <f t="shared" si="15"/>
        <v>0.11876829680249799</v>
      </c>
      <c r="Q47" s="22">
        <f t="shared" si="15"/>
        <v>0.143806541553893</v>
      </c>
      <c r="R47" s="22">
        <f t="shared" si="15"/>
        <v>0.14732817109687699</v>
      </c>
      <c r="S47" s="22">
        <f t="shared" si="15"/>
        <v>0.13502724640042199</v>
      </c>
      <c r="T47" s="22">
        <f t="shared" si="15"/>
        <v>0.10492048808460899</v>
      </c>
      <c r="U47" s="22">
        <f t="shared" si="15"/>
        <v>7.73154004424665E-2</v>
      </c>
      <c r="V47" s="22">
        <f t="shared" si="15"/>
        <v>3.201455452567295E-2</v>
      </c>
      <c r="W47" s="22">
        <f t="shared" si="15"/>
        <v>7.5785473749277493E-2</v>
      </c>
      <c r="X47" s="22">
        <f t="shared" si="15"/>
        <v>3.1670968979455365E-2</v>
      </c>
      <c r="Y47" s="22">
        <f t="shared" si="15"/>
        <v>4.844152453067594E-2</v>
      </c>
      <c r="Z47" s="22">
        <f t="shared" si="15"/>
        <v>4.661757426350821E-2</v>
      </c>
      <c r="AA47" s="22">
        <f t="shared" si="15"/>
        <v>0.12793745722550084</v>
      </c>
      <c r="AB47" s="22">
        <f t="shared" si="15"/>
        <v>0.12977450209426503</v>
      </c>
      <c r="AC47" s="22">
        <f t="shared" si="15"/>
        <v>5.3819853530802354E-2</v>
      </c>
      <c r="AD47" s="22">
        <f t="shared" si="15"/>
        <v>2.2822003045931478E-2</v>
      </c>
      <c r="AE47" s="22">
        <f t="shared" si="15"/>
        <v>2.656622271063841E-2</v>
      </c>
      <c r="AF47" s="22">
        <f t="shared" si="15"/>
        <v>3.1535913088961511E-2</v>
      </c>
      <c r="AG47" s="22">
        <f t="shared" si="15"/>
        <v>2.8605757552973801E-2</v>
      </c>
      <c r="AH47" s="22">
        <f t="shared" si="15"/>
        <v>2.63406806290255E-2</v>
      </c>
      <c r="AI47" s="38">
        <f t="shared" si="13"/>
        <v>-0.85516825634863713</v>
      </c>
      <c r="AJ47" s="33">
        <f>IF(B47=0, "", POWER(AH47/B47, 1/(AH11 - B11)) - 1)</f>
        <v>-5.8593933788957719E-2</v>
      </c>
      <c r="AK47" s="33">
        <f t="shared" si="14"/>
        <v>-7.9182553363731034E-2</v>
      </c>
      <c r="AL47" s="43">
        <f>AH47 / AH13</f>
        <v>2.2144669428830679E-4</v>
      </c>
      <c r="AM47" s="29"/>
    </row>
    <row r="48" spans="1:39" ht="14.45" hidden="1" customHeight="1" outlineLevel="1" x14ac:dyDescent="0.2">
      <c r="A48" s="2" t="s">
        <v>5</v>
      </c>
      <c r="B48" s="23">
        <v>3.5487076860000002E-3</v>
      </c>
      <c r="C48" s="23">
        <v>3.1747017419999999E-3</v>
      </c>
      <c r="D48" s="23">
        <v>3.2303677320000002E-3</v>
      </c>
      <c r="E48" s="23">
        <v>3.4008448680000001E-3</v>
      </c>
      <c r="F48" s="23">
        <v>3.700049634E-3</v>
      </c>
      <c r="G48" s="23">
        <v>3.9244532219999996E-3</v>
      </c>
      <c r="H48" s="23">
        <v>4.0705764660000001E-3</v>
      </c>
      <c r="I48" s="23">
        <v>3.8861828459999998E-3</v>
      </c>
      <c r="J48" s="23">
        <v>3.8444333399999999E-3</v>
      </c>
      <c r="K48" s="23">
        <v>3.9018389040000002E-3</v>
      </c>
      <c r="L48" s="23">
        <v>4.1679919799999998E-3</v>
      </c>
      <c r="M48" s="23">
        <v>4.4097911819999999E-3</v>
      </c>
      <c r="N48" s="23">
        <v>4.4567593739999996E-3</v>
      </c>
      <c r="O48" s="23">
        <v>2.8368E-3</v>
      </c>
      <c r="P48" s="23">
        <v>2.5132499999999999E-3</v>
      </c>
      <c r="Q48" s="23">
        <v>2.6461800000000001E-3</v>
      </c>
      <c r="R48" s="23">
        <v>3.8340449999999999E-3</v>
      </c>
      <c r="S48" s="23">
        <v>3.0605850000000002E-3</v>
      </c>
      <c r="T48" s="23">
        <v>2.7233743949999999E-3</v>
      </c>
      <c r="U48" s="23">
        <v>2.0133872999999998E-3</v>
      </c>
      <c r="V48" s="23">
        <v>6.2410871025E-3</v>
      </c>
      <c r="W48" s="23">
        <v>6.9556050000000001E-3</v>
      </c>
      <c r="X48" s="23">
        <v>7.2884860380000001E-3</v>
      </c>
      <c r="Y48" s="23">
        <v>7.4983831558981104E-3</v>
      </c>
      <c r="Z48" s="23">
        <v>3.3336979032304601E-3</v>
      </c>
      <c r="AA48" s="23">
        <v>1.19506450165214E-3</v>
      </c>
      <c r="AB48" s="23">
        <v>1.1983794846318701E-3</v>
      </c>
      <c r="AC48" s="23">
        <v>1.1683040985206699E-3</v>
      </c>
      <c r="AD48" s="23">
        <v>1.16722994307712E-3</v>
      </c>
      <c r="AE48" s="23">
        <v>1.12188604286871E-3</v>
      </c>
      <c r="AF48" s="23">
        <v>1.2210708154815101E-3</v>
      </c>
      <c r="AG48" s="23">
        <v>9.8158329360000006E-4</v>
      </c>
      <c r="AH48" s="23">
        <v>1.1345975270999999E-3</v>
      </c>
      <c r="AI48" s="39">
        <f t="shared" si="13"/>
        <v>-0.68027867395894615</v>
      </c>
      <c r="AJ48" s="34">
        <f>IF(B48=0, "", POWER(AH48/B48, 1/(AH11 - B11)) - 1)</f>
        <v>-3.5007111847220163E-2</v>
      </c>
      <c r="AK48" s="34">
        <f t="shared" si="14"/>
        <v>0.15588512406197697</v>
      </c>
      <c r="AL48" s="44">
        <f>AH48 / AH13</f>
        <v>9.5385869204579446E-6</v>
      </c>
      <c r="AM48" s="29"/>
    </row>
    <row r="49" spans="1:39" ht="14.45" hidden="1" customHeight="1" outlineLevel="1" x14ac:dyDescent="0.2">
      <c r="A49" s="2" t="s">
        <v>6</v>
      </c>
      <c r="B49" s="23">
        <v>3.8000000000000002E-4</v>
      </c>
      <c r="C49" s="23">
        <v>3.8000000000000002E-4</v>
      </c>
      <c r="D49" s="23">
        <v>3.8000000000000002E-4</v>
      </c>
      <c r="E49" s="23">
        <v>3.8000000000000002E-4</v>
      </c>
      <c r="F49" s="23">
        <v>3.8000000000000002E-4</v>
      </c>
      <c r="G49" s="23">
        <v>3.8000000000000002E-4</v>
      </c>
      <c r="H49" s="23">
        <v>3.8000000000000002E-4</v>
      </c>
      <c r="I49" s="23">
        <v>3.8000000000000002E-4</v>
      </c>
      <c r="J49" s="23">
        <v>3.8000000000000002E-4</v>
      </c>
      <c r="K49" s="23">
        <v>3.8000000000000002E-4</v>
      </c>
      <c r="L49" s="23">
        <v>3.8000000000000002E-4</v>
      </c>
      <c r="M49" s="23">
        <v>3.8000000000000002E-4</v>
      </c>
      <c r="N49" s="23">
        <v>3.8000000000000002E-4</v>
      </c>
      <c r="O49" s="23">
        <v>3.8000000000000002E-4</v>
      </c>
      <c r="P49" s="23">
        <v>3.8000000000000002E-4</v>
      </c>
      <c r="Q49" s="23">
        <v>3.8000000000000002E-4</v>
      </c>
      <c r="R49" s="23">
        <v>3.8000000000000002E-4</v>
      </c>
      <c r="S49" s="23">
        <v>3.8000000000000002E-4</v>
      </c>
      <c r="T49" s="23">
        <v>3.8000000000000002E-4</v>
      </c>
      <c r="U49" s="23">
        <v>2.3601347309550801E-4</v>
      </c>
      <c r="V49" s="23">
        <v>3.9299721347015298E-4</v>
      </c>
      <c r="W49" s="23">
        <v>5.0244619123009299E-4</v>
      </c>
      <c r="X49" s="23">
        <v>5.1687552341856302E-4</v>
      </c>
      <c r="Y49" s="23">
        <v>1.0271745764744301E-3</v>
      </c>
      <c r="Z49" s="23">
        <v>3.1068105094250002E-5</v>
      </c>
      <c r="AA49" s="23">
        <v>3.7035528393713102E-5</v>
      </c>
      <c r="AB49" s="23">
        <v>2.70278215681468E-5</v>
      </c>
      <c r="AC49" s="23">
        <v>3.5823754891458801E-4</v>
      </c>
      <c r="AD49" s="23">
        <v>2.18421563035828E-6</v>
      </c>
      <c r="AE49" s="23">
        <v>0</v>
      </c>
      <c r="AF49" s="23">
        <v>0</v>
      </c>
      <c r="AG49" s="23">
        <v>0</v>
      </c>
      <c r="AH49" s="23">
        <v>0</v>
      </c>
      <c r="AI49" s="39">
        <f t="shared" si="13"/>
        <v>-1</v>
      </c>
      <c r="AJ49" s="34">
        <f>IF(B49=0, "", POWER(AH49/B49, 1/(AH11 - B11)) - 1)</f>
        <v>-1</v>
      </c>
      <c r="AK49" s="34" t="str">
        <f t="shared" si="14"/>
        <v/>
      </c>
      <c r="AL49" s="44">
        <f>AH49 / AH13</f>
        <v>0</v>
      </c>
      <c r="AM49" s="29"/>
    </row>
    <row r="50" spans="1:39" ht="14.45" hidden="1" customHeight="1" outlineLevel="1" x14ac:dyDescent="0.2">
      <c r="A50" s="2" t="s">
        <v>7</v>
      </c>
      <c r="B50" s="23">
        <v>0.17794219965067101</v>
      </c>
      <c r="C50" s="23">
        <v>0.13814372608261299</v>
      </c>
      <c r="D50" s="23">
        <v>0.36985937513230799</v>
      </c>
      <c r="E50" s="23">
        <v>0.10943889160692701</v>
      </c>
      <c r="F50" s="23">
        <v>7.9033895579541602E-2</v>
      </c>
      <c r="G50" s="23">
        <v>6.4324432414825994E-2</v>
      </c>
      <c r="H50" s="23">
        <v>0.135385165530509</v>
      </c>
      <c r="I50" s="23">
        <v>6.5080054440310703E-2</v>
      </c>
      <c r="J50" s="23">
        <v>4.3302833517338497E-2</v>
      </c>
      <c r="K50" s="23">
        <v>3.48044671622681E-2</v>
      </c>
      <c r="L50" s="23">
        <v>4.9474377953444303E-2</v>
      </c>
      <c r="M50" s="23">
        <v>4.38202351912221E-2</v>
      </c>
      <c r="N50" s="23">
        <v>4.2043870460392103E-2</v>
      </c>
      <c r="O50" s="23">
        <v>4.1099057202288097E-2</v>
      </c>
      <c r="P50" s="23">
        <v>0.11587504680249799</v>
      </c>
      <c r="Q50" s="23">
        <v>0.14078036155389301</v>
      </c>
      <c r="R50" s="23">
        <v>0.14311412609687699</v>
      </c>
      <c r="S50" s="23">
        <v>0.13158666140042199</v>
      </c>
      <c r="T50" s="23">
        <v>0.101817113689609</v>
      </c>
      <c r="U50" s="23">
        <v>7.5065999669370997E-2</v>
      </c>
      <c r="V50" s="23">
        <v>2.5380470209702799E-2</v>
      </c>
      <c r="W50" s="23">
        <v>6.8327422558047399E-2</v>
      </c>
      <c r="X50" s="23">
        <v>2.38656074180368E-2</v>
      </c>
      <c r="Y50" s="23">
        <v>3.99159667983034E-2</v>
      </c>
      <c r="Z50" s="23">
        <v>4.3252808255183503E-2</v>
      </c>
      <c r="AA50" s="23">
        <v>0.126705357195455</v>
      </c>
      <c r="AB50" s="23">
        <v>0.128549094788065</v>
      </c>
      <c r="AC50" s="23">
        <v>5.2293311883367097E-2</v>
      </c>
      <c r="AD50" s="23">
        <v>2.1652588887224E-2</v>
      </c>
      <c r="AE50" s="23">
        <v>2.5444336667769699E-2</v>
      </c>
      <c r="AF50" s="23">
        <v>3.0314842273480001E-2</v>
      </c>
      <c r="AG50" s="23">
        <v>2.7624174259373802E-2</v>
      </c>
      <c r="AH50" s="23">
        <v>2.52060831019255E-2</v>
      </c>
      <c r="AI50" s="39">
        <f t="shared" si="13"/>
        <v>-0.85834679378242451</v>
      </c>
      <c r="AJ50" s="34">
        <f>IF(B50=0, "", POWER(AH50/B50, 1/(AH11 - B11)) - 1)</f>
        <v>-5.9246537854296011E-2</v>
      </c>
      <c r="AK50" s="34">
        <f t="shared" si="14"/>
        <v>-8.7535328105880383E-2</v>
      </c>
      <c r="AL50" s="44">
        <f>AH50 / AH13</f>
        <v>2.1190810736784884E-4</v>
      </c>
      <c r="AM50" s="29"/>
    </row>
    <row r="51" spans="1:39" ht="14.45" customHeight="1" collapsed="1" x14ac:dyDescent="0.25">
      <c r="A51" s="17" t="s">
        <v>19</v>
      </c>
      <c r="B51" s="22">
        <f t="shared" ref="B51:AH51" si="16">SUBTOTAL(9, B52:B54)</f>
        <v>3.126197246655172E-2</v>
      </c>
      <c r="C51" s="22">
        <f t="shared" si="16"/>
        <v>3.0169380577333722E-2</v>
      </c>
      <c r="D51" s="22">
        <f t="shared" si="16"/>
        <v>6.0296135421457925E-2</v>
      </c>
      <c r="E51" s="22">
        <f t="shared" si="16"/>
        <v>2.5475495019888959E-2</v>
      </c>
      <c r="F51" s="22">
        <f t="shared" si="16"/>
        <v>2.1637943660703561E-2</v>
      </c>
      <c r="G51" s="22">
        <f t="shared" si="16"/>
        <v>1.8652078273659362E-2</v>
      </c>
      <c r="H51" s="22">
        <f t="shared" si="16"/>
        <v>2.7613442479232808E-2</v>
      </c>
      <c r="I51" s="22">
        <f t="shared" si="16"/>
        <v>1.9407460265693198E-2</v>
      </c>
      <c r="J51" s="22">
        <f t="shared" si="16"/>
        <v>1.5529282605625671E-2</v>
      </c>
      <c r="K51" s="22">
        <f t="shared" si="16"/>
        <v>1.478804080735318E-2</v>
      </c>
      <c r="L51" s="22">
        <f t="shared" si="16"/>
        <v>1.5695325571831301E-2</v>
      </c>
      <c r="M51" s="22">
        <f t="shared" si="16"/>
        <v>1.419675851043571E-2</v>
      </c>
      <c r="N51" s="22">
        <f t="shared" si="16"/>
        <v>1.4435942254823329E-2</v>
      </c>
      <c r="O51" s="22">
        <f t="shared" si="16"/>
        <v>1.440486950861637E-2</v>
      </c>
      <c r="P51" s="22">
        <f t="shared" si="16"/>
        <v>2.1285580126259411E-2</v>
      </c>
      <c r="Q51" s="22">
        <f t="shared" si="16"/>
        <v>2.2030815439005709E-2</v>
      </c>
      <c r="R51" s="22">
        <f t="shared" si="16"/>
        <v>2.0164878629661438E-2</v>
      </c>
      <c r="S51" s="22">
        <f t="shared" si="16"/>
        <v>1.7898817626780729E-2</v>
      </c>
      <c r="T51" s="22">
        <f t="shared" si="16"/>
        <v>1.5891471388528269E-2</v>
      </c>
      <c r="U51" s="22">
        <f t="shared" si="16"/>
        <v>9.7410485659855314E-3</v>
      </c>
      <c r="V51" s="22">
        <f t="shared" si="16"/>
        <v>6.6318324375818204E-3</v>
      </c>
      <c r="W51" s="22">
        <f t="shared" si="16"/>
        <v>7.8817682471612905E-3</v>
      </c>
      <c r="X51" s="22">
        <f t="shared" si="16"/>
        <v>4.9882308232235299E-3</v>
      </c>
      <c r="Y51" s="22">
        <f t="shared" si="16"/>
        <v>6.4973750029885396E-3</v>
      </c>
      <c r="Z51" s="22">
        <f t="shared" si="16"/>
        <v>6.5703911254404298E-3</v>
      </c>
      <c r="AA51" s="22">
        <f t="shared" si="16"/>
        <v>1.1895056021175389E-2</v>
      </c>
      <c r="AB51" s="22">
        <f t="shared" si="16"/>
        <v>1.0126530548183811E-2</v>
      </c>
      <c r="AC51" s="22">
        <f t="shared" si="16"/>
        <v>5.2636386541352921E-3</v>
      </c>
      <c r="AD51" s="22">
        <f t="shared" si="16"/>
        <v>6.5603830001955601E-3</v>
      </c>
      <c r="AE51" s="22">
        <f t="shared" si="16"/>
        <v>8.42375746179682E-3</v>
      </c>
      <c r="AF51" s="22">
        <f t="shared" si="16"/>
        <v>5.98737394267907E-3</v>
      </c>
      <c r="AG51" s="22">
        <f t="shared" si="16"/>
        <v>6.5421034917824798E-3</v>
      </c>
      <c r="AH51" s="22">
        <f t="shared" si="16"/>
        <v>6.6630910186252605E-3</v>
      </c>
      <c r="AI51" s="38">
        <f t="shared" si="13"/>
        <v>-0.78686274432125691</v>
      </c>
      <c r="AJ51" s="33">
        <f>IF(B51=0, "", POWER(AH51/B51, 1/(AH11 - B11)) - 1)</f>
        <v>-4.7158629056838319E-2</v>
      </c>
      <c r="AK51" s="33">
        <f t="shared" si="14"/>
        <v>1.8493673631845287E-2</v>
      </c>
      <c r="AL51" s="43">
        <f>AH51 / AH13</f>
        <v>5.6016756005566404E-5</v>
      </c>
      <c r="AM51" s="29"/>
    </row>
    <row r="52" spans="1:39" ht="14.45" hidden="1" customHeight="1" outlineLevel="1" x14ac:dyDescent="0.2">
      <c r="A52" s="2" t="s">
        <v>5</v>
      </c>
      <c r="B52" s="23">
        <v>5.0088575879999996E-3</v>
      </c>
      <c r="C52" s="23">
        <v>5.3462121479999998E-3</v>
      </c>
      <c r="D52" s="23">
        <v>5.1803937899999996E-3</v>
      </c>
      <c r="E52" s="23">
        <v>5.4434160000000004E-3</v>
      </c>
      <c r="F52" s="23">
        <v>5.6721309659999997E-3</v>
      </c>
      <c r="G52" s="23">
        <v>5.4262623779999996E-3</v>
      </c>
      <c r="H52" s="23">
        <v>5.7922063019999999E-3</v>
      </c>
      <c r="I52" s="23">
        <v>5.5634913539999997E-3</v>
      </c>
      <c r="J52" s="23">
        <v>5.1403686840000001E-3</v>
      </c>
      <c r="K52" s="23">
        <v>5.4891589859999996E-3</v>
      </c>
      <c r="L52" s="23">
        <v>5.0774720760000001E-3</v>
      </c>
      <c r="M52" s="23">
        <v>4.6657851479999998E-3</v>
      </c>
      <c r="N52" s="23">
        <v>4.6886566320000003E-3</v>
      </c>
      <c r="O52" s="23">
        <v>4.5314999999999999E-3</v>
      </c>
      <c r="P52" s="23">
        <v>4.5702E-3</v>
      </c>
      <c r="Q52" s="23">
        <v>4.0162949999999996E-3</v>
      </c>
      <c r="R52" s="23">
        <v>3.6148949999999999E-3</v>
      </c>
      <c r="S52" s="23">
        <v>3.4021350000000001E-3</v>
      </c>
      <c r="T52" s="23">
        <v>3.1184932950000001E-3</v>
      </c>
      <c r="U52" s="23">
        <v>1.8499180499999999E-3</v>
      </c>
      <c r="V52" s="23">
        <v>1.7143465184999999E-3</v>
      </c>
      <c r="W52" s="23">
        <v>1.629366624E-3</v>
      </c>
      <c r="X52" s="23">
        <v>1.7288189999999999E-3</v>
      </c>
      <c r="Y52" s="23">
        <v>1.9545200348633999E-3</v>
      </c>
      <c r="Z52" s="23">
        <v>2.5075381589877901E-3</v>
      </c>
      <c r="AA52" s="23">
        <v>2.2597837536759901E-3</v>
      </c>
      <c r="AB52" s="23">
        <v>2.2341059855570701E-3</v>
      </c>
      <c r="AC52" s="23">
        <v>2.1511505350290099E-3</v>
      </c>
      <c r="AD52" s="23">
        <v>2.2946181399081198E-3</v>
      </c>
      <c r="AE52" s="23">
        <v>3.0827232368694601E-3</v>
      </c>
      <c r="AF52" s="23">
        <v>1.8400944359848799E-3</v>
      </c>
      <c r="AG52" s="23">
        <v>1.7576781777E-3</v>
      </c>
      <c r="AH52" s="23">
        <v>1.7011193013E-3</v>
      </c>
      <c r="AI52" s="39">
        <f t="shared" si="13"/>
        <v>-0.66037778646862177</v>
      </c>
      <c r="AJ52" s="34">
        <f>IF(B52=0, "", POWER(AH52/B52, 1/(AH11 - B11)) - 1)</f>
        <v>-3.3184448018471979E-2</v>
      </c>
      <c r="AK52" s="34">
        <f t="shared" si="14"/>
        <v>-3.2178175230012762E-2</v>
      </c>
      <c r="AL52" s="44">
        <f>AH52 / AH13</f>
        <v>1.430134821375175E-5</v>
      </c>
      <c r="AM52" s="29"/>
    </row>
    <row r="53" spans="1:39" ht="14.45" hidden="1" customHeight="1" outlineLevel="1" x14ac:dyDescent="0.2">
      <c r="A53" s="2" t="s">
        <v>6</v>
      </c>
      <c r="B53" s="23">
        <v>4.7812674740223202E-3</v>
      </c>
      <c r="C53" s="23">
        <v>4.7812674740223202E-3</v>
      </c>
      <c r="D53" s="23">
        <v>4.7812674740223202E-3</v>
      </c>
      <c r="E53" s="23">
        <v>4.8538897253839596E-3</v>
      </c>
      <c r="F53" s="23">
        <v>4.8538897253839596E-3</v>
      </c>
      <c r="G53" s="23">
        <v>4.9265119767456103E-3</v>
      </c>
      <c r="H53" s="23">
        <v>4.9265119767456103E-3</v>
      </c>
      <c r="I53" s="23">
        <v>4.9265119767456103E-3</v>
      </c>
      <c r="J53" s="23">
        <v>4.9265119767456103E-3</v>
      </c>
      <c r="K53" s="23">
        <v>4.9265119767456103E-3</v>
      </c>
      <c r="L53" s="23">
        <v>4.9464331680722498E-3</v>
      </c>
      <c r="M53" s="23">
        <v>5.2123858381181599E-3</v>
      </c>
      <c r="N53" s="23">
        <v>5.5384236625507996E-3</v>
      </c>
      <c r="O53" s="23">
        <v>6.1163607301404598E-3</v>
      </c>
      <c r="P53" s="23">
        <v>7.8909504617716893E-3</v>
      </c>
      <c r="Q53" s="23">
        <v>7.5119576263688098E-3</v>
      </c>
      <c r="R53" s="23">
        <v>5.0051306700966396E-3</v>
      </c>
      <c r="S53" s="23">
        <v>4.6545604500204604E-3</v>
      </c>
      <c r="T53" s="23">
        <v>4.8266987130875603E-3</v>
      </c>
      <c r="U53" s="23">
        <v>2.1926677796107901E-3</v>
      </c>
      <c r="V53" s="23">
        <v>2.8989056199309701E-3</v>
      </c>
      <c r="W53" s="23">
        <v>1.89144801717892E-3</v>
      </c>
      <c r="X53" s="23">
        <v>1.6149847763527599E-3</v>
      </c>
      <c r="Y53" s="23">
        <v>1.79125167976153E-3</v>
      </c>
      <c r="Z53" s="23">
        <v>1.1688917657813099E-3</v>
      </c>
      <c r="AA53" s="23">
        <v>1.9717668564307798E-3</v>
      </c>
      <c r="AB53" s="23">
        <v>1.0794992614382201E-3</v>
      </c>
      <c r="AC53" s="23">
        <v>3.2647416190230199E-4</v>
      </c>
      <c r="AD53" s="23">
        <v>3.0886225293873899E-3</v>
      </c>
      <c r="AE53" s="23">
        <v>3.9656902889186703E-3</v>
      </c>
      <c r="AF53" s="23">
        <v>2.8361913686227301E-3</v>
      </c>
      <c r="AG53" s="23">
        <v>3.5681917897033401E-3</v>
      </c>
      <c r="AH53" s="23">
        <v>3.7199210262303102E-3</v>
      </c>
      <c r="AI53" s="39">
        <f t="shared" si="13"/>
        <v>-0.22198014513066655</v>
      </c>
      <c r="AJ53" s="34">
        <f>IF(B53=0, "", POWER(AH53/B53, 1/(AH11 - B11)) - 1)</f>
        <v>-7.8131683614270919E-3</v>
      </c>
      <c r="AK53" s="34">
        <f t="shared" si="14"/>
        <v>4.2522724525293709E-2</v>
      </c>
      <c r="AL53" s="44">
        <f>AH53 / AH13</f>
        <v>3.1273459705689616E-5</v>
      </c>
      <c r="AM53" s="29"/>
    </row>
    <row r="54" spans="1:39" ht="14.45" hidden="1" customHeight="1" outlineLevel="1" x14ac:dyDescent="0.2">
      <c r="A54" s="2" t="s">
        <v>7</v>
      </c>
      <c r="B54" s="23">
        <v>2.1471847404529398E-2</v>
      </c>
      <c r="C54" s="23">
        <v>2.0041900955311401E-2</v>
      </c>
      <c r="D54" s="23">
        <v>5.0334474157435603E-2</v>
      </c>
      <c r="E54" s="23">
        <v>1.5178189294505E-2</v>
      </c>
      <c r="F54" s="23">
        <v>1.11119229693196E-2</v>
      </c>
      <c r="G54" s="23">
        <v>8.2993039189137498E-3</v>
      </c>
      <c r="H54" s="23">
        <v>1.68947242004872E-2</v>
      </c>
      <c r="I54" s="23">
        <v>8.9174569349475905E-3</v>
      </c>
      <c r="J54" s="23">
        <v>5.46240194488006E-3</v>
      </c>
      <c r="K54" s="23">
        <v>4.3723698446075697E-3</v>
      </c>
      <c r="L54" s="23">
        <v>5.6714203277590499E-3</v>
      </c>
      <c r="M54" s="23">
        <v>4.3185875243175499E-3</v>
      </c>
      <c r="N54" s="23">
        <v>4.2088619602725303E-3</v>
      </c>
      <c r="O54" s="23">
        <v>3.7570087784759101E-3</v>
      </c>
      <c r="P54" s="23">
        <v>8.82442966448772E-3</v>
      </c>
      <c r="Q54" s="23">
        <v>1.05025628126369E-2</v>
      </c>
      <c r="R54" s="23">
        <v>1.15448529595648E-2</v>
      </c>
      <c r="S54" s="23">
        <v>9.8421221767602696E-3</v>
      </c>
      <c r="T54" s="23">
        <v>7.9462793804407107E-3</v>
      </c>
      <c r="U54" s="23">
        <v>5.6984627363747403E-3</v>
      </c>
      <c r="V54" s="23">
        <v>2.0185802991508502E-3</v>
      </c>
      <c r="W54" s="23">
        <v>4.3609536059823701E-3</v>
      </c>
      <c r="X54" s="23">
        <v>1.64442704687077E-3</v>
      </c>
      <c r="Y54" s="23">
        <v>2.7516032883636099E-3</v>
      </c>
      <c r="Z54" s="23">
        <v>2.8939612006713298E-3</v>
      </c>
      <c r="AA54" s="23">
        <v>7.6635054110686203E-3</v>
      </c>
      <c r="AB54" s="23">
        <v>6.8129253011885204E-3</v>
      </c>
      <c r="AC54" s="23">
        <v>2.7860139572039801E-3</v>
      </c>
      <c r="AD54" s="23">
        <v>1.1771423309000499E-3</v>
      </c>
      <c r="AE54" s="23">
        <v>1.3753439360086901E-3</v>
      </c>
      <c r="AF54" s="23">
        <v>1.31108813807146E-3</v>
      </c>
      <c r="AG54" s="23">
        <v>1.2162335243791401E-3</v>
      </c>
      <c r="AH54" s="23">
        <v>1.2420506910949499E-3</v>
      </c>
      <c r="AI54" s="39">
        <f t="shared" si="13"/>
        <v>-0.94215445612598081</v>
      </c>
      <c r="AJ54" s="34">
        <f>IF(B54=0, "", POWER(AH54/B54, 1/(AH11 - B11)) - 1)</f>
        <v>-8.5210998077097866E-2</v>
      </c>
      <c r="AK54" s="34">
        <f t="shared" si="14"/>
        <v>2.1227146101723271E-2</v>
      </c>
      <c r="AL54" s="44">
        <f>AH54 / AH13</f>
        <v>1.0441948086125033E-5</v>
      </c>
      <c r="AM54" s="29"/>
    </row>
    <row r="55" spans="1:39" ht="14.45" customHeight="1" collapsed="1" x14ac:dyDescent="0.25">
      <c r="A55" s="17" t="s">
        <v>20</v>
      </c>
      <c r="B55" s="22">
        <f t="shared" ref="B55:AH55" si="17">SUBTOTAL(9, B56:B58)</f>
        <v>6.7939866781523195E-2</v>
      </c>
      <c r="C55" s="22">
        <f t="shared" si="17"/>
        <v>5.7904946680231696E-2</v>
      </c>
      <c r="D55" s="22">
        <f t="shared" si="17"/>
        <v>0.134088738396724</v>
      </c>
      <c r="E55" s="22">
        <f t="shared" si="17"/>
        <v>5.1264316546079096E-2</v>
      </c>
      <c r="F55" s="22">
        <f t="shared" si="17"/>
        <v>4.1387494107947703E-2</v>
      </c>
      <c r="G55" s="22">
        <f t="shared" si="17"/>
        <v>3.4587183365771601E-2</v>
      </c>
      <c r="H55" s="22">
        <f t="shared" si="17"/>
        <v>5.8590320883745897E-2</v>
      </c>
      <c r="I55" s="22">
        <f t="shared" si="17"/>
        <v>3.6838765725102897E-2</v>
      </c>
      <c r="J55" s="22">
        <f t="shared" si="17"/>
        <v>2.94131989615419E-2</v>
      </c>
      <c r="K55" s="22">
        <f t="shared" si="17"/>
        <v>2.7922714606772502E-2</v>
      </c>
      <c r="L55" s="22">
        <f t="shared" si="17"/>
        <v>3.1684326575722704E-2</v>
      </c>
      <c r="M55" s="22">
        <f t="shared" si="17"/>
        <v>3.2077030031479797E-2</v>
      </c>
      <c r="N55" s="22">
        <f t="shared" si="17"/>
        <v>3.1094055063739398E-2</v>
      </c>
      <c r="O55" s="22">
        <f t="shared" si="17"/>
        <v>3.3630648530511703E-2</v>
      </c>
      <c r="P55" s="22">
        <f t="shared" si="17"/>
        <v>6.4478432159514903E-2</v>
      </c>
      <c r="Q55" s="22">
        <f t="shared" si="17"/>
        <v>7.0434302326031401E-2</v>
      </c>
      <c r="R55" s="22">
        <f t="shared" si="17"/>
        <v>7.1866374673047101E-2</v>
      </c>
      <c r="S55" s="22">
        <f t="shared" si="17"/>
        <v>6.1644675915119802E-2</v>
      </c>
      <c r="T55" s="22">
        <f t="shared" si="17"/>
        <v>4.9063342029735502E-2</v>
      </c>
      <c r="U55" s="22">
        <f t="shared" si="17"/>
        <v>3.7430091181750613E-2</v>
      </c>
      <c r="V55" s="22">
        <f t="shared" si="17"/>
        <v>2.1640382169502759E-2</v>
      </c>
      <c r="W55" s="22">
        <f t="shared" si="17"/>
        <v>3.2550937364050798E-2</v>
      </c>
      <c r="X55" s="22">
        <f t="shared" si="17"/>
        <v>2.1805061968706723E-2</v>
      </c>
      <c r="Y55" s="22">
        <f t="shared" si="17"/>
        <v>3.3214970099574942E-2</v>
      </c>
      <c r="Z55" s="22">
        <f t="shared" si="17"/>
        <v>3.0084716334139498E-2</v>
      </c>
      <c r="AA55" s="22">
        <f t="shared" si="17"/>
        <v>5.2511061239896739E-2</v>
      </c>
      <c r="AB55" s="22">
        <f t="shared" si="17"/>
        <v>5.0452341006036058E-2</v>
      </c>
      <c r="AC55" s="22">
        <f t="shared" si="17"/>
        <v>3.0904647274243118E-2</v>
      </c>
      <c r="AD55" s="22">
        <f t="shared" si="17"/>
        <v>1.8122657920211525E-2</v>
      </c>
      <c r="AE55" s="22">
        <f t="shared" si="17"/>
        <v>2.1302646174021521E-2</v>
      </c>
      <c r="AF55" s="22">
        <f t="shared" si="17"/>
        <v>2.0518742396860412E-2</v>
      </c>
      <c r="AG55" s="22">
        <f t="shared" si="17"/>
        <v>1.77324318371892E-2</v>
      </c>
      <c r="AH55" s="22">
        <f t="shared" si="17"/>
        <v>2.3118924047645921E-2</v>
      </c>
      <c r="AI55" s="38">
        <f t="shared" si="13"/>
        <v>-0.65971490462307902</v>
      </c>
      <c r="AJ55" s="33">
        <f>IF(B55=0, "", POWER(AH55/B55, 1/(AH11 - B11)) - 1)</f>
        <v>-3.3125533351115566E-2</v>
      </c>
      <c r="AK55" s="33">
        <f t="shared" si="14"/>
        <v>0.30376500301328901</v>
      </c>
      <c r="AL55" s="43">
        <f>AH55 / AH13</f>
        <v>1.9436131427113528E-4</v>
      </c>
      <c r="AM55" s="29"/>
    </row>
    <row r="56" spans="1:39" ht="14.45" hidden="1" customHeight="1" outlineLevel="1" x14ac:dyDescent="0.2">
      <c r="A56" s="2" t="s">
        <v>5</v>
      </c>
      <c r="B56" s="23">
        <v>1.14790391677619E-2</v>
      </c>
      <c r="C56" s="23">
        <v>1.4043362207749099E-2</v>
      </c>
      <c r="D56" s="23">
        <v>1.2645220508338001E-2</v>
      </c>
      <c r="E56" s="23">
        <v>1.2872268205113399E-2</v>
      </c>
      <c r="F56" s="23">
        <v>1.35978580162683E-2</v>
      </c>
      <c r="G56" s="23">
        <v>1.20513294887776E-2</v>
      </c>
      <c r="H56" s="23">
        <v>1.4700855586055101E-2</v>
      </c>
      <c r="I56" s="23">
        <v>1.34084288864949E-2</v>
      </c>
      <c r="J56" s="23">
        <v>1.3511699010017499E-2</v>
      </c>
      <c r="K56" s="23">
        <v>1.3990563839552E-2</v>
      </c>
      <c r="L56" s="23">
        <v>1.2181797327492701E-2</v>
      </c>
      <c r="M56" s="23">
        <v>1.50670558330155E-2</v>
      </c>
      <c r="N56" s="23">
        <v>1.3264129823466E-2</v>
      </c>
      <c r="O56" s="23">
        <v>1.5092552179600999E-2</v>
      </c>
      <c r="P56" s="23">
        <v>1.5946972135564098E-2</v>
      </c>
      <c r="Q56" s="23">
        <v>1.4197766317236E-2</v>
      </c>
      <c r="R56" s="23">
        <v>1.37500818153655E-2</v>
      </c>
      <c r="S56" s="23">
        <v>1.2956037346636799E-2</v>
      </c>
      <c r="T56" s="23">
        <v>1.34856737620275E-2</v>
      </c>
      <c r="U56" s="23">
        <v>1.24854255402951E-2</v>
      </c>
      <c r="V56" s="23">
        <v>1.3087339192155999E-2</v>
      </c>
      <c r="W56" s="23">
        <v>1.2783599032472099E-2</v>
      </c>
      <c r="X56" s="23">
        <v>1.3378776915914501E-2</v>
      </c>
      <c r="Y56" s="23">
        <v>1.9770669065496699E-2</v>
      </c>
      <c r="Z56" s="23">
        <v>1.56007693517919E-2</v>
      </c>
      <c r="AA56" s="23">
        <v>1.06777386904571E-2</v>
      </c>
      <c r="AB56" s="23">
        <v>1.0549733331028601E-2</v>
      </c>
      <c r="AC56" s="23">
        <v>1.1240229567121E-2</v>
      </c>
      <c r="AD56" s="23">
        <v>1.1318935948122499E-2</v>
      </c>
      <c r="AE56" s="23">
        <v>1.3170549675408001E-2</v>
      </c>
      <c r="AF56" s="23">
        <v>1.18498539084314E-2</v>
      </c>
      <c r="AG56" s="23">
        <v>1.0040534976114899E-2</v>
      </c>
      <c r="AH56" s="23">
        <v>1.1141746942881701E-2</v>
      </c>
      <c r="AI56" s="39">
        <f t="shared" si="13"/>
        <v>-2.9383315097265439E-2</v>
      </c>
      <c r="AJ56" s="34">
        <f>IF(B56=0, "", POWER(AH56/B56, 1/(AH11 - B11)) - 1)</f>
        <v>-9.3155495369501295E-4</v>
      </c>
      <c r="AK56" s="34">
        <f t="shared" si="14"/>
        <v>0.10967662274833345</v>
      </c>
      <c r="AL56" s="44">
        <f>AH56 / AH13</f>
        <v>9.366891705824843E-5</v>
      </c>
      <c r="AM56" s="29"/>
    </row>
    <row r="57" spans="1:39" ht="14.45" hidden="1" customHeight="1" outlineLevel="1" x14ac:dyDescent="0.2">
      <c r="A57" s="2" t="s">
        <v>6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1.2765250457861399E-4</v>
      </c>
      <c r="V57" s="23">
        <v>0</v>
      </c>
      <c r="W57" s="23">
        <v>0</v>
      </c>
      <c r="X57" s="23">
        <v>4.81270424903893E-4</v>
      </c>
      <c r="Y57" s="23">
        <v>4.6215265219894602E-4</v>
      </c>
      <c r="Z57" s="23">
        <v>0</v>
      </c>
      <c r="AA57" s="23">
        <v>1.34548853702874E-3</v>
      </c>
      <c r="AB57" s="23">
        <v>2.0936476707266E-4</v>
      </c>
      <c r="AC57" s="23">
        <v>3.7572376855878201E-3</v>
      </c>
      <c r="AD57" s="23">
        <v>2.6918511634915799E-5</v>
      </c>
      <c r="AE57" s="23">
        <v>0</v>
      </c>
      <c r="AF57" s="23">
        <v>0</v>
      </c>
      <c r="AG57" s="23">
        <v>0</v>
      </c>
      <c r="AH57" s="23">
        <v>4.4920070212419103E-3</v>
      </c>
      <c r="AI57" s="39" t="str">
        <f t="shared" si="13"/>
        <v/>
      </c>
      <c r="AJ57" s="34" t="str">
        <f>IF(B57=0, "", POWER(AH57/B57, 1/(AH11 - B11)) - 1)</f>
        <v/>
      </c>
      <c r="AK57" s="34" t="str">
        <f t="shared" si="14"/>
        <v/>
      </c>
      <c r="AL57" s="44">
        <f>AH57 / AH13</f>
        <v>3.7764404025223033E-5</v>
      </c>
      <c r="AM57" s="29"/>
    </row>
    <row r="58" spans="1:39" ht="14.45" hidden="1" customHeight="1" outlineLevel="1" x14ac:dyDescent="0.2">
      <c r="A58" s="2" t="s">
        <v>7</v>
      </c>
      <c r="B58" s="23">
        <v>5.6460827613761297E-2</v>
      </c>
      <c r="C58" s="23">
        <v>4.3861584472482597E-2</v>
      </c>
      <c r="D58" s="23">
        <v>0.121443517888386</v>
      </c>
      <c r="E58" s="23">
        <v>3.8392048340965698E-2</v>
      </c>
      <c r="F58" s="23">
        <v>2.77896360916794E-2</v>
      </c>
      <c r="G58" s="23">
        <v>2.2535853876994E-2</v>
      </c>
      <c r="H58" s="23">
        <v>4.3889465297690798E-2</v>
      </c>
      <c r="I58" s="23">
        <v>2.3430336838607999E-2</v>
      </c>
      <c r="J58" s="23">
        <v>1.59014999515244E-2</v>
      </c>
      <c r="K58" s="23">
        <v>1.39321507672205E-2</v>
      </c>
      <c r="L58" s="23">
        <v>1.950252924823E-2</v>
      </c>
      <c r="M58" s="23">
        <v>1.7009974198464301E-2</v>
      </c>
      <c r="N58" s="23">
        <v>1.7829925240273398E-2</v>
      </c>
      <c r="O58" s="23">
        <v>1.85380963509107E-2</v>
      </c>
      <c r="P58" s="23">
        <v>4.8531460023950798E-2</v>
      </c>
      <c r="Q58" s="23">
        <v>5.6236536008795399E-2</v>
      </c>
      <c r="R58" s="23">
        <v>5.8116292857681599E-2</v>
      </c>
      <c r="S58" s="23">
        <v>4.8688638568483003E-2</v>
      </c>
      <c r="T58" s="23">
        <v>3.5577668267708001E-2</v>
      </c>
      <c r="U58" s="23">
        <v>2.4817013136876901E-2</v>
      </c>
      <c r="V58" s="23">
        <v>8.5530429773467594E-3</v>
      </c>
      <c r="W58" s="23">
        <v>1.9767338331578701E-2</v>
      </c>
      <c r="X58" s="23">
        <v>7.9450146278883301E-3</v>
      </c>
      <c r="Y58" s="23">
        <v>1.29821483818793E-2</v>
      </c>
      <c r="Z58" s="23">
        <v>1.44839469823476E-2</v>
      </c>
      <c r="AA58" s="23">
        <v>4.0487834012410899E-2</v>
      </c>
      <c r="AB58" s="23">
        <v>3.96932429079348E-2</v>
      </c>
      <c r="AC58" s="23">
        <v>1.5907180021534299E-2</v>
      </c>
      <c r="AD58" s="23">
        <v>6.7768034604541103E-3</v>
      </c>
      <c r="AE58" s="23">
        <v>8.1320964986135204E-3</v>
      </c>
      <c r="AF58" s="23">
        <v>8.6688884884290104E-3</v>
      </c>
      <c r="AG58" s="23">
        <v>7.6918968610742997E-3</v>
      </c>
      <c r="AH58" s="23">
        <v>7.4851700835223099E-3</v>
      </c>
      <c r="AI58" s="39">
        <f t="shared" si="13"/>
        <v>-0.86742719864598772</v>
      </c>
      <c r="AJ58" s="34">
        <f>IF(B58=0, "", POWER(AH58/B58, 1/(AH11 - B11)) - 1)</f>
        <v>-6.1192174485428463E-2</v>
      </c>
      <c r="AK58" s="34">
        <f t="shared" si="14"/>
        <v>-2.6875916472327344E-2</v>
      </c>
      <c r="AL58" s="44">
        <f>AH58 / AH13</f>
        <v>6.2927993187663814E-5</v>
      </c>
      <c r="AM58" s="29"/>
    </row>
    <row r="59" spans="1:39" ht="14.45" customHeight="1" collapsed="1" x14ac:dyDescent="0.25">
      <c r="A59" s="17" t="s">
        <v>21</v>
      </c>
      <c r="B59" s="22">
        <f t="shared" ref="B59:AH59" si="18">SUBTOTAL(9, B60:B63)</f>
        <v>0.10011184859728001</v>
      </c>
      <c r="C59" s="22">
        <f t="shared" si="18"/>
        <v>7.8008280393214502E-2</v>
      </c>
      <c r="D59" s="22">
        <f t="shared" si="18"/>
        <v>6.4252039494023805E-2</v>
      </c>
      <c r="E59" s="22">
        <f t="shared" si="18"/>
        <v>8.9343235403523277E-2</v>
      </c>
      <c r="F59" s="22">
        <f t="shared" si="18"/>
        <v>9.7634951218339316E-2</v>
      </c>
      <c r="G59" s="22">
        <f t="shared" si="18"/>
        <v>0.11420176251192828</v>
      </c>
      <c r="H59" s="22">
        <f t="shared" si="18"/>
        <v>0.1055045748003992</v>
      </c>
      <c r="I59" s="22">
        <f t="shared" si="18"/>
        <v>0.10811406136291732</v>
      </c>
      <c r="J59" s="22">
        <f t="shared" si="18"/>
        <v>9.9076980354567454E-2</v>
      </c>
      <c r="K59" s="22">
        <f t="shared" si="18"/>
        <v>0.10206353661589802</v>
      </c>
      <c r="L59" s="22">
        <f t="shared" si="18"/>
        <v>0.10068858409567696</v>
      </c>
      <c r="M59" s="22">
        <f t="shared" si="18"/>
        <v>9.8856735621918546E-2</v>
      </c>
      <c r="N59" s="22">
        <f t="shared" si="18"/>
        <v>0.10000611147573488</v>
      </c>
      <c r="O59" s="22">
        <f t="shared" si="18"/>
        <v>0.10082674381282701</v>
      </c>
      <c r="P59" s="22">
        <f t="shared" si="18"/>
        <v>0.1057266984351963</v>
      </c>
      <c r="Q59" s="22">
        <f t="shared" si="18"/>
        <v>0.1171395395092755</v>
      </c>
      <c r="R59" s="22">
        <f t="shared" si="18"/>
        <v>0.109815637070714</v>
      </c>
      <c r="S59" s="22">
        <f t="shared" si="18"/>
        <v>0.13222086917560741</v>
      </c>
      <c r="T59" s="22">
        <f t="shared" si="18"/>
        <v>0.1168816745682958</v>
      </c>
      <c r="U59" s="22">
        <f t="shared" si="18"/>
        <v>8.2240896760504709E-2</v>
      </c>
      <c r="V59" s="22">
        <f t="shared" si="18"/>
        <v>8.8387330506903034E-2</v>
      </c>
      <c r="W59" s="22">
        <f t="shared" si="18"/>
        <v>8.4373218854922868E-2</v>
      </c>
      <c r="X59" s="22">
        <f t="shared" si="18"/>
        <v>8.3777805125183943E-2</v>
      </c>
      <c r="Y59" s="22">
        <f t="shared" si="18"/>
        <v>0.13862267614112644</v>
      </c>
      <c r="Z59" s="22">
        <f t="shared" si="18"/>
        <v>0.11104877578926753</v>
      </c>
      <c r="AA59" s="22">
        <f t="shared" si="18"/>
        <v>0.10922259527699058</v>
      </c>
      <c r="AB59" s="22">
        <f t="shared" si="18"/>
        <v>7.8216771872021376E-2</v>
      </c>
      <c r="AC59" s="22">
        <f t="shared" si="18"/>
        <v>7.0403843599986846E-2</v>
      </c>
      <c r="AD59" s="22">
        <f t="shared" si="18"/>
        <v>7.2871434003140598E-2</v>
      </c>
      <c r="AE59" s="22">
        <f t="shared" si="18"/>
        <v>9.5737620168902415E-2</v>
      </c>
      <c r="AF59" s="22">
        <f t="shared" si="18"/>
        <v>4.5483984497310122E-2</v>
      </c>
      <c r="AG59" s="22">
        <f t="shared" si="18"/>
        <v>5.4555541768613471E-2</v>
      </c>
      <c r="AH59" s="22">
        <f t="shared" si="18"/>
        <v>5.6440000849621891E-2</v>
      </c>
      <c r="AI59" s="38">
        <f t="shared" si="13"/>
        <v>-0.43623055971463365</v>
      </c>
      <c r="AJ59" s="33">
        <f>IF(B59=0, "", POWER(AH59/B59, 1/(AH11 - B11)) - 1)</f>
        <v>-1.7750259298285109E-2</v>
      </c>
      <c r="AK59" s="33">
        <f t="shared" si="14"/>
        <v>3.454202854406585E-2</v>
      </c>
      <c r="AL59" s="43">
        <f>AH59 / AH13</f>
        <v>4.7449235613166411E-4</v>
      </c>
      <c r="AM59" s="29"/>
    </row>
    <row r="60" spans="1:39" ht="14.45" hidden="1" customHeight="1" outlineLevel="1" x14ac:dyDescent="0.2">
      <c r="A60" s="2" t="s">
        <v>5</v>
      </c>
      <c r="B60" s="23">
        <v>5.4477123839999997E-3</v>
      </c>
      <c r="C60" s="23">
        <v>4.8520380600000001E-3</v>
      </c>
      <c r="D60" s="23">
        <v>5.2094426579999999E-3</v>
      </c>
      <c r="E60" s="23">
        <v>5.6968125480000003E-3</v>
      </c>
      <c r="F60" s="23">
        <v>6.0650475839999999E-3</v>
      </c>
      <c r="G60" s="23">
        <v>6.6823827840000001E-3</v>
      </c>
      <c r="H60" s="23">
        <v>6.7257045540000003E-3</v>
      </c>
      <c r="I60" s="23">
        <v>6.7690263239999996E-3</v>
      </c>
      <c r="J60" s="23">
        <v>6.5090957040000001E-3</v>
      </c>
      <c r="K60" s="23">
        <v>6.7148740979999996E-3</v>
      </c>
      <c r="L60" s="23">
        <v>7.0722786960000002E-3</v>
      </c>
      <c r="M60" s="23">
        <v>6.8881611779999996E-3</v>
      </c>
      <c r="N60" s="23">
        <v>7.3538701920000003E-3</v>
      </c>
      <c r="O60" s="23">
        <v>8.1360103500000003E-3</v>
      </c>
      <c r="P60" s="23">
        <v>8.8623783180000002E-3</v>
      </c>
      <c r="Q60" s="23">
        <v>7.8884550000000008E-3</v>
      </c>
      <c r="R60" s="23">
        <v>7.7211900000000002E-3</v>
      </c>
      <c r="S60" s="23">
        <v>7.8903900000000006E-3</v>
      </c>
      <c r="T60" s="23">
        <v>7.2140907599999998E-3</v>
      </c>
      <c r="U60" s="23">
        <v>7.1851142925000002E-3</v>
      </c>
      <c r="V60" s="23">
        <v>3.7237054229999999E-3</v>
      </c>
      <c r="W60" s="23">
        <v>3.35214E-3</v>
      </c>
      <c r="X60" s="23">
        <v>3.1483800000000001E-3</v>
      </c>
      <c r="Y60" s="23">
        <v>3.17544787672996E-3</v>
      </c>
      <c r="Z60" s="23">
        <v>7.4932761230219799E-3</v>
      </c>
      <c r="AA60" s="23">
        <v>7.5164506759192798E-3</v>
      </c>
      <c r="AB60" s="23">
        <v>6.8315061607996802E-3</v>
      </c>
      <c r="AC60" s="23">
        <v>9.7489669533239506E-3</v>
      </c>
      <c r="AD60" s="23">
        <v>9.9044799500252606E-3</v>
      </c>
      <c r="AE60" s="23">
        <v>9.5842954143780506E-3</v>
      </c>
      <c r="AF60" s="23">
        <v>3.9095860035055904E-3</v>
      </c>
      <c r="AG60" s="23">
        <v>9.5371109090999998E-3</v>
      </c>
      <c r="AH60" s="23">
        <v>1.0311018925499999E-2</v>
      </c>
      <c r="AI60" s="39">
        <f t="shared" si="13"/>
        <v>0.89272454173307536</v>
      </c>
      <c r="AJ60" s="34">
        <f>IF(B60=0, "", POWER(AH60/B60, 1/(AH11 - B11)) - 1)</f>
        <v>2.0138132461807734E-2</v>
      </c>
      <c r="AK60" s="34">
        <f t="shared" si="14"/>
        <v>8.1147008121879027E-2</v>
      </c>
      <c r="AL60" s="44">
        <f>AH60 / AH13</f>
        <v>8.6684967938150745E-5</v>
      </c>
      <c r="AM60" s="29"/>
    </row>
    <row r="61" spans="1:39" ht="14.45" hidden="1" customHeight="1" outlineLevel="1" x14ac:dyDescent="0.2">
      <c r="A61" s="2" t="s">
        <v>6</v>
      </c>
      <c r="B61" s="23">
        <v>8.1930008164415993E-2</v>
      </c>
      <c r="C61" s="23">
        <v>6.2919776647316003E-2</v>
      </c>
      <c r="D61" s="23">
        <v>3.3933921440928001E-2</v>
      </c>
      <c r="E61" s="23">
        <v>7.4854413583520005E-2</v>
      </c>
      <c r="F61" s="23">
        <v>8.4134953284000003E-2</v>
      </c>
      <c r="G61" s="23">
        <v>0.10026415838592</v>
      </c>
      <c r="H61" s="23">
        <v>8.659003389804E-2</v>
      </c>
      <c r="I61" s="23">
        <v>9.2619120373999997E-2</v>
      </c>
      <c r="J61" s="23">
        <v>8.4998993977999995E-2</v>
      </c>
      <c r="K61" s="23">
        <v>8.8439548730764705E-2</v>
      </c>
      <c r="L61" s="23">
        <v>8.4279781999999998E-2</v>
      </c>
      <c r="M61" s="23">
        <v>8.3494796999999996E-2</v>
      </c>
      <c r="N61" s="23">
        <v>8.3847000000000005E-2</v>
      </c>
      <c r="O61" s="23">
        <v>8.3414210879785095E-2</v>
      </c>
      <c r="P61" s="23">
        <v>8.1557899541787798E-2</v>
      </c>
      <c r="Q61" s="23">
        <v>9.19927388992543E-2</v>
      </c>
      <c r="R61" s="23">
        <v>8.3997116733776397E-2</v>
      </c>
      <c r="S61" s="23">
        <v>0.105698530904757</v>
      </c>
      <c r="T61" s="23">
        <v>9.4301537667378005E-2</v>
      </c>
      <c r="U61" s="23">
        <v>6.4642811459643401E-2</v>
      </c>
      <c r="V61" s="23">
        <v>7.9030838650897106E-2</v>
      </c>
      <c r="W61" s="23">
        <v>7.2874125513025301E-2</v>
      </c>
      <c r="X61" s="23">
        <v>7.5481951693915403E-2</v>
      </c>
      <c r="Y61" s="23">
        <v>0.12782811120242901</v>
      </c>
      <c r="Z61" s="23">
        <v>9.4114495729619899E-2</v>
      </c>
      <c r="AA61" s="23">
        <v>8.5722912652074906E-2</v>
      </c>
      <c r="AB61" s="23">
        <v>5.5594687892385197E-2</v>
      </c>
      <c r="AC61" s="23">
        <v>5.1701976306894999E-2</v>
      </c>
      <c r="AD61" s="23">
        <v>5.7177487066897403E-2</v>
      </c>
      <c r="AE61" s="23">
        <v>7.9057059781511896E-2</v>
      </c>
      <c r="AF61" s="23">
        <v>3.5587532818035103E-2</v>
      </c>
      <c r="AG61" s="23">
        <v>3.94397268062767E-2</v>
      </c>
      <c r="AH61" s="23">
        <v>3.9342022520264398E-2</v>
      </c>
      <c r="AI61" s="39">
        <f t="shared" si="13"/>
        <v>-0.51980936653498944</v>
      </c>
      <c r="AJ61" s="34">
        <f>IF(B61=0, "", POWER(AH61/B61, 1/(AH11 - B11)) - 1)</f>
        <v>-2.2663366703462251E-2</v>
      </c>
      <c r="AK61" s="34">
        <f t="shared" si="14"/>
        <v>-2.4773063589464961E-3</v>
      </c>
      <c r="AL61" s="44">
        <f>AH61 / AH13</f>
        <v>3.3074926788826059E-4</v>
      </c>
      <c r="AM61" s="29"/>
    </row>
    <row r="62" spans="1:39" ht="14.45" hidden="1" customHeight="1" outlineLevel="1" x14ac:dyDescent="0.2">
      <c r="A62" s="2" t="s">
        <v>7</v>
      </c>
      <c r="B62" s="23">
        <v>1.2734128048864E-2</v>
      </c>
      <c r="C62" s="23">
        <v>1.02364656858985E-2</v>
      </c>
      <c r="D62" s="23">
        <v>2.51086753950958E-2</v>
      </c>
      <c r="E62" s="23">
        <v>8.7920092720032705E-3</v>
      </c>
      <c r="F62" s="23">
        <v>7.4349503503393097E-3</v>
      </c>
      <c r="G62" s="23">
        <v>7.2552213420082803E-3</v>
      </c>
      <c r="H62" s="23">
        <v>1.2188836348359201E-2</v>
      </c>
      <c r="I62" s="23">
        <v>8.7259146649173204E-3</v>
      </c>
      <c r="J62" s="23">
        <v>7.5688906725674601E-3</v>
      </c>
      <c r="K62" s="23">
        <v>6.9091137871333096E-3</v>
      </c>
      <c r="L62" s="23">
        <v>9.3365233996769697E-3</v>
      </c>
      <c r="M62" s="23">
        <v>8.4737774439185599E-3</v>
      </c>
      <c r="N62" s="23">
        <v>8.8052412837348708E-3</v>
      </c>
      <c r="O62" s="23">
        <v>9.2765225830419105E-3</v>
      </c>
      <c r="P62" s="23">
        <v>1.53064205754085E-2</v>
      </c>
      <c r="Q62" s="23">
        <v>1.7258345610021202E-2</v>
      </c>
      <c r="R62" s="23">
        <v>1.8097330336937601E-2</v>
      </c>
      <c r="S62" s="23">
        <v>1.86319482708504E-2</v>
      </c>
      <c r="T62" s="23">
        <v>1.53660461409178E-2</v>
      </c>
      <c r="U62" s="23">
        <v>1.04129710083613E-2</v>
      </c>
      <c r="V62" s="23">
        <v>5.6327864330059296E-3</v>
      </c>
      <c r="W62" s="23">
        <v>8.1469533418975695E-3</v>
      </c>
      <c r="X62" s="23">
        <v>5.1474734312685301E-3</v>
      </c>
      <c r="Y62" s="23">
        <v>7.6191170619674797E-3</v>
      </c>
      <c r="Z62" s="23">
        <v>9.4410039366256606E-3</v>
      </c>
      <c r="AA62" s="23">
        <v>1.5983231948996399E-2</v>
      </c>
      <c r="AB62" s="23">
        <v>1.5790577818836499E-2</v>
      </c>
      <c r="AC62" s="23">
        <v>8.9529003397678993E-3</v>
      </c>
      <c r="AD62" s="23">
        <v>5.7894669862179303E-3</v>
      </c>
      <c r="AE62" s="23">
        <v>7.0962649730124698E-3</v>
      </c>
      <c r="AF62" s="23">
        <v>5.9868656757694301E-3</v>
      </c>
      <c r="AG62" s="23">
        <v>5.5787040532367703E-3</v>
      </c>
      <c r="AH62" s="23">
        <v>6.7869594038574904E-3</v>
      </c>
      <c r="AI62" s="39">
        <f t="shared" si="13"/>
        <v>-0.46702598106330895</v>
      </c>
      <c r="AJ62" s="34">
        <f>IF(B62=0, "", POWER(AH62/B62, 1/(AH11 - B11)) - 1)</f>
        <v>-1.9472984827498041E-2</v>
      </c>
      <c r="AK62" s="34">
        <f t="shared" si="14"/>
        <v>0.21658351815950683</v>
      </c>
      <c r="AL62" s="44">
        <f>AH62 / AH13</f>
        <v>5.7058120305252781E-5</v>
      </c>
      <c r="AM62" s="29"/>
    </row>
    <row r="63" spans="1:39" ht="14.45" hidden="1" customHeight="1" outlineLevel="1" x14ac:dyDescent="0.2">
      <c r="A63" s="2" t="s">
        <v>47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39" t="str">
        <f t="shared" si="13"/>
        <v/>
      </c>
      <c r="AJ63" s="34" t="str">
        <f>IF(B63=0, "", POWER(AH63/B63, 1/(AH11 - B11)) - 1)</f>
        <v/>
      </c>
      <c r="AK63" s="34" t="str">
        <f t="shared" si="14"/>
        <v/>
      </c>
      <c r="AL63" s="44">
        <f>AH63 / AH13</f>
        <v>0</v>
      </c>
      <c r="AM63" s="29"/>
    </row>
    <row r="64" spans="1:39" ht="14.45" customHeight="1" collapsed="1" x14ac:dyDescent="0.25">
      <c r="A64" s="17" t="s">
        <v>22</v>
      </c>
      <c r="B64" s="22">
        <f t="shared" ref="B64:AH64" si="19">SUBTOTAL(9, B65:B68)</f>
        <v>0.16774130221903191</v>
      </c>
      <c r="C64" s="22">
        <f t="shared" si="19"/>
        <v>0.20268302105104455</v>
      </c>
      <c r="D64" s="22">
        <f t="shared" si="19"/>
        <v>0.20860158837833045</v>
      </c>
      <c r="E64" s="22">
        <f t="shared" si="19"/>
        <v>0.23105304852219014</v>
      </c>
      <c r="F64" s="22">
        <f t="shared" si="19"/>
        <v>0.18986922981095472</v>
      </c>
      <c r="G64" s="22">
        <f t="shared" si="19"/>
        <v>0.12405321566528202</v>
      </c>
      <c r="H64" s="22">
        <f t="shared" si="19"/>
        <v>0.13302144263882767</v>
      </c>
      <c r="I64" s="22">
        <f t="shared" si="19"/>
        <v>0.11002426401321402</v>
      </c>
      <c r="J64" s="22">
        <f t="shared" si="19"/>
        <v>0.1029709053292707</v>
      </c>
      <c r="K64" s="22">
        <f t="shared" si="19"/>
        <v>7.253083196462351E-2</v>
      </c>
      <c r="L64" s="22">
        <f t="shared" si="19"/>
        <v>0.10175711724674376</v>
      </c>
      <c r="M64" s="22">
        <f t="shared" si="19"/>
        <v>0.19586967653588447</v>
      </c>
      <c r="N64" s="22">
        <f t="shared" si="19"/>
        <v>0.18662534886865151</v>
      </c>
      <c r="O64" s="22">
        <f t="shared" si="19"/>
        <v>0.2723252507900592</v>
      </c>
      <c r="P64" s="22">
        <f t="shared" si="19"/>
        <v>0.13322717594594749</v>
      </c>
      <c r="Q64" s="22">
        <f t="shared" si="19"/>
        <v>8.4299208812619153E-2</v>
      </c>
      <c r="R64" s="22">
        <f t="shared" si="19"/>
        <v>9.9972280378176265E-2</v>
      </c>
      <c r="S64" s="22">
        <f t="shared" si="19"/>
        <v>0.11803075920611245</v>
      </c>
      <c r="T64" s="22">
        <f t="shared" si="19"/>
        <v>0.13213253793074115</v>
      </c>
      <c r="U64" s="22">
        <f t="shared" si="19"/>
        <v>9.1418558422445381E-2</v>
      </c>
      <c r="V64" s="22">
        <f t="shared" si="19"/>
        <v>5.4329057590994337E-2</v>
      </c>
      <c r="W64" s="22">
        <f t="shared" si="19"/>
        <v>3.5576331814848594E-2</v>
      </c>
      <c r="X64" s="22">
        <f t="shared" si="19"/>
        <v>1.8501334499931247E-2</v>
      </c>
      <c r="Y64" s="22">
        <f t="shared" si="19"/>
        <v>4.6504687413359315E-2</v>
      </c>
      <c r="Z64" s="22">
        <f t="shared" si="19"/>
        <v>4.9473224564793389E-2</v>
      </c>
      <c r="AA64" s="22">
        <f t="shared" si="19"/>
        <v>2.495299309982851E-2</v>
      </c>
      <c r="AB64" s="22">
        <f t="shared" si="19"/>
        <v>4.105606024350103E-2</v>
      </c>
      <c r="AC64" s="22">
        <f t="shared" si="19"/>
        <v>4.4121249928876859E-2</v>
      </c>
      <c r="AD64" s="22">
        <f t="shared" si="19"/>
        <v>4.0553658366955701E-2</v>
      </c>
      <c r="AE64" s="22">
        <f t="shared" si="19"/>
        <v>2.0754043210372122E-2</v>
      </c>
      <c r="AF64" s="22">
        <f t="shared" si="19"/>
        <v>2.6574507033356076E-2</v>
      </c>
      <c r="AG64" s="22">
        <f t="shared" si="19"/>
        <v>4.1532671337256445E-2</v>
      </c>
      <c r="AH64" s="22">
        <f t="shared" si="19"/>
        <v>2.6227407531538707E-2</v>
      </c>
      <c r="AI64" s="38">
        <f t="shared" si="13"/>
        <v>-0.84364371097291424</v>
      </c>
      <c r="AJ64" s="33">
        <f>IF(B64=0, "", POWER(AH64/B64, 1/(AH11 - B11)) - 1)</f>
        <v>-5.6338786844804534E-2</v>
      </c>
      <c r="AK64" s="33">
        <f t="shared" si="14"/>
        <v>-0.36851142276486104</v>
      </c>
      <c r="AL64" s="43">
        <f>AH64 / AH13</f>
        <v>2.2049440481091922E-4</v>
      </c>
      <c r="AM64" s="29"/>
    </row>
    <row r="65" spans="1:39" ht="14.45" hidden="1" customHeight="1" outlineLevel="1" x14ac:dyDescent="0.2">
      <c r="A65" s="2" t="s">
        <v>5</v>
      </c>
      <c r="B65" s="23">
        <v>1.20508632E-3</v>
      </c>
      <c r="C65" s="23">
        <v>1.1866667580000001E-3</v>
      </c>
      <c r="D65" s="23">
        <v>1.1420132579999999E-3</v>
      </c>
      <c r="E65" s="23">
        <v>1.217366028E-3</v>
      </c>
      <c r="F65" s="23">
        <v>1.264252212E-3</v>
      </c>
      <c r="G65" s="23">
        <v>1.310022036E-3</v>
      </c>
      <c r="H65" s="23">
        <v>1.265368536E-3</v>
      </c>
      <c r="I65" s="23">
        <v>1.2341110860000001E-3</v>
      </c>
      <c r="J65" s="23">
        <v>1.3289997779999999E-3</v>
      </c>
      <c r="K65" s="23">
        <v>1.278764586E-3</v>
      </c>
      <c r="L65" s="23">
        <v>1.2849044400000001E-3</v>
      </c>
      <c r="M65" s="23">
        <v>1.225180386E-3</v>
      </c>
      <c r="N65" s="23">
        <v>1.335139632E-3</v>
      </c>
      <c r="O65" s="23">
        <v>2.1037039559999998E-3</v>
      </c>
      <c r="P65" s="23">
        <v>1.864366956E-3</v>
      </c>
      <c r="Q65" s="23">
        <v>1.3873489559999999E-3</v>
      </c>
      <c r="R65" s="23">
        <v>1.4617339560000001E-3</v>
      </c>
      <c r="S65" s="23">
        <v>1.8409939560000001E-3</v>
      </c>
      <c r="T65" s="23">
        <v>2.028238956E-3</v>
      </c>
      <c r="U65" s="23">
        <v>2.184547806E-3</v>
      </c>
      <c r="V65" s="23">
        <v>6.4638415440000001E-3</v>
      </c>
      <c r="W65" s="23">
        <v>8.8420395600000005E-4</v>
      </c>
      <c r="X65" s="23">
        <v>4.87978956E-4</v>
      </c>
      <c r="Y65" s="23">
        <v>3.5978361485601801E-4</v>
      </c>
      <c r="Z65" s="23">
        <v>7.0953392848032901E-4</v>
      </c>
      <c r="AA65" s="23">
        <v>7.1146058437743904E-4</v>
      </c>
      <c r="AB65" s="23">
        <v>5.4170209907035199E-4</v>
      </c>
      <c r="AC65" s="23">
        <v>5.4785402197267104E-4</v>
      </c>
      <c r="AD65" s="23">
        <v>4.7583515103428699E-4</v>
      </c>
      <c r="AE65" s="23">
        <v>5.0828123848781605E-4</v>
      </c>
      <c r="AF65" s="23">
        <v>7.4184337801860996E-4</v>
      </c>
      <c r="AG65" s="23">
        <v>4.2270255359999999E-4</v>
      </c>
      <c r="AH65" s="23">
        <v>4.0098000059999998E-4</v>
      </c>
      <c r="AI65" s="39">
        <f t="shared" si="13"/>
        <v>-0.66726034978141646</v>
      </c>
      <c r="AJ65" s="34">
        <f>IF(B65=0, "", POWER(AH65/B65, 1/(AH11 - B11)) - 1)</f>
        <v>-3.3802816057896479E-2</v>
      </c>
      <c r="AK65" s="34">
        <f t="shared" si="14"/>
        <v>-5.1389689546460393E-2</v>
      </c>
      <c r="AL65" s="44">
        <f>AH65 / AH13</f>
        <v>3.3710478806210844E-6</v>
      </c>
      <c r="AM65" s="29"/>
    </row>
    <row r="66" spans="1:39" ht="14.45" hidden="1" customHeight="1" outlineLevel="1" x14ac:dyDescent="0.2">
      <c r="A66" s="2" t="s">
        <v>6</v>
      </c>
      <c r="B66" s="23">
        <v>0.15264913965625901</v>
      </c>
      <c r="C66" s="23">
        <v>0.188497581294163</v>
      </c>
      <c r="D66" s="23">
        <v>0.18015090551969401</v>
      </c>
      <c r="E66" s="23">
        <v>0.21784025280865801</v>
      </c>
      <c r="F66" s="23">
        <v>0.178044138442496</v>
      </c>
      <c r="G66" s="23">
        <v>0.113925981206387</v>
      </c>
      <c r="H66" s="23">
        <v>0.119620705398467</v>
      </c>
      <c r="I66" s="23">
        <v>0.10122192144325901</v>
      </c>
      <c r="J66" s="23">
        <v>9.5052710336241394E-2</v>
      </c>
      <c r="K66" s="23">
        <v>6.4546321918603405E-2</v>
      </c>
      <c r="L66" s="23">
        <v>9.1183459989476801E-2</v>
      </c>
      <c r="M66" s="23">
        <v>0.18308218921946301</v>
      </c>
      <c r="N66" s="23">
        <v>0.17238089076555799</v>
      </c>
      <c r="O66" s="23">
        <v>0.256291439223508</v>
      </c>
      <c r="P66" s="23">
        <v>0.111713560240182</v>
      </c>
      <c r="Q66" s="23">
        <v>6.1710192622387E-2</v>
      </c>
      <c r="R66" s="23">
        <v>7.6126963714921406E-2</v>
      </c>
      <c r="S66" s="23">
        <v>9.3911591800234104E-2</v>
      </c>
      <c r="T66" s="23">
        <v>0.11032568685208199</v>
      </c>
      <c r="U66" s="23">
        <v>7.0659882473583804E-2</v>
      </c>
      <c r="V66" s="23">
        <v>3.4171647278133502E-2</v>
      </c>
      <c r="W66" s="23">
        <v>1.9967766131533098E-2</v>
      </c>
      <c r="X66" s="23">
        <v>3.3456476483306498E-3</v>
      </c>
      <c r="Y66" s="23">
        <v>2.9944155866382199E-2</v>
      </c>
      <c r="Z66" s="23">
        <v>3.1798505980578803E-2</v>
      </c>
      <c r="AA66" s="23">
        <v>3.3178756986706201E-3</v>
      </c>
      <c r="AB66" s="23">
        <v>1.9000873976167301E-2</v>
      </c>
      <c r="AC66" s="23">
        <v>2.5195341454207699E-2</v>
      </c>
      <c r="AD66" s="23">
        <v>2.2279979463967699E-2</v>
      </c>
      <c r="AE66" s="23">
        <v>1.6876945267898301E-3</v>
      </c>
      <c r="AF66" s="23">
        <v>7.5323671063322797E-3</v>
      </c>
      <c r="AG66" s="23">
        <v>2.2271087018101599E-2</v>
      </c>
      <c r="AH66" s="23">
        <v>6.9847216288915501E-3</v>
      </c>
      <c r="AI66" s="39">
        <f t="shared" si="13"/>
        <v>-0.95424329514977935</v>
      </c>
      <c r="AJ66" s="34">
        <f>IF(B66=0, "", POWER(AH66/B66, 1/(AH11 - B11)) - 1)</f>
        <v>-9.1888426382792487E-2</v>
      </c>
      <c r="AK66" s="34">
        <f t="shared" si="14"/>
        <v>-0.68637715692931933</v>
      </c>
      <c r="AL66" s="44">
        <f>AH66 / AH13</f>
        <v>5.8720711777571657E-5</v>
      </c>
      <c r="AM66" s="29"/>
    </row>
    <row r="67" spans="1:39" ht="14.45" hidden="1" customHeight="1" outlineLevel="1" x14ac:dyDescent="0.2">
      <c r="A67" s="2" t="s">
        <v>7</v>
      </c>
      <c r="B67" s="23">
        <v>1.38653070136613E-2</v>
      </c>
      <c r="C67" s="23">
        <v>1.29765970022358E-2</v>
      </c>
      <c r="D67" s="23">
        <v>2.72833154748418E-2</v>
      </c>
      <c r="E67" s="23">
        <v>1.1966274370580799E-2</v>
      </c>
      <c r="F67" s="23">
        <v>1.0527877434021501E-2</v>
      </c>
      <c r="G67" s="23">
        <v>8.7816653771400893E-3</v>
      </c>
      <c r="H67" s="23">
        <v>1.2098406461296E-2</v>
      </c>
      <c r="I67" s="23">
        <v>7.5282923637382702E-3</v>
      </c>
      <c r="J67" s="23">
        <v>6.5520666880525503E-3</v>
      </c>
      <c r="K67" s="23">
        <v>6.6579102412666199E-3</v>
      </c>
      <c r="L67" s="23">
        <v>9.2386336825730705E-3</v>
      </c>
      <c r="M67" s="23">
        <v>1.15055861959637E-2</v>
      </c>
      <c r="N67" s="23">
        <v>1.28391633046353E-2</v>
      </c>
      <c r="O67" s="23">
        <v>1.38581514796442E-2</v>
      </c>
      <c r="P67" s="23">
        <v>1.95727363594E-2</v>
      </c>
      <c r="Q67" s="23">
        <v>2.11273023375106E-2</v>
      </c>
      <c r="R67" s="23">
        <v>2.2310344807006301E-2</v>
      </c>
      <c r="S67" s="23">
        <v>2.2206264557730799E-2</v>
      </c>
      <c r="T67" s="23">
        <v>1.9715309039028898E-2</v>
      </c>
      <c r="U67" s="23">
        <v>1.8519737776791698E-2</v>
      </c>
      <c r="V67" s="23">
        <v>1.36296452134706E-2</v>
      </c>
      <c r="W67" s="23">
        <v>1.4661313205389499E-2</v>
      </c>
      <c r="X67" s="23">
        <v>1.4603744445359401E-2</v>
      </c>
      <c r="Y67" s="23">
        <v>1.6140424409501499E-2</v>
      </c>
      <c r="Z67" s="23">
        <v>1.69045490380948E-2</v>
      </c>
      <c r="AA67" s="23">
        <v>2.0859669678782701E-2</v>
      </c>
      <c r="AB67" s="23">
        <v>2.1447611998088201E-2</v>
      </c>
      <c r="AC67" s="23">
        <v>1.83135317993556E-2</v>
      </c>
      <c r="AD67" s="23">
        <v>1.7735568510257298E-2</v>
      </c>
      <c r="AE67" s="23">
        <v>1.8497532213708898E-2</v>
      </c>
      <c r="AF67" s="23">
        <v>1.82500064939458E-2</v>
      </c>
      <c r="AG67" s="23">
        <v>1.8782480833702101E-2</v>
      </c>
      <c r="AH67" s="23">
        <v>1.8775697521398901E-2</v>
      </c>
      <c r="AI67" s="39">
        <f t="shared" si="13"/>
        <v>0.35414942510104241</v>
      </c>
      <c r="AJ67" s="34">
        <f>IF(B67=0, "", POWER(AH67/B67, 1/(AH11 - B11)) - 1)</f>
        <v>9.5191947526878096E-3</v>
      </c>
      <c r="AK67" s="34">
        <f t="shared" si="14"/>
        <v>-3.6115103022116291E-4</v>
      </c>
      <c r="AL67" s="44">
        <f>AH67 / AH13</f>
        <v>1.5784771121249362E-4</v>
      </c>
      <c r="AM67" s="29"/>
    </row>
    <row r="68" spans="1:39" ht="14.45" hidden="1" customHeight="1" outlineLevel="1" x14ac:dyDescent="0.2">
      <c r="A68" s="2" t="s">
        <v>8</v>
      </c>
      <c r="B68" s="23">
        <v>2.1769229111625601E-5</v>
      </c>
      <c r="C68" s="23">
        <v>2.2175996645757599E-5</v>
      </c>
      <c r="D68" s="23">
        <v>2.5354125794635899E-5</v>
      </c>
      <c r="E68" s="23">
        <v>2.9155314951355199E-5</v>
      </c>
      <c r="F68" s="23">
        <v>3.2961722437227301E-5</v>
      </c>
      <c r="G68" s="23">
        <v>3.5547045754926598E-5</v>
      </c>
      <c r="H68" s="23">
        <v>3.6962243064679098E-5</v>
      </c>
      <c r="I68" s="23">
        <v>3.9939120216758902E-5</v>
      </c>
      <c r="J68" s="23">
        <v>3.7128526976753299E-5</v>
      </c>
      <c r="K68" s="23">
        <v>4.7835218753477597E-5</v>
      </c>
      <c r="L68" s="23">
        <v>5.0119134693894499E-5</v>
      </c>
      <c r="M68" s="23">
        <v>5.6720734457743801E-5</v>
      </c>
      <c r="N68" s="23">
        <v>7.0155166458230604E-5</v>
      </c>
      <c r="O68" s="23">
        <v>7.1956130907012295E-5</v>
      </c>
      <c r="P68" s="23">
        <v>7.6512390365488498E-5</v>
      </c>
      <c r="Q68" s="23">
        <v>7.4364896721548695E-5</v>
      </c>
      <c r="R68" s="23">
        <v>7.3237900248564894E-5</v>
      </c>
      <c r="S68" s="23">
        <v>7.19088921475468E-5</v>
      </c>
      <c r="T68" s="23">
        <v>6.3303083630247096E-5</v>
      </c>
      <c r="U68" s="23">
        <v>5.4390366069878003E-5</v>
      </c>
      <c r="V68" s="23">
        <v>6.3923555390237602E-5</v>
      </c>
      <c r="W68" s="23">
        <v>6.3048521925996803E-5</v>
      </c>
      <c r="X68" s="23">
        <v>6.3963450241194599E-5</v>
      </c>
      <c r="Y68" s="23">
        <v>6.0323522619594897E-5</v>
      </c>
      <c r="Z68" s="23">
        <v>6.0635617639456301E-5</v>
      </c>
      <c r="AA68" s="23">
        <v>6.3987137997751297E-5</v>
      </c>
      <c r="AB68" s="23">
        <v>6.5872170175176504E-5</v>
      </c>
      <c r="AC68" s="23">
        <v>6.4522653340886495E-5</v>
      </c>
      <c r="AD68" s="23">
        <v>6.2275241696417E-5</v>
      </c>
      <c r="AE68" s="23">
        <v>6.0535231385578797E-5</v>
      </c>
      <c r="AF68" s="23">
        <v>5.0290055059385702E-5</v>
      </c>
      <c r="AG68" s="23">
        <v>5.64009318527433E-5</v>
      </c>
      <c r="AH68" s="23">
        <v>6.6008380648253595E-5</v>
      </c>
      <c r="AI68" s="39">
        <f t="shared" si="13"/>
        <v>2.0321873278003491</v>
      </c>
      <c r="AJ68" s="34">
        <f>IF(B68=0, "", POWER(AH68/B68, 1/(AH11 - B11)) - 1)</f>
        <v>3.5272971781186602E-2</v>
      </c>
      <c r="AK68" s="34">
        <f t="shared" si="14"/>
        <v>0.17034202237286244</v>
      </c>
      <c r="AL68" s="44">
        <f>AH68 / AH13</f>
        <v>5.5493394023284137E-7</v>
      </c>
      <c r="AM68" s="29"/>
    </row>
    <row r="69" spans="1:39" ht="14.45" customHeight="1" x14ac:dyDescent="0.25">
      <c r="A69" s="16" t="s">
        <v>23</v>
      </c>
      <c r="B69" s="21">
        <f t="shared" ref="B69:AH69" si="20">SUBTOTAL(9, B70:B87)</f>
        <v>73.907932692357335</v>
      </c>
      <c r="C69" s="21">
        <f t="shared" si="20"/>
        <v>73.86176442464479</v>
      </c>
      <c r="D69" s="21">
        <f t="shared" si="20"/>
        <v>75.223747023585574</v>
      </c>
      <c r="E69" s="21">
        <f t="shared" si="20"/>
        <v>76.19562684656637</v>
      </c>
      <c r="F69" s="21">
        <f t="shared" si="20"/>
        <v>78.964165957549511</v>
      </c>
      <c r="G69" s="21">
        <f t="shared" si="20"/>
        <v>81.875935870637818</v>
      </c>
      <c r="H69" s="21">
        <f t="shared" si="20"/>
        <v>82.290076607416538</v>
      </c>
      <c r="I69" s="21">
        <f t="shared" si="20"/>
        <v>84.640524535881852</v>
      </c>
      <c r="J69" s="21">
        <f t="shared" si="20"/>
        <v>85.81330699177839</v>
      </c>
      <c r="K69" s="21">
        <f t="shared" si="20"/>
        <v>87.250984037797082</v>
      </c>
      <c r="L69" s="21">
        <f t="shared" si="20"/>
        <v>86.889764041767364</v>
      </c>
      <c r="M69" s="21">
        <f t="shared" si="20"/>
        <v>87.46799460793936</v>
      </c>
      <c r="N69" s="21">
        <f t="shared" si="20"/>
        <v>90.746923452055412</v>
      </c>
      <c r="O69" s="21">
        <f t="shared" si="20"/>
        <v>93.828240225246788</v>
      </c>
      <c r="P69" s="21">
        <f t="shared" si="20"/>
        <v>97.120390189560993</v>
      </c>
      <c r="Q69" s="21">
        <f t="shared" si="20"/>
        <v>95.095170832931544</v>
      </c>
      <c r="R69" s="21">
        <f t="shared" si="20"/>
        <v>95.792462646926495</v>
      </c>
      <c r="S69" s="21">
        <f t="shared" si="20"/>
        <v>97.493784654890689</v>
      </c>
      <c r="T69" s="21">
        <f t="shared" si="20"/>
        <v>96.075030771866324</v>
      </c>
      <c r="U69" s="21">
        <f t="shared" si="20"/>
        <v>94.498780530442374</v>
      </c>
      <c r="V69" s="21">
        <f t="shared" si="20"/>
        <v>95.34393675392387</v>
      </c>
      <c r="W69" s="21">
        <f t="shared" si="20"/>
        <v>93.385098852852394</v>
      </c>
      <c r="X69" s="21">
        <f t="shared" si="20"/>
        <v>91.032714999718522</v>
      </c>
      <c r="Y69" s="21">
        <f t="shared" si="20"/>
        <v>89.792453914546655</v>
      </c>
      <c r="Z69" s="21">
        <f t="shared" si="20"/>
        <v>91.097180038979531</v>
      </c>
      <c r="AA69" s="21">
        <f t="shared" si="20"/>
        <v>93.900882891295126</v>
      </c>
      <c r="AB69" s="21">
        <f t="shared" si="20"/>
        <v>95.447820375515462</v>
      </c>
      <c r="AC69" s="21">
        <f t="shared" si="20"/>
        <v>98.613712696208097</v>
      </c>
      <c r="AD69" s="21">
        <f t="shared" si="20"/>
        <v>98.030417859538986</v>
      </c>
      <c r="AE69" s="21">
        <f t="shared" si="20"/>
        <v>96.772207290780955</v>
      </c>
      <c r="AF69" s="21">
        <f t="shared" si="20"/>
        <v>84.591337769030048</v>
      </c>
      <c r="AG69" s="21">
        <f t="shared" si="20"/>
        <v>86.519259571969059</v>
      </c>
      <c r="AH69" s="21">
        <f t="shared" si="20"/>
        <v>83.816374014154249</v>
      </c>
      <c r="AI69" s="37">
        <f t="shared" si="13"/>
        <v>0.1340646526136906</v>
      </c>
      <c r="AJ69" s="32">
        <f>IF(B69=0, "", POWER(AH69/B69, 1/(AH11 - B11)) - 1)</f>
        <v>3.9392452784710041E-3</v>
      </c>
      <c r="AK69" s="32">
        <f t="shared" si="14"/>
        <v>-3.1240276109465226E-2</v>
      </c>
      <c r="AL69" s="42">
        <f>AH69 / AH13</f>
        <v>0.70464614085233968</v>
      </c>
      <c r="AM69" s="29"/>
    </row>
    <row r="70" spans="1:39" ht="14.45" customHeight="1" collapsed="1" x14ac:dyDescent="0.25">
      <c r="A70" s="17" t="s">
        <v>24</v>
      </c>
      <c r="B70" s="22">
        <f t="shared" ref="B70:AH70" si="21">SUBTOTAL(9, B71:B78)</f>
        <v>73.376830460274931</v>
      </c>
      <c r="C70" s="22">
        <f t="shared" si="21"/>
        <v>73.314336933735433</v>
      </c>
      <c r="D70" s="22">
        <f t="shared" si="21"/>
        <v>74.576825816918685</v>
      </c>
      <c r="E70" s="22">
        <f t="shared" si="21"/>
        <v>75.51791220958718</v>
      </c>
      <c r="F70" s="22">
        <f t="shared" si="21"/>
        <v>78.172980268108802</v>
      </c>
      <c r="G70" s="22">
        <f t="shared" si="21"/>
        <v>81.120836561250627</v>
      </c>
      <c r="H70" s="22">
        <f t="shared" si="21"/>
        <v>81.580676364745031</v>
      </c>
      <c r="I70" s="22">
        <f t="shared" si="21"/>
        <v>83.965789390693089</v>
      </c>
      <c r="J70" s="22">
        <f t="shared" si="21"/>
        <v>85.202110270672463</v>
      </c>
      <c r="K70" s="22">
        <f t="shared" si="21"/>
        <v>86.556705752660221</v>
      </c>
      <c r="L70" s="22">
        <f t="shared" si="21"/>
        <v>85.983447487567005</v>
      </c>
      <c r="M70" s="22">
        <f t="shared" si="21"/>
        <v>86.638700785477269</v>
      </c>
      <c r="N70" s="22">
        <f t="shared" si="21"/>
        <v>89.943974532321846</v>
      </c>
      <c r="O70" s="22">
        <f t="shared" si="21"/>
        <v>92.978862322324787</v>
      </c>
      <c r="P70" s="22">
        <f t="shared" si="21"/>
        <v>96.280887986911949</v>
      </c>
      <c r="Q70" s="22">
        <f t="shared" si="21"/>
        <v>94.263876529095015</v>
      </c>
      <c r="R70" s="22">
        <f t="shared" si="21"/>
        <v>95.027995671953164</v>
      </c>
      <c r="S70" s="22">
        <f t="shared" si="21"/>
        <v>96.76866323864229</v>
      </c>
      <c r="T70" s="22">
        <f t="shared" si="21"/>
        <v>95.384037194418411</v>
      </c>
      <c r="U70" s="22">
        <f t="shared" si="21"/>
        <v>93.802025311057122</v>
      </c>
      <c r="V70" s="22">
        <f t="shared" si="21"/>
        <v>94.708954287649433</v>
      </c>
      <c r="W70" s="22">
        <f t="shared" si="21"/>
        <v>92.716703385988993</v>
      </c>
      <c r="X70" s="22">
        <f t="shared" si="21"/>
        <v>90.404473806303258</v>
      </c>
      <c r="Y70" s="22">
        <f t="shared" si="21"/>
        <v>89.096851632231662</v>
      </c>
      <c r="Z70" s="22">
        <f t="shared" si="21"/>
        <v>90.434717636149841</v>
      </c>
      <c r="AA70" s="22">
        <f t="shared" si="21"/>
        <v>93.200340691496081</v>
      </c>
      <c r="AB70" s="22">
        <f t="shared" si="21"/>
        <v>94.844019119761072</v>
      </c>
      <c r="AC70" s="22">
        <f t="shared" si="21"/>
        <v>98.01881028085343</v>
      </c>
      <c r="AD70" s="22">
        <f t="shared" si="21"/>
        <v>97.405380996173022</v>
      </c>
      <c r="AE70" s="22">
        <f t="shared" si="21"/>
        <v>96.106622499802171</v>
      </c>
      <c r="AF70" s="22">
        <f t="shared" si="21"/>
        <v>84.062636586210729</v>
      </c>
      <c r="AG70" s="22">
        <f t="shared" si="21"/>
        <v>86.002806312086548</v>
      </c>
      <c r="AH70" s="22">
        <f t="shared" si="21"/>
        <v>83.352937371488281</v>
      </c>
      <c r="AI70" s="38">
        <f t="shared" si="13"/>
        <v>0.13595717951614517</v>
      </c>
      <c r="AJ70" s="33">
        <f>IF(B70=0, "", POWER(AH70/B70, 1/(AH11 - B11)) - 1)</f>
        <v>3.991558430954667E-3</v>
      </c>
      <c r="AK70" s="33">
        <f t="shared" si="14"/>
        <v>-3.0811424117748398E-2</v>
      </c>
      <c r="AL70" s="43">
        <f>AH70 / AH13</f>
        <v>0.70075001857760377</v>
      </c>
      <c r="AM70" s="29"/>
    </row>
    <row r="71" spans="1:39" ht="14.45" hidden="1" customHeight="1" outlineLevel="1" x14ac:dyDescent="0.25">
      <c r="A71" s="3" t="s">
        <v>25</v>
      </c>
      <c r="B71" s="23">
        <f t="shared" ref="B71:AH71" si="22">SUBTOTAL(9, B72:B73)</f>
        <v>70.406842181635398</v>
      </c>
      <c r="C71" s="23">
        <f t="shared" si="22"/>
        <v>70.1711124567138</v>
      </c>
      <c r="D71" s="23">
        <f t="shared" si="22"/>
        <v>71.210886660472795</v>
      </c>
      <c r="E71" s="23">
        <f t="shared" si="22"/>
        <v>71.804936754567706</v>
      </c>
      <c r="F71" s="23">
        <f t="shared" si="22"/>
        <v>74.090409427207604</v>
      </c>
      <c r="G71" s="23">
        <f t="shared" si="22"/>
        <v>76.543791603727399</v>
      </c>
      <c r="H71" s="23">
        <f t="shared" si="22"/>
        <v>76.845731660503404</v>
      </c>
      <c r="I71" s="23">
        <f t="shared" si="22"/>
        <v>79.126315905676904</v>
      </c>
      <c r="J71" s="23">
        <f t="shared" si="22"/>
        <v>80.1322619522618</v>
      </c>
      <c r="K71" s="23">
        <f t="shared" si="22"/>
        <v>81.370364113442207</v>
      </c>
      <c r="L71" s="23">
        <f t="shared" si="22"/>
        <v>80.319136969633703</v>
      </c>
      <c r="M71" s="23">
        <f t="shared" si="22"/>
        <v>80.704784467917406</v>
      </c>
      <c r="N71" s="23">
        <f t="shared" si="22"/>
        <v>83.480822376893798</v>
      </c>
      <c r="O71" s="23">
        <f t="shared" si="22"/>
        <v>86.40845483370569</v>
      </c>
      <c r="P71" s="23">
        <f t="shared" si="22"/>
        <v>89.6147289985322</v>
      </c>
      <c r="Q71" s="23">
        <f t="shared" si="22"/>
        <v>87.148104772455</v>
      </c>
      <c r="R71" s="23">
        <f t="shared" si="22"/>
        <v>87.699352506196007</v>
      </c>
      <c r="S71" s="23">
        <f t="shared" si="22"/>
        <v>89.190231151229995</v>
      </c>
      <c r="T71" s="23">
        <f t="shared" si="22"/>
        <v>87.6461483267869</v>
      </c>
      <c r="U71" s="23">
        <f t="shared" si="22"/>
        <v>86.204283694386007</v>
      </c>
      <c r="V71" s="23">
        <f t="shared" si="22"/>
        <v>86.605774924831493</v>
      </c>
      <c r="W71" s="23">
        <f t="shared" si="22"/>
        <v>84.551085546433598</v>
      </c>
      <c r="X71" s="23">
        <f t="shared" si="22"/>
        <v>82.144103795875097</v>
      </c>
      <c r="Y71" s="23">
        <f t="shared" si="22"/>
        <v>80.978276527432712</v>
      </c>
      <c r="Z71" s="23">
        <f t="shared" si="22"/>
        <v>81.880678885953103</v>
      </c>
      <c r="AA71" s="23">
        <f t="shared" si="22"/>
        <v>84.356486553705707</v>
      </c>
      <c r="AB71" s="23">
        <f t="shared" si="22"/>
        <v>85.907979473938198</v>
      </c>
      <c r="AC71" s="23">
        <f t="shared" si="22"/>
        <v>88.138896856762202</v>
      </c>
      <c r="AD71" s="23">
        <f t="shared" si="22"/>
        <v>87.087947661955297</v>
      </c>
      <c r="AE71" s="23">
        <f t="shared" si="22"/>
        <v>86.4348957116474</v>
      </c>
      <c r="AF71" s="23">
        <f t="shared" si="22"/>
        <v>74.5287413864136</v>
      </c>
      <c r="AG71" s="23">
        <f t="shared" si="22"/>
        <v>75.743338880915502</v>
      </c>
      <c r="AH71" s="23">
        <f t="shared" si="22"/>
        <v>72.937205829939501</v>
      </c>
      <c r="AI71" s="39">
        <f t="shared" si="13"/>
        <v>3.5939172527810204E-2</v>
      </c>
      <c r="AJ71" s="34">
        <f>IF(B71=0, "", POWER(AH71/B71, 1/(AH11 - B11)) - 1)</f>
        <v>1.1039973424575855E-3</v>
      </c>
      <c r="AK71" s="34">
        <f t="shared" si="14"/>
        <v>-3.7047918568625993E-2</v>
      </c>
      <c r="AL71" s="44">
        <f>AH71 / AH13</f>
        <v>0.61318472932198753</v>
      </c>
      <c r="AM71" s="29"/>
    </row>
    <row r="72" spans="1:39" ht="14.45" hidden="1" customHeight="1" outlineLevel="1" x14ac:dyDescent="0.2">
      <c r="A72" s="4" t="s">
        <v>26</v>
      </c>
      <c r="B72" s="23">
        <v>60.5372575226828</v>
      </c>
      <c r="C72" s="23">
        <v>51.649260400165502</v>
      </c>
      <c r="D72" s="23">
        <v>48.487506496170802</v>
      </c>
      <c r="E72" s="23">
        <v>45.568238749560003</v>
      </c>
      <c r="F72" s="23">
        <v>44.0042705595203</v>
      </c>
      <c r="G72" s="23">
        <v>41.8099230104377</v>
      </c>
      <c r="H72" s="23">
        <v>26.9002412027174</v>
      </c>
      <c r="I72" s="23">
        <v>23.2592333719594</v>
      </c>
      <c r="J72" s="23">
        <v>22.4921468565758</v>
      </c>
      <c r="K72" s="23">
        <v>22.170290201660201</v>
      </c>
      <c r="L72" s="23">
        <v>20.058192543852201</v>
      </c>
      <c r="M72" s="23">
        <v>19.2937889281549</v>
      </c>
      <c r="N72" s="23">
        <v>20.0015049616018</v>
      </c>
      <c r="O72" s="23">
        <v>20.6288542409877</v>
      </c>
      <c r="P72" s="23">
        <v>22.637243839059199</v>
      </c>
      <c r="Q72" s="23">
        <v>20.0049022125697</v>
      </c>
      <c r="R72" s="23">
        <v>19.301861976810301</v>
      </c>
      <c r="S72" s="23">
        <v>19.908327347423999</v>
      </c>
      <c r="T72" s="23">
        <v>18.911024061554699</v>
      </c>
      <c r="U72" s="23">
        <v>19.9321940481158</v>
      </c>
      <c r="V72" s="23">
        <v>19.641772928609502</v>
      </c>
      <c r="W72" s="23">
        <v>18.171850305489901</v>
      </c>
      <c r="X72" s="23">
        <v>17.966324918525299</v>
      </c>
      <c r="Y72" s="23">
        <v>18.616755421559802</v>
      </c>
      <c r="Z72" s="23">
        <v>19.277868703679701</v>
      </c>
      <c r="AA72" s="23">
        <v>20.6739095283164</v>
      </c>
      <c r="AB72" s="23">
        <v>21.9925201877255</v>
      </c>
      <c r="AC72" s="23">
        <v>22.9917843577085</v>
      </c>
      <c r="AD72" s="23">
        <v>22.560521280838799</v>
      </c>
      <c r="AE72" s="23">
        <v>22.567913975471999</v>
      </c>
      <c r="AF72" s="23">
        <v>20.972600174502499</v>
      </c>
      <c r="AG72" s="23">
        <v>21.957133482195999</v>
      </c>
      <c r="AH72" s="23">
        <v>20.711791205866401</v>
      </c>
      <c r="AI72" s="39">
        <f t="shared" si="13"/>
        <v>-0.65786703835888383</v>
      </c>
      <c r="AJ72" s="34">
        <f>IF(B72=0, "", POWER(AH72/B72, 1/(AH11 - B11)) - 1)</f>
        <v>-3.2961886389037853E-2</v>
      </c>
      <c r="AK72" s="34">
        <f t="shared" si="14"/>
        <v>-5.6716978896147241E-2</v>
      </c>
      <c r="AL72" s="44">
        <f>AH72 / AH13</f>
        <v>0.17412449434866492</v>
      </c>
      <c r="AM72" s="29"/>
    </row>
    <row r="73" spans="1:39" ht="14.45" hidden="1" customHeight="1" outlineLevel="1" x14ac:dyDescent="0.2">
      <c r="A73" s="4" t="s">
        <v>27</v>
      </c>
      <c r="B73" s="23">
        <v>9.8695846589526006</v>
      </c>
      <c r="C73" s="23">
        <v>18.521852056548301</v>
      </c>
      <c r="D73" s="23">
        <v>22.723380164302</v>
      </c>
      <c r="E73" s="23">
        <v>26.2366980050077</v>
      </c>
      <c r="F73" s="23">
        <v>30.0861388676873</v>
      </c>
      <c r="G73" s="23">
        <v>34.733868593289699</v>
      </c>
      <c r="H73" s="23">
        <v>49.945490457786001</v>
      </c>
      <c r="I73" s="23">
        <v>55.8670825337175</v>
      </c>
      <c r="J73" s="23">
        <v>57.640115095685999</v>
      </c>
      <c r="K73" s="23">
        <v>59.200073911781999</v>
      </c>
      <c r="L73" s="23">
        <v>60.260944425781503</v>
      </c>
      <c r="M73" s="23">
        <v>61.410995539762503</v>
      </c>
      <c r="N73" s="23">
        <v>63.479317415292002</v>
      </c>
      <c r="O73" s="23">
        <v>65.779600592717998</v>
      </c>
      <c r="P73" s="23">
        <v>66.977485159473005</v>
      </c>
      <c r="Q73" s="23">
        <v>67.143202559885296</v>
      </c>
      <c r="R73" s="23">
        <v>68.397490529385706</v>
      </c>
      <c r="S73" s="23">
        <v>69.281903803806003</v>
      </c>
      <c r="T73" s="23">
        <v>68.735124265232201</v>
      </c>
      <c r="U73" s="23">
        <v>66.272089646270203</v>
      </c>
      <c r="V73" s="23">
        <v>66.964001996221995</v>
      </c>
      <c r="W73" s="23">
        <v>66.3792352409437</v>
      </c>
      <c r="X73" s="23">
        <v>64.177778877349795</v>
      </c>
      <c r="Y73" s="23">
        <v>62.361521105872903</v>
      </c>
      <c r="Z73" s="23">
        <v>62.602810182273402</v>
      </c>
      <c r="AA73" s="23">
        <v>63.6825770253893</v>
      </c>
      <c r="AB73" s="23">
        <v>63.915459286212702</v>
      </c>
      <c r="AC73" s="23">
        <v>65.147112499053705</v>
      </c>
      <c r="AD73" s="23">
        <v>64.527426381116499</v>
      </c>
      <c r="AE73" s="23">
        <v>63.866981736175397</v>
      </c>
      <c r="AF73" s="23">
        <v>53.556141211911097</v>
      </c>
      <c r="AG73" s="23">
        <v>53.786205398719503</v>
      </c>
      <c r="AH73" s="23">
        <v>52.225414624073103</v>
      </c>
      <c r="AI73" s="39">
        <f t="shared" si="13"/>
        <v>4.2915514105955772</v>
      </c>
      <c r="AJ73" s="34">
        <f>IF(B73=0, "", POWER(AH73/B73, 1/(AH11 - B11)) - 1)</f>
        <v>5.3445250330124816E-2</v>
      </c>
      <c r="AK73" s="34">
        <f t="shared" si="14"/>
        <v>-2.9018421416349915E-2</v>
      </c>
      <c r="AL73" s="44">
        <f>AH73 / AH13</f>
        <v>0.43906023497332258</v>
      </c>
      <c r="AM73" s="29"/>
    </row>
    <row r="74" spans="1:39" ht="14.45" hidden="1" customHeight="1" outlineLevel="1" x14ac:dyDescent="0.25">
      <c r="A74" s="3" t="s">
        <v>28</v>
      </c>
      <c r="B74" s="23">
        <v>1.7262747952475299</v>
      </c>
      <c r="C74" s="23">
        <v>1.8189844091816401</v>
      </c>
      <c r="D74" s="23">
        <v>2.1673987887659001</v>
      </c>
      <c r="E74" s="23">
        <v>2.5797469833394802</v>
      </c>
      <c r="F74" s="23">
        <v>2.98814153235719</v>
      </c>
      <c r="G74" s="23">
        <v>3.6907661235392402</v>
      </c>
      <c r="H74" s="23">
        <v>3.9634526806896302</v>
      </c>
      <c r="I74" s="23">
        <v>4.27168687176819</v>
      </c>
      <c r="J74" s="23">
        <v>4.4792813202666499</v>
      </c>
      <c r="K74" s="23">
        <v>4.6592788388760198</v>
      </c>
      <c r="L74" s="23">
        <v>5.0921911899653098</v>
      </c>
      <c r="M74" s="23">
        <v>5.24050466925687</v>
      </c>
      <c r="N74" s="23">
        <v>5.6806869590070503</v>
      </c>
      <c r="O74" s="23">
        <v>5.9078794509040904</v>
      </c>
      <c r="P74" s="23">
        <v>5.9658699658907501</v>
      </c>
      <c r="Q74" s="23">
        <v>6.4462788284580101</v>
      </c>
      <c r="R74" s="23">
        <v>6.6821278159931499</v>
      </c>
      <c r="S74" s="23">
        <v>6.9466964477688</v>
      </c>
      <c r="T74" s="23">
        <v>7.1055989742338301</v>
      </c>
      <c r="U74" s="23">
        <v>7.0467754118841297</v>
      </c>
      <c r="V74" s="23">
        <v>7.5334731674836499</v>
      </c>
      <c r="W74" s="23">
        <v>7.6974858062058997</v>
      </c>
      <c r="X74" s="23">
        <v>7.7352460456483199</v>
      </c>
      <c r="Y74" s="23">
        <v>7.8175889716184797</v>
      </c>
      <c r="Z74" s="23">
        <v>8.1897567573283503</v>
      </c>
      <c r="AA74" s="23">
        <v>8.4892804405689208</v>
      </c>
      <c r="AB74" s="23">
        <v>8.6438965834068799</v>
      </c>
      <c r="AC74" s="23">
        <v>9.6592529767901496</v>
      </c>
      <c r="AD74" s="23">
        <v>10.13385893755</v>
      </c>
      <c r="AE74" s="23">
        <v>9.4712426232223397</v>
      </c>
      <c r="AF74" s="23">
        <v>9.2383232843323899</v>
      </c>
      <c r="AG74" s="23">
        <v>9.9930584358623094</v>
      </c>
      <c r="AH74" s="23">
        <v>10.1554723169772</v>
      </c>
      <c r="AI74" s="39">
        <f t="shared" si="13"/>
        <v>4.8828828092349053</v>
      </c>
      <c r="AJ74" s="34">
        <f>IF(B74=0, "", POWER(AH74/B74, 1/(AH11 - B11)) - 1)</f>
        <v>5.6938441287703645E-2</v>
      </c>
      <c r="AK74" s="34">
        <f t="shared" si="14"/>
        <v>1.6252670006615011E-2</v>
      </c>
      <c r="AL74" s="44">
        <f>AH74 / AH13</f>
        <v>8.5377284103011902E-2</v>
      </c>
      <c r="AM74" s="29"/>
    </row>
    <row r="75" spans="1:39" ht="14.45" hidden="1" customHeight="1" outlineLevel="1" x14ac:dyDescent="0.25">
      <c r="A75" s="3" t="s">
        <v>30</v>
      </c>
      <c r="B75" s="23">
        <v>1.029063483392</v>
      </c>
      <c r="C75" s="23">
        <v>1.1086180678399999</v>
      </c>
      <c r="D75" s="23">
        <v>0.99936136767999995</v>
      </c>
      <c r="E75" s="23">
        <v>0.94903447167999999</v>
      </c>
      <c r="F75" s="23">
        <v>0.94587530854400004</v>
      </c>
      <c r="G75" s="23">
        <v>0.77101583398399998</v>
      </c>
      <c r="H75" s="23">
        <v>0.68595602355200003</v>
      </c>
      <c r="I75" s="23">
        <v>0.50655061324799999</v>
      </c>
      <c r="J75" s="23">
        <v>0.54941899814399997</v>
      </c>
      <c r="K75" s="23">
        <v>0.51196806105600001</v>
      </c>
      <c r="L75" s="23">
        <v>0.57030594316799998</v>
      </c>
      <c r="M75" s="23">
        <v>0.69160388390399996</v>
      </c>
      <c r="N75" s="23">
        <v>0.78023806796799999</v>
      </c>
      <c r="O75" s="23">
        <v>0.66036025715199997</v>
      </c>
      <c r="P75" s="23">
        <v>0.69826518297600004</v>
      </c>
      <c r="Q75" s="23">
        <v>0.66774637977600004</v>
      </c>
      <c r="R75" s="23">
        <v>0.64467136435200001</v>
      </c>
      <c r="S75" s="23">
        <v>0.61891499110399995</v>
      </c>
      <c r="T75" s="23">
        <v>0.55037782873600005</v>
      </c>
      <c r="U75" s="23">
        <v>0.46762644838400003</v>
      </c>
      <c r="V75" s="23">
        <v>0.39828282529779602</v>
      </c>
      <c r="W75" s="23">
        <v>0.27789170820447701</v>
      </c>
      <c r="X75" s="23">
        <v>0.24071402845265499</v>
      </c>
      <c r="Y75" s="23">
        <v>0.19183765751339901</v>
      </c>
      <c r="Z75" s="23">
        <v>0.24030618532849701</v>
      </c>
      <c r="AA75" s="23">
        <v>0.23098660585878</v>
      </c>
      <c r="AB75" s="23">
        <v>0.190032259944098</v>
      </c>
      <c r="AC75" s="23">
        <v>0.145910667422156</v>
      </c>
      <c r="AD75" s="23">
        <v>8.0652322058946194E-2</v>
      </c>
      <c r="AE75" s="23">
        <v>8.3395470260485396E-2</v>
      </c>
      <c r="AF75" s="23">
        <v>8.1096234008572798E-2</v>
      </c>
      <c r="AG75" s="23">
        <v>8.4431702592602104E-2</v>
      </c>
      <c r="AH75" s="23">
        <v>8.4731146156255793E-2</v>
      </c>
      <c r="AI75" s="39">
        <f t="shared" si="13"/>
        <v>-0.91766188624538025</v>
      </c>
      <c r="AJ75" s="34">
        <f>IF(B75=0, "", POWER(AH75/B75, 1/(AH11 - B11)) - 1)</f>
        <v>-7.5062199645821726E-2</v>
      </c>
      <c r="AK75" s="34">
        <f t="shared" si="14"/>
        <v>3.54657734546171E-3</v>
      </c>
      <c r="AL75" s="44">
        <f>AH75 / AH13</f>
        <v>7.1233665081859307E-4</v>
      </c>
      <c r="AM75" s="29"/>
    </row>
    <row r="76" spans="1:39" ht="14.45" hidden="1" customHeight="1" outlineLevel="1" x14ac:dyDescent="0.25">
      <c r="A76" s="3" t="s">
        <v>29</v>
      </c>
      <c r="B76" s="23">
        <v>0.21465000000000001</v>
      </c>
      <c r="C76" s="23">
        <v>0.21562200000000001</v>
      </c>
      <c r="D76" s="23">
        <v>0.19917899999999999</v>
      </c>
      <c r="E76" s="23">
        <v>0.184194</v>
      </c>
      <c r="F76" s="23">
        <v>0.14855399999999999</v>
      </c>
      <c r="G76" s="23">
        <v>0.115263</v>
      </c>
      <c r="H76" s="23">
        <v>8.5536000000000001E-2</v>
      </c>
      <c r="I76" s="23">
        <v>6.1235999999999999E-2</v>
      </c>
      <c r="J76" s="23">
        <v>4.1147999999999997E-2</v>
      </c>
      <c r="K76" s="23">
        <v>1.5094739286000001E-2</v>
      </c>
      <c r="L76" s="23">
        <v>1.8133848E-3</v>
      </c>
      <c r="M76" s="23">
        <v>1.807764399E-3</v>
      </c>
      <c r="N76" s="23">
        <v>2.227128453E-3</v>
      </c>
      <c r="O76" s="23">
        <v>2.1677805630000001E-3</v>
      </c>
      <c r="P76" s="23">
        <v>2.0238395130000001E-3</v>
      </c>
      <c r="Q76" s="23">
        <v>1.746548406E-3</v>
      </c>
      <c r="R76" s="23">
        <v>1.8439854119999999E-3</v>
      </c>
      <c r="S76" s="23">
        <v>2.339065431E-3</v>
      </c>
      <c r="T76" s="23">
        <v>2.607566418E-3</v>
      </c>
      <c r="U76" s="23">
        <v>3.0731594400000002E-3</v>
      </c>
      <c r="V76" s="23">
        <v>2.772908802E-3</v>
      </c>
      <c r="W76" s="23">
        <v>4.2078438900000001E-3</v>
      </c>
      <c r="X76" s="23">
        <v>2.8264242869999998E-3</v>
      </c>
      <c r="Y76" s="23">
        <v>5.9883218999999999E-4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9">
        <f t="shared" si="13"/>
        <v>-1</v>
      </c>
      <c r="AJ76" s="34">
        <f>IF(B76=0, "", POWER(AH76/B76, 1/(AH11 - B11)) - 1)</f>
        <v>-1</v>
      </c>
      <c r="AK76" s="34" t="str">
        <f t="shared" si="14"/>
        <v/>
      </c>
      <c r="AL76" s="44">
        <f>AH76 / AH13</f>
        <v>0</v>
      </c>
      <c r="AM76" s="29"/>
    </row>
    <row r="77" spans="1:39" ht="14.45" hidden="1" customHeight="1" outlineLevel="1" x14ac:dyDescent="0.25">
      <c r="A77" s="3" t="s">
        <v>8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1.02515123738756E-2</v>
      </c>
      <c r="T77" s="23">
        <v>7.9128143436792905E-2</v>
      </c>
      <c r="U77" s="23">
        <v>8.0079261357629494E-2</v>
      </c>
      <c r="V77" s="23">
        <v>0.16834176426806</v>
      </c>
      <c r="W77" s="23">
        <v>0.185617061548698</v>
      </c>
      <c r="X77" s="23">
        <v>0.281279262184778</v>
      </c>
      <c r="Y77" s="23">
        <v>0.108499303097972</v>
      </c>
      <c r="Z77" s="23">
        <v>0.12389515846749601</v>
      </c>
      <c r="AA77" s="23">
        <v>0.12348473491555199</v>
      </c>
      <c r="AB77" s="23">
        <v>0.102019771266252</v>
      </c>
      <c r="AC77" s="23">
        <v>7.4663639200629697E-2</v>
      </c>
      <c r="AD77" s="23">
        <v>0.102849677139421</v>
      </c>
      <c r="AE77" s="23">
        <v>0.11679573349259401</v>
      </c>
      <c r="AF77" s="23">
        <v>0.213970526072534</v>
      </c>
      <c r="AG77" s="23">
        <v>0.18168562489449799</v>
      </c>
      <c r="AH77" s="23">
        <v>0.175465907397685</v>
      </c>
      <c r="AI77" s="39" t="str">
        <f t="shared" ref="AI77:AI108" si="23">IF(B77=0, "", AH77 / B77 - 1)</f>
        <v/>
      </c>
      <c r="AJ77" s="34" t="str">
        <f>IF(B77=0, "", POWER(AH77/B77, 1/(AH11 - B11)) - 1)</f>
        <v/>
      </c>
      <c r="AK77" s="34">
        <f t="shared" ref="AK77:AK108" si="24">IF(AG77=0, "", AH77 / AG77 - 1)</f>
        <v>-3.4233404543836055E-2</v>
      </c>
      <c r="AL77" s="44">
        <f>AH77 / AH13</f>
        <v>1.4751458286426605E-3</v>
      </c>
      <c r="AM77" s="29"/>
    </row>
    <row r="78" spans="1:39" ht="14.45" hidden="1" customHeight="1" outlineLevel="1" x14ac:dyDescent="0.25">
      <c r="A78" s="3" t="s">
        <v>47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2.3007073461407999E-4</v>
      </c>
      <c r="T78" s="23">
        <v>1.76354806883287E-4</v>
      </c>
      <c r="U78" s="23">
        <v>1.8733560536205501E-4</v>
      </c>
      <c r="V78" s="23">
        <v>3.0869696643263201E-4</v>
      </c>
      <c r="W78" s="23">
        <v>4.1541970631191601E-4</v>
      </c>
      <c r="X78" s="23">
        <v>3.0424985540680201E-4</v>
      </c>
      <c r="Y78" s="23">
        <v>5.0340379099097602E-5</v>
      </c>
      <c r="Z78" s="23">
        <v>8.0649072406918494E-5</v>
      </c>
      <c r="AA78" s="23">
        <v>1.02356447124596E-4</v>
      </c>
      <c r="AB78" s="23">
        <v>9.1031205626937003E-5</v>
      </c>
      <c r="AC78" s="23">
        <v>8.6140678297771004E-5</v>
      </c>
      <c r="AD78" s="23">
        <v>7.2397469352716704E-5</v>
      </c>
      <c r="AE78" s="23">
        <v>2.9296117935620502E-4</v>
      </c>
      <c r="AF78" s="23">
        <v>5.0515538363224096E-4</v>
      </c>
      <c r="AG78" s="23">
        <v>2.9166782163560299E-4</v>
      </c>
      <c r="AH78" s="23">
        <v>6.2171017641579507E-5</v>
      </c>
      <c r="AI78" s="39" t="str">
        <f t="shared" si="23"/>
        <v/>
      </c>
      <c r="AJ78" s="34" t="str">
        <f>IF(B78=0, "", POWER(AH78/B78, 1/(AH11 - B11)) - 1)</f>
        <v/>
      </c>
      <c r="AK78" s="34">
        <f t="shared" si="24"/>
        <v>-0.78684306930761372</v>
      </c>
      <c r="AL78" s="44">
        <f>AH78 / AH13</f>
        <v>5.2267314315701225E-7</v>
      </c>
      <c r="AM78" s="29"/>
    </row>
    <row r="79" spans="1:39" ht="14.45" customHeight="1" collapsed="1" x14ac:dyDescent="0.25">
      <c r="A79" s="17" t="s">
        <v>31</v>
      </c>
      <c r="B79" s="22">
        <f t="shared" ref="B79:AH79" si="25">SUBTOTAL(9, B80)</f>
        <v>0.11525107223447401</v>
      </c>
      <c r="C79" s="22">
        <f t="shared" si="25"/>
        <v>0.150464066929164</v>
      </c>
      <c r="D79" s="22">
        <f t="shared" si="25"/>
        <v>0.18779846761810101</v>
      </c>
      <c r="E79" s="22">
        <f t="shared" si="25"/>
        <v>0.200348270739266</v>
      </c>
      <c r="F79" s="22">
        <f t="shared" si="25"/>
        <v>0.20993296065335901</v>
      </c>
      <c r="G79" s="22">
        <f t="shared" si="25"/>
        <v>0.225406853065064</v>
      </c>
      <c r="H79" s="22">
        <f t="shared" si="25"/>
        <v>0.221763041484971</v>
      </c>
      <c r="I79" s="22">
        <f t="shared" si="25"/>
        <v>0.232902031522805</v>
      </c>
      <c r="J79" s="22">
        <f t="shared" si="25"/>
        <v>0.22476596930034601</v>
      </c>
      <c r="K79" s="22">
        <f t="shared" si="25"/>
        <v>0.25886856395698099</v>
      </c>
      <c r="L79" s="22">
        <f t="shared" si="25"/>
        <v>0.35678566129518802</v>
      </c>
      <c r="M79" s="22">
        <f t="shared" si="25"/>
        <v>0.28203234792369603</v>
      </c>
      <c r="N79" s="22">
        <f t="shared" si="25"/>
        <v>0.23555510831169699</v>
      </c>
      <c r="O79" s="22">
        <f t="shared" si="25"/>
        <v>0.24625428732761101</v>
      </c>
      <c r="P79" s="22">
        <f t="shared" si="25"/>
        <v>0.25387238635213699</v>
      </c>
      <c r="Q79" s="22">
        <f t="shared" si="25"/>
        <v>0.225861207510269</v>
      </c>
      <c r="R79" s="22">
        <f t="shared" si="25"/>
        <v>0.22922629119599999</v>
      </c>
      <c r="S79" s="22">
        <f t="shared" si="25"/>
        <v>0.233401216447196</v>
      </c>
      <c r="T79" s="22">
        <f t="shared" si="25"/>
        <v>0.225778672252165</v>
      </c>
      <c r="U79" s="22">
        <f t="shared" si="25"/>
        <v>0.23839224523536601</v>
      </c>
      <c r="V79" s="22">
        <f t="shared" si="25"/>
        <v>0.20786235897465499</v>
      </c>
      <c r="W79" s="22">
        <f t="shared" si="25"/>
        <v>0.222005996034596</v>
      </c>
      <c r="X79" s="22">
        <f t="shared" si="25"/>
        <v>0.22320272598636801</v>
      </c>
      <c r="Y79" s="22">
        <f t="shared" si="25"/>
        <v>0.21508573532125699</v>
      </c>
      <c r="Z79" s="22">
        <f t="shared" si="25"/>
        <v>0.20793163575204601</v>
      </c>
      <c r="AA79" s="22">
        <f t="shared" si="25"/>
        <v>0.20239098920825099</v>
      </c>
      <c r="AB79" s="22">
        <f t="shared" si="25"/>
        <v>0.18950168684003099</v>
      </c>
      <c r="AC79" s="22">
        <f t="shared" si="25"/>
        <v>0.16304282239653001</v>
      </c>
      <c r="AD79" s="22">
        <f t="shared" si="25"/>
        <v>0.17714229378096</v>
      </c>
      <c r="AE79" s="22">
        <f t="shared" si="25"/>
        <v>0.18547564522524301</v>
      </c>
      <c r="AF79" s="22">
        <f t="shared" si="25"/>
        <v>0.165230980892245</v>
      </c>
      <c r="AG79" s="22">
        <f t="shared" si="25"/>
        <v>0.17211055123098801</v>
      </c>
      <c r="AH79" s="22">
        <f t="shared" si="25"/>
        <v>0.169308175211873</v>
      </c>
      <c r="AI79" s="38">
        <f t="shared" si="23"/>
        <v>0.46903774454628788</v>
      </c>
      <c r="AJ79" s="33">
        <f>IF(B79=0, "", POWER(AH79/B79, 1/(AH11 - B11)) - 1)</f>
        <v>1.2091505483374121E-2</v>
      </c>
      <c r="AK79" s="33">
        <f t="shared" si="24"/>
        <v>-1.6282418475053073E-2</v>
      </c>
      <c r="AL79" s="43">
        <f>AH79 / AH13</f>
        <v>1.4233776357069708E-3</v>
      </c>
      <c r="AM79" s="29"/>
    </row>
    <row r="80" spans="1:39" ht="14.45" hidden="1" customHeight="1" outlineLevel="1" x14ac:dyDescent="0.2">
      <c r="A80" s="2" t="s">
        <v>28</v>
      </c>
      <c r="B80" s="23">
        <v>0.11525107223447401</v>
      </c>
      <c r="C80" s="23">
        <v>0.150464066929164</v>
      </c>
      <c r="D80" s="23">
        <v>0.18779846761810101</v>
      </c>
      <c r="E80" s="23">
        <v>0.200348270739266</v>
      </c>
      <c r="F80" s="23">
        <v>0.20993296065335901</v>
      </c>
      <c r="G80" s="23">
        <v>0.225406853065064</v>
      </c>
      <c r="H80" s="23">
        <v>0.221763041484971</v>
      </c>
      <c r="I80" s="23">
        <v>0.232902031522805</v>
      </c>
      <c r="J80" s="23">
        <v>0.22476596930034601</v>
      </c>
      <c r="K80" s="23">
        <v>0.25886856395698099</v>
      </c>
      <c r="L80" s="23">
        <v>0.35678566129518802</v>
      </c>
      <c r="M80" s="23">
        <v>0.28203234792369603</v>
      </c>
      <c r="N80" s="23">
        <v>0.23555510831169699</v>
      </c>
      <c r="O80" s="23">
        <v>0.24625428732761101</v>
      </c>
      <c r="P80" s="23">
        <v>0.25387238635213699</v>
      </c>
      <c r="Q80" s="23">
        <v>0.225861207510269</v>
      </c>
      <c r="R80" s="23">
        <v>0.22922629119599999</v>
      </c>
      <c r="S80" s="23">
        <v>0.233401216447196</v>
      </c>
      <c r="T80" s="23">
        <v>0.225778672252165</v>
      </c>
      <c r="U80" s="23">
        <v>0.23839224523536601</v>
      </c>
      <c r="V80" s="23">
        <v>0.20786235897465499</v>
      </c>
      <c r="W80" s="23">
        <v>0.222005996034596</v>
      </c>
      <c r="X80" s="23">
        <v>0.22320272598636801</v>
      </c>
      <c r="Y80" s="23">
        <v>0.21508573532125699</v>
      </c>
      <c r="Z80" s="23">
        <v>0.20793163575204601</v>
      </c>
      <c r="AA80" s="23">
        <v>0.20239098920825099</v>
      </c>
      <c r="AB80" s="23">
        <v>0.18950168684003099</v>
      </c>
      <c r="AC80" s="23">
        <v>0.16304282239653001</v>
      </c>
      <c r="AD80" s="23">
        <v>0.17714229378096</v>
      </c>
      <c r="AE80" s="23">
        <v>0.18547564522524301</v>
      </c>
      <c r="AF80" s="23">
        <v>0.165230980892245</v>
      </c>
      <c r="AG80" s="23">
        <v>0.17211055123098801</v>
      </c>
      <c r="AH80" s="23">
        <v>0.169308175211873</v>
      </c>
      <c r="AI80" s="39">
        <f t="shared" si="23"/>
        <v>0.46903774454628788</v>
      </c>
      <c r="AJ80" s="34">
        <f>IF(B80=0, "", POWER(AH80/B80, 1/(AH11 - B11)) - 1)</f>
        <v>1.2091505483374121E-2</v>
      </c>
      <c r="AK80" s="34">
        <f t="shared" si="24"/>
        <v>-1.6282418475053073E-2</v>
      </c>
      <c r="AL80" s="44">
        <f>AH80 / AH13</f>
        <v>1.4233776357069708E-3</v>
      </c>
      <c r="AM80" s="29"/>
    </row>
    <row r="81" spans="1:39" ht="14.45" customHeight="1" collapsed="1" x14ac:dyDescent="0.25">
      <c r="A81" s="17" t="s">
        <v>32</v>
      </c>
      <c r="B81" s="22">
        <f t="shared" ref="B81:AH81" si="26">SUBTOTAL(9, B82)</f>
        <v>0.23724098715690001</v>
      </c>
      <c r="C81" s="22">
        <f t="shared" si="26"/>
        <v>0.2057559915546</v>
      </c>
      <c r="D81" s="22">
        <f t="shared" si="26"/>
        <v>0.20406091634910001</v>
      </c>
      <c r="E81" s="22">
        <f t="shared" si="26"/>
        <v>0.23555220745319999</v>
      </c>
      <c r="F81" s="22">
        <f t="shared" si="26"/>
        <v>0.2715501773772</v>
      </c>
      <c r="G81" s="22">
        <f t="shared" si="26"/>
        <v>0.2794358787831</v>
      </c>
      <c r="H81" s="22">
        <f t="shared" si="26"/>
        <v>0.2737992043809</v>
      </c>
      <c r="I81" s="22">
        <f t="shared" si="26"/>
        <v>0.26155589374709998</v>
      </c>
      <c r="J81" s="22">
        <f t="shared" si="26"/>
        <v>0.27470839891499998</v>
      </c>
      <c r="K81" s="22">
        <f t="shared" si="26"/>
        <v>0.2705694206598</v>
      </c>
      <c r="L81" s="22">
        <f t="shared" si="26"/>
        <v>0.29369567928329998</v>
      </c>
      <c r="M81" s="22">
        <f t="shared" si="26"/>
        <v>0.30111795779579997</v>
      </c>
      <c r="N81" s="22">
        <f t="shared" si="26"/>
        <v>0.2793956324454</v>
      </c>
      <c r="O81" s="22">
        <f t="shared" si="26"/>
        <v>0.31085858144520001</v>
      </c>
      <c r="P81" s="22">
        <f t="shared" si="26"/>
        <v>0.32015926441710002</v>
      </c>
      <c r="Q81" s="22">
        <f t="shared" si="26"/>
        <v>0.29778607589130002</v>
      </c>
      <c r="R81" s="22">
        <f t="shared" si="26"/>
        <v>0.30292671917070002</v>
      </c>
      <c r="S81" s="22">
        <f t="shared" si="26"/>
        <v>0.24944841857069999</v>
      </c>
      <c r="T81" s="22">
        <f t="shared" si="26"/>
        <v>0.26981769648600001</v>
      </c>
      <c r="U81" s="22">
        <f t="shared" si="26"/>
        <v>0.25691793396930002</v>
      </c>
      <c r="V81" s="22">
        <f t="shared" si="26"/>
        <v>0.23904261655039299</v>
      </c>
      <c r="W81" s="22">
        <f t="shared" si="26"/>
        <v>0.24521496239975801</v>
      </c>
      <c r="X81" s="22">
        <f t="shared" si="26"/>
        <v>0.20337072335065301</v>
      </c>
      <c r="Y81" s="22">
        <f t="shared" si="26"/>
        <v>0.214492752262745</v>
      </c>
      <c r="Z81" s="22">
        <f t="shared" si="26"/>
        <v>0.20318622369029299</v>
      </c>
      <c r="AA81" s="22">
        <f t="shared" si="26"/>
        <v>0.21225434017210701</v>
      </c>
      <c r="AB81" s="22">
        <f t="shared" si="26"/>
        <v>0.23060553332102801</v>
      </c>
      <c r="AC81" s="22">
        <f t="shared" si="26"/>
        <v>0.24786141969373199</v>
      </c>
      <c r="AD81" s="22">
        <f t="shared" si="26"/>
        <v>0.26836022650326602</v>
      </c>
      <c r="AE81" s="22">
        <f t="shared" si="26"/>
        <v>0.25464783749554898</v>
      </c>
      <c r="AF81" s="22">
        <f t="shared" si="26"/>
        <v>0.17637471665408799</v>
      </c>
      <c r="AG81" s="22">
        <f t="shared" si="26"/>
        <v>0.204837741754578</v>
      </c>
      <c r="AH81" s="22">
        <f t="shared" si="26"/>
        <v>0.25548466597691</v>
      </c>
      <c r="AI81" s="38">
        <f t="shared" si="23"/>
        <v>7.6899354696853051E-2</v>
      </c>
      <c r="AJ81" s="33">
        <f>IF(B81=0, "", POWER(AH81/B81, 1/(AH11 - B11)) - 1)</f>
        <v>2.3178678660513707E-3</v>
      </c>
      <c r="AK81" s="33">
        <f t="shared" si="24"/>
        <v>0.24725386927480164</v>
      </c>
      <c r="AL81" s="43">
        <f>AH81 / AH13</f>
        <v>2.1478653311485085E-3</v>
      </c>
      <c r="AM81" s="29"/>
    </row>
    <row r="82" spans="1:39" ht="14.45" hidden="1" customHeight="1" outlineLevel="1" x14ac:dyDescent="0.2">
      <c r="A82" s="2" t="s">
        <v>7</v>
      </c>
      <c r="B82" s="23">
        <v>0.23724098715690001</v>
      </c>
      <c r="C82" s="23">
        <v>0.2057559915546</v>
      </c>
      <c r="D82" s="23">
        <v>0.20406091634910001</v>
      </c>
      <c r="E82" s="23">
        <v>0.23555220745319999</v>
      </c>
      <c r="F82" s="23">
        <v>0.2715501773772</v>
      </c>
      <c r="G82" s="23">
        <v>0.2794358787831</v>
      </c>
      <c r="H82" s="23">
        <v>0.2737992043809</v>
      </c>
      <c r="I82" s="23">
        <v>0.26155589374709998</v>
      </c>
      <c r="J82" s="23">
        <v>0.27470839891499998</v>
      </c>
      <c r="K82" s="23">
        <v>0.2705694206598</v>
      </c>
      <c r="L82" s="23">
        <v>0.29369567928329998</v>
      </c>
      <c r="M82" s="23">
        <v>0.30111795779579997</v>
      </c>
      <c r="N82" s="23">
        <v>0.2793956324454</v>
      </c>
      <c r="O82" s="23">
        <v>0.31085858144520001</v>
      </c>
      <c r="P82" s="23">
        <v>0.32015926441710002</v>
      </c>
      <c r="Q82" s="23">
        <v>0.29778607589130002</v>
      </c>
      <c r="R82" s="23">
        <v>0.30292671917070002</v>
      </c>
      <c r="S82" s="23">
        <v>0.24944841857069999</v>
      </c>
      <c r="T82" s="23">
        <v>0.26981769648600001</v>
      </c>
      <c r="U82" s="23">
        <v>0.25691793396930002</v>
      </c>
      <c r="V82" s="23">
        <v>0.23904261655039299</v>
      </c>
      <c r="W82" s="23">
        <v>0.24521496239975801</v>
      </c>
      <c r="X82" s="23">
        <v>0.20337072335065301</v>
      </c>
      <c r="Y82" s="23">
        <v>0.214492752262745</v>
      </c>
      <c r="Z82" s="23">
        <v>0.20318622369029299</v>
      </c>
      <c r="AA82" s="23">
        <v>0.21225434017210701</v>
      </c>
      <c r="AB82" s="23">
        <v>0.23060553332102801</v>
      </c>
      <c r="AC82" s="23">
        <v>0.24786141969373199</v>
      </c>
      <c r="AD82" s="23">
        <v>0.26836022650326602</v>
      </c>
      <c r="AE82" s="23">
        <v>0.25464783749554898</v>
      </c>
      <c r="AF82" s="23">
        <v>0.17637471665408799</v>
      </c>
      <c r="AG82" s="23">
        <v>0.204837741754578</v>
      </c>
      <c r="AH82" s="23">
        <v>0.25548466597691</v>
      </c>
      <c r="AI82" s="39">
        <f t="shared" si="23"/>
        <v>7.6899354696853051E-2</v>
      </c>
      <c r="AJ82" s="34">
        <f>IF(B82=0, "", POWER(AH82/B82, 1/(AH11 - B11)) - 1)</f>
        <v>2.3178678660513707E-3</v>
      </c>
      <c r="AK82" s="34">
        <f t="shared" si="24"/>
        <v>0.24725386927480164</v>
      </c>
      <c r="AL82" s="44">
        <f>AH82 / AH13</f>
        <v>2.1478653311485085E-3</v>
      </c>
      <c r="AM82" s="29"/>
    </row>
    <row r="83" spans="1:39" ht="14.45" customHeight="1" collapsed="1" x14ac:dyDescent="0.25">
      <c r="A83" s="17" t="s">
        <v>33</v>
      </c>
      <c r="B83" s="22">
        <f t="shared" ref="B83:AH83" si="27">SUBTOTAL(9, B84:B85)</f>
        <v>0.17814278254985</v>
      </c>
      <c r="C83" s="22">
        <f t="shared" si="27"/>
        <v>0.1907324054265</v>
      </c>
      <c r="D83" s="22">
        <f t="shared" si="27"/>
        <v>0.25436003908345001</v>
      </c>
      <c r="E83" s="22">
        <f t="shared" si="27"/>
        <v>0.2413639918979</v>
      </c>
      <c r="F83" s="22">
        <f t="shared" si="27"/>
        <v>0.30905182807440001</v>
      </c>
      <c r="G83" s="22">
        <f t="shared" si="27"/>
        <v>0.24937641193705001</v>
      </c>
      <c r="H83" s="22">
        <f t="shared" si="27"/>
        <v>0.21286604933855</v>
      </c>
      <c r="I83" s="22">
        <f t="shared" si="27"/>
        <v>0.17873805547395</v>
      </c>
      <c r="J83" s="22">
        <f t="shared" si="27"/>
        <v>0.10965832302785</v>
      </c>
      <c r="K83" s="22">
        <f t="shared" si="27"/>
        <v>0.16279194957734999</v>
      </c>
      <c r="L83" s="22">
        <f t="shared" si="27"/>
        <v>0.25276836218100002</v>
      </c>
      <c r="M83" s="22">
        <f t="shared" si="27"/>
        <v>0.243705595690934</v>
      </c>
      <c r="N83" s="22">
        <f t="shared" si="27"/>
        <v>0.28521610236525602</v>
      </c>
      <c r="O83" s="22">
        <f t="shared" si="27"/>
        <v>0.28910345243560298</v>
      </c>
      <c r="P83" s="22">
        <f t="shared" si="27"/>
        <v>0.26256928827431603</v>
      </c>
      <c r="Q83" s="22">
        <f t="shared" si="27"/>
        <v>0.30460721253482298</v>
      </c>
      <c r="R83" s="22">
        <f t="shared" si="27"/>
        <v>0.229439465695251</v>
      </c>
      <c r="S83" s="22">
        <f t="shared" si="27"/>
        <v>0.2392065363632</v>
      </c>
      <c r="T83" s="22">
        <f t="shared" si="27"/>
        <v>0.1913790320256</v>
      </c>
      <c r="U83" s="22">
        <f t="shared" si="27"/>
        <v>0.19797397503184477</v>
      </c>
      <c r="V83" s="22">
        <f t="shared" si="27"/>
        <v>0.18411964495118713</v>
      </c>
      <c r="W83" s="22">
        <f t="shared" si="27"/>
        <v>0.19754147371833333</v>
      </c>
      <c r="X83" s="22">
        <f t="shared" si="27"/>
        <v>0.19785170561225571</v>
      </c>
      <c r="Y83" s="22">
        <f t="shared" si="27"/>
        <v>0.26204233717440861</v>
      </c>
      <c r="Z83" s="22">
        <f t="shared" si="27"/>
        <v>0.24767448486209015</v>
      </c>
      <c r="AA83" s="22">
        <f t="shared" si="27"/>
        <v>0.28249582458915912</v>
      </c>
      <c r="AB83" s="22">
        <f t="shared" si="27"/>
        <v>0.18106685530814165</v>
      </c>
      <c r="AC83" s="22">
        <f t="shared" si="27"/>
        <v>0.18109243598642999</v>
      </c>
      <c r="AD83" s="22">
        <f t="shared" si="27"/>
        <v>0.17664251188144001</v>
      </c>
      <c r="AE83" s="22">
        <f t="shared" si="27"/>
        <v>0.22214890906884499</v>
      </c>
      <c r="AF83" s="22">
        <f t="shared" si="27"/>
        <v>0.18353229561268</v>
      </c>
      <c r="AG83" s="22">
        <f t="shared" si="27"/>
        <v>0.13600914657670549</v>
      </c>
      <c r="AH83" s="22">
        <f t="shared" si="27"/>
        <v>3.5475067362167399E-2</v>
      </c>
      <c r="AI83" s="38">
        <f t="shared" si="23"/>
        <v>-0.80086160744547508</v>
      </c>
      <c r="AJ83" s="33">
        <f>IF(B83=0, "", POWER(AH83/B83, 1/(AH11 - B11)) - 1)</f>
        <v>-4.9179375263864178E-2</v>
      </c>
      <c r="AK83" s="33">
        <f t="shared" si="24"/>
        <v>-0.73917145828012076</v>
      </c>
      <c r="AL83" s="43">
        <f>AH83 / AH13</f>
        <v>2.9823968893007336E-4</v>
      </c>
      <c r="AM83" s="29"/>
    </row>
    <row r="84" spans="1:39" ht="14.45" hidden="1" customHeight="1" outlineLevel="1" x14ac:dyDescent="0.2">
      <c r="A84" s="2" t="s">
        <v>7</v>
      </c>
      <c r="B84" s="23">
        <v>0.17664246254985</v>
      </c>
      <c r="C84" s="23">
        <v>0.1892320854265</v>
      </c>
      <c r="D84" s="23">
        <v>0.25285971908345001</v>
      </c>
      <c r="E84" s="23">
        <v>0.2398636718979</v>
      </c>
      <c r="F84" s="23">
        <v>0.30755150807440002</v>
      </c>
      <c r="G84" s="23">
        <v>0.24787609193705001</v>
      </c>
      <c r="H84" s="23">
        <v>0.21136572933855</v>
      </c>
      <c r="I84" s="23">
        <v>0.17723773547395</v>
      </c>
      <c r="J84" s="23">
        <v>0.10815800302785</v>
      </c>
      <c r="K84" s="23">
        <v>0.16129162957734999</v>
      </c>
      <c r="L84" s="23">
        <v>0.25126804218100002</v>
      </c>
      <c r="M84" s="23">
        <v>0.242205275690934</v>
      </c>
      <c r="N84" s="23">
        <v>0.28371578236525602</v>
      </c>
      <c r="O84" s="23">
        <v>0.28760313243560298</v>
      </c>
      <c r="P84" s="23">
        <v>0.26106896827431603</v>
      </c>
      <c r="Q84" s="23">
        <v>0.30310689253482298</v>
      </c>
      <c r="R84" s="23">
        <v>0.22793914569525101</v>
      </c>
      <c r="S84" s="23">
        <v>0.2377062163632</v>
      </c>
      <c r="T84" s="23">
        <v>0.1898787120256</v>
      </c>
      <c r="U84" s="23">
        <v>0.1976200760612</v>
      </c>
      <c r="V84" s="23">
        <v>0.18324323076429699</v>
      </c>
      <c r="W84" s="23">
        <v>0.19681601335194701</v>
      </c>
      <c r="X84" s="23">
        <v>0.19745487828785099</v>
      </c>
      <c r="Y84" s="23">
        <v>0.26181907552595901</v>
      </c>
      <c r="Z84" s="23">
        <v>0.24739876998450699</v>
      </c>
      <c r="AA84" s="23">
        <v>0.28228165173846698</v>
      </c>
      <c r="AB84" s="23">
        <v>0.18102972660016101</v>
      </c>
      <c r="AC84" s="23">
        <v>0.18109243598642999</v>
      </c>
      <c r="AD84" s="23">
        <v>0.17664251188144001</v>
      </c>
      <c r="AE84" s="23">
        <v>0.22214890906884499</v>
      </c>
      <c r="AF84" s="23">
        <v>0.18353229561268</v>
      </c>
      <c r="AG84" s="23">
        <v>0.136000215959559</v>
      </c>
      <c r="AH84" s="23">
        <v>3.5475067362167399E-2</v>
      </c>
      <c r="AI84" s="39">
        <f t="shared" si="23"/>
        <v>-0.7991702173413936</v>
      </c>
      <c r="AJ84" s="34">
        <f>IF(B84=0, "", POWER(AH84/B84, 1/(AH11 - B11)) - 1)</f>
        <v>-4.8928037965630278E-2</v>
      </c>
      <c r="AK84" s="34">
        <f t="shared" si="24"/>
        <v>-0.7391543306613847</v>
      </c>
      <c r="AL84" s="44">
        <f>AH84 / AH13</f>
        <v>2.9823968893007336E-4</v>
      </c>
      <c r="AM84" s="29"/>
    </row>
    <row r="85" spans="1:39" ht="14.45" hidden="1" customHeight="1" outlineLevel="1" x14ac:dyDescent="0.2">
      <c r="A85" s="2" t="s">
        <v>6</v>
      </c>
      <c r="B85" s="23">
        <v>1.5003200000000001E-3</v>
      </c>
      <c r="C85" s="23">
        <v>1.5003200000000001E-3</v>
      </c>
      <c r="D85" s="23">
        <v>1.5003200000000001E-3</v>
      </c>
      <c r="E85" s="23">
        <v>1.5003200000000001E-3</v>
      </c>
      <c r="F85" s="23">
        <v>1.5003200000000001E-3</v>
      </c>
      <c r="G85" s="23">
        <v>1.5003200000000001E-3</v>
      </c>
      <c r="H85" s="23">
        <v>1.5003200000000001E-3</v>
      </c>
      <c r="I85" s="23">
        <v>1.5003200000000001E-3</v>
      </c>
      <c r="J85" s="23">
        <v>1.5003200000000001E-3</v>
      </c>
      <c r="K85" s="23">
        <v>1.5003200000000001E-3</v>
      </c>
      <c r="L85" s="23">
        <v>1.5003200000000001E-3</v>
      </c>
      <c r="M85" s="23">
        <v>1.5003200000000001E-3</v>
      </c>
      <c r="N85" s="23">
        <v>1.5003200000000001E-3</v>
      </c>
      <c r="O85" s="23">
        <v>1.5003200000000001E-3</v>
      </c>
      <c r="P85" s="23">
        <v>1.5003200000000001E-3</v>
      </c>
      <c r="Q85" s="23">
        <v>1.5003200000000001E-3</v>
      </c>
      <c r="R85" s="23">
        <v>1.5003200000000001E-3</v>
      </c>
      <c r="S85" s="23">
        <v>1.5003200000000001E-3</v>
      </c>
      <c r="T85" s="23">
        <v>1.5003200000000001E-3</v>
      </c>
      <c r="U85" s="23">
        <v>3.53898970644773E-4</v>
      </c>
      <c r="V85" s="23">
        <v>8.7641418689013797E-4</v>
      </c>
      <c r="W85" s="23">
        <v>7.2546036638632995E-4</v>
      </c>
      <c r="X85" s="23">
        <v>3.9682732440472302E-4</v>
      </c>
      <c r="Y85" s="23">
        <v>2.23261648449619E-4</v>
      </c>
      <c r="Z85" s="23">
        <v>2.7571487758316698E-4</v>
      </c>
      <c r="AA85" s="23">
        <v>2.1417285069215099E-4</v>
      </c>
      <c r="AB85" s="23">
        <v>3.7128707980652098E-5</v>
      </c>
      <c r="AC85" s="23">
        <v>0</v>
      </c>
      <c r="AD85" s="23">
        <v>0</v>
      </c>
      <c r="AE85" s="23">
        <v>0</v>
      </c>
      <c r="AF85" s="23">
        <v>0</v>
      </c>
      <c r="AG85" s="23">
        <v>8.9306171464910706E-6</v>
      </c>
      <c r="AH85" s="23">
        <v>0</v>
      </c>
      <c r="AI85" s="39">
        <f t="shared" si="23"/>
        <v>-1</v>
      </c>
      <c r="AJ85" s="34">
        <f>IF(B85=0, "", POWER(AH85/B85, 1/(AH11 - B11)) - 1)</f>
        <v>-1</v>
      </c>
      <c r="AK85" s="34">
        <f t="shared" si="24"/>
        <v>-1</v>
      </c>
      <c r="AL85" s="44">
        <f>AH85 / AH13</f>
        <v>0</v>
      </c>
      <c r="AM85" s="29"/>
    </row>
    <row r="86" spans="1:39" ht="14.45" customHeight="1" collapsed="1" x14ac:dyDescent="0.25">
      <c r="A86" s="17" t="s">
        <v>48</v>
      </c>
      <c r="B86" s="22">
        <f t="shared" ref="B86:AH86" si="28">SUBTOTAL(9, B87)</f>
        <v>4.67390141175244E-4</v>
      </c>
      <c r="C86" s="22">
        <f t="shared" si="28"/>
        <v>4.75026999096312E-4</v>
      </c>
      <c r="D86" s="22">
        <f t="shared" si="28"/>
        <v>7.0178361624148404E-4</v>
      </c>
      <c r="E86" s="22">
        <f t="shared" si="28"/>
        <v>4.5016688882191402E-4</v>
      </c>
      <c r="F86" s="22">
        <f t="shared" si="28"/>
        <v>6.5072333574898804E-4</v>
      </c>
      <c r="G86" s="22">
        <f t="shared" si="28"/>
        <v>8.8016560197088397E-4</v>
      </c>
      <c r="H86" s="22">
        <f t="shared" si="28"/>
        <v>9.7194746707526803E-4</v>
      </c>
      <c r="I86" s="22">
        <f t="shared" si="28"/>
        <v>1.5391644448888801E-3</v>
      </c>
      <c r="J86" s="22">
        <f t="shared" si="28"/>
        <v>2.0640298627293101E-3</v>
      </c>
      <c r="K86" s="22">
        <f t="shared" si="28"/>
        <v>2.0483509427299401E-3</v>
      </c>
      <c r="L86" s="22">
        <f t="shared" si="28"/>
        <v>3.06685144085854E-3</v>
      </c>
      <c r="M86" s="22">
        <f t="shared" si="28"/>
        <v>2.4379210516687001E-3</v>
      </c>
      <c r="N86" s="22">
        <f t="shared" si="28"/>
        <v>2.7820766112048598E-3</v>
      </c>
      <c r="O86" s="22">
        <f t="shared" si="28"/>
        <v>3.1615817135688001E-3</v>
      </c>
      <c r="P86" s="22">
        <f t="shared" si="28"/>
        <v>2.9012636054775E-3</v>
      </c>
      <c r="Q86" s="22">
        <f t="shared" si="28"/>
        <v>3.03980790013886E-3</v>
      </c>
      <c r="R86" s="22">
        <f t="shared" si="28"/>
        <v>2.8744989113864E-3</v>
      </c>
      <c r="S86" s="22">
        <f t="shared" si="28"/>
        <v>3.0652448673182302E-3</v>
      </c>
      <c r="T86" s="22">
        <f t="shared" si="28"/>
        <v>4.0181766841383302E-3</v>
      </c>
      <c r="U86" s="22">
        <f t="shared" si="28"/>
        <v>3.4710651487401601E-3</v>
      </c>
      <c r="V86" s="22">
        <f t="shared" si="28"/>
        <v>3.9578457982092996E-3</v>
      </c>
      <c r="W86" s="22">
        <f t="shared" si="28"/>
        <v>3.6330347107125E-3</v>
      </c>
      <c r="X86" s="22">
        <f t="shared" si="28"/>
        <v>3.8160384659652602E-3</v>
      </c>
      <c r="Y86" s="22">
        <f t="shared" si="28"/>
        <v>3.9814575565905999E-3</v>
      </c>
      <c r="Z86" s="22">
        <f t="shared" si="28"/>
        <v>3.6700585252407601E-3</v>
      </c>
      <c r="AA86" s="22">
        <f t="shared" si="28"/>
        <v>3.40104582951697E-3</v>
      </c>
      <c r="AB86" s="22">
        <f t="shared" si="28"/>
        <v>2.6271802851828901E-3</v>
      </c>
      <c r="AC86" s="22">
        <f t="shared" si="28"/>
        <v>2.9057372779695101E-3</v>
      </c>
      <c r="AD86" s="22">
        <f t="shared" si="28"/>
        <v>2.89183120030742E-3</v>
      </c>
      <c r="AE86" s="22">
        <f t="shared" si="28"/>
        <v>3.3123991891348399E-3</v>
      </c>
      <c r="AF86" s="22">
        <f t="shared" si="28"/>
        <v>3.56318966030531E-3</v>
      </c>
      <c r="AG86" s="22">
        <f t="shared" si="28"/>
        <v>3.49582032026021E-3</v>
      </c>
      <c r="AH86" s="22">
        <f t="shared" si="28"/>
        <v>3.1687341150232699E-3</v>
      </c>
      <c r="AI86" s="38">
        <f t="shared" si="23"/>
        <v>5.7796340484537083</v>
      </c>
      <c r="AJ86" s="33">
        <f>IF(B86=0, "", POWER(AH86/B86, 1/(AH11 - B11)) - 1)</f>
        <v>6.1634920453054187E-2</v>
      </c>
      <c r="AK86" s="33">
        <f t="shared" si="24"/>
        <v>-9.3564936201467441E-2</v>
      </c>
      <c r="AL86" s="43">
        <f>AH86 / AH13</f>
        <v>2.6639618950364486E-5</v>
      </c>
      <c r="AM86" s="29"/>
    </row>
    <row r="87" spans="1:39" ht="14.45" hidden="1" customHeight="1" outlineLevel="1" x14ac:dyDescent="0.2">
      <c r="A87" s="2" t="s">
        <v>29</v>
      </c>
      <c r="B87" s="23">
        <v>4.67390141175244E-4</v>
      </c>
      <c r="C87" s="23">
        <v>4.75026999096312E-4</v>
      </c>
      <c r="D87" s="23">
        <v>7.0178361624148404E-4</v>
      </c>
      <c r="E87" s="23">
        <v>4.5016688882191402E-4</v>
      </c>
      <c r="F87" s="23">
        <v>6.5072333574898804E-4</v>
      </c>
      <c r="G87" s="23">
        <v>8.8016560197088397E-4</v>
      </c>
      <c r="H87" s="23">
        <v>9.7194746707526803E-4</v>
      </c>
      <c r="I87" s="23">
        <v>1.5391644448888801E-3</v>
      </c>
      <c r="J87" s="23">
        <v>2.0640298627293101E-3</v>
      </c>
      <c r="K87" s="23">
        <v>2.0483509427299401E-3</v>
      </c>
      <c r="L87" s="23">
        <v>3.06685144085854E-3</v>
      </c>
      <c r="M87" s="23">
        <v>2.4379210516687001E-3</v>
      </c>
      <c r="N87" s="23">
        <v>2.7820766112048598E-3</v>
      </c>
      <c r="O87" s="23">
        <v>3.1615817135688001E-3</v>
      </c>
      <c r="P87" s="23">
        <v>2.9012636054775E-3</v>
      </c>
      <c r="Q87" s="23">
        <v>3.03980790013886E-3</v>
      </c>
      <c r="R87" s="23">
        <v>2.8744989113864E-3</v>
      </c>
      <c r="S87" s="23">
        <v>3.0652448673182302E-3</v>
      </c>
      <c r="T87" s="23">
        <v>4.0181766841383302E-3</v>
      </c>
      <c r="U87" s="23">
        <v>3.4710651487401601E-3</v>
      </c>
      <c r="V87" s="23">
        <v>3.9578457982092996E-3</v>
      </c>
      <c r="W87" s="23">
        <v>3.6330347107125E-3</v>
      </c>
      <c r="X87" s="23">
        <v>3.8160384659652602E-3</v>
      </c>
      <c r="Y87" s="23">
        <v>3.9814575565905999E-3</v>
      </c>
      <c r="Z87" s="23">
        <v>3.6700585252407601E-3</v>
      </c>
      <c r="AA87" s="23">
        <v>3.40104582951697E-3</v>
      </c>
      <c r="AB87" s="23">
        <v>2.6271802851828901E-3</v>
      </c>
      <c r="AC87" s="23">
        <v>2.9057372779695101E-3</v>
      </c>
      <c r="AD87" s="23">
        <v>2.89183120030742E-3</v>
      </c>
      <c r="AE87" s="23">
        <v>3.3123991891348399E-3</v>
      </c>
      <c r="AF87" s="23">
        <v>3.56318966030531E-3</v>
      </c>
      <c r="AG87" s="23">
        <v>3.49582032026021E-3</v>
      </c>
      <c r="AH87" s="23">
        <v>3.1687341150232699E-3</v>
      </c>
      <c r="AI87" s="39">
        <f t="shared" si="23"/>
        <v>5.7796340484537083</v>
      </c>
      <c r="AJ87" s="34">
        <f>IF(B87=0, "", POWER(AH87/B87, 1/(AH11 - B11)) - 1)</f>
        <v>6.1634920453054187E-2</v>
      </c>
      <c r="AK87" s="34">
        <f t="shared" si="24"/>
        <v>-9.3564936201467441E-2</v>
      </c>
      <c r="AL87" s="44">
        <f>AH87 / AH13</f>
        <v>2.6639618950364486E-5</v>
      </c>
      <c r="AM87" s="29"/>
    </row>
    <row r="88" spans="1:39" ht="14.45" customHeight="1" x14ac:dyDescent="0.25">
      <c r="A88" s="16" t="s">
        <v>34</v>
      </c>
      <c r="B88" s="21">
        <f t="shared" ref="B88:AH88" si="29">SUBTOTAL(9, B89:B103)</f>
        <v>16.680200001729418</v>
      </c>
      <c r="C88" s="21">
        <f t="shared" si="29"/>
        <v>16.184784370168238</v>
      </c>
      <c r="D88" s="21">
        <f t="shared" si="29"/>
        <v>16.706698202812483</v>
      </c>
      <c r="E88" s="21">
        <f t="shared" si="29"/>
        <v>16.167361578572006</v>
      </c>
      <c r="F88" s="21">
        <f t="shared" si="29"/>
        <v>18.914764492182591</v>
      </c>
      <c r="G88" s="21">
        <f t="shared" si="29"/>
        <v>17.648546148323391</v>
      </c>
      <c r="H88" s="21">
        <f t="shared" si="29"/>
        <v>16.34536177619318</v>
      </c>
      <c r="I88" s="21">
        <f t="shared" si="29"/>
        <v>16.703193431415823</v>
      </c>
      <c r="J88" s="21">
        <f t="shared" si="29"/>
        <v>16.770858688523425</v>
      </c>
      <c r="K88" s="21">
        <f t="shared" si="29"/>
        <v>16.975143428736118</v>
      </c>
      <c r="L88" s="21">
        <f t="shared" si="29"/>
        <v>17.115990815396671</v>
      </c>
      <c r="M88" s="21">
        <f t="shared" si="29"/>
        <v>17.431724778637363</v>
      </c>
      <c r="N88" s="21">
        <f t="shared" si="29"/>
        <v>17.874095314519309</v>
      </c>
      <c r="O88" s="21">
        <f t="shared" si="29"/>
        <v>18.223939716562114</v>
      </c>
      <c r="P88" s="21">
        <f t="shared" si="29"/>
        <v>18.581304846761284</v>
      </c>
      <c r="Q88" s="21">
        <f t="shared" si="29"/>
        <v>18.792718410388463</v>
      </c>
      <c r="R88" s="21">
        <f t="shared" si="29"/>
        <v>19.050995875502913</v>
      </c>
      <c r="S88" s="21">
        <f t="shared" si="29"/>
        <v>19.222127991061139</v>
      </c>
      <c r="T88" s="21">
        <f t="shared" si="29"/>
        <v>18.889311982434162</v>
      </c>
      <c r="U88" s="21">
        <f t="shared" si="29"/>
        <v>18.554274169912233</v>
      </c>
      <c r="V88" s="21">
        <f t="shared" si="29"/>
        <v>18.320887361580233</v>
      </c>
      <c r="W88" s="21">
        <f t="shared" si="29"/>
        <v>18.9082849202143</v>
      </c>
      <c r="X88" s="21">
        <f t="shared" si="29"/>
        <v>19.475091776241051</v>
      </c>
      <c r="Y88" s="21">
        <f t="shared" si="29"/>
        <v>20.578822815364873</v>
      </c>
      <c r="Z88" s="21">
        <f t="shared" si="29"/>
        <v>19.477480055860845</v>
      </c>
      <c r="AA88" s="21">
        <f t="shared" si="29"/>
        <v>19.385456428352576</v>
      </c>
      <c r="AB88" s="21">
        <f t="shared" si="29"/>
        <v>20.05396195972579</v>
      </c>
      <c r="AC88" s="21">
        <f t="shared" si="29"/>
        <v>19.940721672611026</v>
      </c>
      <c r="AD88" s="21">
        <f t="shared" si="29"/>
        <v>19.81547225102117</v>
      </c>
      <c r="AE88" s="21">
        <f t="shared" si="29"/>
        <v>20.876428124278156</v>
      </c>
      <c r="AF88" s="21">
        <f t="shared" si="29"/>
        <v>21.385608429447956</v>
      </c>
      <c r="AG88" s="21">
        <f t="shared" si="29"/>
        <v>21.373232598064558</v>
      </c>
      <c r="AH88" s="21">
        <f t="shared" si="29"/>
        <v>21.980879241015995</v>
      </c>
      <c r="AI88" s="37">
        <f t="shared" si="23"/>
        <v>0.31778271475983488</v>
      </c>
      <c r="AJ88" s="32">
        <f>IF(B88=0, "", POWER(AH88/B88, 1/(AH11 - B11)) - 1)</f>
        <v>8.6607441821546782E-3</v>
      </c>
      <c r="AK88" s="32">
        <f t="shared" si="24"/>
        <v>2.8430263890286023E-2</v>
      </c>
      <c r="AL88" s="42">
        <f>AH88 / AH13</f>
        <v>0.1847937459941611</v>
      </c>
      <c r="AM88" s="29"/>
    </row>
    <row r="89" spans="1:39" ht="14.45" customHeight="1" collapsed="1" x14ac:dyDescent="0.25">
      <c r="A89" s="17" t="s">
        <v>35</v>
      </c>
      <c r="B89" s="22">
        <f t="shared" ref="B89:AH89" si="30">SUBTOTAL(9, B90:B93)</f>
        <v>4.2951187113502902</v>
      </c>
      <c r="C89" s="22">
        <f t="shared" si="30"/>
        <v>3.9412727164608548</v>
      </c>
      <c r="D89" s="22">
        <f t="shared" si="30"/>
        <v>3.8767263160412924</v>
      </c>
      <c r="E89" s="22">
        <f t="shared" si="30"/>
        <v>3.7625812054007759</v>
      </c>
      <c r="F89" s="22">
        <f t="shared" si="30"/>
        <v>3.7604152015802521</v>
      </c>
      <c r="G89" s="22">
        <f t="shared" si="30"/>
        <v>3.7780428355215538</v>
      </c>
      <c r="H89" s="22">
        <f t="shared" si="30"/>
        <v>3.528264879472689</v>
      </c>
      <c r="I89" s="22">
        <f t="shared" si="30"/>
        <v>3.5771886968428031</v>
      </c>
      <c r="J89" s="22">
        <f t="shared" si="30"/>
        <v>3.62342845339148</v>
      </c>
      <c r="K89" s="22">
        <f t="shared" si="30"/>
        <v>3.72528763090527</v>
      </c>
      <c r="L89" s="22">
        <f t="shared" si="30"/>
        <v>3.63872847533611</v>
      </c>
      <c r="M89" s="22">
        <f t="shared" si="30"/>
        <v>3.68574052947789</v>
      </c>
      <c r="N89" s="22">
        <f t="shared" si="30"/>
        <v>3.97711305402549</v>
      </c>
      <c r="O89" s="22">
        <f t="shared" si="30"/>
        <v>3.9937021351659401</v>
      </c>
      <c r="P89" s="22">
        <f t="shared" si="30"/>
        <v>3.8469348942962363</v>
      </c>
      <c r="Q89" s="22">
        <f t="shared" si="30"/>
        <v>4.1678845185946898</v>
      </c>
      <c r="R89" s="22">
        <f t="shared" si="30"/>
        <v>4.2871317089419909</v>
      </c>
      <c r="S89" s="22">
        <f t="shared" si="30"/>
        <v>4.0685672600980709</v>
      </c>
      <c r="T89" s="22">
        <f t="shared" si="30"/>
        <v>3.7830793765626263</v>
      </c>
      <c r="U89" s="22">
        <f t="shared" si="30"/>
        <v>3.2246891555810651</v>
      </c>
      <c r="V89" s="22">
        <f t="shared" si="30"/>
        <v>2.814868621417054</v>
      </c>
      <c r="W89" s="22">
        <f t="shared" si="30"/>
        <v>3.211494105485615</v>
      </c>
      <c r="X89" s="22">
        <f t="shared" si="30"/>
        <v>3.466022387473187</v>
      </c>
      <c r="Y89" s="22">
        <f t="shared" si="30"/>
        <v>4.2561850008931703</v>
      </c>
      <c r="Z89" s="22">
        <f t="shared" si="30"/>
        <v>3.2810699192917472</v>
      </c>
      <c r="AA89" s="22">
        <f t="shared" si="30"/>
        <v>2.9144081125661216</v>
      </c>
      <c r="AB89" s="22">
        <f t="shared" si="30"/>
        <v>3.0825181063430365</v>
      </c>
      <c r="AC89" s="22">
        <f t="shared" si="30"/>
        <v>2.8835074661812143</v>
      </c>
      <c r="AD89" s="22">
        <f t="shared" si="30"/>
        <v>2.7673016290064285</v>
      </c>
      <c r="AE89" s="22">
        <f t="shared" si="30"/>
        <v>3.5292677163960882</v>
      </c>
      <c r="AF89" s="22">
        <f t="shared" si="30"/>
        <v>3.5196036310693026</v>
      </c>
      <c r="AG89" s="22">
        <f t="shared" si="30"/>
        <v>3.1506190330956159</v>
      </c>
      <c r="AH89" s="22">
        <f t="shared" si="30"/>
        <v>2.9977884665044532</v>
      </c>
      <c r="AI89" s="38">
        <f t="shared" si="23"/>
        <v>-0.30204758751312488</v>
      </c>
      <c r="AJ89" s="33">
        <f>IF(B89=0, "", POWER(AH89/B89, 1/(AH11 - B11)) - 1)</f>
        <v>-1.1174729736758371E-2</v>
      </c>
      <c r="AK89" s="33">
        <f t="shared" si="24"/>
        <v>-4.850810744991918E-2</v>
      </c>
      <c r="AL89" s="43">
        <f>AH89 / AH13</f>
        <v>2.5202475039749324E-2</v>
      </c>
      <c r="AM89" s="29"/>
    </row>
    <row r="90" spans="1:39" ht="14.45" hidden="1" customHeight="1" outlineLevel="1" x14ac:dyDescent="0.2">
      <c r="A90" s="2" t="s">
        <v>5</v>
      </c>
      <c r="B90" s="23">
        <v>8.9908235100000008E-3</v>
      </c>
      <c r="C90" s="23">
        <v>9.0425297519999993E-3</v>
      </c>
      <c r="D90" s="23">
        <v>8.8256840040000003E-3</v>
      </c>
      <c r="E90" s="23">
        <v>8.823954258E-3</v>
      </c>
      <c r="F90" s="23">
        <v>8.8321411260000003E-3</v>
      </c>
      <c r="G90" s="23">
        <v>9.1864718999999997E-3</v>
      </c>
      <c r="H90" s="23">
        <v>9.062478144E-3</v>
      </c>
      <c r="I90" s="23">
        <v>9.5508646919999999E-3</v>
      </c>
      <c r="J90" s="23">
        <v>9.1365846299999998E-3</v>
      </c>
      <c r="K90" s="23">
        <v>8.8859302920000008E-3</v>
      </c>
      <c r="L90" s="23">
        <v>9.4297701599999999E-3</v>
      </c>
      <c r="M90" s="23">
        <v>9.5370754859999997E-3</v>
      </c>
      <c r="N90" s="23">
        <v>9.1770505200000005E-3</v>
      </c>
      <c r="O90" s="23">
        <v>9.2902093020000003E-3</v>
      </c>
      <c r="P90" s="23">
        <v>8.8294970699999992E-3</v>
      </c>
      <c r="Q90" s="23">
        <v>9.2535373260000005E-3</v>
      </c>
      <c r="R90" s="23">
        <v>8.4801149999999999E-3</v>
      </c>
      <c r="S90" s="23">
        <v>8.1378449999999995E-3</v>
      </c>
      <c r="T90" s="23">
        <v>7.7887349999999998E-3</v>
      </c>
      <c r="U90" s="23">
        <v>7.7557499999999996E-3</v>
      </c>
      <c r="V90" s="23">
        <v>6.6184246800000002E-3</v>
      </c>
      <c r="W90" s="23">
        <v>7.5272961015000004E-3</v>
      </c>
      <c r="X90" s="23">
        <v>7.0308622170000001E-3</v>
      </c>
      <c r="Y90" s="23">
        <v>6.9628105626693701E-3</v>
      </c>
      <c r="Z90" s="23">
        <v>7.3433013540440701E-3</v>
      </c>
      <c r="AA90" s="23">
        <v>7.4167325078526103E-3</v>
      </c>
      <c r="AB90" s="23">
        <v>5.7817813530756396E-3</v>
      </c>
      <c r="AC90" s="23">
        <v>6.5238052863101298E-3</v>
      </c>
      <c r="AD90" s="23">
        <v>6.11682590392542E-3</v>
      </c>
      <c r="AE90" s="23">
        <v>6.0741750852921798E-3</v>
      </c>
      <c r="AF90" s="23">
        <v>6.3786049788345E-3</v>
      </c>
      <c r="AG90" s="23">
        <v>5.879764928169E-3</v>
      </c>
      <c r="AH90" s="23">
        <v>4.5299128078692E-3</v>
      </c>
      <c r="AI90" s="39">
        <f t="shared" si="23"/>
        <v>-0.49616263706758057</v>
      </c>
      <c r="AJ90" s="34">
        <f>IF(B90=0, "", POWER(AH90/B90, 1/(AH11 - B11)) - 1)</f>
        <v>-2.1194110002679789E-2</v>
      </c>
      <c r="AK90" s="34">
        <f t="shared" si="24"/>
        <v>-0.22957586515625439</v>
      </c>
      <c r="AL90" s="44">
        <f>AH90 / AH13</f>
        <v>3.8083078825666935E-5</v>
      </c>
      <c r="AM90" s="29"/>
    </row>
    <row r="91" spans="1:39" ht="14.45" hidden="1" customHeight="1" outlineLevel="1" x14ac:dyDescent="0.2">
      <c r="A91" s="2" t="s">
        <v>6</v>
      </c>
      <c r="B91" s="23">
        <v>7.4375248420210302E-2</v>
      </c>
      <c r="C91" s="23">
        <v>7.2301919441834797E-2</v>
      </c>
      <c r="D91" s="23">
        <v>6.6883327254892197E-2</v>
      </c>
      <c r="E91" s="23">
        <v>7.0549991656535999E-2</v>
      </c>
      <c r="F91" s="23">
        <v>0.13643443810164199</v>
      </c>
      <c r="G91" s="23">
        <v>0.18899011817089401</v>
      </c>
      <c r="H91" s="23">
        <v>0.19589766660295899</v>
      </c>
      <c r="I91" s="23">
        <v>0.17336869470764299</v>
      </c>
      <c r="J91" s="23">
        <v>0.14398251408275001</v>
      </c>
      <c r="K91" s="23">
        <v>9.2673716000000003E-2</v>
      </c>
      <c r="L91" s="23">
        <v>0.11092397375800001</v>
      </c>
      <c r="M91" s="23">
        <v>0.11148350965999999</v>
      </c>
      <c r="N91" s="23">
        <v>0.119026392183</v>
      </c>
      <c r="O91" s="23">
        <v>0.105328141562</v>
      </c>
      <c r="P91" s="23">
        <v>0.10131871317864601</v>
      </c>
      <c r="Q91" s="23">
        <v>0.23240397048</v>
      </c>
      <c r="R91" s="23">
        <v>0.37665271049663102</v>
      </c>
      <c r="S91" s="23">
        <v>0.27785784980518102</v>
      </c>
      <c r="T91" s="23">
        <v>0.330042420928986</v>
      </c>
      <c r="U91" s="23">
        <v>0.15984928767944501</v>
      </c>
      <c r="V91" s="23">
        <v>0.369587034876804</v>
      </c>
      <c r="W91" s="23">
        <v>0.40208489365850503</v>
      </c>
      <c r="X91" s="23">
        <v>0.68380893810816701</v>
      </c>
      <c r="Y91" s="23">
        <v>0.61299591032046097</v>
      </c>
      <c r="Z91" s="23">
        <v>0.30140199453066302</v>
      </c>
      <c r="AA91" s="23">
        <v>0.39593082842059901</v>
      </c>
      <c r="AB91" s="23">
        <v>0.22143003868518099</v>
      </c>
      <c r="AC91" s="23">
        <v>0.51426797298383398</v>
      </c>
      <c r="AD91" s="23">
        <v>0.40968249923035299</v>
      </c>
      <c r="AE91" s="23">
        <v>0.359960121873866</v>
      </c>
      <c r="AF91" s="23">
        <v>0.30542336137361797</v>
      </c>
      <c r="AG91" s="23">
        <v>0.288018511708097</v>
      </c>
      <c r="AH91" s="23">
        <v>0.28775406639794399</v>
      </c>
      <c r="AI91" s="39">
        <f t="shared" si="23"/>
        <v>2.8689493145914837</v>
      </c>
      <c r="AJ91" s="34">
        <f>IF(B91=0, "", POWER(AH91/B91, 1/(AH11 - B11)) - 1)</f>
        <v>4.3187279073601648E-2</v>
      </c>
      <c r="AK91" s="34">
        <f t="shared" si="24"/>
        <v>-9.1815386651616926E-4</v>
      </c>
      <c r="AL91" s="44">
        <f>AH91 / AH13</f>
        <v>2.4191549060287171E-3</v>
      </c>
      <c r="AM91" s="29"/>
    </row>
    <row r="92" spans="1:39" ht="14.45" hidden="1" customHeight="1" outlineLevel="1" x14ac:dyDescent="0.2">
      <c r="A92" s="2" t="s">
        <v>7</v>
      </c>
      <c r="B92" s="23">
        <v>4.2117526394200802</v>
      </c>
      <c r="C92" s="23">
        <v>3.8599282672670201</v>
      </c>
      <c r="D92" s="23">
        <v>3.8010173047824001</v>
      </c>
      <c r="E92" s="23">
        <v>3.6832072594862399</v>
      </c>
      <c r="F92" s="23">
        <v>3.6151486223526099</v>
      </c>
      <c r="G92" s="23">
        <v>3.5798662454506598</v>
      </c>
      <c r="H92" s="23">
        <v>3.3233047347257298</v>
      </c>
      <c r="I92" s="23">
        <v>3.3942691374431599</v>
      </c>
      <c r="J92" s="23">
        <v>3.4703093546787298</v>
      </c>
      <c r="K92" s="23">
        <v>3.6237279846132702</v>
      </c>
      <c r="L92" s="23">
        <v>3.5183747314181102</v>
      </c>
      <c r="M92" s="23">
        <v>3.5647199443318902</v>
      </c>
      <c r="N92" s="23">
        <v>3.8489096113224899</v>
      </c>
      <c r="O92" s="23">
        <v>3.8790837843019399</v>
      </c>
      <c r="P92" s="23">
        <v>3.7367866840475901</v>
      </c>
      <c r="Q92" s="23">
        <v>3.9262270107886899</v>
      </c>
      <c r="R92" s="23">
        <v>3.9019988834453598</v>
      </c>
      <c r="S92" s="23">
        <v>3.7825715652928902</v>
      </c>
      <c r="T92" s="23">
        <v>3.4452482206336401</v>
      </c>
      <c r="U92" s="23">
        <v>3.0570841179016202</v>
      </c>
      <c r="V92" s="23">
        <v>2.4386631618602501</v>
      </c>
      <c r="W92" s="23">
        <v>2.8018819157256099</v>
      </c>
      <c r="X92" s="23">
        <v>2.77518258714802</v>
      </c>
      <c r="Y92" s="23">
        <v>3.6362262800100398</v>
      </c>
      <c r="Z92" s="23">
        <v>2.9723246234070402</v>
      </c>
      <c r="AA92" s="23">
        <v>2.5110605516376698</v>
      </c>
      <c r="AB92" s="23">
        <v>2.85530628630478</v>
      </c>
      <c r="AC92" s="23">
        <v>2.36271568791107</v>
      </c>
      <c r="AD92" s="23">
        <v>2.3515023038721501</v>
      </c>
      <c r="AE92" s="23">
        <v>3.16323341943693</v>
      </c>
      <c r="AF92" s="23">
        <v>3.2078016647168499</v>
      </c>
      <c r="AG92" s="23">
        <v>2.85672075645935</v>
      </c>
      <c r="AH92" s="23">
        <v>2.70550448729864</v>
      </c>
      <c r="AI92" s="39">
        <f t="shared" si="23"/>
        <v>-0.35762977579064015</v>
      </c>
      <c r="AJ92" s="34">
        <f>IF(B92=0, "", POWER(AH92/B92, 1/(AH11 - B11)) - 1)</f>
        <v>-1.3735743960658242E-2</v>
      </c>
      <c r="AK92" s="34">
        <f t="shared" si="24"/>
        <v>-5.2933514351654387E-2</v>
      </c>
      <c r="AL92" s="44">
        <f>AH92 / AH13</f>
        <v>2.2745237054894941E-2</v>
      </c>
      <c r="AM92" s="29"/>
    </row>
    <row r="93" spans="1:39" ht="14.45" hidden="1" customHeight="1" outlineLevel="1" x14ac:dyDescent="0.2">
      <c r="A93" s="2" t="s">
        <v>8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39" t="str">
        <f t="shared" si="23"/>
        <v/>
      </c>
      <c r="AJ93" s="34" t="str">
        <f>IF(B93=0, "", POWER(AH93/B93, 1/(AH11 - B11)) - 1)</f>
        <v/>
      </c>
      <c r="AK93" s="34" t="str">
        <f t="shared" si="24"/>
        <v/>
      </c>
      <c r="AL93" s="44">
        <f>AH93 / AH13</f>
        <v>0</v>
      </c>
      <c r="AM93" s="29"/>
    </row>
    <row r="94" spans="1:39" ht="14.45" customHeight="1" collapsed="1" x14ac:dyDescent="0.25">
      <c r="A94" s="17" t="s">
        <v>36</v>
      </c>
      <c r="B94" s="22">
        <f t="shared" ref="B94:AH94" si="31">SUBTOTAL(9, B95:B98)</f>
        <v>1.313862834654034</v>
      </c>
      <c r="C94" s="22">
        <f t="shared" si="31"/>
        <v>1.165401149056424</v>
      </c>
      <c r="D94" s="22">
        <f t="shared" si="31"/>
        <v>1.6878535403995358</v>
      </c>
      <c r="E94" s="22">
        <f t="shared" si="31"/>
        <v>1.1111241379333596</v>
      </c>
      <c r="F94" s="22">
        <f t="shared" si="31"/>
        <v>3.642455063800047</v>
      </c>
      <c r="G94" s="22">
        <f t="shared" si="31"/>
        <v>2.1724707427156815</v>
      </c>
      <c r="H94" s="22">
        <f t="shared" si="31"/>
        <v>0.87979682479849797</v>
      </c>
      <c r="I94" s="22">
        <f t="shared" si="31"/>
        <v>0.92592075619827463</v>
      </c>
      <c r="J94" s="22">
        <f t="shared" si="31"/>
        <v>0.61521159240959988</v>
      </c>
      <c r="K94" s="22">
        <f t="shared" si="31"/>
        <v>0.45591082626722773</v>
      </c>
      <c r="L94" s="22">
        <f t="shared" si="31"/>
        <v>0.42246535256479123</v>
      </c>
      <c r="M94" s="22">
        <f t="shared" si="31"/>
        <v>0.51204258573443395</v>
      </c>
      <c r="N94" s="22">
        <f t="shared" si="31"/>
        <v>0.49721590369309904</v>
      </c>
      <c r="O94" s="22">
        <f t="shared" si="31"/>
        <v>0.53960815503071602</v>
      </c>
      <c r="P94" s="22">
        <f t="shared" si="31"/>
        <v>0.80127335094574903</v>
      </c>
      <c r="Q94" s="22">
        <f t="shared" si="31"/>
        <v>0.47446636925937702</v>
      </c>
      <c r="R94" s="22">
        <f t="shared" si="31"/>
        <v>0.44643711953971094</v>
      </c>
      <c r="S94" s="22">
        <f t="shared" si="31"/>
        <v>0.66973387148498897</v>
      </c>
      <c r="T94" s="22">
        <f t="shared" si="31"/>
        <v>0.47332303149339994</v>
      </c>
      <c r="U94" s="22">
        <f t="shared" si="31"/>
        <v>0.400225588823934</v>
      </c>
      <c r="V94" s="22">
        <f t="shared" si="31"/>
        <v>0.37698838652248351</v>
      </c>
      <c r="W94" s="22">
        <f t="shared" si="31"/>
        <v>0.38290670523840198</v>
      </c>
      <c r="X94" s="22">
        <f t="shared" si="31"/>
        <v>0.48421283659948555</v>
      </c>
      <c r="Y94" s="22">
        <f t="shared" si="31"/>
        <v>0.61302506728447359</v>
      </c>
      <c r="Z94" s="22">
        <f t="shared" si="31"/>
        <v>0.48168556805379936</v>
      </c>
      <c r="AA94" s="22">
        <f t="shared" si="31"/>
        <v>0.53498788756992854</v>
      </c>
      <c r="AB94" s="22">
        <f t="shared" si="31"/>
        <v>0.69621972363602513</v>
      </c>
      <c r="AC94" s="22">
        <f t="shared" si="31"/>
        <v>0.81445683048415207</v>
      </c>
      <c r="AD94" s="22">
        <f t="shared" si="31"/>
        <v>0.69929521614037016</v>
      </c>
      <c r="AE94" s="22">
        <f t="shared" si="31"/>
        <v>0.79993074353198934</v>
      </c>
      <c r="AF94" s="22">
        <f t="shared" si="31"/>
        <v>1.1805825082429937</v>
      </c>
      <c r="AG94" s="22">
        <f t="shared" si="31"/>
        <v>1.3190336369450968</v>
      </c>
      <c r="AH94" s="22">
        <f t="shared" si="31"/>
        <v>2.1149447686082232</v>
      </c>
      <c r="AI94" s="38">
        <f t="shared" si="23"/>
        <v>0.60971504241166086</v>
      </c>
      <c r="AJ94" s="33">
        <f>IF(B94=0, "", POWER(AH94/B94, 1/(AH11 - B11)) - 1)</f>
        <v>1.4987996783758284E-2</v>
      </c>
      <c r="AK94" s="33">
        <f t="shared" si="24"/>
        <v>0.60340472704431525</v>
      </c>
      <c r="AL94" s="43">
        <f>AH94 / AH13</f>
        <v>1.77803882218045E-2</v>
      </c>
      <c r="AM94" s="29"/>
    </row>
    <row r="95" spans="1:39" ht="14.45" hidden="1" customHeight="1" outlineLevel="1" x14ac:dyDescent="0.2">
      <c r="A95" s="2" t="s">
        <v>5</v>
      </c>
      <c r="B95" s="23">
        <v>1.9990207670325898E-2</v>
      </c>
      <c r="C95" s="23">
        <v>1.9793315128120999E-2</v>
      </c>
      <c r="D95" s="23">
        <v>2.03072763237938E-2</v>
      </c>
      <c r="E95" s="23">
        <v>2.1254302950941498E-2</v>
      </c>
      <c r="F95" s="23">
        <v>2.2886575812955001E-2</v>
      </c>
      <c r="G95" s="23">
        <v>2.4142493466843499E-2</v>
      </c>
      <c r="H95" s="23">
        <v>2.4867523350843499E-2</v>
      </c>
      <c r="I95" s="23">
        <v>2.5640509698843499E-2</v>
      </c>
      <c r="J95" s="23">
        <v>2.6925469821666902E-2</v>
      </c>
      <c r="K95" s="23">
        <v>2.85774207723027E-2</v>
      </c>
      <c r="L95" s="23">
        <v>2.9793660997779199E-2</v>
      </c>
      <c r="M95" s="23">
        <v>3.0964098337204E-2</v>
      </c>
      <c r="N95" s="23">
        <v>3.1237995121199999E-2</v>
      </c>
      <c r="O95" s="23">
        <v>3.2799063555000001E-2</v>
      </c>
      <c r="P95" s="23">
        <v>3.6048605669999997E-2</v>
      </c>
      <c r="Q95" s="23">
        <v>3.5469318024000003E-2</v>
      </c>
      <c r="R95" s="23">
        <v>3.4695732554999997E-2</v>
      </c>
      <c r="S95" s="23">
        <v>3.0190368109500001E-2</v>
      </c>
      <c r="T95" s="23">
        <v>2.9615596249500001E-2</v>
      </c>
      <c r="U95" s="23">
        <v>3.4019137588499997E-2</v>
      </c>
      <c r="V95" s="23">
        <v>3.0938317452E-2</v>
      </c>
      <c r="W95" s="23">
        <v>2.5556833494000002E-2</v>
      </c>
      <c r="X95" s="23">
        <v>3.5538439936500001E-2</v>
      </c>
      <c r="Y95" s="23">
        <v>3.5073833902069099E-2</v>
      </c>
      <c r="Z95" s="23">
        <v>4.0098232717724301E-2</v>
      </c>
      <c r="AA95" s="23">
        <v>4.0689503327781498E-2</v>
      </c>
      <c r="AB95" s="23">
        <v>3.6520834285482098E-2</v>
      </c>
      <c r="AC95" s="23">
        <v>3.6406172246940503E-2</v>
      </c>
      <c r="AD95" s="23">
        <v>3.8821246610436601E-2</v>
      </c>
      <c r="AE95" s="23">
        <v>3.8417748101978101E-2</v>
      </c>
      <c r="AF95" s="23">
        <v>3.5573206274152697E-2</v>
      </c>
      <c r="AG95" s="23">
        <v>3.4625628943340397E-2</v>
      </c>
      <c r="AH95" s="23">
        <v>3.3645970400949E-2</v>
      </c>
      <c r="AI95" s="39">
        <f t="shared" si="23"/>
        <v>0.68312260461876795</v>
      </c>
      <c r="AJ95" s="34">
        <f>IF(B95=0, "", POWER(AH95/B95, 1/(AH11 - B11)) - 1)</f>
        <v>1.6403419002687158E-2</v>
      </c>
      <c r="AK95" s="34">
        <f t="shared" si="24"/>
        <v>-2.8292873582006606E-2</v>
      </c>
      <c r="AL95" s="44">
        <f>AH95 / AH13</f>
        <v>2.8286242965195626E-4</v>
      </c>
      <c r="AM95" s="29"/>
    </row>
    <row r="96" spans="1:39" ht="14.45" hidden="1" customHeight="1" outlineLevel="1" x14ac:dyDescent="0.2">
      <c r="A96" s="2" t="s">
        <v>6</v>
      </c>
      <c r="B96" s="23">
        <v>0.29538660934930799</v>
      </c>
      <c r="C96" s="23">
        <v>0.30060290033507803</v>
      </c>
      <c r="D96" s="23">
        <v>0.27457336900709201</v>
      </c>
      <c r="E96" s="23">
        <v>0.32307321280504298</v>
      </c>
      <c r="F96" s="23">
        <v>0.31404406311202199</v>
      </c>
      <c r="G96" s="23">
        <v>0.28930437965536798</v>
      </c>
      <c r="H96" s="23">
        <v>0.28177770194546797</v>
      </c>
      <c r="I96" s="23">
        <v>0.27919052238985598</v>
      </c>
      <c r="J96" s="23">
        <v>0.26953268044613299</v>
      </c>
      <c r="K96" s="23">
        <v>0.23999822228080001</v>
      </c>
      <c r="L96" s="23">
        <v>0.23698567032391199</v>
      </c>
      <c r="M96" s="23">
        <v>0.29646058480448001</v>
      </c>
      <c r="N96" s="23">
        <v>0.28621227702934399</v>
      </c>
      <c r="O96" s="23">
        <v>0.34548239748017601</v>
      </c>
      <c r="P96" s="23">
        <v>0.27019760691008399</v>
      </c>
      <c r="Q96" s="23">
        <v>0.25181271300109198</v>
      </c>
      <c r="R96" s="23">
        <v>0.264700511867411</v>
      </c>
      <c r="S96" s="23">
        <v>0.27743683113011403</v>
      </c>
      <c r="T96" s="23">
        <v>0.300975787916475</v>
      </c>
      <c r="U96" s="23">
        <v>0.24485527894865899</v>
      </c>
      <c r="V96" s="23">
        <v>0.27461993722438099</v>
      </c>
      <c r="W96" s="23">
        <v>0.24533380201997201</v>
      </c>
      <c r="X96" s="23">
        <v>0.26915720814702598</v>
      </c>
      <c r="Y96" s="23">
        <v>0.27816813476182101</v>
      </c>
      <c r="Z96" s="23">
        <v>0.19044007066942201</v>
      </c>
      <c r="AA96" s="23">
        <v>0.18872997358431201</v>
      </c>
      <c r="AB96" s="23">
        <v>0.20564897689556</v>
      </c>
      <c r="AC96" s="23">
        <v>0.18906215511841401</v>
      </c>
      <c r="AD96" s="23">
        <v>0.14688507991210001</v>
      </c>
      <c r="AE96" s="23">
        <v>0.15161766589543901</v>
      </c>
      <c r="AF96" s="23">
        <v>0.10748828698959501</v>
      </c>
      <c r="AG96" s="23">
        <v>9.2829048632336195E-2</v>
      </c>
      <c r="AH96" s="23">
        <v>0.101200227605794</v>
      </c>
      <c r="AI96" s="39">
        <f t="shared" si="23"/>
        <v>-0.65739737549808774</v>
      </c>
      <c r="AJ96" s="34">
        <f>IF(B96=0, "", POWER(AH96/B96, 1/(AH11 - B11)) - 1)</f>
        <v>-3.2920429538516149E-2</v>
      </c>
      <c r="AK96" s="34">
        <f t="shared" si="24"/>
        <v>9.017844195100122E-2</v>
      </c>
      <c r="AL96" s="44">
        <f>AH96 / AH13</f>
        <v>8.5079258885332857E-4</v>
      </c>
      <c r="AM96" s="29"/>
    </row>
    <row r="97" spans="1:39" ht="14.45" hidden="1" customHeight="1" outlineLevel="1" x14ac:dyDescent="0.2">
      <c r="A97" s="2" t="s">
        <v>7</v>
      </c>
      <c r="B97" s="23">
        <v>0.99215655057240004</v>
      </c>
      <c r="C97" s="23">
        <v>0.83861443481322495</v>
      </c>
      <c r="D97" s="23">
        <v>1.3865755087326499</v>
      </c>
      <c r="E97" s="23">
        <v>0.76040598677737503</v>
      </c>
      <c r="F97" s="23">
        <v>3.2987437744750698</v>
      </c>
      <c r="G97" s="23">
        <v>1.85211888395947</v>
      </c>
      <c r="H97" s="23">
        <v>0.56833070603177505</v>
      </c>
      <c r="I97" s="23">
        <v>0.61729296457957505</v>
      </c>
      <c r="J97" s="23">
        <v>0.31434532467179999</v>
      </c>
      <c r="K97" s="23">
        <v>0.18417707709412501</v>
      </c>
      <c r="L97" s="23">
        <v>0.1532025072431</v>
      </c>
      <c r="M97" s="23">
        <v>0.18187001917275</v>
      </c>
      <c r="N97" s="23">
        <v>0.175753027287575</v>
      </c>
      <c r="O97" s="23">
        <v>0.15671188168889999</v>
      </c>
      <c r="P97" s="23">
        <v>0.49074672280502502</v>
      </c>
      <c r="Q97" s="23">
        <v>0.18248431725332501</v>
      </c>
      <c r="R97" s="23">
        <v>0.14169195972929999</v>
      </c>
      <c r="S97" s="23">
        <v>0.35710239000087501</v>
      </c>
      <c r="T97" s="23">
        <v>0.13792258217987499</v>
      </c>
      <c r="U97" s="23">
        <v>0.116245944626575</v>
      </c>
      <c r="V97" s="23">
        <v>6.6466336350947494E-2</v>
      </c>
      <c r="W97" s="23">
        <v>0.107406348133645</v>
      </c>
      <c r="X97" s="23">
        <v>0.17499863443049901</v>
      </c>
      <c r="Y97" s="23">
        <v>0.29508306680080298</v>
      </c>
      <c r="Z97" s="23">
        <v>0.24633807555169401</v>
      </c>
      <c r="AA97" s="23">
        <v>0.30044217967873499</v>
      </c>
      <c r="AB97" s="23">
        <v>0.44833836285338302</v>
      </c>
      <c r="AC97" s="23">
        <v>0.58384544302002805</v>
      </c>
      <c r="AD97" s="23">
        <v>0.50865550835864204</v>
      </c>
      <c r="AE97" s="23">
        <v>0.60502298921586095</v>
      </c>
      <c r="AF97" s="23">
        <v>1.0327979104389799</v>
      </c>
      <c r="AG97" s="23">
        <v>1.1868066780766</v>
      </c>
      <c r="AH97" s="23">
        <v>1.9753745659920301</v>
      </c>
      <c r="AI97" s="39">
        <f t="shared" si="23"/>
        <v>0.9909908016556328</v>
      </c>
      <c r="AJ97" s="34">
        <f>IF(B97=0, "", POWER(AH97/B97, 1/(AH11 - B11)) - 1)</f>
        <v>2.1752982694315692E-2</v>
      </c>
      <c r="AK97" s="34">
        <f t="shared" si="24"/>
        <v>0.6644451050725666</v>
      </c>
      <c r="AL97" s="44">
        <f>AH97 / AH13</f>
        <v>1.6607018390333725E-2</v>
      </c>
      <c r="AM97" s="29"/>
    </row>
    <row r="98" spans="1:39" ht="14.45" hidden="1" customHeight="1" outlineLevel="1" x14ac:dyDescent="0.2">
      <c r="A98" s="2" t="s">
        <v>8</v>
      </c>
      <c r="B98" s="23">
        <v>6.3294670619999998E-3</v>
      </c>
      <c r="C98" s="23">
        <v>6.39049878E-3</v>
      </c>
      <c r="D98" s="23">
        <v>6.3973863360000001E-3</v>
      </c>
      <c r="E98" s="23">
        <v>6.3906353999999997E-3</v>
      </c>
      <c r="F98" s="23">
        <v>6.7806504000000002E-3</v>
      </c>
      <c r="G98" s="23">
        <v>6.9049856339999998E-3</v>
      </c>
      <c r="H98" s="23">
        <v>4.8208934704114604E-3</v>
      </c>
      <c r="I98" s="23">
        <v>3.7967595299999999E-3</v>
      </c>
      <c r="J98" s="23">
        <v>4.4081174700000003E-3</v>
      </c>
      <c r="K98" s="23">
        <v>3.1581061199999999E-3</v>
      </c>
      <c r="L98" s="23">
        <v>2.483514E-3</v>
      </c>
      <c r="M98" s="23">
        <v>2.7478834200000001E-3</v>
      </c>
      <c r="N98" s="23">
        <v>4.0126042549800001E-3</v>
      </c>
      <c r="O98" s="23">
        <v>4.6148123066400001E-3</v>
      </c>
      <c r="P98" s="23">
        <v>4.2804155606399998E-3</v>
      </c>
      <c r="Q98" s="23">
        <v>4.7000209809599999E-3</v>
      </c>
      <c r="R98" s="23">
        <v>5.3489153880000003E-3</v>
      </c>
      <c r="S98" s="23">
        <v>5.0042822444999998E-3</v>
      </c>
      <c r="T98" s="23">
        <v>4.8090651475500004E-3</v>
      </c>
      <c r="U98" s="23">
        <v>5.1052276602000001E-3</v>
      </c>
      <c r="V98" s="23">
        <v>4.9637954951550003E-3</v>
      </c>
      <c r="W98" s="23">
        <v>4.6097215907849997E-3</v>
      </c>
      <c r="X98" s="23">
        <v>4.5185540854605502E-3</v>
      </c>
      <c r="Y98" s="23">
        <v>4.7000318197805398E-3</v>
      </c>
      <c r="Z98" s="23">
        <v>4.8091891149590104E-3</v>
      </c>
      <c r="AA98" s="23">
        <v>5.1262309790999997E-3</v>
      </c>
      <c r="AB98" s="23">
        <v>5.7115496015999996E-3</v>
      </c>
      <c r="AC98" s="23">
        <v>5.1430600987695703E-3</v>
      </c>
      <c r="AD98" s="23">
        <v>4.9333812591915204E-3</v>
      </c>
      <c r="AE98" s="23">
        <v>4.8723403187112798E-3</v>
      </c>
      <c r="AF98" s="23">
        <v>4.7231045402659896E-3</v>
      </c>
      <c r="AG98" s="23">
        <v>4.7722812928201897E-3</v>
      </c>
      <c r="AH98" s="23">
        <v>4.7240046094500004E-3</v>
      </c>
      <c r="AI98" s="39">
        <f t="shared" si="23"/>
        <v>-0.25364891495978514</v>
      </c>
      <c r="AJ98" s="34">
        <f>IF(B98=0, "", POWER(AH98/B98, 1/(AH11 - B11)) - 1)</f>
        <v>-9.1008085974630948E-3</v>
      </c>
      <c r="AK98" s="34">
        <f t="shared" si="24"/>
        <v>-1.0116059890019624E-2</v>
      </c>
      <c r="AL98" s="44">
        <f>AH98 / AH13</f>
        <v>3.9714812965488981E-5</v>
      </c>
      <c r="AM98" s="29"/>
    </row>
    <row r="99" spans="1:39" ht="14.45" customHeight="1" collapsed="1" x14ac:dyDescent="0.25">
      <c r="A99" s="17" t="s">
        <v>37</v>
      </c>
      <c r="B99" s="22">
        <f t="shared" ref="B99:AH99" si="32">SUBTOTAL(9, B100:B103)</f>
        <v>11.071218455725091</v>
      </c>
      <c r="C99" s="22">
        <f t="shared" si="32"/>
        <v>11.078110504650958</v>
      </c>
      <c r="D99" s="22">
        <f t="shared" si="32"/>
        <v>11.142118346371653</v>
      </c>
      <c r="E99" s="22">
        <f t="shared" si="32"/>
        <v>11.293656235237872</v>
      </c>
      <c r="F99" s="22">
        <f t="shared" si="32"/>
        <v>11.511894226802291</v>
      </c>
      <c r="G99" s="22">
        <f t="shared" si="32"/>
        <v>11.698032570086154</v>
      </c>
      <c r="H99" s="22">
        <f t="shared" si="32"/>
        <v>11.937300071921992</v>
      </c>
      <c r="I99" s="22">
        <f t="shared" si="32"/>
        <v>12.200083978374746</v>
      </c>
      <c r="J99" s="22">
        <f t="shared" si="32"/>
        <v>12.532218642722345</v>
      </c>
      <c r="K99" s="22">
        <f t="shared" si="32"/>
        <v>12.793944971563619</v>
      </c>
      <c r="L99" s="22">
        <f t="shared" si="32"/>
        <v>13.05479698749577</v>
      </c>
      <c r="M99" s="22">
        <f t="shared" si="32"/>
        <v>13.233941663425039</v>
      </c>
      <c r="N99" s="22">
        <f t="shared" si="32"/>
        <v>13.399766356800718</v>
      </c>
      <c r="O99" s="22">
        <f t="shared" si="32"/>
        <v>13.690629426365462</v>
      </c>
      <c r="P99" s="22">
        <f t="shared" si="32"/>
        <v>13.933096601519299</v>
      </c>
      <c r="Q99" s="22">
        <f t="shared" si="32"/>
        <v>14.150367522534399</v>
      </c>
      <c r="R99" s="22">
        <f t="shared" si="32"/>
        <v>14.317427047021209</v>
      </c>
      <c r="S99" s="22">
        <f t="shared" si="32"/>
        <v>14.48382685947808</v>
      </c>
      <c r="T99" s="22">
        <f t="shared" si="32"/>
        <v>14.632909574378136</v>
      </c>
      <c r="U99" s="22">
        <f t="shared" si="32"/>
        <v>14.929359425507231</v>
      </c>
      <c r="V99" s="22">
        <f t="shared" si="32"/>
        <v>15.129030353640694</v>
      </c>
      <c r="W99" s="22">
        <f t="shared" si="32"/>
        <v>15.313884109490283</v>
      </c>
      <c r="X99" s="22">
        <f t="shared" si="32"/>
        <v>15.524856552168377</v>
      </c>
      <c r="Y99" s="22">
        <f t="shared" si="32"/>
        <v>15.709612747187228</v>
      </c>
      <c r="Z99" s="22">
        <f t="shared" si="32"/>
        <v>15.714724568515297</v>
      </c>
      <c r="AA99" s="22">
        <f t="shared" si="32"/>
        <v>15.936060428216525</v>
      </c>
      <c r="AB99" s="22">
        <f t="shared" si="32"/>
        <v>16.275224129746725</v>
      </c>
      <c r="AC99" s="22">
        <f t="shared" si="32"/>
        <v>16.242757375945661</v>
      </c>
      <c r="AD99" s="22">
        <f t="shared" si="32"/>
        <v>16.348875405874374</v>
      </c>
      <c r="AE99" s="22">
        <f t="shared" si="32"/>
        <v>16.547229664350077</v>
      </c>
      <c r="AF99" s="22">
        <f t="shared" si="32"/>
        <v>16.685422290135659</v>
      </c>
      <c r="AG99" s="22">
        <f t="shared" si="32"/>
        <v>16.903579928023845</v>
      </c>
      <c r="AH99" s="22">
        <f t="shared" si="32"/>
        <v>16.86814600590332</v>
      </c>
      <c r="AI99" s="38">
        <f t="shared" si="23"/>
        <v>0.5236033931911579</v>
      </c>
      <c r="AJ99" s="33">
        <f>IF(B99=0, "", POWER(AH99/B99, 1/(AH11 - B11)) - 1)</f>
        <v>1.3245649806228998E-2</v>
      </c>
      <c r="AK99" s="33">
        <f t="shared" si="24"/>
        <v>-2.0962377361130047E-3</v>
      </c>
      <c r="AL99" s="43">
        <f>AH99 / AH13</f>
        <v>0.14181088273260731</v>
      </c>
      <c r="AM99" s="29"/>
    </row>
    <row r="100" spans="1:39" ht="14.45" hidden="1" customHeight="1" outlineLevel="1" x14ac:dyDescent="0.2">
      <c r="A100" s="2" t="s">
        <v>5</v>
      </c>
      <c r="B100" s="23">
        <v>1.5713999999999999E-2</v>
      </c>
      <c r="C100" s="23">
        <v>1.6951500000000001E-2</v>
      </c>
      <c r="D100" s="23">
        <v>1.9278E-2</v>
      </c>
      <c r="E100" s="23">
        <v>1.9471499999999999E-2</v>
      </c>
      <c r="F100" s="23">
        <v>2.0385E-2</v>
      </c>
      <c r="G100" s="23">
        <v>2.0042999999999998E-2</v>
      </c>
      <c r="H100" s="23">
        <v>2.1010500000000001E-2</v>
      </c>
      <c r="I100" s="23">
        <v>2.23065E-2</v>
      </c>
      <c r="J100" s="23">
        <v>2.30805E-2</v>
      </c>
      <c r="K100" s="23">
        <v>2.494088685E-2</v>
      </c>
      <c r="L100" s="23">
        <v>3.2658165000000003E-2</v>
      </c>
      <c r="M100" s="23">
        <v>3.2625063000000003E-2</v>
      </c>
      <c r="N100" s="23">
        <v>3.09222E-2</v>
      </c>
      <c r="O100" s="23">
        <v>3.1303350000000001E-2</v>
      </c>
      <c r="P100" s="23">
        <v>3.2785694999999997E-2</v>
      </c>
      <c r="Q100" s="23">
        <v>2.9564010000000002E-2</v>
      </c>
      <c r="R100" s="23">
        <v>3.1617180000000002E-2</v>
      </c>
      <c r="S100" s="23">
        <v>2.5445385000000001E-2</v>
      </c>
      <c r="T100" s="23">
        <v>2.4599002500000001E-2</v>
      </c>
      <c r="U100" s="23">
        <v>2.952065475E-2</v>
      </c>
      <c r="V100" s="23">
        <v>2.6964837674999999E-2</v>
      </c>
      <c r="W100" s="23">
        <v>2.527884E-2</v>
      </c>
      <c r="X100" s="23">
        <v>2.824335E-2</v>
      </c>
      <c r="Y100" s="23">
        <v>2.7800237497168898E-2</v>
      </c>
      <c r="Z100" s="23">
        <v>2.9708917480122901E-2</v>
      </c>
      <c r="AA100" s="23">
        <v>3.0942215224399001E-2</v>
      </c>
      <c r="AB100" s="23">
        <v>2.88776630340138E-2</v>
      </c>
      <c r="AC100" s="23">
        <v>3.0700332519841399E-2</v>
      </c>
      <c r="AD100" s="23">
        <v>3.0521404951715399E-2</v>
      </c>
      <c r="AE100" s="23">
        <v>3.0753500462710699E-2</v>
      </c>
      <c r="AF100" s="23">
        <v>3.23900117239753E-2</v>
      </c>
      <c r="AG100" s="23">
        <v>3.2358583119180599E-2</v>
      </c>
      <c r="AH100" s="23">
        <v>3.05531630792838E-2</v>
      </c>
      <c r="AI100" s="39">
        <f t="shared" si="23"/>
        <v>0.94432754736437574</v>
      </c>
      <c r="AJ100" s="34">
        <f>IF(B100=0, "", POWER(AH100/B100, 1/(AH11 - B11)) - 1)</f>
        <v>2.0996009475461097E-2</v>
      </c>
      <c r="AK100" s="34">
        <f t="shared" si="24"/>
        <v>-5.5794162347814091E-2</v>
      </c>
      <c r="AL100" s="44">
        <f>AH100 / AH13</f>
        <v>2.568611289604802E-4</v>
      </c>
      <c r="AM100" s="29"/>
    </row>
    <row r="101" spans="1:39" ht="14.45" hidden="1" customHeight="1" outlineLevel="1" x14ac:dyDescent="0.2">
      <c r="A101" s="2" t="s">
        <v>6</v>
      </c>
      <c r="B101" s="23">
        <v>0.72911153934704198</v>
      </c>
      <c r="C101" s="23">
        <v>0.50275377502535701</v>
      </c>
      <c r="D101" s="23">
        <v>0.29103596764273298</v>
      </c>
      <c r="E101" s="23">
        <v>0.23541424152895199</v>
      </c>
      <c r="F101" s="23">
        <v>0.24245904636447099</v>
      </c>
      <c r="G101" s="23">
        <v>0.239145517695254</v>
      </c>
      <c r="H101" s="23">
        <v>0.22846308566149101</v>
      </c>
      <c r="I101" s="23">
        <v>0.237845992845236</v>
      </c>
      <c r="J101" s="23">
        <v>0.248747194584966</v>
      </c>
      <c r="K101" s="23">
        <v>0.22182112779999999</v>
      </c>
      <c r="L101" s="23">
        <v>0.20531194383900001</v>
      </c>
      <c r="M101" s="23">
        <v>0.13696517874200001</v>
      </c>
      <c r="N101" s="23">
        <v>0.114927614656</v>
      </c>
      <c r="O101" s="23">
        <v>0.15652587081300001</v>
      </c>
      <c r="P101" s="23">
        <v>0.164740706542749</v>
      </c>
      <c r="Q101" s="23">
        <v>0.16724714699900001</v>
      </c>
      <c r="R101" s="23">
        <v>0.13029475807732999</v>
      </c>
      <c r="S101" s="23">
        <v>0.10447648351334</v>
      </c>
      <c r="T101" s="23">
        <v>6.90210952370756E-2</v>
      </c>
      <c r="U101" s="23">
        <v>0.16253317922385199</v>
      </c>
      <c r="V101" s="23">
        <v>0.100956903867033</v>
      </c>
      <c r="W101" s="23">
        <v>0.13776637124293301</v>
      </c>
      <c r="X101" s="23">
        <v>9.0124771295657199E-2</v>
      </c>
      <c r="Y101" s="23">
        <v>6.3077109666627801E-2</v>
      </c>
      <c r="Z101" s="23">
        <v>6.5774891306094596E-2</v>
      </c>
      <c r="AA101" s="23">
        <v>7.4185952260514304E-2</v>
      </c>
      <c r="AB101" s="23">
        <v>6.5248978516593198E-2</v>
      </c>
      <c r="AC101" s="23">
        <v>5.6289429907109799E-2</v>
      </c>
      <c r="AD101" s="23">
        <v>5.9661292591626398E-2</v>
      </c>
      <c r="AE101" s="23">
        <v>4.4455768081358003E-2</v>
      </c>
      <c r="AF101" s="23">
        <v>5.1628368841774901E-2</v>
      </c>
      <c r="AG101" s="23">
        <v>4.4982896781156703E-2</v>
      </c>
      <c r="AH101" s="23">
        <v>2.8430032905025202E-2</v>
      </c>
      <c r="AI101" s="39">
        <f t="shared" si="23"/>
        <v>-0.9610072926146721</v>
      </c>
      <c r="AJ101" s="34">
        <f>IF(B101=0, "", POWER(AH101/B101, 1/(AH11 - B11)) - 1)</f>
        <v>-9.6416626652679249E-2</v>
      </c>
      <c r="AK101" s="34">
        <f t="shared" si="24"/>
        <v>-0.36798127867713226</v>
      </c>
      <c r="AL101" s="44">
        <f>AH101 / AH13</f>
        <v>2.390119258493335E-4</v>
      </c>
      <c r="AM101" s="29"/>
    </row>
    <row r="102" spans="1:39" ht="14.45" hidden="1" customHeight="1" outlineLevel="1" x14ac:dyDescent="0.2">
      <c r="A102" s="2" t="s">
        <v>7</v>
      </c>
      <c r="B102" s="23">
        <v>5.7275889664027</v>
      </c>
      <c r="C102" s="23">
        <v>5.9596012796502498</v>
      </c>
      <c r="D102" s="23">
        <v>6.2330004287535701</v>
      </c>
      <c r="E102" s="23">
        <v>6.4399665437335702</v>
      </c>
      <c r="F102" s="23">
        <v>6.6502462304624697</v>
      </c>
      <c r="G102" s="23">
        <v>6.8400401024155499</v>
      </c>
      <c r="H102" s="23">
        <v>7.0363901112540503</v>
      </c>
      <c r="I102" s="23">
        <v>7.2232199931840197</v>
      </c>
      <c r="J102" s="23">
        <v>7.4731980554692496</v>
      </c>
      <c r="K102" s="23">
        <v>7.6979417332026996</v>
      </c>
      <c r="L102" s="23">
        <v>7.8951858875279202</v>
      </c>
      <c r="M102" s="23">
        <v>8.0813814624953793</v>
      </c>
      <c r="N102" s="23">
        <v>8.2890527593066494</v>
      </c>
      <c r="O102" s="23">
        <v>8.5378182461495005</v>
      </c>
      <c r="P102" s="23">
        <v>8.7609542874061006</v>
      </c>
      <c r="Q102" s="23">
        <v>8.9759159139599696</v>
      </c>
      <c r="R102" s="23">
        <v>9.1941360270395194</v>
      </c>
      <c r="S102" s="23">
        <v>9.4026589702914194</v>
      </c>
      <c r="T102" s="23">
        <v>9.6038444800780205</v>
      </c>
      <c r="U102" s="23">
        <v>9.8359066995648998</v>
      </c>
      <c r="V102" s="23">
        <v>10.1405748660522</v>
      </c>
      <c r="W102" s="23">
        <v>10.331955144439901</v>
      </c>
      <c r="X102" s="23">
        <v>10.631872261742901</v>
      </c>
      <c r="Y102" s="23">
        <v>10.8803818050554</v>
      </c>
      <c r="Z102" s="23">
        <v>10.9811860551386</v>
      </c>
      <c r="AA102" s="23">
        <v>11.2863355812372</v>
      </c>
      <c r="AB102" s="23">
        <v>11.7285332984086</v>
      </c>
      <c r="AC102" s="23">
        <v>11.7918779650632</v>
      </c>
      <c r="AD102" s="23">
        <v>11.9889960309199</v>
      </c>
      <c r="AE102" s="23">
        <v>12.2301379680551</v>
      </c>
      <c r="AF102" s="23">
        <v>12.359521481819</v>
      </c>
      <c r="AG102" s="23">
        <v>12.584356020372599</v>
      </c>
      <c r="AH102" s="23">
        <v>12.5672803821681</v>
      </c>
      <c r="AI102" s="39">
        <f t="shared" si="23"/>
        <v>1.194165897009396</v>
      </c>
      <c r="AJ102" s="34">
        <f>IF(B102=0, "", POWER(AH102/B102, 1/(AH11 - B11)) - 1)</f>
        <v>2.4860301061555568E-2</v>
      </c>
      <c r="AK102" s="34">
        <f t="shared" si="24"/>
        <v>-1.3568940815767982E-3</v>
      </c>
      <c r="AL102" s="44">
        <f>AH102 / AH13</f>
        <v>0.1056534087338188</v>
      </c>
      <c r="AM102" s="29"/>
    </row>
    <row r="103" spans="1:39" ht="14.45" hidden="1" customHeight="1" outlineLevel="1" x14ac:dyDescent="0.2">
      <c r="A103" s="2" t="s">
        <v>8</v>
      </c>
      <c r="B103" s="23">
        <v>4.5988039499753501</v>
      </c>
      <c r="C103" s="23">
        <v>4.5988039499753501</v>
      </c>
      <c r="D103" s="23">
        <v>4.5988039499753501</v>
      </c>
      <c r="E103" s="23">
        <v>4.5988039499753501</v>
      </c>
      <c r="F103" s="23">
        <v>4.5988039499753501</v>
      </c>
      <c r="G103" s="23">
        <v>4.5988039499753501</v>
      </c>
      <c r="H103" s="23">
        <v>4.6514363750064502</v>
      </c>
      <c r="I103" s="23">
        <v>4.7167114923454898</v>
      </c>
      <c r="J103" s="23">
        <v>4.7871928926681298</v>
      </c>
      <c r="K103" s="23">
        <v>4.8492412237109201</v>
      </c>
      <c r="L103" s="23">
        <v>4.9216409911288501</v>
      </c>
      <c r="M103" s="23">
        <v>4.9829699591876597</v>
      </c>
      <c r="N103" s="23">
        <v>4.9648637828380702</v>
      </c>
      <c r="O103" s="23">
        <v>4.9649819594029596</v>
      </c>
      <c r="P103" s="23">
        <v>4.9746159125704503</v>
      </c>
      <c r="Q103" s="23">
        <v>4.9776404515754296</v>
      </c>
      <c r="R103" s="23">
        <v>4.9613790819043597</v>
      </c>
      <c r="S103" s="23">
        <v>4.9512460206733202</v>
      </c>
      <c r="T103" s="23">
        <v>4.9354449965630396</v>
      </c>
      <c r="U103" s="23">
        <v>4.9013988919684799</v>
      </c>
      <c r="V103" s="23">
        <v>4.8605337460464604</v>
      </c>
      <c r="W103" s="23">
        <v>4.8188837538074498</v>
      </c>
      <c r="X103" s="23">
        <v>4.7746161691298203</v>
      </c>
      <c r="Y103" s="23">
        <v>4.7383535949680304</v>
      </c>
      <c r="Z103" s="23">
        <v>4.6380547045904796</v>
      </c>
      <c r="AA103" s="23">
        <v>4.5445966794944104</v>
      </c>
      <c r="AB103" s="23">
        <v>4.4525641897875197</v>
      </c>
      <c r="AC103" s="23">
        <v>4.3638896484555101</v>
      </c>
      <c r="AD103" s="23">
        <v>4.2696966774111296</v>
      </c>
      <c r="AE103" s="23">
        <v>4.2418824277509097</v>
      </c>
      <c r="AF103" s="23">
        <v>4.2418824277509097</v>
      </c>
      <c r="AG103" s="23">
        <v>4.2418824277509097</v>
      </c>
      <c r="AH103" s="23">
        <v>4.2418824277509097</v>
      </c>
      <c r="AI103" s="39">
        <f t="shared" si="23"/>
        <v>-7.7611815182152655E-2</v>
      </c>
      <c r="AJ103" s="34">
        <f>IF(B103=0, "", POWER(AH103/B103, 1/(AH11 - B11)) - 1)</f>
        <v>-2.5214757039043745E-3</v>
      </c>
      <c r="AK103" s="34">
        <f t="shared" si="24"/>
        <v>0</v>
      </c>
      <c r="AL103" s="44">
        <f>AH103 / AH13</f>
        <v>3.5661600943978668E-2</v>
      </c>
      <c r="AM103" s="29"/>
    </row>
    <row r="104" spans="1:39" ht="14.45" customHeight="1" x14ac:dyDescent="0.25">
      <c r="A104" s="9" t="s">
        <v>38</v>
      </c>
      <c r="B104" s="20">
        <f t="shared" ref="B104:AH104" si="33">SUBTOTAL(9, B105:B111)</f>
        <v>14.20690761552342</v>
      </c>
      <c r="C104" s="20">
        <f t="shared" si="33"/>
        <v>14.442489151346841</v>
      </c>
      <c r="D104" s="20">
        <f t="shared" si="33"/>
        <v>14.501401057544621</v>
      </c>
      <c r="E104" s="20">
        <f t="shared" si="33"/>
        <v>14.872813829505111</v>
      </c>
      <c r="F104" s="20">
        <f t="shared" si="33"/>
        <v>15.311746116972321</v>
      </c>
      <c r="G104" s="20">
        <f t="shared" si="33"/>
        <v>15.03794762250434</v>
      </c>
      <c r="H104" s="20">
        <f t="shared" si="33"/>
        <v>15.494612317077038</v>
      </c>
      <c r="I104" s="20">
        <f t="shared" si="33"/>
        <v>16.614372344237271</v>
      </c>
      <c r="J104" s="20">
        <f t="shared" si="33"/>
        <v>16.743244675004242</v>
      </c>
      <c r="K104" s="20">
        <f t="shared" si="33"/>
        <v>16.546480737289031</v>
      </c>
      <c r="L104" s="20">
        <f t="shared" si="33"/>
        <v>16.36109182246518</v>
      </c>
      <c r="M104" s="20">
        <f t="shared" si="33"/>
        <v>16.293814628066592</v>
      </c>
      <c r="N104" s="20">
        <f t="shared" si="33"/>
        <v>16.796084522542131</v>
      </c>
      <c r="O104" s="20">
        <f t="shared" si="33"/>
        <v>16.624888810553731</v>
      </c>
      <c r="P104" s="20">
        <f t="shared" si="33"/>
        <v>16.50634195950251</v>
      </c>
      <c r="Q104" s="20">
        <f t="shared" si="33"/>
        <v>16.690950155448299</v>
      </c>
      <c r="R104" s="20">
        <f t="shared" si="33"/>
        <v>16.18165016591843</v>
      </c>
      <c r="S104" s="20">
        <f t="shared" si="33"/>
        <v>16.408910538769778</v>
      </c>
      <c r="T104" s="20">
        <f t="shared" si="33"/>
        <v>16.855335117974878</v>
      </c>
      <c r="U104" s="20">
        <f t="shared" si="33"/>
        <v>16.54518929269819</v>
      </c>
      <c r="V104" s="20">
        <f t="shared" si="33"/>
        <v>16.851359869578975</v>
      </c>
      <c r="W104" s="20">
        <f t="shared" si="33"/>
        <v>16.990911378072209</v>
      </c>
      <c r="X104" s="20">
        <f t="shared" si="33"/>
        <v>16.8779929647514</v>
      </c>
      <c r="Y104" s="20">
        <f t="shared" si="33"/>
        <v>16.409407463764953</v>
      </c>
      <c r="Z104" s="20">
        <f t="shared" si="33"/>
        <v>16.448656447335818</v>
      </c>
      <c r="AA104" s="20">
        <f t="shared" si="33"/>
        <v>17.246062160455644</v>
      </c>
      <c r="AB104" s="20">
        <f t="shared" si="33"/>
        <v>17.274308315948797</v>
      </c>
      <c r="AC104" s="20">
        <f t="shared" si="33"/>
        <v>17.397898239444238</v>
      </c>
      <c r="AD104" s="20">
        <f t="shared" si="33"/>
        <v>16.861398098854607</v>
      </c>
      <c r="AE104" s="20">
        <f t="shared" si="33"/>
        <v>17.369853006829047</v>
      </c>
      <c r="AF104" s="20">
        <f t="shared" si="33"/>
        <v>14.21146246310245</v>
      </c>
      <c r="AG104" s="20">
        <f t="shared" si="33"/>
        <v>13.925791352058736</v>
      </c>
      <c r="AH104" s="20">
        <f t="shared" si="33"/>
        <v>9.5882784144524091</v>
      </c>
      <c r="AI104" s="36">
        <f t="shared" si="23"/>
        <v>-0.32509743330944074</v>
      </c>
      <c r="AJ104" s="31">
        <f>IF(B104=0, "", POWER(AH104/B104, 1/(AH11 - B11)) - 1)</f>
        <v>-1.2211913912133388E-2</v>
      </c>
      <c r="AK104" s="31">
        <f t="shared" si="24"/>
        <v>-0.3114733538618677</v>
      </c>
      <c r="AL104" s="41">
        <f>AH104 / AH13</f>
        <v>8.060887221177955E-2</v>
      </c>
      <c r="AM104" s="29"/>
    </row>
    <row r="105" spans="1:39" ht="14.45" customHeight="1" x14ac:dyDescent="0.25">
      <c r="A105" s="5" t="s">
        <v>39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38" t="str">
        <f t="shared" si="23"/>
        <v/>
      </c>
      <c r="AJ105" s="33" t="str">
        <f>IF(B105=0, "", POWER(AH105/B105, 1/(AH11 - B11)) - 1)</f>
        <v/>
      </c>
      <c r="AK105" s="33" t="str">
        <f t="shared" si="24"/>
        <v/>
      </c>
      <c r="AL105" s="43">
        <f>AH105 / AH13</f>
        <v>0</v>
      </c>
      <c r="AM105" s="29"/>
    </row>
    <row r="106" spans="1:39" ht="14.45" customHeight="1" collapsed="1" x14ac:dyDescent="0.25">
      <c r="A106" s="5" t="s">
        <v>40</v>
      </c>
      <c r="B106" s="22">
        <f t="shared" ref="B106:AH106" si="34">SUBTOTAL(9, B107:B109)</f>
        <v>1.37269958575212</v>
      </c>
      <c r="C106" s="22">
        <f t="shared" si="34"/>
        <v>1.4813839245620399</v>
      </c>
      <c r="D106" s="22">
        <f t="shared" si="34"/>
        <v>1.5738578053244201</v>
      </c>
      <c r="E106" s="22">
        <f t="shared" si="34"/>
        <v>1.55182267512821</v>
      </c>
      <c r="F106" s="22">
        <f t="shared" si="34"/>
        <v>1.6148032365640199</v>
      </c>
      <c r="G106" s="22">
        <f t="shared" si="34"/>
        <v>1.3703723572326401</v>
      </c>
      <c r="H106" s="22">
        <f t="shared" si="34"/>
        <v>1.67538574230704</v>
      </c>
      <c r="I106" s="22">
        <f t="shared" si="34"/>
        <v>1.6132792990501701</v>
      </c>
      <c r="J106" s="22">
        <f t="shared" si="34"/>
        <v>1.54423126629134</v>
      </c>
      <c r="K106" s="22">
        <f t="shared" si="34"/>
        <v>1.5776553391497301</v>
      </c>
      <c r="L106" s="22">
        <f t="shared" si="34"/>
        <v>1.4519107064843799</v>
      </c>
      <c r="M106" s="22">
        <f t="shared" si="34"/>
        <v>1.5015311213512901</v>
      </c>
      <c r="N106" s="22">
        <f t="shared" si="34"/>
        <v>1.44702409340953</v>
      </c>
      <c r="O106" s="22">
        <f t="shared" si="34"/>
        <v>1.29421486663963</v>
      </c>
      <c r="P106" s="22">
        <f t="shared" si="34"/>
        <v>1.2353603267200099</v>
      </c>
      <c r="Q106" s="22">
        <f t="shared" si="34"/>
        <v>1.2306490627061999</v>
      </c>
      <c r="R106" s="22">
        <f t="shared" si="34"/>
        <v>1.2044192741511299</v>
      </c>
      <c r="S106" s="22">
        <f t="shared" si="34"/>
        <v>1.16740053344108</v>
      </c>
      <c r="T106" s="22">
        <f t="shared" si="34"/>
        <v>1.0254039205705778</v>
      </c>
      <c r="U106" s="22">
        <f t="shared" si="34"/>
        <v>1.0648756672071886</v>
      </c>
      <c r="V106" s="22">
        <f t="shared" si="34"/>
        <v>1.1020475243695746</v>
      </c>
      <c r="W106" s="22">
        <f t="shared" si="34"/>
        <v>0.99985530292970715</v>
      </c>
      <c r="X106" s="22">
        <f t="shared" si="34"/>
        <v>1.0702966740351991</v>
      </c>
      <c r="Y106" s="22">
        <f t="shared" si="34"/>
        <v>1.1134298035791523</v>
      </c>
      <c r="Z106" s="22">
        <f t="shared" si="34"/>
        <v>1.3408412089046162</v>
      </c>
      <c r="AA106" s="22">
        <f t="shared" si="34"/>
        <v>1.2736392427132461</v>
      </c>
      <c r="AB106" s="22">
        <f t="shared" si="34"/>
        <v>1.2830948713131993</v>
      </c>
      <c r="AC106" s="22">
        <f t="shared" si="34"/>
        <v>1.2716729954062369</v>
      </c>
      <c r="AD106" s="22">
        <f t="shared" si="34"/>
        <v>1.2283045569012077</v>
      </c>
      <c r="AE106" s="22">
        <f t="shared" si="34"/>
        <v>1.2918586611826468</v>
      </c>
      <c r="AF106" s="22">
        <f t="shared" si="34"/>
        <v>1.3555951043725485</v>
      </c>
      <c r="AG106" s="22">
        <f t="shared" si="34"/>
        <v>1.2135609611905362</v>
      </c>
      <c r="AH106" s="22">
        <f t="shared" si="34"/>
        <v>1.1981710592489077</v>
      </c>
      <c r="AI106" s="38">
        <f t="shared" si="23"/>
        <v>-0.1271425505731365</v>
      </c>
      <c r="AJ106" s="33">
        <f>IF(B106=0, "", POWER(AH106/B106, 1/(AH11 - B11)) - 1)</f>
        <v>-4.2404533005012679E-3</v>
      </c>
      <c r="AK106" s="33">
        <f t="shared" si="24"/>
        <v>-1.2681605979258492E-2</v>
      </c>
      <c r="AL106" s="43">
        <f>AH106 / AH13</f>
        <v>1.0073051034612E-2</v>
      </c>
      <c r="AM106" s="29"/>
    </row>
    <row r="107" spans="1:39" ht="14.45" hidden="1" customHeight="1" outlineLevel="1" x14ac:dyDescent="0.25">
      <c r="A107" s="6" t="s">
        <v>41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3.6932492307692203E-5</v>
      </c>
      <c r="U107" s="23">
        <v>7.4658461538461396E-5</v>
      </c>
      <c r="V107" s="23">
        <v>1.2894461538461499E-4</v>
      </c>
      <c r="W107" s="23">
        <v>1.59576553846154E-4</v>
      </c>
      <c r="X107" s="23">
        <v>1.40949230769231E-4</v>
      </c>
      <c r="Y107" s="23">
        <v>1.60378707692308E-4</v>
      </c>
      <c r="Z107" s="23">
        <v>1.56774793846154E-4</v>
      </c>
      <c r="AA107" s="23">
        <v>1.37496553846154E-4</v>
      </c>
      <c r="AB107" s="23">
        <v>1.4588879076923099E-4</v>
      </c>
      <c r="AC107" s="23">
        <v>1.1724044307692301E-4</v>
      </c>
      <c r="AD107" s="23">
        <v>1.07474286017707E-4</v>
      </c>
      <c r="AE107" s="23">
        <v>1.01296523076923E-4</v>
      </c>
      <c r="AF107" s="23">
        <v>1.06612061538461E-4</v>
      </c>
      <c r="AG107" s="23">
        <v>1.4440495384615399E-4</v>
      </c>
      <c r="AH107" s="23">
        <v>1.4973369230769201E-4</v>
      </c>
      <c r="AI107" s="39" t="str">
        <f t="shared" si="23"/>
        <v/>
      </c>
      <c r="AJ107" s="34" t="str">
        <f>IF(B107=0, "", POWER(AH107/B107, 1/(AH11 - B11)) - 1)</f>
        <v/>
      </c>
      <c r="AK107" s="34">
        <f t="shared" si="24"/>
        <v>3.6901354971624833E-2</v>
      </c>
      <c r="AL107" s="44">
        <f>AH107 / AH13</f>
        <v>1.258814517821652E-6</v>
      </c>
      <c r="AM107" s="29"/>
    </row>
    <row r="108" spans="1:39" ht="14.45" hidden="1" customHeight="1" outlineLevel="1" x14ac:dyDescent="0.25">
      <c r="A108" s="6" t="s">
        <v>42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39" t="str">
        <f t="shared" si="23"/>
        <v/>
      </c>
      <c r="AJ108" s="34" t="str">
        <f>IF(B108=0, "", POWER(AH108/B108, 1/(AH11 - B11)) - 1)</f>
        <v/>
      </c>
      <c r="AK108" s="34" t="str">
        <f t="shared" si="24"/>
        <v/>
      </c>
      <c r="AL108" s="44">
        <f>AH108 / AH13</f>
        <v>0</v>
      </c>
      <c r="AM108" s="29"/>
    </row>
    <row r="109" spans="1:39" ht="14.45" hidden="1" customHeight="1" outlineLevel="1" x14ac:dyDescent="0.25">
      <c r="A109" s="6" t="s">
        <v>43</v>
      </c>
      <c r="B109" s="23">
        <v>1.37269958575212</v>
      </c>
      <c r="C109" s="23">
        <v>1.4813839245620399</v>
      </c>
      <c r="D109" s="23">
        <v>1.5738578053244201</v>
      </c>
      <c r="E109" s="23">
        <v>1.55182267512821</v>
      </c>
      <c r="F109" s="23">
        <v>1.6148032365640199</v>
      </c>
      <c r="G109" s="23">
        <v>1.3703723572326401</v>
      </c>
      <c r="H109" s="23">
        <v>1.67538574230704</v>
      </c>
      <c r="I109" s="23">
        <v>1.6132792990501701</v>
      </c>
      <c r="J109" s="23">
        <v>1.54423126629134</v>
      </c>
      <c r="K109" s="23">
        <v>1.5776553391497301</v>
      </c>
      <c r="L109" s="23">
        <v>1.4519107064843799</v>
      </c>
      <c r="M109" s="23">
        <v>1.5015311213512901</v>
      </c>
      <c r="N109" s="23">
        <v>1.44702409340953</v>
      </c>
      <c r="O109" s="23">
        <v>1.29421486663963</v>
      </c>
      <c r="P109" s="23">
        <v>1.2353603267200099</v>
      </c>
      <c r="Q109" s="23">
        <v>1.2306490627061999</v>
      </c>
      <c r="R109" s="23">
        <v>1.2044192741511299</v>
      </c>
      <c r="S109" s="23">
        <v>1.16740053344108</v>
      </c>
      <c r="T109" s="23">
        <v>1.0253669880782701</v>
      </c>
      <c r="U109" s="23">
        <v>1.0648010087456501</v>
      </c>
      <c r="V109" s="23">
        <v>1.1019185797541899</v>
      </c>
      <c r="W109" s="23">
        <v>0.99969572637586102</v>
      </c>
      <c r="X109" s="23">
        <v>1.07015572480443</v>
      </c>
      <c r="Y109" s="23">
        <v>1.1132694248714601</v>
      </c>
      <c r="Z109" s="23">
        <v>1.34068443411077</v>
      </c>
      <c r="AA109" s="23">
        <v>1.2735017461594</v>
      </c>
      <c r="AB109" s="23">
        <v>1.2829489825224301</v>
      </c>
      <c r="AC109" s="23">
        <v>1.27155575496316</v>
      </c>
      <c r="AD109" s="23">
        <v>1.22819708261519</v>
      </c>
      <c r="AE109" s="23">
        <v>1.2917573646595699</v>
      </c>
      <c r="AF109" s="23">
        <v>1.35548849231101</v>
      </c>
      <c r="AG109" s="23">
        <v>1.2134165562366901</v>
      </c>
      <c r="AH109" s="23">
        <v>1.1980213255565999</v>
      </c>
      <c r="AI109" s="39">
        <f t="shared" ref="AI109:AI114" si="35">IF(B109=0, "", AH109 / B109 - 1)</f>
        <v>-0.12725163029739794</v>
      </c>
      <c r="AJ109" s="34">
        <f>IF(B109=0, "", POWER(AH109/B109, 1/(AH11 - B11)) - 1)</f>
        <v>-4.2443422427969058E-3</v>
      </c>
      <c r="AK109" s="34">
        <f t="shared" ref="AK109:AK114" si="36">IF(AG109=0, "", AH109 / AG109 - 1)</f>
        <v>-1.2687506694186834E-2</v>
      </c>
      <c r="AL109" s="44">
        <f>AH109 / AH13</f>
        <v>1.0071792220094177E-2</v>
      </c>
      <c r="AM109" s="29"/>
    </row>
    <row r="110" spans="1:39" ht="14.45" customHeight="1" x14ac:dyDescent="0.25">
      <c r="A110" s="5" t="s">
        <v>44</v>
      </c>
      <c r="B110" s="22">
        <v>12.8342080297713</v>
      </c>
      <c r="C110" s="22">
        <v>12.961105226784801</v>
      </c>
      <c r="D110" s="22">
        <v>12.9275432522202</v>
      </c>
      <c r="E110" s="22">
        <v>13.3209911543769</v>
      </c>
      <c r="F110" s="22">
        <v>13.696942880408301</v>
      </c>
      <c r="G110" s="22">
        <v>13.667575265271701</v>
      </c>
      <c r="H110" s="22">
        <v>13.819226574769999</v>
      </c>
      <c r="I110" s="22">
        <v>15.001093045187099</v>
      </c>
      <c r="J110" s="22">
        <v>15.199013408712901</v>
      </c>
      <c r="K110" s="22">
        <v>14.9688253981393</v>
      </c>
      <c r="L110" s="22">
        <v>14.9091811159808</v>
      </c>
      <c r="M110" s="22">
        <v>14.7922835067153</v>
      </c>
      <c r="N110" s="22">
        <v>15.349060429132599</v>
      </c>
      <c r="O110" s="22">
        <v>15.3306739439141</v>
      </c>
      <c r="P110" s="22">
        <v>15.270981632782499</v>
      </c>
      <c r="Q110" s="22">
        <v>15.4603010927421</v>
      </c>
      <c r="R110" s="22">
        <v>14.9772308917673</v>
      </c>
      <c r="S110" s="22">
        <v>15.241510005328699</v>
      </c>
      <c r="T110" s="22">
        <v>15.829931197404299</v>
      </c>
      <c r="U110" s="22">
        <v>15.480313625491</v>
      </c>
      <c r="V110" s="22">
        <v>15.7493123452094</v>
      </c>
      <c r="W110" s="22">
        <v>15.991056075142501</v>
      </c>
      <c r="X110" s="22">
        <v>15.8076962907162</v>
      </c>
      <c r="Y110" s="22">
        <v>15.2959776601858</v>
      </c>
      <c r="Z110" s="22">
        <v>15.107815238431201</v>
      </c>
      <c r="AA110" s="22">
        <v>15.972422917742399</v>
      </c>
      <c r="AB110" s="22">
        <v>15.9912134446356</v>
      </c>
      <c r="AC110" s="22">
        <v>16.126225244038</v>
      </c>
      <c r="AD110" s="22">
        <v>15.6330935419534</v>
      </c>
      <c r="AE110" s="22">
        <v>16.077994345646399</v>
      </c>
      <c r="AF110" s="22">
        <v>12.855867358729901</v>
      </c>
      <c r="AG110" s="22">
        <v>12.7122303908682</v>
      </c>
      <c r="AH110" s="22">
        <v>8.3901073552035008</v>
      </c>
      <c r="AI110" s="38">
        <f t="shared" si="35"/>
        <v>-0.34626995793265103</v>
      </c>
      <c r="AJ110" s="33">
        <f>IF(B110=0, "", POWER(AH110/B110, 1/(AH11 - B11)) - 1)</f>
        <v>-1.3195318054418759E-2</v>
      </c>
      <c r="AK110" s="33">
        <f t="shared" si="36"/>
        <v>-0.33999722336447624</v>
      </c>
      <c r="AL110" s="43">
        <f>AH110 / AH13</f>
        <v>7.0535821177167543E-2</v>
      </c>
      <c r="AM110" s="29"/>
    </row>
    <row r="111" spans="1:39" ht="15" customHeight="1" x14ac:dyDescent="0.25">
      <c r="A111" s="5" t="s">
        <v>45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38" t="str">
        <f t="shared" si="35"/>
        <v/>
      </c>
      <c r="AJ111" s="33" t="str">
        <f>IF(B111=0, "", POWER(AH111/B111, 1/(AH11 - B11)) - 1)</f>
        <v/>
      </c>
      <c r="AK111" s="33" t="str">
        <f t="shared" si="36"/>
        <v/>
      </c>
      <c r="AL111" s="43">
        <f>AH111 / AH13</f>
        <v>0</v>
      </c>
      <c r="AM111" s="29"/>
    </row>
    <row r="112" spans="1:39" ht="14.45" customHeight="1" x14ac:dyDescent="0.25">
      <c r="A112" s="7" t="s">
        <v>46</v>
      </c>
      <c r="B112" s="19">
        <f t="shared" ref="B112:AH112" si="37">SUBTOTAL(9, B113:B114)</f>
        <v>1.36305482279292</v>
      </c>
      <c r="C112" s="19">
        <f t="shared" si="37"/>
        <v>1.52279505308921</v>
      </c>
      <c r="D112" s="19">
        <f t="shared" si="37"/>
        <v>1.170812139386896</v>
      </c>
      <c r="E112" s="19">
        <f t="shared" si="37"/>
        <v>1.2022887928532129</v>
      </c>
      <c r="F112" s="19">
        <f t="shared" si="37"/>
        <v>1.77575122648099</v>
      </c>
      <c r="G112" s="19">
        <f t="shared" si="37"/>
        <v>1.48317855335213</v>
      </c>
      <c r="H112" s="19">
        <f t="shared" si="37"/>
        <v>1.401688991431653</v>
      </c>
      <c r="I112" s="19">
        <f t="shared" si="37"/>
        <v>1.394959652420996</v>
      </c>
      <c r="J112" s="19">
        <f t="shared" si="37"/>
        <v>1.3738445823238961</v>
      </c>
      <c r="K112" s="19">
        <f t="shared" si="37"/>
        <v>1.2115774367682799</v>
      </c>
      <c r="L112" s="19">
        <f t="shared" si="37"/>
        <v>1.0627889611391921</v>
      </c>
      <c r="M112" s="19">
        <f t="shared" si="37"/>
        <v>1.1501026651359969</v>
      </c>
      <c r="N112" s="19">
        <f t="shared" si="37"/>
        <v>1.1872357916533178</v>
      </c>
      <c r="O112" s="19">
        <f t="shared" si="37"/>
        <v>1.1989529045444089</v>
      </c>
      <c r="P112" s="19">
        <f t="shared" si="37"/>
        <v>1.12129319805646</v>
      </c>
      <c r="Q112" s="19">
        <f t="shared" si="37"/>
        <v>1.3457714023490079</v>
      </c>
      <c r="R112" s="19">
        <f t="shared" si="37"/>
        <v>1.278736149342665</v>
      </c>
      <c r="S112" s="19">
        <f t="shared" si="37"/>
        <v>1.2988802465991749</v>
      </c>
      <c r="T112" s="19">
        <f t="shared" si="37"/>
        <v>1.408237887682932</v>
      </c>
      <c r="U112" s="19">
        <f t="shared" si="37"/>
        <v>1.2899712352154551</v>
      </c>
      <c r="V112" s="19">
        <f t="shared" si="37"/>
        <v>1.4200705679193701</v>
      </c>
      <c r="W112" s="19">
        <f t="shared" si="37"/>
        <v>1.5151053123248621</v>
      </c>
      <c r="X112" s="19">
        <f t="shared" si="37"/>
        <v>1.40719503356426</v>
      </c>
      <c r="Y112" s="19">
        <f t="shared" si="37"/>
        <v>1.37765437738702</v>
      </c>
      <c r="Z112" s="19">
        <f t="shared" si="37"/>
        <v>1.374398847579793</v>
      </c>
      <c r="AA112" s="19">
        <f t="shared" si="37"/>
        <v>1.4526054501496999</v>
      </c>
      <c r="AB112" s="19">
        <f t="shared" si="37"/>
        <v>1.55718646048656</v>
      </c>
      <c r="AC112" s="19">
        <f t="shared" si="37"/>
        <v>1.617673663276556</v>
      </c>
      <c r="AD112" s="19">
        <f t="shared" si="37"/>
        <v>1.699257810823332</v>
      </c>
      <c r="AE112" s="19">
        <f t="shared" si="37"/>
        <v>1.7496799640237231</v>
      </c>
      <c r="AF112" s="19">
        <f t="shared" si="37"/>
        <v>1.0601709251611759</v>
      </c>
      <c r="AG112" s="19">
        <f t="shared" si="37"/>
        <v>0.63714844669973703</v>
      </c>
      <c r="AH112" s="19">
        <f t="shared" si="37"/>
        <v>0.86301266302737101</v>
      </c>
      <c r="AI112" s="35">
        <f t="shared" si="35"/>
        <v>-0.36685403360442614</v>
      </c>
      <c r="AJ112" s="30">
        <f>IF(B112=0, "", POWER(AH112/B112, 1/(AH11 - B11)) - 1)</f>
        <v>-1.418142914143028E-2</v>
      </c>
      <c r="AK112" s="30">
        <f t="shared" si="36"/>
        <v>0.35449229688552464</v>
      </c>
      <c r="AL112" s="40"/>
      <c r="AM112" s="29"/>
    </row>
    <row r="113" spans="1:39" ht="14.45" customHeight="1" x14ac:dyDescent="0.25">
      <c r="A113" s="5" t="s">
        <v>32</v>
      </c>
      <c r="B113" s="22">
        <v>0.33263539580880003</v>
      </c>
      <c r="C113" s="22">
        <v>0.32291144137619998</v>
      </c>
      <c r="D113" s="22">
        <v>0.3172389256134</v>
      </c>
      <c r="E113" s="22">
        <v>0.32310851542199998</v>
      </c>
      <c r="F113" s="22">
        <v>0.32207421496229999</v>
      </c>
      <c r="G113" s="22">
        <v>0.40210437941190003</v>
      </c>
      <c r="H113" s="22">
        <v>0.4075410497004</v>
      </c>
      <c r="I113" s="22">
        <v>0.40894352856720001</v>
      </c>
      <c r="J113" s="22">
        <v>0.44347366159469997</v>
      </c>
      <c r="K113" s="22">
        <v>0.46047128485229999</v>
      </c>
      <c r="L113" s="22">
        <v>0.44984480202990001</v>
      </c>
      <c r="M113" s="22">
        <v>0.48636652652009998</v>
      </c>
      <c r="N113" s="22">
        <v>0.48488333438789999</v>
      </c>
      <c r="O113" s="22">
        <v>0.5006950540749</v>
      </c>
      <c r="P113" s="22">
        <v>0.55747137748499997</v>
      </c>
      <c r="Q113" s="22">
        <v>0.59312762898717497</v>
      </c>
      <c r="R113" s="22">
        <v>0.56487496703415396</v>
      </c>
      <c r="S113" s="22">
        <v>0.57593735303711302</v>
      </c>
      <c r="T113" s="22">
        <v>0.594234072408933</v>
      </c>
      <c r="U113" s="22">
        <v>0.55637898370621697</v>
      </c>
      <c r="V113" s="22">
        <v>0.57988742274971705</v>
      </c>
      <c r="W113" s="22">
        <v>0.61063973779255099</v>
      </c>
      <c r="X113" s="22">
        <v>0.62905041046816601</v>
      </c>
      <c r="Y113" s="22">
        <v>0.62668505092134397</v>
      </c>
      <c r="Z113" s="22">
        <v>0.65111336977984002</v>
      </c>
      <c r="AA113" s="22">
        <v>0.68883251466835005</v>
      </c>
      <c r="AB113" s="22">
        <v>0.820643108690987</v>
      </c>
      <c r="AC113" s="22">
        <v>0.92216562146055503</v>
      </c>
      <c r="AD113" s="22">
        <v>0.970976105201108</v>
      </c>
      <c r="AE113" s="22">
        <v>0.96624724267733497</v>
      </c>
      <c r="AF113" s="22">
        <v>0.39336097072915599</v>
      </c>
      <c r="AG113" s="22">
        <v>0.23349184885523</v>
      </c>
      <c r="AH113" s="22">
        <v>0.36902594270696398</v>
      </c>
      <c r="AI113" s="38">
        <f t="shared" si="35"/>
        <v>0.10940070526674006</v>
      </c>
      <c r="AJ113" s="33">
        <f>IF(B113=0, "", POWER(AH113/B113, 1/(AH11 - B11)) - 1)</f>
        <v>3.2496425634522819E-3</v>
      </c>
      <c r="AK113" s="33">
        <f t="shared" si="36"/>
        <v>0.58046606130464129</v>
      </c>
      <c r="AL113" s="43"/>
      <c r="AM113" s="29"/>
    </row>
    <row r="114" spans="1:39" ht="14.45" customHeight="1" x14ac:dyDescent="0.25">
      <c r="A114" s="5" t="s">
        <v>33</v>
      </c>
      <c r="B114" s="22">
        <v>1.03041942698412</v>
      </c>
      <c r="C114" s="22">
        <v>1.1998836117130101</v>
      </c>
      <c r="D114" s="22">
        <v>0.85357321377349604</v>
      </c>
      <c r="E114" s="22">
        <v>0.87918027743121296</v>
      </c>
      <c r="F114" s="22">
        <v>1.4536770115186901</v>
      </c>
      <c r="G114" s="22">
        <v>1.0810741739402301</v>
      </c>
      <c r="H114" s="22">
        <v>0.99414794173125298</v>
      </c>
      <c r="I114" s="22">
        <v>0.986016123853796</v>
      </c>
      <c r="J114" s="22">
        <v>0.93037092072919603</v>
      </c>
      <c r="K114" s="22">
        <v>0.75110615191597996</v>
      </c>
      <c r="L114" s="22">
        <v>0.61294415910929201</v>
      </c>
      <c r="M114" s="22">
        <v>0.66373613861589698</v>
      </c>
      <c r="N114" s="22">
        <v>0.70235245726541795</v>
      </c>
      <c r="O114" s="22">
        <v>0.69825785046950894</v>
      </c>
      <c r="P114" s="22">
        <v>0.56382182057146002</v>
      </c>
      <c r="Q114" s="22">
        <v>0.75264377336183297</v>
      </c>
      <c r="R114" s="22">
        <v>0.71386118230851103</v>
      </c>
      <c r="S114" s="22">
        <v>0.72294289356206198</v>
      </c>
      <c r="T114" s="22">
        <v>0.81400381527399901</v>
      </c>
      <c r="U114" s="22">
        <v>0.73359225150923801</v>
      </c>
      <c r="V114" s="22">
        <v>0.84018314516965298</v>
      </c>
      <c r="W114" s="22">
        <v>0.90446557453231102</v>
      </c>
      <c r="X114" s="22">
        <v>0.778144623096094</v>
      </c>
      <c r="Y114" s="22">
        <v>0.75096932646567605</v>
      </c>
      <c r="Z114" s="22">
        <v>0.723285477799953</v>
      </c>
      <c r="AA114" s="22">
        <v>0.76377293548134995</v>
      </c>
      <c r="AB114" s="22">
        <v>0.73654335179557295</v>
      </c>
      <c r="AC114" s="22">
        <v>0.69550804181600101</v>
      </c>
      <c r="AD114" s="22">
        <v>0.72828170562222405</v>
      </c>
      <c r="AE114" s="22">
        <v>0.78343272134638797</v>
      </c>
      <c r="AF114" s="22">
        <v>0.66680995443201996</v>
      </c>
      <c r="AG114" s="22">
        <v>0.40365659784450703</v>
      </c>
      <c r="AH114" s="22">
        <v>0.49398672032040702</v>
      </c>
      <c r="AI114" s="38">
        <f t="shared" si="35"/>
        <v>-0.52059646064105125</v>
      </c>
      <c r="AJ114" s="33">
        <f>IF(B114=0, "", POWER(AH114/B114, 1/(AH11 - B11)) - 1)</f>
        <v>-2.2713468375376578E-2</v>
      </c>
      <c r="AK114" s="33">
        <f t="shared" si="36"/>
        <v>0.22377962594506173</v>
      </c>
      <c r="AL114" s="43"/>
      <c r="AM114" s="29"/>
    </row>
    <row r="115" spans="1:39" x14ac:dyDescent="0.2">
      <c r="A115" s="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9" x14ac:dyDescent="0.2">
      <c r="A116" s="18" t="s">
        <v>50</v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M116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82" sqref="A82"/>
    </sheetView>
  </sheetViews>
  <sheetFormatPr defaultColWidth="11.25" defaultRowHeight="14.25" outlineLevelRow="1" x14ac:dyDescent="0.2"/>
  <cols>
    <col min="1" max="1" width="50.625" customWidth="1"/>
    <col min="2" max="34" width="11.75" customWidth="1"/>
    <col min="35" max="37" width="14.75" customWidth="1"/>
    <col min="38" max="38" width="21.75" customWidth="1"/>
  </cols>
  <sheetData>
    <row r="1" spans="1:39" ht="14.45" customHeight="1" x14ac:dyDescent="0.25">
      <c r="A1" s="1"/>
    </row>
    <row r="2" spans="1:39" ht="14.45" customHeight="1" x14ac:dyDescent="0.25">
      <c r="A2" s="1"/>
    </row>
    <row r="3" spans="1:39" ht="14.45" customHeight="1" x14ac:dyDescent="0.25">
      <c r="A3" s="1"/>
    </row>
    <row r="4" spans="1:39" ht="14.45" customHeight="1" x14ac:dyDescent="0.25">
      <c r="A4" s="1"/>
    </row>
    <row r="5" spans="1:39" ht="14.45" customHeight="1" x14ac:dyDescent="0.25">
      <c r="A5" s="1"/>
    </row>
    <row r="6" spans="1:39" ht="14.45" customHeight="1" x14ac:dyDescent="0.25">
      <c r="A6" s="1"/>
    </row>
    <row r="7" spans="1:39" ht="21" customHeight="1" x14ac:dyDescent="0.35">
      <c r="A7" s="10" t="s">
        <v>0</v>
      </c>
    </row>
    <row r="8" spans="1:39" ht="15.6" customHeight="1" x14ac:dyDescent="0.25">
      <c r="A8" s="11" t="s">
        <v>61</v>
      </c>
    </row>
    <row r="9" spans="1:39" ht="14.45" customHeight="1" x14ac:dyDescent="0.25">
      <c r="A9" s="1"/>
    </row>
    <row r="10" spans="1:39" ht="14.45" customHeight="1" x14ac:dyDescent="0.25">
      <c r="A10" s="12"/>
    </row>
    <row r="11" spans="1:39" ht="42" customHeight="1" x14ac:dyDescent="0.25">
      <c r="A11" s="13"/>
      <c r="B11" s="24">
        <v>1990</v>
      </c>
      <c r="C11" s="24">
        <v>1991</v>
      </c>
      <c r="D11" s="24">
        <v>1992</v>
      </c>
      <c r="E11" s="24">
        <v>1993</v>
      </c>
      <c r="F11" s="24">
        <v>1994</v>
      </c>
      <c r="G11" s="24">
        <v>1995</v>
      </c>
      <c r="H11" s="24">
        <v>1996</v>
      </c>
      <c r="I11" s="24">
        <v>1997</v>
      </c>
      <c r="J11" s="24">
        <v>1998</v>
      </c>
      <c r="K11" s="24">
        <v>1999</v>
      </c>
      <c r="L11" s="24">
        <v>2000</v>
      </c>
      <c r="M11" s="24">
        <v>2001</v>
      </c>
      <c r="N11" s="24">
        <v>2002</v>
      </c>
      <c r="O11" s="24">
        <v>2003</v>
      </c>
      <c r="P11" s="24">
        <v>2004</v>
      </c>
      <c r="Q11" s="24">
        <v>2005</v>
      </c>
      <c r="R11" s="24">
        <v>2006</v>
      </c>
      <c r="S11" s="24">
        <v>2007</v>
      </c>
      <c r="T11" s="24">
        <v>2008</v>
      </c>
      <c r="U11" s="24">
        <v>2009</v>
      </c>
      <c r="V11" s="24">
        <v>2010</v>
      </c>
      <c r="W11" s="24">
        <v>2011</v>
      </c>
      <c r="X11" s="24">
        <v>2012</v>
      </c>
      <c r="Y11" s="24">
        <v>2013</v>
      </c>
      <c r="Z11" s="24">
        <v>2014</v>
      </c>
      <c r="AA11" s="24">
        <v>2015</v>
      </c>
      <c r="AB11" s="24">
        <v>2016</v>
      </c>
      <c r="AC11" s="24">
        <v>2017</v>
      </c>
      <c r="AD11" s="24">
        <v>2018</v>
      </c>
      <c r="AE11" s="24">
        <v>2019</v>
      </c>
      <c r="AF11" s="24">
        <v>2020</v>
      </c>
      <c r="AG11" s="24">
        <v>2021</v>
      </c>
      <c r="AH11" s="24">
        <v>2022</v>
      </c>
      <c r="AI11" s="27" t="s">
        <v>51</v>
      </c>
      <c r="AJ11" s="24" t="s">
        <v>52</v>
      </c>
      <c r="AK11" s="24" t="s">
        <v>53</v>
      </c>
      <c r="AL11" s="24" t="s">
        <v>54</v>
      </c>
      <c r="AM11" s="29"/>
    </row>
    <row r="12" spans="1:39" ht="15" customHeight="1" x14ac:dyDescent="0.25">
      <c r="A12" s="1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8"/>
      <c r="AJ12" s="25"/>
      <c r="AK12" s="25"/>
      <c r="AL12" s="25"/>
      <c r="AM12" s="29"/>
    </row>
    <row r="13" spans="1:39" ht="15.6" customHeight="1" x14ac:dyDescent="0.25">
      <c r="A13" s="14" t="s">
        <v>1</v>
      </c>
      <c r="B13" s="19">
        <f t="shared" ref="B13:AH13" si="0">SUBTOTAL(9, B14:B111)</f>
        <v>50.591428564129572</v>
      </c>
      <c r="C13" s="19">
        <f t="shared" si="0"/>
        <v>48.317712500193394</v>
      </c>
      <c r="D13" s="19">
        <f t="shared" si="0"/>
        <v>53.076300972541162</v>
      </c>
      <c r="E13" s="19">
        <f t="shared" si="0"/>
        <v>50.903074906736279</v>
      </c>
      <c r="F13" s="19">
        <f t="shared" si="0"/>
        <v>51.308382798651287</v>
      </c>
      <c r="G13" s="19">
        <f t="shared" si="0"/>
        <v>54.342228111413959</v>
      </c>
      <c r="H13" s="19">
        <f t="shared" si="0"/>
        <v>53.091139838429093</v>
      </c>
      <c r="I13" s="19">
        <f t="shared" si="0"/>
        <v>50.329446239456594</v>
      </c>
      <c r="J13" s="19">
        <f t="shared" si="0"/>
        <v>48.698033948266527</v>
      </c>
      <c r="K13" s="19">
        <f t="shared" si="0"/>
        <v>51.193281649939962</v>
      </c>
      <c r="L13" s="19">
        <f t="shared" si="0"/>
        <v>54.631966448618634</v>
      </c>
      <c r="M13" s="19">
        <f t="shared" si="0"/>
        <v>59.195426508940521</v>
      </c>
      <c r="N13" s="19">
        <f t="shared" si="0"/>
        <v>60.043510180559053</v>
      </c>
      <c r="O13" s="19">
        <f t="shared" si="0"/>
        <v>73.514369914627338</v>
      </c>
      <c r="P13" s="19">
        <f t="shared" si="0"/>
        <v>69.445521515823017</v>
      </c>
      <c r="Q13" s="19">
        <f t="shared" si="0"/>
        <v>76.145193942921992</v>
      </c>
      <c r="R13" s="19">
        <f t="shared" si="0"/>
        <v>72.898569762987506</v>
      </c>
      <c r="S13" s="19">
        <f t="shared" si="0"/>
        <v>65.467652380096169</v>
      </c>
      <c r="T13" s="19">
        <f t="shared" si="0"/>
        <v>72.01864742298585</v>
      </c>
      <c r="U13" s="19">
        <f t="shared" si="0"/>
        <v>60.687147419556418</v>
      </c>
      <c r="V13" s="19">
        <f t="shared" si="0"/>
        <v>57.332653327395306</v>
      </c>
      <c r="W13" s="19">
        <f t="shared" si="0"/>
        <v>57.526486543824113</v>
      </c>
      <c r="X13" s="19">
        <f t="shared" si="0"/>
        <v>62.942090770982482</v>
      </c>
      <c r="Y13" s="19">
        <f t="shared" si="0"/>
        <v>60.305891297697627</v>
      </c>
      <c r="Z13" s="19">
        <f t="shared" si="0"/>
        <v>58.787879082999517</v>
      </c>
      <c r="AA13" s="19">
        <f t="shared" si="0"/>
        <v>60.193429487561545</v>
      </c>
      <c r="AB13" s="19">
        <f t="shared" si="0"/>
        <v>54.031727157358247</v>
      </c>
      <c r="AC13" s="19">
        <f t="shared" si="0"/>
        <v>55.266270261843061</v>
      </c>
      <c r="AD13" s="19">
        <f t="shared" si="0"/>
        <v>55.725373306613037</v>
      </c>
      <c r="AE13" s="19">
        <f t="shared" si="0"/>
        <v>60.881623372350191</v>
      </c>
      <c r="AF13" s="19">
        <f t="shared" si="0"/>
        <v>55.214791676854112</v>
      </c>
      <c r="AG13" s="19">
        <f t="shared" si="0"/>
        <v>58.022995551351116</v>
      </c>
      <c r="AH13" s="19">
        <f t="shared" si="0"/>
        <v>42.558992171787587</v>
      </c>
      <c r="AI13" s="35">
        <f t="shared" ref="AI13:AI44" si="1">IF(B13=0, "", AH13 / B13 - 1)</f>
        <v>-0.15877069733581628</v>
      </c>
      <c r="AJ13" s="30">
        <f>IF(B13=0, "", POWER(AH13/B13, 1/(AH11 - B11)) - 1)</f>
        <v>-5.3882746832275563E-3</v>
      </c>
      <c r="AK13" s="30">
        <f t="shared" ref="AK13:AK44" si="2">IF(AG13=0, "", AH13 / AG13 - 1)</f>
        <v>-0.26651508135042223</v>
      </c>
      <c r="AL13" s="40">
        <f>AH13 / AH13</f>
        <v>1</v>
      </c>
      <c r="AM13" s="29"/>
    </row>
    <row r="14" spans="1:39" ht="14.45" customHeight="1" x14ac:dyDescent="0.25">
      <c r="A14" s="15" t="s">
        <v>2</v>
      </c>
      <c r="B14" s="20">
        <f t="shared" ref="B14:AH14" si="3">SUBTOTAL(9, B15:B103)</f>
        <v>47.841591564129573</v>
      </c>
      <c r="C14" s="20">
        <f t="shared" si="3"/>
        <v>45.222599500193397</v>
      </c>
      <c r="D14" s="20">
        <f t="shared" si="3"/>
        <v>50.200390972541165</v>
      </c>
      <c r="E14" s="20">
        <f t="shared" si="3"/>
        <v>47.892473906736278</v>
      </c>
      <c r="F14" s="20">
        <f t="shared" si="3"/>
        <v>48.079829798651289</v>
      </c>
      <c r="G14" s="20">
        <f t="shared" si="3"/>
        <v>51.799362111413963</v>
      </c>
      <c r="H14" s="20">
        <f t="shared" si="3"/>
        <v>50.255539838429094</v>
      </c>
      <c r="I14" s="20">
        <f t="shared" si="3"/>
        <v>47.073232239456594</v>
      </c>
      <c r="J14" s="20">
        <f t="shared" si="3"/>
        <v>45.456831948266526</v>
      </c>
      <c r="K14" s="20">
        <f t="shared" si="3"/>
        <v>48.173645649939964</v>
      </c>
      <c r="L14" s="20">
        <f t="shared" si="3"/>
        <v>51.100949448618636</v>
      </c>
      <c r="M14" s="20">
        <f t="shared" si="3"/>
        <v>55.60547350894052</v>
      </c>
      <c r="N14" s="20">
        <f t="shared" si="3"/>
        <v>56.567120180559051</v>
      </c>
      <c r="O14" s="20">
        <f t="shared" si="3"/>
        <v>69.834205914627333</v>
      </c>
      <c r="P14" s="20">
        <f t="shared" si="3"/>
        <v>66.467724515823022</v>
      </c>
      <c r="Q14" s="20">
        <f t="shared" si="3"/>
        <v>72.075690942921995</v>
      </c>
      <c r="R14" s="20">
        <f t="shared" si="3"/>
        <v>68.778887762987509</v>
      </c>
      <c r="S14" s="20">
        <f t="shared" si="3"/>
        <v>61.084426380096168</v>
      </c>
      <c r="T14" s="20">
        <f t="shared" si="3"/>
        <v>66.745404422985857</v>
      </c>
      <c r="U14" s="20">
        <f t="shared" si="3"/>
        <v>55.383602419556418</v>
      </c>
      <c r="V14" s="20">
        <f t="shared" si="3"/>
        <v>52.87839832739531</v>
      </c>
      <c r="W14" s="20">
        <f t="shared" si="3"/>
        <v>51.985112543824116</v>
      </c>
      <c r="X14" s="20">
        <f t="shared" si="3"/>
        <v>58.396512770982483</v>
      </c>
      <c r="Y14" s="20">
        <f t="shared" si="3"/>
        <v>55.494684297697631</v>
      </c>
      <c r="Z14" s="20">
        <f t="shared" si="3"/>
        <v>54.184060082999515</v>
      </c>
      <c r="AA14" s="20">
        <f t="shared" si="3"/>
        <v>55.390284487561544</v>
      </c>
      <c r="AB14" s="20">
        <f t="shared" si="3"/>
        <v>48.940490201358244</v>
      </c>
      <c r="AC14" s="20">
        <f t="shared" si="3"/>
        <v>49.77662858684306</v>
      </c>
      <c r="AD14" s="20">
        <f t="shared" si="3"/>
        <v>51.344679191613039</v>
      </c>
      <c r="AE14" s="20">
        <f t="shared" si="3"/>
        <v>56.009437906350193</v>
      </c>
      <c r="AF14" s="20">
        <f t="shared" si="3"/>
        <v>52.47478183785411</v>
      </c>
      <c r="AG14" s="20">
        <f t="shared" si="3"/>
        <v>55.176831551351114</v>
      </c>
      <c r="AH14" s="20">
        <f t="shared" si="3"/>
        <v>41.822153171787583</v>
      </c>
      <c r="AI14" s="36">
        <f t="shared" si="1"/>
        <v>-0.12582019526405586</v>
      </c>
      <c r="AJ14" s="31">
        <f>IF(B14=0, "", POWER(AH14/B14, 1/(AH11 - B11)) - 1)</f>
        <v>-4.1933457145828523E-3</v>
      </c>
      <c r="AK14" s="31">
        <f t="shared" si="2"/>
        <v>-0.24203416550177959</v>
      </c>
      <c r="AL14" s="41">
        <f>AH14 / AH13</f>
        <v>0.98268664358813329</v>
      </c>
      <c r="AM14" s="29"/>
    </row>
    <row r="15" spans="1:39" ht="14.45" customHeight="1" x14ac:dyDescent="0.25">
      <c r="A15" s="16" t="s">
        <v>3</v>
      </c>
      <c r="B15" s="21">
        <f t="shared" ref="B15:AH15" si="4">SUBTOTAL(9, B16:B27)</f>
        <v>7.9200472549338166</v>
      </c>
      <c r="C15" s="21">
        <f t="shared" si="4"/>
        <v>7.2407280225634185</v>
      </c>
      <c r="D15" s="21">
        <f t="shared" si="4"/>
        <v>9.9144113763206896</v>
      </c>
      <c r="E15" s="21">
        <f t="shared" si="4"/>
        <v>8.1306858752328051</v>
      </c>
      <c r="F15" s="21">
        <f t="shared" si="4"/>
        <v>5.8333480203783079</v>
      </c>
      <c r="G15" s="21">
        <f t="shared" si="4"/>
        <v>9.2575616105716243</v>
      </c>
      <c r="H15" s="21">
        <f t="shared" si="4"/>
        <v>7.6474797038433806</v>
      </c>
      <c r="I15" s="21">
        <f t="shared" si="4"/>
        <v>7.9934978351443977</v>
      </c>
      <c r="J15" s="21">
        <f t="shared" si="4"/>
        <v>7.5402409040438769</v>
      </c>
      <c r="K15" s="21">
        <f t="shared" si="4"/>
        <v>9.8913011469741186</v>
      </c>
      <c r="L15" s="21">
        <f t="shared" si="4"/>
        <v>8.4546808183428475</v>
      </c>
      <c r="M15" s="21">
        <f t="shared" si="4"/>
        <v>10.630230856120491</v>
      </c>
      <c r="N15" s="21">
        <f t="shared" si="4"/>
        <v>10.091701092430522</v>
      </c>
      <c r="O15" s="21">
        <f t="shared" si="4"/>
        <v>17.962899706002805</v>
      </c>
      <c r="P15" s="21">
        <f t="shared" si="4"/>
        <v>21.240828597621835</v>
      </c>
      <c r="Q15" s="21">
        <f t="shared" si="4"/>
        <v>25.59100665335064</v>
      </c>
      <c r="R15" s="21">
        <f t="shared" si="4"/>
        <v>23.429296991629712</v>
      </c>
      <c r="S15" s="21">
        <f t="shared" si="4"/>
        <v>13.621460328462689</v>
      </c>
      <c r="T15" s="21">
        <f t="shared" si="4"/>
        <v>19.735770393375205</v>
      </c>
      <c r="U15" s="21">
        <f t="shared" si="4"/>
        <v>13.331844746992935</v>
      </c>
      <c r="V15" s="21">
        <f t="shared" si="4"/>
        <v>8.5911131265266114</v>
      </c>
      <c r="W15" s="21">
        <f t="shared" si="4"/>
        <v>8.6205038471863027</v>
      </c>
      <c r="X15" s="21">
        <f t="shared" si="4"/>
        <v>14.259607526001789</v>
      </c>
      <c r="Y15" s="21">
        <f t="shared" si="4"/>
        <v>8.5039310121786009</v>
      </c>
      <c r="Z15" s="21">
        <f t="shared" si="4"/>
        <v>7.8442600544314738</v>
      </c>
      <c r="AA15" s="21">
        <f t="shared" si="4"/>
        <v>8.3428667383676416</v>
      </c>
      <c r="AB15" s="21">
        <f t="shared" si="4"/>
        <v>5.1130875692393261</v>
      </c>
      <c r="AC15" s="21">
        <f t="shared" si="4"/>
        <v>4.8718865485506893</v>
      </c>
      <c r="AD15" s="21">
        <f t="shared" si="4"/>
        <v>5.7964573802458652</v>
      </c>
      <c r="AE15" s="21">
        <f t="shared" si="4"/>
        <v>10.098883923690225</v>
      </c>
      <c r="AF15" s="21">
        <f t="shared" si="4"/>
        <v>10.428685579332132</v>
      </c>
      <c r="AG15" s="21">
        <f t="shared" si="4"/>
        <v>13.44519856332411</v>
      </c>
      <c r="AH15" s="21">
        <f t="shared" si="4"/>
        <v>3.8502705552957153</v>
      </c>
      <c r="AI15" s="37">
        <f t="shared" si="1"/>
        <v>-0.51385762845074212</v>
      </c>
      <c r="AJ15" s="32">
        <f>IF(B15=0, "", POWER(AH15/B15, 1/(AH11 - B11)) - 1)</f>
        <v>-2.2287070117700813E-2</v>
      </c>
      <c r="AK15" s="32">
        <f t="shared" si="2"/>
        <v>-0.71363230247870746</v>
      </c>
      <c r="AL15" s="42">
        <f>AH15 / AH13</f>
        <v>9.0469025670397912E-2</v>
      </c>
      <c r="AM15" s="29"/>
    </row>
    <row r="16" spans="1:39" ht="14.45" customHeight="1" collapsed="1" x14ac:dyDescent="0.25">
      <c r="A16" s="17" t="s">
        <v>4</v>
      </c>
      <c r="B16" s="22">
        <f t="shared" ref="B16:AH16" si="5">SUBTOTAL(9, B17:B20)</f>
        <v>2.0306023067349872</v>
      </c>
      <c r="C16" s="22">
        <f t="shared" si="5"/>
        <v>0.97063917277568867</v>
      </c>
      <c r="D16" s="22">
        <f t="shared" si="5"/>
        <v>4.0106411592009605</v>
      </c>
      <c r="E16" s="22">
        <f t="shared" si="5"/>
        <v>1.9084935612082947</v>
      </c>
      <c r="F16" s="22">
        <f t="shared" si="5"/>
        <v>1.6221041730458483</v>
      </c>
      <c r="G16" s="22">
        <f t="shared" si="5"/>
        <v>2.4030737660813046</v>
      </c>
      <c r="H16" s="22">
        <f t="shared" si="5"/>
        <v>2.5877102549504509</v>
      </c>
      <c r="I16" s="22">
        <f t="shared" si="5"/>
        <v>4.9949978335449376</v>
      </c>
      <c r="J16" s="22">
        <f t="shared" si="5"/>
        <v>3.2011070766866272</v>
      </c>
      <c r="K16" s="22">
        <f t="shared" si="5"/>
        <v>4.6502046610722392</v>
      </c>
      <c r="L16" s="22">
        <f t="shared" si="5"/>
        <v>3.7504420095631779</v>
      </c>
      <c r="M16" s="22">
        <f t="shared" si="5"/>
        <v>5.7422215514380497</v>
      </c>
      <c r="N16" s="22">
        <f t="shared" si="5"/>
        <v>5.7563829168704519</v>
      </c>
      <c r="O16" s="22">
        <f t="shared" si="5"/>
        <v>12.619206736482385</v>
      </c>
      <c r="P16" s="22">
        <f t="shared" si="5"/>
        <v>16.518235186113486</v>
      </c>
      <c r="Q16" s="22">
        <f t="shared" si="5"/>
        <v>20.889814316908328</v>
      </c>
      <c r="R16" s="22">
        <f t="shared" si="5"/>
        <v>19.770351283696112</v>
      </c>
      <c r="S16" s="22">
        <f t="shared" si="5"/>
        <v>10.09415267419838</v>
      </c>
      <c r="T16" s="22">
        <f t="shared" si="5"/>
        <v>16.850546049600077</v>
      </c>
      <c r="U16" s="22">
        <f t="shared" si="5"/>
        <v>10.705793461828856</v>
      </c>
      <c r="V16" s="22">
        <f t="shared" si="5"/>
        <v>5.358925245836887</v>
      </c>
      <c r="W16" s="22">
        <f t="shared" si="5"/>
        <v>6.3928332323651329</v>
      </c>
      <c r="X16" s="22">
        <f t="shared" si="5"/>
        <v>11.357281178786119</v>
      </c>
      <c r="Y16" s="22">
        <f t="shared" si="5"/>
        <v>6.8044368083944446</v>
      </c>
      <c r="Z16" s="22">
        <f t="shared" si="5"/>
        <v>5.1212813109575102</v>
      </c>
      <c r="AA16" s="22">
        <f t="shared" si="5"/>
        <v>4.645259703601524</v>
      </c>
      <c r="AB16" s="22">
        <f t="shared" si="5"/>
        <v>1.8795862397616598</v>
      </c>
      <c r="AC16" s="22">
        <f t="shared" si="5"/>
        <v>2.2058220242556983</v>
      </c>
      <c r="AD16" s="22">
        <f t="shared" si="5"/>
        <v>3.9674034226075161</v>
      </c>
      <c r="AE16" s="22">
        <f t="shared" si="5"/>
        <v>6.2309799979328364</v>
      </c>
      <c r="AF16" s="22">
        <f t="shared" si="5"/>
        <v>6.7937418478354141</v>
      </c>
      <c r="AG16" s="22">
        <f t="shared" si="5"/>
        <v>9.8057464054477936</v>
      </c>
      <c r="AH16" s="22">
        <f t="shared" si="5"/>
        <v>2.9935323100331153</v>
      </c>
      <c r="AI16" s="38">
        <f t="shared" si="1"/>
        <v>0.47420905615261844</v>
      </c>
      <c r="AJ16" s="33">
        <f>IF(B16=0, "", POWER(AH16/B16, 1/(AH11 - B11)) - 1)</f>
        <v>1.2202652578579443E-2</v>
      </c>
      <c r="AK16" s="33">
        <f t="shared" si="2"/>
        <v>-0.69471652781373239</v>
      </c>
      <c r="AL16" s="43">
        <f>AH16 / AH13</f>
        <v>7.0338421030973847E-2</v>
      </c>
      <c r="AM16" s="29"/>
    </row>
    <row r="17" spans="1:39" ht="14.45" hidden="1" customHeight="1" outlineLevel="1" x14ac:dyDescent="0.2">
      <c r="A17" s="2" t="s">
        <v>5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39" t="str">
        <f t="shared" si="1"/>
        <v/>
      </c>
      <c r="AJ17" s="34" t="str">
        <f>IF(B17=0, "", POWER(AH17/B17, 1/(AH11 - B11)) - 1)</f>
        <v/>
      </c>
      <c r="AK17" s="34" t="str">
        <f t="shared" si="2"/>
        <v/>
      </c>
      <c r="AL17" s="44">
        <f>AH17 / AH13</f>
        <v>0</v>
      </c>
      <c r="AM17" s="29"/>
    </row>
    <row r="18" spans="1:39" ht="14.45" hidden="1" customHeight="1" outlineLevel="1" x14ac:dyDescent="0.2">
      <c r="A18" s="2" t="s">
        <v>6</v>
      </c>
      <c r="B18" s="23">
        <v>2.01546936832414</v>
      </c>
      <c r="C18" s="23">
        <v>0.93843277049797302</v>
      </c>
      <c r="D18" s="23">
        <v>3.7478387874172499</v>
      </c>
      <c r="E18" s="23">
        <v>1.82937904291729</v>
      </c>
      <c r="F18" s="23">
        <v>1.5952887107465501</v>
      </c>
      <c r="G18" s="23">
        <v>2.33892713769976</v>
      </c>
      <c r="H18" s="23">
        <v>2.5627647994598899</v>
      </c>
      <c r="I18" s="23">
        <v>4.99488410188295</v>
      </c>
      <c r="J18" s="23">
        <v>3.19705152687165</v>
      </c>
      <c r="K18" s="23">
        <v>4.65014051714601</v>
      </c>
      <c r="L18" s="23">
        <v>3.7504217090707899</v>
      </c>
      <c r="M18" s="23">
        <v>5.7422215514380497</v>
      </c>
      <c r="N18" s="23">
        <v>5.7563772201327401</v>
      </c>
      <c r="O18" s="23">
        <v>12.5941225088495</v>
      </c>
      <c r="P18" s="23">
        <v>16.486357910498</v>
      </c>
      <c r="Q18" s="23">
        <v>20.884912024336298</v>
      </c>
      <c r="R18" s="23">
        <v>19.740085309607899</v>
      </c>
      <c r="S18" s="23">
        <v>10.0924168687056</v>
      </c>
      <c r="T18" s="23">
        <v>16.684555493166499</v>
      </c>
      <c r="U18" s="23">
        <v>10.694093804961</v>
      </c>
      <c r="V18" s="23">
        <v>5.3562759645410196</v>
      </c>
      <c r="W18" s="23">
        <v>6.3907687885525597</v>
      </c>
      <c r="X18" s="23">
        <v>11.353081121702299</v>
      </c>
      <c r="Y18" s="23">
        <v>6.8002875589493801</v>
      </c>
      <c r="Z18" s="23">
        <v>5.1173713248999597</v>
      </c>
      <c r="AA18" s="23">
        <v>4.6439129807143402</v>
      </c>
      <c r="AB18" s="23">
        <v>1.8756798216260999</v>
      </c>
      <c r="AC18" s="23">
        <v>2.1995249606570502</v>
      </c>
      <c r="AD18" s="23">
        <v>3.95460838062785</v>
      </c>
      <c r="AE18" s="23">
        <v>6.2269903863959604</v>
      </c>
      <c r="AF18" s="23">
        <v>6.6446528922427097</v>
      </c>
      <c r="AG18" s="23">
        <v>9.7738900591305899</v>
      </c>
      <c r="AH18" s="23">
        <v>2.9844483015479901</v>
      </c>
      <c r="AI18" s="39">
        <f t="shared" si="1"/>
        <v>0.48077085588730872</v>
      </c>
      <c r="AJ18" s="34">
        <f>IF(B18=0, "", POWER(AH18/B18, 1/(AH11 - B11)) - 1)</f>
        <v>1.2343143020501435E-2</v>
      </c>
      <c r="AK18" s="34">
        <f t="shared" si="2"/>
        <v>-0.69465092368621717</v>
      </c>
      <c r="AL18" s="44">
        <f>AH18 / AH13</f>
        <v>7.0124975927564018E-2</v>
      </c>
      <c r="AM18" s="29"/>
    </row>
    <row r="19" spans="1:39" ht="14.45" hidden="1" customHeight="1" outlineLevel="1" x14ac:dyDescent="0.2">
      <c r="A19" s="2" t="s">
        <v>7</v>
      </c>
      <c r="B19" s="23">
        <v>1.5132938410847001E-2</v>
      </c>
      <c r="C19" s="23">
        <v>3.22064022777157E-2</v>
      </c>
      <c r="D19" s="23">
        <v>0.26280237178371102</v>
      </c>
      <c r="E19" s="23">
        <v>7.9114518291004701E-2</v>
      </c>
      <c r="F19" s="23">
        <v>2.68154622992983E-2</v>
      </c>
      <c r="G19" s="23">
        <v>6.4146628381544696E-2</v>
      </c>
      <c r="H19" s="23">
        <v>2.4945455490561E-2</v>
      </c>
      <c r="I19" s="23">
        <v>1.13731661987425E-4</v>
      </c>
      <c r="J19" s="23">
        <v>4.0555498149770801E-3</v>
      </c>
      <c r="K19" s="23">
        <v>6.4143926228794901E-5</v>
      </c>
      <c r="L19" s="23">
        <v>2.0300492387994702E-5</v>
      </c>
      <c r="M19" s="23">
        <v>0</v>
      </c>
      <c r="N19" s="23">
        <v>5.6967377120486998E-6</v>
      </c>
      <c r="O19" s="23">
        <v>2.5084227632883802E-2</v>
      </c>
      <c r="P19" s="23">
        <v>3.1877275615484903E-2</v>
      </c>
      <c r="Q19" s="23">
        <v>4.9022925720312999E-3</v>
      </c>
      <c r="R19" s="23">
        <v>3.0265974088212199E-2</v>
      </c>
      <c r="S19" s="23">
        <v>1.73580549277946E-3</v>
      </c>
      <c r="T19" s="23">
        <v>0.16599055643357899</v>
      </c>
      <c r="U19" s="23">
        <v>1.1699656867855599E-2</v>
      </c>
      <c r="V19" s="23">
        <v>2.6492812958677598E-3</v>
      </c>
      <c r="W19" s="23">
        <v>2.06444381257308E-3</v>
      </c>
      <c r="X19" s="23">
        <v>4.2000570838186301E-3</v>
      </c>
      <c r="Y19" s="23">
        <v>4.1492494450644998E-3</v>
      </c>
      <c r="Z19" s="23">
        <v>3.90998605755006E-3</v>
      </c>
      <c r="AA19" s="23">
        <v>1.34672288718338E-3</v>
      </c>
      <c r="AB19" s="23">
        <v>3.9064181355598299E-3</v>
      </c>
      <c r="AC19" s="23">
        <v>6.2970635986481496E-3</v>
      </c>
      <c r="AD19" s="23">
        <v>1.2795041979666201E-2</v>
      </c>
      <c r="AE19" s="23">
        <v>3.9896115368761604E-3</v>
      </c>
      <c r="AF19" s="23">
        <v>0.14908895559270399</v>
      </c>
      <c r="AG19" s="23">
        <v>3.1856346317203403E-2</v>
      </c>
      <c r="AH19" s="23">
        <v>9.0840084851250801E-3</v>
      </c>
      <c r="AI19" s="39">
        <f t="shared" si="1"/>
        <v>-0.39971945708747236</v>
      </c>
      <c r="AJ19" s="34">
        <f>IF(B19=0, "", POWER(AH19/B19, 1/(AH11 - B11)) - 1)</f>
        <v>-1.5822185583710069E-2</v>
      </c>
      <c r="AK19" s="34">
        <f t="shared" si="2"/>
        <v>-0.71484462170668217</v>
      </c>
      <c r="AL19" s="44">
        <f>AH19 / AH13</f>
        <v>2.1344510340982374E-4</v>
      </c>
      <c r="AM19" s="29"/>
    </row>
    <row r="20" spans="1:39" ht="14.45" hidden="1" customHeight="1" outlineLevel="1" x14ac:dyDescent="0.2">
      <c r="A20" s="2" t="s">
        <v>8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39" t="str">
        <f t="shared" si="1"/>
        <v/>
      </c>
      <c r="AJ20" s="34" t="str">
        <f>IF(B20=0, "", POWER(AH20/B20, 1/(AH11 - B11)) - 1)</f>
        <v/>
      </c>
      <c r="AK20" s="34" t="str">
        <f t="shared" si="2"/>
        <v/>
      </c>
      <c r="AL20" s="44">
        <f>AH20 / AH13</f>
        <v>0</v>
      </c>
      <c r="AM20" s="29"/>
    </row>
    <row r="21" spans="1:39" ht="14.45" customHeight="1" collapsed="1" x14ac:dyDescent="0.25">
      <c r="A21" s="17" t="s">
        <v>9</v>
      </c>
      <c r="B21" s="22">
        <f t="shared" ref="B21:AH21" si="6">SUBTOTAL(9, B22:B23)</f>
        <v>5.8894449481988298</v>
      </c>
      <c r="C21" s="22">
        <f t="shared" si="6"/>
        <v>6.2700888497877303</v>
      </c>
      <c r="D21" s="22">
        <f t="shared" si="6"/>
        <v>5.9037702171197299</v>
      </c>
      <c r="E21" s="22">
        <f t="shared" si="6"/>
        <v>6.2221923140245101</v>
      </c>
      <c r="F21" s="22">
        <f t="shared" si="6"/>
        <v>4.2112438473324598</v>
      </c>
      <c r="G21" s="22">
        <f t="shared" si="6"/>
        <v>6.8544878444903201</v>
      </c>
      <c r="H21" s="22">
        <f t="shared" si="6"/>
        <v>5.0597694488929301</v>
      </c>
      <c r="I21" s="22">
        <f t="shared" si="6"/>
        <v>2.9985000015994601</v>
      </c>
      <c r="J21" s="22">
        <f t="shared" si="6"/>
        <v>4.3391338273572497</v>
      </c>
      <c r="K21" s="22">
        <f t="shared" si="6"/>
        <v>5.2410964859018803</v>
      </c>
      <c r="L21" s="22">
        <f t="shared" si="6"/>
        <v>4.70423880877967</v>
      </c>
      <c r="M21" s="22">
        <f t="shared" si="6"/>
        <v>4.8880093046824404</v>
      </c>
      <c r="N21" s="22">
        <f t="shared" si="6"/>
        <v>4.3353181755600696</v>
      </c>
      <c r="O21" s="22">
        <f t="shared" si="6"/>
        <v>5.3436929695204203</v>
      </c>
      <c r="P21" s="22">
        <f t="shared" si="6"/>
        <v>4.7225934115083499</v>
      </c>
      <c r="Q21" s="22">
        <f t="shared" si="6"/>
        <v>4.7011923364423103</v>
      </c>
      <c r="R21" s="22">
        <f t="shared" si="6"/>
        <v>3.6589457079335999</v>
      </c>
      <c r="S21" s="22">
        <f t="shared" si="6"/>
        <v>3.5273076542643098</v>
      </c>
      <c r="T21" s="22">
        <f t="shared" si="6"/>
        <v>2.8852243437751302</v>
      </c>
      <c r="U21" s="22">
        <f t="shared" si="6"/>
        <v>2.6071980364652201</v>
      </c>
      <c r="V21" s="22">
        <f t="shared" si="6"/>
        <v>3.2218320738171702</v>
      </c>
      <c r="W21" s="22">
        <f t="shared" si="6"/>
        <v>2.2256859315306001</v>
      </c>
      <c r="X21" s="22">
        <f t="shared" si="6"/>
        <v>2.8982063068491599</v>
      </c>
      <c r="Y21" s="22">
        <f t="shared" si="6"/>
        <v>1.6877522279459001</v>
      </c>
      <c r="Z21" s="22">
        <f t="shared" si="6"/>
        <v>2.7089901824785199</v>
      </c>
      <c r="AA21" s="22">
        <f t="shared" si="6"/>
        <v>3.69624990646119</v>
      </c>
      <c r="AB21" s="22">
        <f t="shared" si="6"/>
        <v>3.2305365621875399</v>
      </c>
      <c r="AC21" s="22">
        <f t="shared" si="6"/>
        <v>2.6653755290796801</v>
      </c>
      <c r="AD21" s="22">
        <f t="shared" si="6"/>
        <v>1.82894538869533</v>
      </c>
      <c r="AE21" s="22">
        <f t="shared" si="6"/>
        <v>3.8677953568143701</v>
      </c>
      <c r="AF21" s="22">
        <f t="shared" si="6"/>
        <v>3.6348351625537001</v>
      </c>
      <c r="AG21" s="22">
        <f t="shared" si="6"/>
        <v>3.62120307566666</v>
      </c>
      <c r="AH21" s="22">
        <f t="shared" si="6"/>
        <v>0.78510038532349602</v>
      </c>
      <c r="AI21" s="38">
        <f t="shared" si="1"/>
        <v>-0.86669365411699728</v>
      </c>
      <c r="AJ21" s="33">
        <f>IF(B21=0, "", POWER(AH21/B21, 1/(AH11 - B11)) - 1)</f>
        <v>-6.1030277981831027E-2</v>
      </c>
      <c r="AK21" s="33">
        <f t="shared" si="2"/>
        <v>-0.78319349428395157</v>
      </c>
      <c r="AL21" s="43">
        <f>AH21 / AH13</f>
        <v>1.84473443862221E-2</v>
      </c>
      <c r="AM21" s="29"/>
    </row>
    <row r="22" spans="1:39" ht="14.45" hidden="1" customHeight="1" outlineLevel="1" x14ac:dyDescent="0.2">
      <c r="A22" s="2" t="s">
        <v>5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39" t="str">
        <f t="shared" si="1"/>
        <v/>
      </c>
      <c r="AJ22" s="34" t="str">
        <f>IF(B22=0, "", POWER(AH22/B22, 1/(AH11 - B11)) - 1)</f>
        <v/>
      </c>
      <c r="AK22" s="34" t="str">
        <f t="shared" si="2"/>
        <v/>
      </c>
      <c r="AL22" s="44">
        <f>AH22 / AH13</f>
        <v>0</v>
      </c>
      <c r="AM22" s="29"/>
    </row>
    <row r="23" spans="1:39" ht="14.45" hidden="1" customHeight="1" outlineLevel="1" x14ac:dyDescent="0.2">
      <c r="A23" s="2" t="s">
        <v>10</v>
      </c>
      <c r="B23" s="23">
        <v>5.8894449481988298</v>
      </c>
      <c r="C23" s="23">
        <v>6.2700888497877303</v>
      </c>
      <c r="D23" s="23">
        <v>5.9037702171197299</v>
      </c>
      <c r="E23" s="23">
        <v>6.2221923140245101</v>
      </c>
      <c r="F23" s="23">
        <v>4.2112438473324598</v>
      </c>
      <c r="G23" s="23">
        <v>6.8544878444903201</v>
      </c>
      <c r="H23" s="23">
        <v>5.0597694488929301</v>
      </c>
      <c r="I23" s="23">
        <v>2.9985000015994601</v>
      </c>
      <c r="J23" s="23">
        <v>4.3391338273572497</v>
      </c>
      <c r="K23" s="23">
        <v>5.2410964859018803</v>
      </c>
      <c r="L23" s="23">
        <v>4.70423880877967</v>
      </c>
      <c r="M23" s="23">
        <v>4.8880093046824404</v>
      </c>
      <c r="N23" s="23">
        <v>4.3353181755600696</v>
      </c>
      <c r="O23" s="23">
        <v>5.3436929695204203</v>
      </c>
      <c r="P23" s="23">
        <v>4.7225934115083499</v>
      </c>
      <c r="Q23" s="23">
        <v>4.7011923364423103</v>
      </c>
      <c r="R23" s="23">
        <v>3.6589457079335999</v>
      </c>
      <c r="S23" s="23">
        <v>3.5273076542643098</v>
      </c>
      <c r="T23" s="23">
        <v>2.8852243437751302</v>
      </c>
      <c r="U23" s="23">
        <v>2.6071980364652201</v>
      </c>
      <c r="V23" s="23">
        <v>3.2218320738171702</v>
      </c>
      <c r="W23" s="23">
        <v>2.2256859315306001</v>
      </c>
      <c r="X23" s="23">
        <v>2.8982063068491599</v>
      </c>
      <c r="Y23" s="23">
        <v>1.6877522279459001</v>
      </c>
      <c r="Z23" s="23">
        <v>2.7089901824785199</v>
      </c>
      <c r="AA23" s="23">
        <v>3.69624990646119</v>
      </c>
      <c r="AB23" s="23">
        <v>3.2305365621875399</v>
      </c>
      <c r="AC23" s="23">
        <v>2.6653755290796801</v>
      </c>
      <c r="AD23" s="23">
        <v>1.82894538869533</v>
      </c>
      <c r="AE23" s="23">
        <v>3.8677953568143701</v>
      </c>
      <c r="AF23" s="23">
        <v>3.6348351625537001</v>
      </c>
      <c r="AG23" s="23">
        <v>3.62120307566666</v>
      </c>
      <c r="AH23" s="23">
        <v>0.78510038532349602</v>
      </c>
      <c r="AI23" s="39">
        <f t="shared" si="1"/>
        <v>-0.86669365411699728</v>
      </c>
      <c r="AJ23" s="34">
        <f>IF(B23=0, "", POWER(AH23/B23, 1/(AH11 - B11)) - 1)</f>
        <v>-6.1030277981831027E-2</v>
      </c>
      <c r="AK23" s="34">
        <f t="shared" si="2"/>
        <v>-0.78319349428395157</v>
      </c>
      <c r="AL23" s="44">
        <f>AH23 / AH13</f>
        <v>1.84473443862221E-2</v>
      </c>
      <c r="AM23" s="29"/>
    </row>
    <row r="24" spans="1:39" ht="14.45" hidden="1" customHeight="1" outlineLevel="1" x14ac:dyDescent="0.25">
      <c r="A24" s="17" t="s">
        <v>11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39" t="str">
        <f t="shared" si="1"/>
        <v/>
      </c>
      <c r="AJ24" s="34" t="str">
        <f>IF(B24=0, "", POWER(AH24/B24, 1/(AH11 - B11)) - 1)</f>
        <v/>
      </c>
      <c r="AK24" s="34" t="str">
        <f t="shared" si="2"/>
        <v/>
      </c>
      <c r="AL24" s="44">
        <f>AH24 / AH13</f>
        <v>0</v>
      </c>
      <c r="AM24" s="29"/>
    </row>
    <row r="25" spans="1:39" ht="14.45" customHeight="1" collapsed="1" x14ac:dyDescent="0.25">
      <c r="A25" s="17" t="s">
        <v>12</v>
      </c>
      <c r="B25" s="22">
        <f t="shared" ref="B25:AH25" si="7">SUBTOTAL(9, B26:B27)</f>
        <v>0</v>
      </c>
      <c r="C25" s="22">
        <f t="shared" si="7"/>
        <v>0</v>
      </c>
      <c r="D25" s="22">
        <f t="shared" si="7"/>
        <v>0</v>
      </c>
      <c r="E25" s="22">
        <f t="shared" si="7"/>
        <v>0</v>
      </c>
      <c r="F25" s="22">
        <f t="shared" si="7"/>
        <v>0</v>
      </c>
      <c r="G25" s="22">
        <f t="shared" si="7"/>
        <v>0</v>
      </c>
      <c r="H25" s="22">
        <f t="shared" si="7"/>
        <v>0</v>
      </c>
      <c r="I25" s="22">
        <f t="shared" si="7"/>
        <v>0</v>
      </c>
      <c r="J25" s="22">
        <f t="shared" si="7"/>
        <v>0</v>
      </c>
      <c r="K25" s="22">
        <f t="shared" si="7"/>
        <v>0</v>
      </c>
      <c r="L25" s="22">
        <f t="shared" si="7"/>
        <v>0</v>
      </c>
      <c r="M25" s="22">
        <f t="shared" si="7"/>
        <v>0</v>
      </c>
      <c r="N25" s="22">
        <f t="shared" si="7"/>
        <v>0</v>
      </c>
      <c r="O25" s="22">
        <f t="shared" si="7"/>
        <v>0</v>
      </c>
      <c r="P25" s="22">
        <f t="shared" si="7"/>
        <v>0</v>
      </c>
      <c r="Q25" s="22">
        <f t="shared" si="7"/>
        <v>0</v>
      </c>
      <c r="R25" s="22">
        <f t="shared" si="7"/>
        <v>0</v>
      </c>
      <c r="S25" s="22">
        <f t="shared" si="7"/>
        <v>0</v>
      </c>
      <c r="T25" s="22">
        <f t="shared" si="7"/>
        <v>0</v>
      </c>
      <c r="U25" s="22">
        <f t="shared" si="7"/>
        <v>1.8853248698859001E-2</v>
      </c>
      <c r="V25" s="22">
        <f t="shared" si="7"/>
        <v>1.0355806872553301E-2</v>
      </c>
      <c r="W25" s="22">
        <f t="shared" si="7"/>
        <v>1.98468329056933E-3</v>
      </c>
      <c r="X25" s="22">
        <f t="shared" si="7"/>
        <v>4.1200403665112902E-3</v>
      </c>
      <c r="Y25" s="22">
        <f t="shared" si="7"/>
        <v>1.17419758382558E-2</v>
      </c>
      <c r="Z25" s="22">
        <f t="shared" si="7"/>
        <v>1.3988560995443799E-2</v>
      </c>
      <c r="AA25" s="22">
        <f t="shared" si="7"/>
        <v>1.3571283049277499E-3</v>
      </c>
      <c r="AB25" s="22">
        <f t="shared" si="7"/>
        <v>2.9647672901261298E-3</v>
      </c>
      <c r="AC25" s="22">
        <f t="shared" si="7"/>
        <v>6.8899521531100305E-4</v>
      </c>
      <c r="AD25" s="22">
        <f t="shared" si="7"/>
        <v>1.08568943018703E-4</v>
      </c>
      <c r="AE25" s="22">
        <f t="shared" si="7"/>
        <v>1.08568943018703E-4</v>
      </c>
      <c r="AF25" s="22">
        <f t="shared" si="7"/>
        <v>1.08568943018703E-4</v>
      </c>
      <c r="AG25" s="22">
        <f t="shared" si="7"/>
        <v>1.8249082209656299E-2</v>
      </c>
      <c r="AH25" s="22">
        <f t="shared" si="7"/>
        <v>7.1637859939103696E-2</v>
      </c>
      <c r="AI25" s="38" t="str">
        <f t="shared" si="1"/>
        <v/>
      </c>
      <c r="AJ25" s="33" t="str">
        <f>IF(B25=0, "", POWER(AH25/B25, 1/(AH11 - B11)) - 1)</f>
        <v/>
      </c>
      <c r="AK25" s="33">
        <f t="shared" si="2"/>
        <v>2.9255596043727241</v>
      </c>
      <c r="AL25" s="43">
        <f>AH25 / AH13</f>
        <v>1.6832602532019668E-3</v>
      </c>
      <c r="AM25" s="29"/>
    </row>
    <row r="26" spans="1:39" ht="14.45" hidden="1" customHeight="1" outlineLevel="1" x14ac:dyDescent="0.2">
      <c r="A26" s="2" t="s">
        <v>10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1.8853248698859001E-2</v>
      </c>
      <c r="V26" s="23">
        <v>1.0355806872553301E-2</v>
      </c>
      <c r="W26" s="23">
        <v>1.98468329056933E-3</v>
      </c>
      <c r="X26" s="23">
        <v>4.1200403665112902E-3</v>
      </c>
      <c r="Y26" s="23">
        <v>1.17419758382558E-2</v>
      </c>
      <c r="Z26" s="23">
        <v>1.3988560995443799E-2</v>
      </c>
      <c r="AA26" s="23">
        <v>1.3571283049277499E-3</v>
      </c>
      <c r="AB26" s="23">
        <v>2.9647672901261298E-3</v>
      </c>
      <c r="AC26" s="23">
        <v>6.8899521531100305E-4</v>
      </c>
      <c r="AD26" s="23">
        <v>1.08568943018703E-4</v>
      </c>
      <c r="AE26" s="23">
        <v>1.08568943018703E-4</v>
      </c>
      <c r="AF26" s="23">
        <v>1.08568943018703E-4</v>
      </c>
      <c r="AG26" s="23">
        <v>1.8249082209656299E-2</v>
      </c>
      <c r="AH26" s="23">
        <v>7.1637859939103696E-2</v>
      </c>
      <c r="AI26" s="39" t="str">
        <f t="shared" si="1"/>
        <v/>
      </c>
      <c r="AJ26" s="34" t="str">
        <f>IF(B26=0, "", POWER(AH26/B26, 1/(AH11 - B11)) - 1)</f>
        <v/>
      </c>
      <c r="AK26" s="34">
        <f t="shared" si="2"/>
        <v>2.9255596043727241</v>
      </c>
      <c r="AL26" s="44">
        <f>AH26 / AH13</f>
        <v>1.6832602532019668E-3</v>
      </c>
      <c r="AM26" s="29"/>
    </row>
    <row r="27" spans="1:39" ht="14.45" hidden="1" customHeight="1" outlineLevel="1" x14ac:dyDescent="0.2">
      <c r="A27" s="2" t="s">
        <v>5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39" t="str">
        <f t="shared" si="1"/>
        <v/>
      </c>
      <c r="AJ27" s="34" t="str">
        <f>IF(B27=0, "", POWER(AH27/B27, 1/(AH11 - B11)) - 1)</f>
        <v/>
      </c>
      <c r="AK27" s="34" t="str">
        <f t="shared" si="2"/>
        <v/>
      </c>
      <c r="AL27" s="44">
        <f>AH27 / AH13</f>
        <v>0</v>
      </c>
      <c r="AM27" s="29"/>
    </row>
    <row r="28" spans="1:39" ht="14.45" customHeight="1" x14ac:dyDescent="0.25">
      <c r="A28" s="16" t="s">
        <v>13</v>
      </c>
      <c r="B28" s="21">
        <f t="shared" ref="B28:AH28" si="8">SUBTOTAL(9, B29:B68)</f>
        <v>24.939458421461016</v>
      </c>
      <c r="C28" s="21">
        <f t="shared" si="8"/>
        <v>24.766356207622248</v>
      </c>
      <c r="D28" s="21">
        <f t="shared" si="8"/>
        <v>25.634280529181044</v>
      </c>
      <c r="E28" s="21">
        <f t="shared" si="8"/>
        <v>26.504068932378281</v>
      </c>
      <c r="F28" s="21">
        <f t="shared" si="8"/>
        <v>27.309770776063992</v>
      </c>
      <c r="G28" s="21">
        <f t="shared" si="8"/>
        <v>26.752884940631311</v>
      </c>
      <c r="H28" s="21">
        <f t="shared" si="8"/>
        <v>26.559565794842239</v>
      </c>
      <c r="I28" s="21">
        <f t="shared" si="8"/>
        <v>23.718978385638533</v>
      </c>
      <c r="J28" s="21">
        <f t="shared" si="8"/>
        <v>22.103129493237137</v>
      </c>
      <c r="K28" s="21">
        <f t="shared" si="8"/>
        <v>21.968285926921375</v>
      </c>
      <c r="L28" s="21">
        <f t="shared" si="8"/>
        <v>23.739035066026315</v>
      </c>
      <c r="M28" s="21">
        <f t="shared" si="8"/>
        <v>26.484335794753505</v>
      </c>
      <c r="N28" s="21">
        <f t="shared" si="8"/>
        <v>27.10876705416231</v>
      </c>
      <c r="O28" s="21">
        <f t="shared" si="8"/>
        <v>29.569496386025659</v>
      </c>
      <c r="P28" s="21">
        <f t="shared" si="8"/>
        <v>25.807821669135169</v>
      </c>
      <c r="Q28" s="21">
        <f t="shared" si="8"/>
        <v>24.948459572203976</v>
      </c>
      <c r="R28" s="21">
        <f t="shared" si="8"/>
        <v>25.416690850824907</v>
      </c>
      <c r="S28" s="21">
        <f t="shared" si="8"/>
        <v>27.067708052534527</v>
      </c>
      <c r="T28" s="21">
        <f t="shared" si="8"/>
        <v>27.21400448665009</v>
      </c>
      <c r="U28" s="21">
        <f t="shared" si="8"/>
        <v>22.75163326236401</v>
      </c>
      <c r="V28" s="21">
        <f t="shared" si="8"/>
        <v>24.487902279548692</v>
      </c>
      <c r="W28" s="21">
        <f t="shared" si="8"/>
        <v>23.086587856029155</v>
      </c>
      <c r="X28" s="21">
        <f t="shared" si="8"/>
        <v>23.247148699300269</v>
      </c>
      <c r="Y28" s="21">
        <f t="shared" si="8"/>
        <v>25.031934450449054</v>
      </c>
      <c r="Z28" s="21">
        <f t="shared" si="8"/>
        <v>24.763457126587337</v>
      </c>
      <c r="AA28" s="21">
        <f t="shared" si="8"/>
        <v>24.951505468018219</v>
      </c>
      <c r="AB28" s="21">
        <f t="shared" si="8"/>
        <v>24.221387921862704</v>
      </c>
      <c r="AC28" s="21">
        <f t="shared" si="8"/>
        <v>24.156185310555266</v>
      </c>
      <c r="AD28" s="21">
        <f t="shared" si="8"/>
        <v>24.356419128726625</v>
      </c>
      <c r="AE28" s="21">
        <f t="shared" si="8"/>
        <v>23.816352857959338</v>
      </c>
      <c r="AF28" s="21">
        <f t="shared" si="8"/>
        <v>20.320741447031146</v>
      </c>
      <c r="AG28" s="21">
        <f t="shared" si="8"/>
        <v>21.090617347256099</v>
      </c>
      <c r="AH28" s="21">
        <f t="shared" si="8"/>
        <v>19.754943333609347</v>
      </c>
      <c r="AI28" s="37">
        <f t="shared" si="1"/>
        <v>-0.20788402860385558</v>
      </c>
      <c r="AJ28" s="32">
        <f>IF(B28=0, "", POWER(AH28/B28, 1/(AH11 - B11)) - 1)</f>
        <v>-7.2562785745325931E-3</v>
      </c>
      <c r="AK28" s="32">
        <f t="shared" si="2"/>
        <v>-6.3330247363315051E-2</v>
      </c>
      <c r="AL28" s="42">
        <f>AH28 / AH13</f>
        <v>0.46417789344891786</v>
      </c>
      <c r="AM28" s="29"/>
    </row>
    <row r="29" spans="1:39" ht="14.45" customHeight="1" collapsed="1" x14ac:dyDescent="0.25">
      <c r="A29" s="17" t="s">
        <v>14</v>
      </c>
      <c r="B29" s="22">
        <f t="shared" ref="B29:AH29" si="9">SUBTOTAL(9, B30:B32)</f>
        <v>0.49868080386693198</v>
      </c>
      <c r="C29" s="22">
        <f t="shared" si="9"/>
        <v>0.47024858273758302</v>
      </c>
      <c r="D29" s="22">
        <f t="shared" si="9"/>
        <v>0.54581249723277703</v>
      </c>
      <c r="E29" s="22">
        <f t="shared" si="9"/>
        <v>0.59654729538322704</v>
      </c>
      <c r="F29" s="22">
        <f t="shared" si="9"/>
        <v>0.61851257420541905</v>
      </c>
      <c r="G29" s="22">
        <f t="shared" si="9"/>
        <v>0.67880765473460103</v>
      </c>
      <c r="H29" s="22">
        <f t="shared" si="9"/>
        <v>0.66193569457652801</v>
      </c>
      <c r="I29" s="22">
        <f t="shared" si="9"/>
        <v>0.75626801073815098</v>
      </c>
      <c r="J29" s="22">
        <f t="shared" si="9"/>
        <v>0.70696487508346995</v>
      </c>
      <c r="K29" s="22">
        <f t="shared" si="9"/>
        <v>0.69788274450891497</v>
      </c>
      <c r="L29" s="22">
        <f t="shared" si="9"/>
        <v>0.57965486778580999</v>
      </c>
      <c r="M29" s="22">
        <f t="shared" si="9"/>
        <v>0.60630730331184701</v>
      </c>
      <c r="N29" s="22">
        <f t="shared" si="9"/>
        <v>0.66264499482637496</v>
      </c>
      <c r="O29" s="22">
        <f t="shared" si="9"/>
        <v>0.73355644782678098</v>
      </c>
      <c r="P29" s="22">
        <f t="shared" si="9"/>
        <v>0.76980171776142803</v>
      </c>
      <c r="Q29" s="22">
        <f t="shared" si="9"/>
        <v>0.80465904254607201</v>
      </c>
      <c r="R29" s="22">
        <f t="shared" si="9"/>
        <v>0.79730993872160005</v>
      </c>
      <c r="S29" s="22">
        <f t="shared" si="9"/>
        <v>0.75352560457138895</v>
      </c>
      <c r="T29" s="22">
        <f t="shared" si="9"/>
        <v>0.86453207375704</v>
      </c>
      <c r="U29" s="22">
        <f t="shared" si="9"/>
        <v>0.952566631609571</v>
      </c>
      <c r="V29" s="22">
        <f t="shared" si="9"/>
        <v>0.84930422919042003</v>
      </c>
      <c r="W29" s="22">
        <f t="shared" si="9"/>
        <v>0.890010154633738</v>
      </c>
      <c r="X29" s="22">
        <f t="shared" si="9"/>
        <v>0.91213529961881701</v>
      </c>
      <c r="Y29" s="22">
        <f t="shared" si="9"/>
        <v>0.97409417842901602</v>
      </c>
      <c r="Z29" s="22">
        <f t="shared" si="9"/>
        <v>0.82820983101482704</v>
      </c>
      <c r="AA29" s="22">
        <f t="shared" si="9"/>
        <v>0.87053020411517201</v>
      </c>
      <c r="AB29" s="22">
        <f t="shared" si="9"/>
        <v>0.94688042428338404</v>
      </c>
      <c r="AC29" s="22">
        <f t="shared" si="9"/>
        <v>1.48110059436026</v>
      </c>
      <c r="AD29" s="22">
        <f t="shared" si="9"/>
        <v>1.1947720127267001</v>
      </c>
      <c r="AE29" s="22">
        <f t="shared" si="9"/>
        <v>1.4092853320693901</v>
      </c>
      <c r="AF29" s="22">
        <f t="shared" si="9"/>
        <v>1.21986587895145</v>
      </c>
      <c r="AG29" s="22">
        <f t="shared" si="9"/>
        <v>1.3361360297854501</v>
      </c>
      <c r="AH29" s="22">
        <f t="shared" si="9"/>
        <v>1.2824341031079001</v>
      </c>
      <c r="AI29" s="38">
        <f t="shared" si="1"/>
        <v>1.571653236225441</v>
      </c>
      <c r="AJ29" s="33">
        <f>IF(B29=0, "", POWER(AH29/B29, 1/(AH11 - B11)) - 1)</f>
        <v>2.9957104706553439E-2</v>
      </c>
      <c r="AK29" s="33">
        <f t="shared" si="2"/>
        <v>-4.0191960609110455E-2</v>
      </c>
      <c r="AL29" s="43">
        <f>AH29 / AH13</f>
        <v>3.0133093799106159E-2</v>
      </c>
      <c r="AM29" s="29"/>
    </row>
    <row r="30" spans="1:39" ht="14.45" hidden="1" customHeight="1" outlineLevel="1" x14ac:dyDescent="0.2">
      <c r="A30" s="2" t="s">
        <v>5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39" t="str">
        <f t="shared" si="1"/>
        <v/>
      </c>
      <c r="AJ30" s="34" t="str">
        <f>IF(B30=0, "", POWER(AH30/B30, 1/(AH11 - B11)) - 1)</f>
        <v/>
      </c>
      <c r="AK30" s="34" t="str">
        <f t="shared" si="2"/>
        <v/>
      </c>
      <c r="AL30" s="44">
        <f>AH30 / AH13</f>
        <v>0</v>
      </c>
      <c r="AM30" s="29"/>
    </row>
    <row r="31" spans="1:39" ht="14.45" hidden="1" customHeight="1" outlineLevel="1" x14ac:dyDescent="0.2">
      <c r="A31" s="2" t="s">
        <v>6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39" t="str">
        <f t="shared" si="1"/>
        <v/>
      </c>
      <c r="AJ31" s="34" t="str">
        <f>IF(B31=0, "", POWER(AH31/B31, 1/(AH11 - B11)) - 1)</f>
        <v/>
      </c>
      <c r="AK31" s="34" t="str">
        <f t="shared" si="2"/>
        <v/>
      </c>
      <c r="AL31" s="44">
        <f>AH31 / AH13</f>
        <v>0</v>
      </c>
      <c r="AM31" s="29"/>
    </row>
    <row r="32" spans="1:39" ht="14.45" hidden="1" customHeight="1" outlineLevel="1" x14ac:dyDescent="0.2">
      <c r="A32" s="2" t="s">
        <v>7</v>
      </c>
      <c r="B32" s="23">
        <v>0.49868080386693198</v>
      </c>
      <c r="C32" s="23">
        <v>0.47024858273758302</v>
      </c>
      <c r="D32" s="23">
        <v>0.54581249723277703</v>
      </c>
      <c r="E32" s="23">
        <v>0.59654729538322704</v>
      </c>
      <c r="F32" s="23">
        <v>0.61851257420541905</v>
      </c>
      <c r="G32" s="23">
        <v>0.67880765473460103</v>
      </c>
      <c r="H32" s="23">
        <v>0.66193569457652801</v>
      </c>
      <c r="I32" s="23">
        <v>0.75626801073815098</v>
      </c>
      <c r="J32" s="23">
        <v>0.70696487508346995</v>
      </c>
      <c r="K32" s="23">
        <v>0.69788274450891497</v>
      </c>
      <c r="L32" s="23">
        <v>0.57965486778580999</v>
      </c>
      <c r="M32" s="23">
        <v>0.60630730331184701</v>
      </c>
      <c r="N32" s="23">
        <v>0.66264499482637496</v>
      </c>
      <c r="O32" s="23">
        <v>0.73355644782678098</v>
      </c>
      <c r="P32" s="23">
        <v>0.76980171776142803</v>
      </c>
      <c r="Q32" s="23">
        <v>0.80465904254607201</v>
      </c>
      <c r="R32" s="23">
        <v>0.79730993872160005</v>
      </c>
      <c r="S32" s="23">
        <v>0.75352560457138895</v>
      </c>
      <c r="T32" s="23">
        <v>0.86453207375704</v>
      </c>
      <c r="U32" s="23">
        <v>0.952566631609571</v>
      </c>
      <c r="V32" s="23">
        <v>0.84930422919042003</v>
      </c>
      <c r="W32" s="23">
        <v>0.890010154633738</v>
      </c>
      <c r="X32" s="23">
        <v>0.91213529961881701</v>
      </c>
      <c r="Y32" s="23">
        <v>0.97409417842901602</v>
      </c>
      <c r="Z32" s="23">
        <v>0.82820983101482704</v>
      </c>
      <c r="AA32" s="23">
        <v>0.87053020411517201</v>
      </c>
      <c r="AB32" s="23">
        <v>0.94688042428338404</v>
      </c>
      <c r="AC32" s="23">
        <v>1.48110059436026</v>
      </c>
      <c r="AD32" s="23">
        <v>1.1947720127267001</v>
      </c>
      <c r="AE32" s="23">
        <v>1.4092853320693901</v>
      </c>
      <c r="AF32" s="23">
        <v>1.21986587895145</v>
      </c>
      <c r="AG32" s="23">
        <v>1.3361360297854501</v>
      </c>
      <c r="AH32" s="23">
        <v>1.2824341031079001</v>
      </c>
      <c r="AI32" s="39">
        <f t="shared" si="1"/>
        <v>1.571653236225441</v>
      </c>
      <c r="AJ32" s="34">
        <f>IF(B32=0, "", POWER(AH32/B32, 1/(AH11 - B11)) - 1)</f>
        <v>2.9957104706553439E-2</v>
      </c>
      <c r="AK32" s="34">
        <f t="shared" si="2"/>
        <v>-4.0191960609110455E-2</v>
      </c>
      <c r="AL32" s="44">
        <f>AH32 / AH13</f>
        <v>3.0133093799106159E-2</v>
      </c>
      <c r="AM32" s="29"/>
    </row>
    <row r="33" spans="1:39" ht="14.45" customHeight="1" collapsed="1" x14ac:dyDescent="0.25">
      <c r="A33" s="17" t="s">
        <v>15</v>
      </c>
      <c r="B33" s="22">
        <f t="shared" ref="B33:AH33" si="10">SUBTOTAL(9, B34:B36)</f>
        <v>2.1915640272941801E-2</v>
      </c>
      <c r="C33" s="22">
        <f t="shared" si="10"/>
        <v>2.0525760076081201E-2</v>
      </c>
      <c r="D33" s="22">
        <f t="shared" si="10"/>
        <v>3.0539496597071499E-2</v>
      </c>
      <c r="E33" s="22">
        <f t="shared" si="10"/>
        <v>1.6954818466794801E-2</v>
      </c>
      <c r="F33" s="22">
        <f t="shared" si="10"/>
        <v>2.0267606980449E-2</v>
      </c>
      <c r="G33" s="22">
        <f t="shared" si="10"/>
        <v>1.9316772311572399E-2</v>
      </c>
      <c r="H33" s="22">
        <f t="shared" si="10"/>
        <v>2.1433722381037398E-2</v>
      </c>
      <c r="I33" s="22">
        <f t="shared" si="10"/>
        <v>2.2004677216196901E-2</v>
      </c>
      <c r="J33" s="22">
        <f t="shared" si="10"/>
        <v>1.89160286364751E-2</v>
      </c>
      <c r="K33" s="22">
        <f t="shared" si="10"/>
        <v>1.4041720148438099E-2</v>
      </c>
      <c r="L33" s="22">
        <f t="shared" si="10"/>
        <v>2.4245350094088999E-2</v>
      </c>
      <c r="M33" s="22">
        <f t="shared" si="10"/>
        <v>2.2110093046434399E-2</v>
      </c>
      <c r="N33" s="22">
        <f t="shared" si="10"/>
        <v>2.0583448455079201E-2</v>
      </c>
      <c r="O33" s="22">
        <f t="shared" si="10"/>
        <v>1.6288361411519101E-2</v>
      </c>
      <c r="P33" s="22">
        <f t="shared" si="10"/>
        <v>2.0373892115650199E-2</v>
      </c>
      <c r="Q33" s="22">
        <f t="shared" si="10"/>
        <v>2.0980232810493101E-2</v>
      </c>
      <c r="R33" s="22">
        <f t="shared" si="10"/>
        <v>2.1063051721695699E-2</v>
      </c>
      <c r="S33" s="22">
        <f t="shared" si="10"/>
        <v>2.5270127273740901E-2</v>
      </c>
      <c r="T33" s="22">
        <f t="shared" si="10"/>
        <v>2.2476076860016299E-2</v>
      </c>
      <c r="U33" s="22">
        <f t="shared" si="10"/>
        <v>1.39928136029977E-2</v>
      </c>
      <c r="V33" s="22">
        <f t="shared" si="10"/>
        <v>1.21108459266983E-2</v>
      </c>
      <c r="W33" s="22">
        <f t="shared" si="10"/>
        <v>1.3874265383193E-2</v>
      </c>
      <c r="X33" s="22">
        <f t="shared" si="10"/>
        <v>1.49320743961709E-2</v>
      </c>
      <c r="Y33" s="22">
        <f t="shared" si="10"/>
        <v>1.9332099912922798E-2</v>
      </c>
      <c r="Z33" s="22">
        <f t="shared" si="10"/>
        <v>2.3858616491838999E-2</v>
      </c>
      <c r="AA33" s="22">
        <f t="shared" si="10"/>
        <v>2.3641620960241399E-2</v>
      </c>
      <c r="AB33" s="22">
        <f t="shared" si="10"/>
        <v>2.5859092995332501E-2</v>
      </c>
      <c r="AC33" s="22">
        <f t="shared" si="10"/>
        <v>2.2626793170284501E-2</v>
      </c>
      <c r="AD33" s="22">
        <f t="shared" si="10"/>
        <v>1.7749115131395401E-2</v>
      </c>
      <c r="AE33" s="22">
        <f t="shared" si="10"/>
        <v>1.9931371361140201E-2</v>
      </c>
      <c r="AF33" s="22">
        <f t="shared" si="10"/>
        <v>1.3908831798524901E-2</v>
      </c>
      <c r="AG33" s="22">
        <f t="shared" si="10"/>
        <v>1.4990633214809101E-2</v>
      </c>
      <c r="AH33" s="22">
        <f t="shared" si="10"/>
        <v>1.2598140125919401E-2</v>
      </c>
      <c r="AI33" s="38">
        <f t="shared" si="1"/>
        <v>-0.42515299717372501</v>
      </c>
      <c r="AJ33" s="33">
        <f>IF(B33=0, "", POWER(AH33/B33, 1/(AH11 - B11)) - 1)</f>
        <v>-1.7152791570320236E-2</v>
      </c>
      <c r="AK33" s="33">
        <f t="shared" si="2"/>
        <v>-0.15959920135502881</v>
      </c>
      <c r="AL33" s="43">
        <f>AH33 / AH13</f>
        <v>2.9601594123910494E-4</v>
      </c>
      <c r="AM33" s="29"/>
    </row>
    <row r="34" spans="1:39" ht="14.45" hidden="1" customHeight="1" outlineLevel="1" x14ac:dyDescent="0.2">
      <c r="A34" s="2" t="s">
        <v>5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39" t="str">
        <f t="shared" si="1"/>
        <v/>
      </c>
      <c r="AJ34" s="34" t="str">
        <f>IF(B34=0, "", POWER(AH34/B34, 1/(AH11 - B11)) - 1)</f>
        <v/>
      </c>
      <c r="AK34" s="34" t="str">
        <f t="shared" si="2"/>
        <v/>
      </c>
      <c r="AL34" s="44">
        <f>AH34 / AH13</f>
        <v>0</v>
      </c>
      <c r="AM34" s="29"/>
    </row>
    <row r="35" spans="1:39" ht="14.45" hidden="1" customHeight="1" outlineLevel="1" x14ac:dyDescent="0.2">
      <c r="A35" s="2" t="s">
        <v>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39" t="str">
        <f t="shared" si="1"/>
        <v/>
      </c>
      <c r="AJ35" s="34" t="str">
        <f>IF(B35=0, "", POWER(AH35/B35, 1/(AH11 - B11)) - 1)</f>
        <v/>
      </c>
      <c r="AK35" s="34" t="str">
        <f t="shared" si="2"/>
        <v/>
      </c>
      <c r="AL35" s="44">
        <f>AH35 / AH13</f>
        <v>0</v>
      </c>
      <c r="AM35" s="29"/>
    </row>
    <row r="36" spans="1:39" ht="14.45" hidden="1" customHeight="1" outlineLevel="1" x14ac:dyDescent="0.2">
      <c r="A36" s="2" t="s">
        <v>7</v>
      </c>
      <c r="B36" s="23">
        <v>2.1915640272941801E-2</v>
      </c>
      <c r="C36" s="23">
        <v>2.0525760076081201E-2</v>
      </c>
      <c r="D36" s="23">
        <v>3.0539496597071499E-2</v>
      </c>
      <c r="E36" s="23">
        <v>1.6954818466794801E-2</v>
      </c>
      <c r="F36" s="23">
        <v>2.0267606980449E-2</v>
      </c>
      <c r="G36" s="23">
        <v>1.9316772311572399E-2</v>
      </c>
      <c r="H36" s="23">
        <v>2.1433722381037398E-2</v>
      </c>
      <c r="I36" s="23">
        <v>2.2004677216196901E-2</v>
      </c>
      <c r="J36" s="23">
        <v>1.89160286364751E-2</v>
      </c>
      <c r="K36" s="23">
        <v>1.4041720148438099E-2</v>
      </c>
      <c r="L36" s="23">
        <v>2.4245350094088999E-2</v>
      </c>
      <c r="M36" s="23">
        <v>2.2110093046434399E-2</v>
      </c>
      <c r="N36" s="23">
        <v>2.0583448455079201E-2</v>
      </c>
      <c r="O36" s="23">
        <v>1.6288361411519101E-2</v>
      </c>
      <c r="P36" s="23">
        <v>2.0373892115650199E-2</v>
      </c>
      <c r="Q36" s="23">
        <v>2.0980232810493101E-2</v>
      </c>
      <c r="R36" s="23">
        <v>2.1063051721695699E-2</v>
      </c>
      <c r="S36" s="23">
        <v>2.5270127273740901E-2</v>
      </c>
      <c r="T36" s="23">
        <v>2.2476076860016299E-2</v>
      </c>
      <c r="U36" s="23">
        <v>1.39928136029977E-2</v>
      </c>
      <c r="V36" s="23">
        <v>1.21108459266983E-2</v>
      </c>
      <c r="W36" s="23">
        <v>1.3874265383193E-2</v>
      </c>
      <c r="X36" s="23">
        <v>1.49320743961709E-2</v>
      </c>
      <c r="Y36" s="23">
        <v>1.9332099912922798E-2</v>
      </c>
      <c r="Z36" s="23">
        <v>2.3858616491838999E-2</v>
      </c>
      <c r="AA36" s="23">
        <v>2.3641620960241399E-2</v>
      </c>
      <c r="AB36" s="23">
        <v>2.5859092995332501E-2</v>
      </c>
      <c r="AC36" s="23">
        <v>2.2626793170284501E-2</v>
      </c>
      <c r="AD36" s="23">
        <v>1.7749115131395401E-2</v>
      </c>
      <c r="AE36" s="23">
        <v>1.9931371361140201E-2</v>
      </c>
      <c r="AF36" s="23">
        <v>1.3908831798524901E-2</v>
      </c>
      <c r="AG36" s="23">
        <v>1.4990633214809101E-2</v>
      </c>
      <c r="AH36" s="23">
        <v>1.2598140125919401E-2</v>
      </c>
      <c r="AI36" s="39">
        <f t="shared" si="1"/>
        <v>-0.42515299717372501</v>
      </c>
      <c r="AJ36" s="34">
        <f>IF(B36=0, "", POWER(AH36/B36, 1/(AH11 - B11)) - 1)</f>
        <v>-1.7152791570320236E-2</v>
      </c>
      <c r="AK36" s="34">
        <f t="shared" si="2"/>
        <v>-0.15959920135502881</v>
      </c>
      <c r="AL36" s="44">
        <f>AH36 / AH13</f>
        <v>2.9601594123910494E-4</v>
      </c>
      <c r="AM36" s="29"/>
    </row>
    <row r="37" spans="1:39" ht="14.45" customHeight="1" collapsed="1" x14ac:dyDescent="0.25">
      <c r="A37" s="17" t="s">
        <v>16</v>
      </c>
      <c r="B37" s="22">
        <f t="shared" ref="B37:AH37" si="11">SUBTOTAL(9, B38:B41)</f>
        <v>12.217720187768155</v>
      </c>
      <c r="C37" s="22">
        <f t="shared" si="11"/>
        <v>12.096641772855856</v>
      </c>
      <c r="D37" s="22">
        <f t="shared" si="11"/>
        <v>12.09620936620413</v>
      </c>
      <c r="E37" s="22">
        <f t="shared" si="11"/>
        <v>12.834657845729586</v>
      </c>
      <c r="F37" s="22">
        <f t="shared" si="11"/>
        <v>13.364526719385408</v>
      </c>
      <c r="G37" s="22">
        <f t="shared" si="11"/>
        <v>13.732235034045523</v>
      </c>
      <c r="H37" s="22">
        <f t="shared" si="11"/>
        <v>13.450782148086901</v>
      </c>
      <c r="I37" s="22">
        <f t="shared" si="11"/>
        <v>10.890982941488792</v>
      </c>
      <c r="J37" s="22">
        <f t="shared" si="11"/>
        <v>10.042465818866368</v>
      </c>
      <c r="K37" s="22">
        <f t="shared" si="11"/>
        <v>11.558247936825989</v>
      </c>
      <c r="L37" s="22">
        <f t="shared" si="11"/>
        <v>12.351316400827093</v>
      </c>
      <c r="M37" s="22">
        <f t="shared" si="11"/>
        <v>12.462134749276576</v>
      </c>
      <c r="N37" s="22">
        <f t="shared" si="11"/>
        <v>13.167082975684062</v>
      </c>
      <c r="O37" s="22">
        <f t="shared" si="11"/>
        <v>13.03411968781376</v>
      </c>
      <c r="P37" s="22">
        <f t="shared" si="11"/>
        <v>13.815560309816954</v>
      </c>
      <c r="Q37" s="22">
        <f t="shared" si="11"/>
        <v>13.743319618233322</v>
      </c>
      <c r="R37" s="22">
        <f t="shared" si="11"/>
        <v>13.964231491778522</v>
      </c>
      <c r="S37" s="22">
        <f t="shared" si="11"/>
        <v>14.020811718449187</v>
      </c>
      <c r="T37" s="22">
        <f t="shared" si="11"/>
        <v>12.868167302648873</v>
      </c>
      <c r="U37" s="22">
        <f t="shared" si="11"/>
        <v>11.686465664627219</v>
      </c>
      <c r="V37" s="22">
        <f t="shared" si="11"/>
        <v>12.926120673395886</v>
      </c>
      <c r="W37" s="22">
        <f t="shared" si="11"/>
        <v>12.869967851855961</v>
      </c>
      <c r="X37" s="22">
        <f t="shared" si="11"/>
        <v>13.121339799517692</v>
      </c>
      <c r="Y37" s="22">
        <f t="shared" si="11"/>
        <v>12.571395504469157</v>
      </c>
      <c r="Z37" s="22">
        <f t="shared" si="11"/>
        <v>12.44510828333769</v>
      </c>
      <c r="AA37" s="22">
        <f t="shared" si="11"/>
        <v>12.786325576217115</v>
      </c>
      <c r="AB37" s="22">
        <f t="shared" si="11"/>
        <v>12.947612633949831</v>
      </c>
      <c r="AC37" s="22">
        <f t="shared" si="11"/>
        <v>12.476352463218079</v>
      </c>
      <c r="AD37" s="22">
        <f t="shared" si="11"/>
        <v>12.149383357569196</v>
      </c>
      <c r="AE37" s="22">
        <f t="shared" si="11"/>
        <v>11.695482217174819</v>
      </c>
      <c r="AF37" s="22">
        <f t="shared" si="11"/>
        <v>10.360291996739065</v>
      </c>
      <c r="AG37" s="22">
        <f t="shared" si="11"/>
        <v>11.058613181661324</v>
      </c>
      <c r="AH37" s="22">
        <f t="shared" si="11"/>
        <v>9.9407494321320282</v>
      </c>
      <c r="AI37" s="38">
        <f t="shared" si="1"/>
        <v>-0.18636625496757808</v>
      </c>
      <c r="AJ37" s="33">
        <f>IF(B37=0, "", POWER(AH37/B37, 1/(AH11 - B11)) - 1)</f>
        <v>-6.42442950492772E-3</v>
      </c>
      <c r="AK37" s="33">
        <f t="shared" si="2"/>
        <v>-0.10108534688445991</v>
      </c>
      <c r="AL37" s="43">
        <f>AH37 / AH13</f>
        <v>0.23357577153158632</v>
      </c>
      <c r="AM37" s="29"/>
    </row>
    <row r="38" spans="1:39" ht="14.45" hidden="1" customHeight="1" outlineLevel="1" x14ac:dyDescent="0.2">
      <c r="A38" s="2" t="s">
        <v>5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39" t="str">
        <f t="shared" si="1"/>
        <v/>
      </c>
      <c r="AJ38" s="34" t="str">
        <f>IF(B38=0, "", POWER(AH38/B38, 1/(AH11 - B11)) - 1)</f>
        <v/>
      </c>
      <c r="AK38" s="34" t="str">
        <f t="shared" si="2"/>
        <v/>
      </c>
      <c r="AL38" s="44">
        <f>AH38 / AH13</f>
        <v>0</v>
      </c>
      <c r="AM38" s="29"/>
    </row>
    <row r="39" spans="1:39" ht="14.45" hidden="1" customHeight="1" outlineLevel="1" x14ac:dyDescent="0.2">
      <c r="A39" s="2" t="s">
        <v>6</v>
      </c>
      <c r="B39" s="23">
        <v>0.46466811993648699</v>
      </c>
      <c r="C39" s="23">
        <v>0.41155401447241502</v>
      </c>
      <c r="D39" s="23">
        <v>0.35843990900834399</v>
      </c>
      <c r="E39" s="23">
        <v>0.30532580354427202</v>
      </c>
      <c r="F39" s="23">
        <v>0.252211698080201</v>
      </c>
      <c r="G39" s="23">
        <v>0.20229916194462999</v>
      </c>
      <c r="H39" s="23">
        <v>0.20083305705646601</v>
      </c>
      <c r="I39" s="23">
        <v>0.20305957788590501</v>
      </c>
      <c r="J39" s="23">
        <v>3.3542338171293401E-2</v>
      </c>
      <c r="K39" s="23">
        <v>0.105763718495821</v>
      </c>
      <c r="L39" s="23">
        <v>0.10362114284497401</v>
      </c>
      <c r="M39" s="23">
        <v>0.109116707976481</v>
      </c>
      <c r="N39" s="23">
        <v>0.11151319023322299</v>
      </c>
      <c r="O39" s="23">
        <v>0.11815410748162899</v>
      </c>
      <c r="P39" s="23">
        <v>0.174214866252524</v>
      </c>
      <c r="Q39" s="23">
        <v>0.24906843386133401</v>
      </c>
      <c r="R39" s="23">
        <v>0.39920914774437799</v>
      </c>
      <c r="S39" s="23">
        <v>0.44928539588799499</v>
      </c>
      <c r="T39" s="23">
        <v>0.43907561862615901</v>
      </c>
      <c r="U39" s="23">
        <v>0.30420536605276999</v>
      </c>
      <c r="V39" s="23">
        <v>0.25872494042723598</v>
      </c>
      <c r="W39" s="23">
        <v>0.31170709154675502</v>
      </c>
      <c r="X39" s="23">
        <v>0.29185378287116398</v>
      </c>
      <c r="Y39" s="23">
        <v>0.28930160443574998</v>
      </c>
      <c r="Z39" s="23">
        <v>0.21385148980142801</v>
      </c>
      <c r="AA39" s="23">
        <v>0.171147325141531</v>
      </c>
      <c r="AB39" s="23">
        <v>0.23042387552893701</v>
      </c>
      <c r="AC39" s="23">
        <v>0.22276126733224699</v>
      </c>
      <c r="AD39" s="23">
        <v>0.18457826462809099</v>
      </c>
      <c r="AE39" s="23">
        <v>0.18849078842841999</v>
      </c>
      <c r="AF39" s="23">
        <v>0.101290385618725</v>
      </c>
      <c r="AG39" s="23">
        <v>0.119546949278878</v>
      </c>
      <c r="AH39" s="23">
        <v>8.9600901665517402E-2</v>
      </c>
      <c r="AI39" s="39">
        <f t="shared" si="1"/>
        <v>-0.80717226377018403</v>
      </c>
      <c r="AJ39" s="34">
        <f>IF(B39=0, "", POWER(AH39/B39, 1/(AH11 - B11)) - 1)</f>
        <v>-5.0135740154812147E-2</v>
      </c>
      <c r="AK39" s="34">
        <f t="shared" si="2"/>
        <v>-0.25049612553058753</v>
      </c>
      <c r="AL39" s="44">
        <f>AH39 / AH13</f>
        <v>2.1053341983251653E-3</v>
      </c>
      <c r="AM39" s="29"/>
    </row>
    <row r="40" spans="1:39" ht="14.45" hidden="1" customHeight="1" outlineLevel="1" x14ac:dyDescent="0.2">
      <c r="A40" s="2" t="s">
        <v>7</v>
      </c>
      <c r="B40" s="23">
        <v>0.175923668861967</v>
      </c>
      <c r="C40" s="23">
        <v>0.175883025326041</v>
      </c>
      <c r="D40" s="23">
        <v>0.31831937351468498</v>
      </c>
      <c r="E40" s="23">
        <v>0.13880591904001499</v>
      </c>
      <c r="F40" s="23">
        <v>0.17949421116780601</v>
      </c>
      <c r="G40" s="23">
        <v>0.16939955019939301</v>
      </c>
      <c r="H40" s="23">
        <v>0.20340110170693601</v>
      </c>
      <c r="I40" s="23">
        <v>0.18249096431888701</v>
      </c>
      <c r="J40" s="23">
        <v>0.13268766597413401</v>
      </c>
      <c r="K40" s="23">
        <v>0.107714568712869</v>
      </c>
      <c r="L40" s="23">
        <v>0.18955107667262</v>
      </c>
      <c r="M40" s="23">
        <v>0.159331472019694</v>
      </c>
      <c r="N40" s="23">
        <v>0.15265959423533801</v>
      </c>
      <c r="O40" s="23">
        <v>0.11113287503273001</v>
      </c>
      <c r="P40" s="23">
        <v>0.11378264539873</v>
      </c>
      <c r="Q40" s="23">
        <v>0.11668726949298899</v>
      </c>
      <c r="R40" s="23">
        <v>0.11955866091864301</v>
      </c>
      <c r="S40" s="23">
        <v>0.14097585611399199</v>
      </c>
      <c r="T40" s="23">
        <v>0.15634275742581399</v>
      </c>
      <c r="U40" s="23">
        <v>9.0502628617049205E-2</v>
      </c>
      <c r="V40" s="23">
        <v>8.2938157583750297E-2</v>
      </c>
      <c r="W40" s="23">
        <v>9.5837579816704793E-2</v>
      </c>
      <c r="X40" s="23">
        <v>9.4873949815528005E-2</v>
      </c>
      <c r="Y40" s="23">
        <v>0.10482880932720701</v>
      </c>
      <c r="Z40" s="23">
        <v>0.12993669117266299</v>
      </c>
      <c r="AA40" s="23">
        <v>0.13404084652148299</v>
      </c>
      <c r="AB40" s="23">
        <v>0.13639084633829299</v>
      </c>
      <c r="AC40" s="23">
        <v>0.13274532864873401</v>
      </c>
      <c r="AD40" s="23">
        <v>0.10076255003300399</v>
      </c>
      <c r="AE40" s="23">
        <v>0.108712134075598</v>
      </c>
      <c r="AF40" s="23">
        <v>7.7281626469739795E-2</v>
      </c>
      <c r="AG40" s="23">
        <v>6.8322405622444807E-2</v>
      </c>
      <c r="AH40" s="23">
        <v>0.103332865770202</v>
      </c>
      <c r="AI40" s="39">
        <f t="shared" si="1"/>
        <v>-0.41262670089447206</v>
      </c>
      <c r="AJ40" s="34">
        <f>IF(B40=0, "", POWER(AH40/B40, 1/(AH11 - B11)) - 1)</f>
        <v>-1.6490478457512503E-2</v>
      </c>
      <c r="AK40" s="34">
        <f t="shared" si="2"/>
        <v>0.51243014394469433</v>
      </c>
      <c r="AL40" s="44">
        <f>AH40 / AH13</f>
        <v>2.4279913714381021E-3</v>
      </c>
      <c r="AM40" s="29"/>
    </row>
    <row r="41" spans="1:39" ht="14.45" hidden="1" customHeight="1" outlineLevel="1" x14ac:dyDescent="0.2">
      <c r="A41" s="2" t="s">
        <v>8</v>
      </c>
      <c r="B41" s="23">
        <v>11.5771283989697</v>
      </c>
      <c r="C41" s="23">
        <v>11.5092047330574</v>
      </c>
      <c r="D41" s="23">
        <v>11.419450083681101</v>
      </c>
      <c r="E41" s="23">
        <v>12.3905261231453</v>
      </c>
      <c r="F41" s="23">
        <v>12.9328208101374</v>
      </c>
      <c r="G41" s="23">
        <v>13.360536321901501</v>
      </c>
      <c r="H41" s="23">
        <v>13.0465479893235</v>
      </c>
      <c r="I41" s="23">
        <v>10.505432399284</v>
      </c>
      <c r="J41" s="23">
        <v>9.8762358147209408</v>
      </c>
      <c r="K41" s="23">
        <v>11.3447696496173</v>
      </c>
      <c r="L41" s="23">
        <v>12.058144181309499</v>
      </c>
      <c r="M41" s="23">
        <v>12.1936865692804</v>
      </c>
      <c r="N41" s="23">
        <v>12.902910191215501</v>
      </c>
      <c r="O41" s="23">
        <v>12.8048327052994</v>
      </c>
      <c r="P41" s="23">
        <v>13.5275627981657</v>
      </c>
      <c r="Q41" s="23">
        <v>13.377563914879</v>
      </c>
      <c r="R41" s="23">
        <v>13.4454636831155</v>
      </c>
      <c r="S41" s="23">
        <v>13.430550466447199</v>
      </c>
      <c r="T41" s="23">
        <v>12.272748926596901</v>
      </c>
      <c r="U41" s="23">
        <v>11.2917576699574</v>
      </c>
      <c r="V41" s="23">
        <v>12.584457575384899</v>
      </c>
      <c r="W41" s="23">
        <v>12.4624231804925</v>
      </c>
      <c r="X41" s="23">
        <v>12.734612066831</v>
      </c>
      <c r="Y41" s="23">
        <v>12.1772650907062</v>
      </c>
      <c r="Z41" s="23">
        <v>12.1013201023636</v>
      </c>
      <c r="AA41" s="23">
        <v>12.481137404554101</v>
      </c>
      <c r="AB41" s="23">
        <v>12.5807979120826</v>
      </c>
      <c r="AC41" s="23">
        <v>12.120845867237099</v>
      </c>
      <c r="AD41" s="23">
        <v>11.8640425429081</v>
      </c>
      <c r="AE41" s="23">
        <v>11.3982792946708</v>
      </c>
      <c r="AF41" s="23">
        <v>10.1817199846506</v>
      </c>
      <c r="AG41" s="23">
        <v>10.87074382676</v>
      </c>
      <c r="AH41" s="23">
        <v>9.7478156646963097</v>
      </c>
      <c r="AI41" s="39">
        <f t="shared" si="1"/>
        <v>-0.1580109221589171</v>
      </c>
      <c r="AJ41" s="34">
        <f>IF(B41=0, "", POWER(AH41/B41, 1/(AH11 - B11)) - 1)</f>
        <v>-5.3602148953852957E-3</v>
      </c>
      <c r="AK41" s="34">
        <f t="shared" si="2"/>
        <v>-0.10329819007411722</v>
      </c>
      <c r="AL41" s="44">
        <f>AH41 / AH13</f>
        <v>0.22904244596182308</v>
      </c>
      <c r="AM41" s="29"/>
    </row>
    <row r="42" spans="1:39" ht="14.45" customHeight="1" collapsed="1" x14ac:dyDescent="0.25">
      <c r="A42" s="17" t="s">
        <v>17</v>
      </c>
      <c r="B42" s="22">
        <f t="shared" ref="B42:AH42" si="12">SUBTOTAL(9, B43:B46)</f>
        <v>5.4050862156804893</v>
      </c>
      <c r="C42" s="22">
        <f t="shared" si="12"/>
        <v>5.4990010239606315</v>
      </c>
      <c r="D42" s="22">
        <f t="shared" si="12"/>
        <v>7.0485323828427306</v>
      </c>
      <c r="E42" s="22">
        <f t="shared" si="12"/>
        <v>5.2169901696050927</v>
      </c>
      <c r="F42" s="22">
        <f t="shared" si="12"/>
        <v>5.7195428614296331</v>
      </c>
      <c r="G42" s="22">
        <f t="shared" si="12"/>
        <v>5.5898040715166504</v>
      </c>
      <c r="H42" s="22">
        <f t="shared" si="12"/>
        <v>5.8435988344497023</v>
      </c>
      <c r="I42" s="22">
        <f t="shared" si="12"/>
        <v>5.5995104463985044</v>
      </c>
      <c r="J42" s="22">
        <f t="shared" si="12"/>
        <v>5.2572051771448765</v>
      </c>
      <c r="K42" s="22">
        <f t="shared" si="12"/>
        <v>4.4170854916214601</v>
      </c>
      <c r="L42" s="22">
        <f t="shared" si="12"/>
        <v>4.7716314596777956</v>
      </c>
      <c r="M42" s="22">
        <f t="shared" si="12"/>
        <v>4.6131555076926709</v>
      </c>
      <c r="N42" s="22">
        <f t="shared" si="12"/>
        <v>5.018706454520772</v>
      </c>
      <c r="O42" s="22">
        <f t="shared" si="12"/>
        <v>4.9508631638488527</v>
      </c>
      <c r="P42" s="22">
        <f t="shared" si="12"/>
        <v>4.9257589202582457</v>
      </c>
      <c r="Q42" s="22">
        <f t="shared" si="12"/>
        <v>5.0219996959348672</v>
      </c>
      <c r="R42" s="22">
        <f t="shared" si="12"/>
        <v>5.1913175425745548</v>
      </c>
      <c r="S42" s="22">
        <f t="shared" si="12"/>
        <v>5.5133208770135775</v>
      </c>
      <c r="T42" s="22">
        <f t="shared" si="12"/>
        <v>6.297325845070592</v>
      </c>
      <c r="U42" s="22">
        <f t="shared" si="12"/>
        <v>5.3860727576100951</v>
      </c>
      <c r="V42" s="22">
        <f t="shared" si="12"/>
        <v>6.6603515187099553</v>
      </c>
      <c r="W42" s="22">
        <f t="shared" si="12"/>
        <v>6.1011813659050862</v>
      </c>
      <c r="X42" s="22">
        <f t="shared" si="12"/>
        <v>6.5284525588245534</v>
      </c>
      <c r="Y42" s="22">
        <f t="shared" si="12"/>
        <v>6.0808880665385532</v>
      </c>
      <c r="Z42" s="22">
        <f t="shared" si="12"/>
        <v>7.0254923079170943</v>
      </c>
      <c r="AA42" s="22">
        <f t="shared" si="12"/>
        <v>8.0198582684021922</v>
      </c>
      <c r="AB42" s="22">
        <f t="shared" si="12"/>
        <v>7.4962071633143168</v>
      </c>
      <c r="AC42" s="22">
        <f t="shared" si="12"/>
        <v>7.2344829533440231</v>
      </c>
      <c r="AD42" s="22">
        <f t="shared" si="12"/>
        <v>8.1826412080756175</v>
      </c>
      <c r="AE42" s="22">
        <f t="shared" si="12"/>
        <v>7.6828109321825098</v>
      </c>
      <c r="AF42" s="22">
        <f t="shared" si="12"/>
        <v>7.1333056828223587</v>
      </c>
      <c r="AG42" s="22">
        <f t="shared" si="12"/>
        <v>6.5185904050431915</v>
      </c>
      <c r="AH42" s="22">
        <f t="shared" si="12"/>
        <v>6.6852324413958986</v>
      </c>
      <c r="AI42" s="38">
        <f t="shared" si="1"/>
        <v>0.23684103724407324</v>
      </c>
      <c r="AJ42" s="33">
        <f>IF(B42=0, "", POWER(AH42/B42, 1/(AH11 - B11)) - 1)</f>
        <v>6.6646285299065688E-3</v>
      </c>
      <c r="AK42" s="33">
        <f t="shared" si="2"/>
        <v>2.5564121381791649E-2</v>
      </c>
      <c r="AL42" s="43">
        <f>AH42 / AH13</f>
        <v>0.15708154963846979</v>
      </c>
      <c r="AM42" s="29"/>
    </row>
    <row r="43" spans="1:39" ht="14.45" hidden="1" customHeight="1" outlineLevel="1" x14ac:dyDescent="0.2">
      <c r="A43" s="2" t="s">
        <v>5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39" t="str">
        <f t="shared" si="1"/>
        <v/>
      </c>
      <c r="AJ43" s="34" t="str">
        <f>IF(B43=0, "", POWER(AH43/B43, 1/(AH11 - B11)) - 1)</f>
        <v/>
      </c>
      <c r="AK43" s="34" t="str">
        <f t="shared" si="2"/>
        <v/>
      </c>
      <c r="AL43" s="44">
        <f>AH43 / AH13</f>
        <v>0</v>
      </c>
      <c r="AM43" s="29"/>
    </row>
    <row r="44" spans="1:39" ht="14.45" hidden="1" customHeight="1" outlineLevel="1" x14ac:dyDescent="0.2">
      <c r="A44" s="2" t="s">
        <v>6</v>
      </c>
      <c r="B44" s="23">
        <v>3.8643350051500098</v>
      </c>
      <c r="C44" s="23">
        <v>3.9106223860355001</v>
      </c>
      <c r="D44" s="23">
        <v>3.8851316121198098</v>
      </c>
      <c r="E44" s="23">
        <v>3.94324246068531</v>
      </c>
      <c r="F44" s="23">
        <v>4.08525669397876</v>
      </c>
      <c r="G44" s="23">
        <v>4.0730043119910002</v>
      </c>
      <c r="H44" s="23">
        <v>3.9125475422070601</v>
      </c>
      <c r="I44" s="23">
        <v>3.9146024042978098</v>
      </c>
      <c r="J44" s="23">
        <v>4.0182127653863002</v>
      </c>
      <c r="K44" s="23">
        <v>3.4688514114339402</v>
      </c>
      <c r="L44" s="23">
        <v>3.0790839600413098</v>
      </c>
      <c r="M44" s="23">
        <v>3.2174257682007101</v>
      </c>
      <c r="N44" s="23">
        <v>3.5669753097466201</v>
      </c>
      <c r="O44" s="23">
        <v>3.8520997837108699</v>
      </c>
      <c r="P44" s="23">
        <v>4.0268808452787104</v>
      </c>
      <c r="Q44" s="23">
        <v>4.08682359233197</v>
      </c>
      <c r="R44" s="23">
        <v>4.2032796829278203</v>
      </c>
      <c r="S44" s="23">
        <v>4.3592541194718102</v>
      </c>
      <c r="T44" s="23">
        <v>4.6206155547908603</v>
      </c>
      <c r="U44" s="23">
        <v>4.4699511991469603</v>
      </c>
      <c r="V44" s="23">
        <v>5.8354915757175698</v>
      </c>
      <c r="W44" s="23">
        <v>5.0959722837849997</v>
      </c>
      <c r="X44" s="23">
        <v>5.4937205467453696</v>
      </c>
      <c r="Y44" s="23">
        <v>5.0237882136218497</v>
      </c>
      <c r="Z44" s="23">
        <v>5.7267942450957303</v>
      </c>
      <c r="AA44" s="23">
        <v>6.6203847091712502</v>
      </c>
      <c r="AB44" s="23">
        <v>6.1688375141991303</v>
      </c>
      <c r="AC44" s="23">
        <v>5.7979129458088003</v>
      </c>
      <c r="AD44" s="23">
        <v>7.1201986926558503</v>
      </c>
      <c r="AE44" s="23">
        <v>6.4946589089252704</v>
      </c>
      <c r="AF44" s="23">
        <v>6.3279229742675298</v>
      </c>
      <c r="AG44" s="23">
        <v>6.0091240956310399</v>
      </c>
      <c r="AH44" s="23">
        <v>5.7057498162505702</v>
      </c>
      <c r="AI44" s="39">
        <f t="shared" si="1"/>
        <v>0.47651531470395336</v>
      </c>
      <c r="AJ44" s="34">
        <f>IF(B44=0, "", POWER(AH44/B44, 1/(AH11 - B11)) - 1)</f>
        <v>1.2252099303839747E-2</v>
      </c>
      <c r="AK44" s="34">
        <f t="shared" si="2"/>
        <v>-5.048560731189411E-2</v>
      </c>
      <c r="AL44" s="44">
        <f>AH44 / AH13</f>
        <v>0.13406684522085369</v>
      </c>
      <c r="AM44" s="29"/>
    </row>
    <row r="45" spans="1:39" ht="14.45" hidden="1" customHeight="1" outlineLevel="1" x14ac:dyDescent="0.2">
      <c r="A45" s="2" t="s">
        <v>7</v>
      </c>
      <c r="B45" s="23">
        <v>1.53920520546533</v>
      </c>
      <c r="C45" s="23">
        <v>1.58680374508151</v>
      </c>
      <c r="D45" s="23">
        <v>3.16160017380238</v>
      </c>
      <c r="E45" s="23">
        <v>1.2716771595053</v>
      </c>
      <c r="F45" s="23">
        <v>1.6319452949476401</v>
      </c>
      <c r="G45" s="23">
        <v>1.5142752827742501</v>
      </c>
      <c r="H45" s="23">
        <v>1.9284263111418301</v>
      </c>
      <c r="I45" s="23">
        <v>1.6820716494183401</v>
      </c>
      <c r="J45" s="23">
        <v>1.23635562152254</v>
      </c>
      <c r="K45" s="23">
        <v>0.94483692312209699</v>
      </c>
      <c r="L45" s="23">
        <v>1.68898814364366</v>
      </c>
      <c r="M45" s="23">
        <v>1.3917015517081399</v>
      </c>
      <c r="N45" s="23">
        <v>1.44674887176234</v>
      </c>
      <c r="O45" s="23">
        <v>1.0936532064023701</v>
      </c>
      <c r="P45" s="23">
        <v>0.89344432523832196</v>
      </c>
      <c r="Q45" s="23">
        <v>0.92989486436326796</v>
      </c>
      <c r="R45" s="23">
        <v>0.98283665733660397</v>
      </c>
      <c r="S45" s="23">
        <v>1.14895993860393</v>
      </c>
      <c r="T45" s="23">
        <v>1.6722146378416001</v>
      </c>
      <c r="U45" s="23">
        <v>0.91225886856225802</v>
      </c>
      <c r="V45" s="23">
        <v>0.82032022594917298</v>
      </c>
      <c r="W45" s="23">
        <v>1.0007315081211201</v>
      </c>
      <c r="X45" s="23">
        <v>1.0301894617872001</v>
      </c>
      <c r="Y45" s="23">
        <v>1.0528158026621299</v>
      </c>
      <c r="Z45" s="23">
        <v>1.29439184823203</v>
      </c>
      <c r="AA45" s="23">
        <v>1.3949293266840901</v>
      </c>
      <c r="AB45" s="23">
        <v>1.32269154553049</v>
      </c>
      <c r="AC45" s="23">
        <v>1.4319877438101101</v>
      </c>
      <c r="AD45" s="23">
        <v>1.0580198581633999</v>
      </c>
      <c r="AE45" s="23">
        <v>1.18385293788944</v>
      </c>
      <c r="AF45" s="23">
        <v>0.801811214155566</v>
      </c>
      <c r="AG45" s="23">
        <v>0.50546083333964797</v>
      </c>
      <c r="AH45" s="23">
        <v>0.97479484817806805</v>
      </c>
      <c r="AI45" s="39">
        <f t="shared" ref="AI45:AI76" si="13">IF(B45=0, "", AH45 / B45 - 1)</f>
        <v>-0.36668948057294959</v>
      </c>
      <c r="AJ45" s="34">
        <f>IF(B45=0, "", POWER(AH45/B45, 1/(AH11 - B11)) - 1)</f>
        <v>-1.4173423532092277E-2</v>
      </c>
      <c r="AK45" s="34">
        <f t="shared" ref="AK45:AK76" si="14">IF(AG45=0, "", AH45 / AG45 - 1)</f>
        <v>0.92852696763360854</v>
      </c>
      <c r="AL45" s="44">
        <f>AH45 / AH13</f>
        <v>2.2904556673789395E-2</v>
      </c>
      <c r="AM45" s="29"/>
    </row>
    <row r="46" spans="1:39" ht="14.45" hidden="1" customHeight="1" outlineLevel="1" x14ac:dyDescent="0.2">
      <c r="A46" s="2" t="s">
        <v>8</v>
      </c>
      <c r="B46" s="23">
        <v>1.5460050651490301E-3</v>
      </c>
      <c r="C46" s="23">
        <v>1.5748928436221099E-3</v>
      </c>
      <c r="D46" s="23">
        <v>1.8005969205404601E-3</v>
      </c>
      <c r="E46" s="23">
        <v>2.0705494144824402E-3</v>
      </c>
      <c r="F46" s="23">
        <v>2.3408725032332801E-3</v>
      </c>
      <c r="G46" s="23">
        <v>2.52447675140009E-3</v>
      </c>
      <c r="H46" s="23">
        <v>2.624981100812E-3</v>
      </c>
      <c r="I46" s="23">
        <v>2.8363926823541299E-3</v>
      </c>
      <c r="J46" s="23">
        <v>2.6367902360368298E-3</v>
      </c>
      <c r="K46" s="23">
        <v>3.3971570654238001E-3</v>
      </c>
      <c r="L46" s="23">
        <v>3.55935599282511E-3</v>
      </c>
      <c r="M46" s="23">
        <v>4.0281877838207504E-3</v>
      </c>
      <c r="N46" s="23">
        <v>4.9822730118117102E-3</v>
      </c>
      <c r="O46" s="23">
        <v>5.1101737356128501E-3</v>
      </c>
      <c r="P46" s="23">
        <v>5.4337497412131402E-3</v>
      </c>
      <c r="Q46" s="23">
        <v>5.2812392396293598E-3</v>
      </c>
      <c r="R46" s="23">
        <v>5.2012023101311302E-3</v>
      </c>
      <c r="S46" s="23">
        <v>5.1068189378370302E-3</v>
      </c>
      <c r="T46" s="23">
        <v>4.4956524381311296E-3</v>
      </c>
      <c r="U46" s="23">
        <v>3.8626899008764302E-3</v>
      </c>
      <c r="V46" s="23">
        <v>4.5397170432123898E-3</v>
      </c>
      <c r="W46" s="23">
        <v>4.4775739989661003E-3</v>
      </c>
      <c r="X46" s="23">
        <v>4.5425502919846103E-3</v>
      </c>
      <c r="Y46" s="23">
        <v>4.2840502545733799E-3</v>
      </c>
      <c r="Z46" s="23">
        <v>4.3062145893341302E-3</v>
      </c>
      <c r="AA46" s="23">
        <v>4.5442325468513798E-3</v>
      </c>
      <c r="AB46" s="23">
        <v>4.6781035846968104E-3</v>
      </c>
      <c r="AC46" s="23">
        <v>4.5822637251125304E-3</v>
      </c>
      <c r="AD46" s="23">
        <v>4.4226572563667299E-3</v>
      </c>
      <c r="AE46" s="23">
        <v>4.2990853677999097E-3</v>
      </c>
      <c r="AF46" s="23">
        <v>3.5714943992625498E-3</v>
      </c>
      <c r="AG46" s="23">
        <v>4.0054760725036602E-3</v>
      </c>
      <c r="AH46" s="23">
        <v>4.6877769672600501E-3</v>
      </c>
      <c r="AI46" s="39">
        <f t="shared" si="13"/>
        <v>2.0321873278003544</v>
      </c>
      <c r="AJ46" s="34">
        <f>IF(B46=0, "", POWER(AH46/B46, 1/(AH11 - B11)) - 1)</f>
        <v>3.5272971781186602E-2</v>
      </c>
      <c r="AK46" s="34">
        <f t="shared" si="14"/>
        <v>0.170342022372864</v>
      </c>
      <c r="AL46" s="44">
        <f>AH46 / AH13</f>
        <v>1.1014774382668732E-4</v>
      </c>
      <c r="AM46" s="29"/>
    </row>
    <row r="47" spans="1:39" ht="14.45" customHeight="1" collapsed="1" x14ac:dyDescent="0.25">
      <c r="A47" s="17" t="s">
        <v>18</v>
      </c>
      <c r="B47" s="22">
        <f t="shared" ref="B47:AH47" si="15">SUBTOTAL(9, B48:B50)</f>
        <v>2.0541858477581099E-2</v>
      </c>
      <c r="C47" s="22">
        <f t="shared" si="15"/>
        <v>1.9186833576572998E-2</v>
      </c>
      <c r="D47" s="22">
        <f t="shared" si="15"/>
        <v>2.3233343646256698E-2</v>
      </c>
      <c r="E47" s="22">
        <f t="shared" si="15"/>
        <v>1.638568948883614E-2</v>
      </c>
      <c r="F47" s="22">
        <f t="shared" si="15"/>
        <v>1.773617180732185E-2</v>
      </c>
      <c r="G47" s="22">
        <f t="shared" si="15"/>
        <v>1.8161439400569503E-2</v>
      </c>
      <c r="H47" s="22">
        <f t="shared" si="15"/>
        <v>1.9625224239586701E-2</v>
      </c>
      <c r="I47" s="22">
        <f t="shared" si="15"/>
        <v>1.9565299049411199E-2</v>
      </c>
      <c r="J47" s="22">
        <f t="shared" si="15"/>
        <v>1.8278105517386102E-2</v>
      </c>
      <c r="K47" s="22">
        <f t="shared" si="15"/>
        <v>1.5606614449965391E-2</v>
      </c>
      <c r="L47" s="22">
        <f t="shared" si="15"/>
        <v>2.09412082134929E-2</v>
      </c>
      <c r="M47" s="22">
        <f t="shared" si="15"/>
        <v>2.03420893919476E-2</v>
      </c>
      <c r="N47" s="22">
        <f t="shared" si="15"/>
        <v>1.9433363863012899E-2</v>
      </c>
      <c r="O47" s="22">
        <f t="shared" si="15"/>
        <v>1.81888871555063E-2</v>
      </c>
      <c r="P47" s="22">
        <f t="shared" si="15"/>
        <v>2.1466288544131101E-2</v>
      </c>
      <c r="Q47" s="22">
        <f t="shared" si="15"/>
        <v>2.22720740665894E-2</v>
      </c>
      <c r="R47" s="22">
        <f t="shared" si="15"/>
        <v>2.2095709966965901E-2</v>
      </c>
      <c r="S47" s="22">
        <f t="shared" si="15"/>
        <v>2.6347640134824601E-2</v>
      </c>
      <c r="T47" s="22">
        <f t="shared" si="15"/>
        <v>2.3098883724241501E-2</v>
      </c>
      <c r="U47" s="22">
        <f t="shared" si="15"/>
        <v>1.4032738200421561E-2</v>
      </c>
      <c r="V47" s="22">
        <f t="shared" si="15"/>
        <v>1.5971078793454059E-2</v>
      </c>
      <c r="W47" s="22">
        <f t="shared" si="15"/>
        <v>2.0285427681192701E-2</v>
      </c>
      <c r="X47" s="22">
        <f t="shared" si="15"/>
        <v>2.027850465869235E-2</v>
      </c>
      <c r="Y47" s="22">
        <f t="shared" si="15"/>
        <v>4.1743271981319198E-2</v>
      </c>
      <c r="Z47" s="22">
        <f t="shared" si="15"/>
        <v>1.6494172073198324E-2</v>
      </c>
      <c r="AA47" s="22">
        <f t="shared" si="15"/>
        <v>1.6526300687483123E-2</v>
      </c>
      <c r="AB47" s="22">
        <f t="shared" si="15"/>
        <v>1.8073187892082777E-2</v>
      </c>
      <c r="AC47" s="22">
        <f t="shared" si="15"/>
        <v>2.2396862092461309E-2</v>
      </c>
      <c r="AD47" s="22">
        <f t="shared" si="15"/>
        <v>1.2999864848030238E-2</v>
      </c>
      <c r="AE47" s="22">
        <f t="shared" si="15"/>
        <v>1.4155281042774101E-2</v>
      </c>
      <c r="AF47" s="22">
        <f t="shared" si="15"/>
        <v>1.10205810968043E-2</v>
      </c>
      <c r="AG47" s="22">
        <f t="shared" si="15"/>
        <v>1.4575756678885899E-2</v>
      </c>
      <c r="AH47" s="22">
        <f t="shared" si="15"/>
        <v>1.79754340709741E-2</v>
      </c>
      <c r="AI47" s="38">
        <f t="shared" si="13"/>
        <v>-0.12493632985583725</v>
      </c>
      <c r="AJ47" s="33">
        <f>IF(B47=0, "", POWER(AH47/B47, 1/(AH11 - B11)) - 1)</f>
        <v>-4.1618973684648397E-3</v>
      </c>
      <c r="AK47" s="33">
        <f t="shared" si="14"/>
        <v>0.23324191443267539</v>
      </c>
      <c r="AL47" s="43">
        <f>AH47 / AH13</f>
        <v>4.2236512552780892E-4</v>
      </c>
      <c r="AM47" s="29"/>
    </row>
    <row r="48" spans="1:39" ht="14.45" hidden="1" customHeight="1" outlineLevel="1" x14ac:dyDescent="0.2">
      <c r="A48" s="2" t="s">
        <v>5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39" t="str">
        <f t="shared" si="13"/>
        <v/>
      </c>
      <c r="AJ48" s="34" t="str">
        <f>IF(B48=0, "", POWER(AH48/B48, 1/(AH11 - B11)) - 1)</f>
        <v/>
      </c>
      <c r="AK48" s="34" t="str">
        <f t="shared" si="14"/>
        <v/>
      </c>
      <c r="AL48" s="44">
        <f>AH48 / AH13</f>
        <v>0</v>
      </c>
      <c r="AM48" s="29"/>
    </row>
    <row r="49" spans="1:39" ht="14.45" hidden="1" customHeight="1" outlineLevel="1" x14ac:dyDescent="0.2">
      <c r="A49" s="2" t="s">
        <v>6</v>
      </c>
      <c r="B49" s="23">
        <v>7.7433628318584E-3</v>
      </c>
      <c r="C49" s="23">
        <v>7.7433628318584E-3</v>
      </c>
      <c r="D49" s="23">
        <v>7.7433628318584E-3</v>
      </c>
      <c r="E49" s="23">
        <v>7.7433628318584E-3</v>
      </c>
      <c r="F49" s="23">
        <v>7.7433628318584E-3</v>
      </c>
      <c r="G49" s="23">
        <v>7.7433628318584E-3</v>
      </c>
      <c r="H49" s="23">
        <v>7.7433628318584E-3</v>
      </c>
      <c r="I49" s="23">
        <v>7.7433628318584E-3</v>
      </c>
      <c r="J49" s="23">
        <v>7.7433628318584E-3</v>
      </c>
      <c r="K49" s="23">
        <v>7.7433628318584E-3</v>
      </c>
      <c r="L49" s="23">
        <v>7.7433628318584E-3</v>
      </c>
      <c r="M49" s="23">
        <v>7.7433628318584E-3</v>
      </c>
      <c r="N49" s="23">
        <v>7.7433628318584E-3</v>
      </c>
      <c r="O49" s="23">
        <v>7.7433628318584E-3</v>
      </c>
      <c r="P49" s="23">
        <v>7.7433628318584E-3</v>
      </c>
      <c r="Q49" s="23">
        <v>7.7433628318584E-3</v>
      </c>
      <c r="R49" s="23">
        <v>7.7433628318584E-3</v>
      </c>
      <c r="S49" s="23">
        <v>7.7433628318584E-3</v>
      </c>
      <c r="T49" s="23">
        <v>7.7433628318584E-3</v>
      </c>
      <c r="U49" s="23">
        <v>4.8093104089094001E-3</v>
      </c>
      <c r="V49" s="23">
        <v>8.0082105679176296E-3</v>
      </c>
      <c r="W49" s="23">
        <v>1.0238482005736601E-2</v>
      </c>
      <c r="X49" s="23">
        <v>1.04669051931308E-2</v>
      </c>
      <c r="Y49" s="23">
        <v>2.93826801056199E-2</v>
      </c>
      <c r="Z49" s="23">
        <v>6.3308318485022605E-4</v>
      </c>
      <c r="AA49" s="23">
        <v>7.5468298426872198E-4</v>
      </c>
      <c r="AB49" s="23">
        <v>5.50753234097076E-4</v>
      </c>
      <c r="AC49" s="23">
        <v>6.9337583400549104E-3</v>
      </c>
      <c r="AD49" s="23">
        <v>4.4508352970738102E-5</v>
      </c>
      <c r="AE49" s="23">
        <v>0</v>
      </c>
      <c r="AF49" s="23">
        <v>0</v>
      </c>
      <c r="AG49" s="23">
        <v>0</v>
      </c>
      <c r="AH49" s="23">
        <v>0</v>
      </c>
      <c r="AI49" s="39">
        <f t="shared" si="13"/>
        <v>-1</v>
      </c>
      <c r="AJ49" s="34">
        <f>IF(B49=0, "", POWER(AH49/B49, 1/(AH11 - B11)) - 1)</f>
        <v>-1</v>
      </c>
      <c r="AK49" s="34" t="str">
        <f t="shared" si="14"/>
        <v/>
      </c>
      <c r="AL49" s="44">
        <f>AH49 / AH13</f>
        <v>0</v>
      </c>
      <c r="AM49" s="29"/>
    </row>
    <row r="50" spans="1:39" ht="14.45" hidden="1" customHeight="1" outlineLevel="1" x14ac:dyDescent="0.2">
      <c r="A50" s="2" t="s">
        <v>7</v>
      </c>
      <c r="B50" s="23">
        <v>1.2798495645722699E-2</v>
      </c>
      <c r="C50" s="23">
        <v>1.14434707447146E-2</v>
      </c>
      <c r="D50" s="23">
        <v>1.5489980814398299E-2</v>
      </c>
      <c r="E50" s="23">
        <v>8.6423266569777401E-3</v>
      </c>
      <c r="F50" s="23">
        <v>9.9928089754634502E-3</v>
      </c>
      <c r="G50" s="23">
        <v>1.0418076568711101E-2</v>
      </c>
      <c r="H50" s="23">
        <v>1.18818614077283E-2</v>
      </c>
      <c r="I50" s="23">
        <v>1.18219362175528E-2</v>
      </c>
      <c r="J50" s="23">
        <v>1.05347426855277E-2</v>
      </c>
      <c r="K50" s="23">
        <v>7.8632516181069909E-3</v>
      </c>
      <c r="L50" s="23">
        <v>1.31978453816345E-2</v>
      </c>
      <c r="M50" s="23">
        <v>1.25987265600892E-2</v>
      </c>
      <c r="N50" s="23">
        <v>1.1690001031154499E-2</v>
      </c>
      <c r="O50" s="23">
        <v>1.04455243236479E-2</v>
      </c>
      <c r="P50" s="23">
        <v>1.37229257122727E-2</v>
      </c>
      <c r="Q50" s="23">
        <v>1.4528711234731E-2</v>
      </c>
      <c r="R50" s="23">
        <v>1.43523471351075E-2</v>
      </c>
      <c r="S50" s="23">
        <v>1.86042773029662E-2</v>
      </c>
      <c r="T50" s="23">
        <v>1.5355520892383101E-2</v>
      </c>
      <c r="U50" s="23">
        <v>9.2234277915121607E-3</v>
      </c>
      <c r="V50" s="23">
        <v>7.9628682255364295E-3</v>
      </c>
      <c r="W50" s="23">
        <v>1.0046945675456101E-2</v>
      </c>
      <c r="X50" s="23">
        <v>9.8115994655615501E-3</v>
      </c>
      <c r="Y50" s="23">
        <v>1.23605918756993E-2</v>
      </c>
      <c r="Z50" s="23">
        <v>1.5861088888348099E-2</v>
      </c>
      <c r="AA50" s="23">
        <v>1.5771617703214402E-2</v>
      </c>
      <c r="AB50" s="23">
        <v>1.7522434657985701E-2</v>
      </c>
      <c r="AC50" s="23">
        <v>1.54631037524064E-2</v>
      </c>
      <c r="AD50" s="23">
        <v>1.29553564950595E-2</v>
      </c>
      <c r="AE50" s="23">
        <v>1.4155281042774101E-2</v>
      </c>
      <c r="AF50" s="23">
        <v>1.10205810968043E-2</v>
      </c>
      <c r="AG50" s="23">
        <v>1.4575756678885899E-2</v>
      </c>
      <c r="AH50" s="23">
        <v>1.79754340709741E-2</v>
      </c>
      <c r="AI50" s="39">
        <f t="shared" si="13"/>
        <v>0.40449585393120402</v>
      </c>
      <c r="AJ50" s="34">
        <f>IF(B50=0, "", POWER(AH50/B50, 1/(AH11 - B11)) - 1)</f>
        <v>1.0671488947336716E-2</v>
      </c>
      <c r="AK50" s="34">
        <f t="shared" si="14"/>
        <v>0.23324191443267539</v>
      </c>
      <c r="AL50" s="44">
        <f>AH50 / AH13</f>
        <v>4.2236512552780892E-4</v>
      </c>
      <c r="AM50" s="29"/>
    </row>
    <row r="51" spans="1:39" ht="14.45" customHeight="1" collapsed="1" x14ac:dyDescent="0.25">
      <c r="A51" s="17" t="s">
        <v>19</v>
      </c>
      <c r="B51" s="22">
        <f t="shared" ref="B51:AH51" si="16">SUBTOTAL(9, B52:B54)</f>
        <v>0.29837631481637783</v>
      </c>
      <c r="C51" s="22">
        <f t="shared" si="16"/>
        <v>0.32074701086116181</v>
      </c>
      <c r="D51" s="22">
        <f t="shared" si="16"/>
        <v>0.5475702797865678</v>
      </c>
      <c r="E51" s="22">
        <f t="shared" si="16"/>
        <v>0.26805835577141063</v>
      </c>
      <c r="F51" s="22">
        <f t="shared" si="16"/>
        <v>0.32627225406351262</v>
      </c>
      <c r="G51" s="22">
        <f t="shared" si="16"/>
        <v>0.29132011918152501</v>
      </c>
      <c r="H51" s="22">
        <f t="shared" si="16"/>
        <v>0.35211228100292502</v>
      </c>
      <c r="I51" s="22">
        <f t="shared" si="16"/>
        <v>0.30687275805821701</v>
      </c>
      <c r="J51" s="22">
        <f t="shared" si="16"/>
        <v>0.23008639208939599</v>
      </c>
      <c r="K51" s="22">
        <f t="shared" si="16"/>
        <v>0.20116093758081999</v>
      </c>
      <c r="L51" s="22">
        <f t="shared" si="16"/>
        <v>0.26626756014632602</v>
      </c>
      <c r="M51" s="22">
        <f t="shared" si="16"/>
        <v>0.224004326788035</v>
      </c>
      <c r="N51" s="22">
        <f t="shared" si="16"/>
        <v>0.22414670690847799</v>
      </c>
      <c r="O51" s="22">
        <f t="shared" si="16"/>
        <v>0.19026078687049131</v>
      </c>
      <c r="P51" s="22">
        <f t="shared" si="16"/>
        <v>0.1965484444337765</v>
      </c>
      <c r="Q51" s="22">
        <f t="shared" si="16"/>
        <v>0.18987862637573599</v>
      </c>
      <c r="R51" s="22">
        <f t="shared" si="16"/>
        <v>0.14235875666563769</v>
      </c>
      <c r="S51" s="22">
        <f t="shared" si="16"/>
        <v>0.1395692361623232</v>
      </c>
      <c r="T51" s="22">
        <f t="shared" si="16"/>
        <v>0.1921119677117685</v>
      </c>
      <c r="U51" s="22">
        <f t="shared" si="16"/>
        <v>8.5881486498405907E-2</v>
      </c>
      <c r="V51" s="22">
        <f t="shared" si="16"/>
        <v>0.10001767787139229</v>
      </c>
      <c r="W51" s="22">
        <f t="shared" si="16"/>
        <v>8.56202613413483E-2</v>
      </c>
      <c r="X51" s="22">
        <f t="shared" si="16"/>
        <v>7.5408436746220692E-2</v>
      </c>
      <c r="Y51" s="22">
        <f t="shared" si="16"/>
        <v>7.5048103283495093E-2</v>
      </c>
      <c r="Z51" s="22">
        <f t="shared" si="16"/>
        <v>7.1974756171381007E-2</v>
      </c>
      <c r="AA51" s="22">
        <f t="shared" si="16"/>
        <v>9.9062214655456199E-2</v>
      </c>
      <c r="AB51" s="22">
        <f t="shared" si="16"/>
        <v>6.4214968484243698E-2</v>
      </c>
      <c r="AC51" s="22">
        <f t="shared" si="16"/>
        <v>5.9267168345992542E-2</v>
      </c>
      <c r="AD51" s="22">
        <f t="shared" si="16"/>
        <v>0.13512806412267592</v>
      </c>
      <c r="AE51" s="22">
        <f t="shared" si="16"/>
        <v>0.16708308922530599</v>
      </c>
      <c r="AF51" s="22">
        <f t="shared" si="16"/>
        <v>0.1103415477655732</v>
      </c>
      <c r="AG51" s="22">
        <f t="shared" si="16"/>
        <v>0.11674157028981291</v>
      </c>
      <c r="AH51" s="22">
        <f t="shared" si="16"/>
        <v>0.1449193260855354</v>
      </c>
      <c r="AI51" s="38">
        <f t="shared" si="13"/>
        <v>-0.51430687058817171</v>
      </c>
      <c r="AJ51" s="33">
        <f>IF(B51=0, "", POWER(AH51/B51, 1/(AH11 - B11)) - 1)</f>
        <v>-2.2315317152072578E-2</v>
      </c>
      <c r="AK51" s="33">
        <f t="shared" si="14"/>
        <v>0.24136865493389137</v>
      </c>
      <c r="AL51" s="43">
        <f>AH51 / AH13</f>
        <v>3.4051399878214836E-3</v>
      </c>
      <c r="AM51" s="29"/>
    </row>
    <row r="52" spans="1:39" ht="14.45" hidden="1" customHeight="1" outlineLevel="1" x14ac:dyDescent="0.2">
      <c r="A52" s="2" t="s">
        <v>5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39" t="str">
        <f t="shared" si="13"/>
        <v/>
      </c>
      <c r="AJ52" s="34" t="str">
        <f>IF(B52=0, "", POWER(AH52/B52, 1/(AH11 - B11)) - 1)</f>
        <v/>
      </c>
      <c r="AK52" s="34" t="str">
        <f t="shared" si="14"/>
        <v/>
      </c>
      <c r="AL52" s="44">
        <f>AH52 / AH13</f>
        <v>0</v>
      </c>
      <c r="AM52" s="29"/>
    </row>
    <row r="53" spans="1:39" ht="14.45" hidden="1" customHeight="1" outlineLevel="1" x14ac:dyDescent="0.2">
      <c r="A53" s="2" t="s">
        <v>6</v>
      </c>
      <c r="B53" s="23">
        <v>9.7429181177678806E-2</v>
      </c>
      <c r="C53" s="23">
        <v>9.7429181177678806E-2</v>
      </c>
      <c r="D53" s="23">
        <v>9.7429181177678806E-2</v>
      </c>
      <c r="E53" s="23">
        <v>9.8909024445993601E-2</v>
      </c>
      <c r="F53" s="23">
        <v>9.8909024445993601E-2</v>
      </c>
      <c r="G53" s="23">
        <v>0.10038886771430799</v>
      </c>
      <c r="H53" s="23">
        <v>0.10038886771430799</v>
      </c>
      <c r="I53" s="23">
        <v>0.10038886771430799</v>
      </c>
      <c r="J53" s="23">
        <v>0.10038886771430799</v>
      </c>
      <c r="K53" s="23">
        <v>0.10038886771430799</v>
      </c>
      <c r="L53" s="23">
        <v>0.10079480722084801</v>
      </c>
      <c r="M53" s="23">
        <v>0.106214196747866</v>
      </c>
      <c r="N53" s="23">
        <v>0.11285795772547599</v>
      </c>
      <c r="O53" s="23">
        <v>0.12463473774738899</v>
      </c>
      <c r="P53" s="23">
        <v>0.16079603293083899</v>
      </c>
      <c r="Q53" s="23">
        <v>0.15307319336452499</v>
      </c>
      <c r="R53" s="23">
        <v>0.101990902103739</v>
      </c>
      <c r="S53" s="23">
        <v>9.48472378613857E-2</v>
      </c>
      <c r="T53" s="23">
        <v>9.8354945830265703E-2</v>
      </c>
      <c r="U53" s="23">
        <v>4.4680584703293898E-2</v>
      </c>
      <c r="V53" s="23">
        <v>5.9071784290628697E-2</v>
      </c>
      <c r="W53" s="23">
        <v>3.8542548091093497E-2</v>
      </c>
      <c r="X53" s="23">
        <v>3.29089818190186E-2</v>
      </c>
      <c r="Y53" s="23">
        <v>3.64843333502596E-2</v>
      </c>
      <c r="Z53" s="23">
        <v>2.3818823825306101E-2</v>
      </c>
      <c r="AA53" s="23">
        <v>4.6607852944258302E-2</v>
      </c>
      <c r="AB53" s="23">
        <v>2.1997248573787698E-2</v>
      </c>
      <c r="AC53" s="23">
        <v>6.6526523443063397E-3</v>
      </c>
      <c r="AD53" s="23">
        <v>9.7485489485938506E-2</v>
      </c>
      <c r="AE53" s="23">
        <v>0.12564919743962499</v>
      </c>
      <c r="AF53" s="23">
        <v>8.8469873814796499E-2</v>
      </c>
      <c r="AG53" s="23">
        <v>0.11102605167829301</v>
      </c>
      <c r="AH53" s="23">
        <v>0.11675354938525399</v>
      </c>
      <c r="AI53" s="39">
        <f t="shared" si="13"/>
        <v>0.19834271389732705</v>
      </c>
      <c r="AJ53" s="34">
        <f>IF(B53=0, "", POWER(AH53/B53, 1/(AH11 - B11)) - 1)</f>
        <v>5.6703763955996411E-3</v>
      </c>
      <c r="AK53" s="34">
        <f t="shared" si="14"/>
        <v>5.1586970989087044E-2</v>
      </c>
      <c r="AL53" s="44">
        <f>AH53 / AH13</f>
        <v>2.7433344500730466E-3</v>
      </c>
      <c r="AM53" s="29"/>
    </row>
    <row r="54" spans="1:39" ht="14.45" hidden="1" customHeight="1" outlineLevel="1" x14ac:dyDescent="0.2">
      <c r="A54" s="2" t="s">
        <v>7</v>
      </c>
      <c r="B54" s="23">
        <v>0.20094713363869901</v>
      </c>
      <c r="C54" s="23">
        <v>0.22331782968348299</v>
      </c>
      <c r="D54" s="23">
        <v>0.45014109860888901</v>
      </c>
      <c r="E54" s="23">
        <v>0.16914933132541701</v>
      </c>
      <c r="F54" s="23">
        <v>0.22736322961751901</v>
      </c>
      <c r="G54" s="23">
        <v>0.19093125146721701</v>
      </c>
      <c r="H54" s="23">
        <v>0.25172341328861703</v>
      </c>
      <c r="I54" s="23">
        <v>0.20648389034390899</v>
      </c>
      <c r="J54" s="23">
        <v>0.129697524375088</v>
      </c>
      <c r="K54" s="23">
        <v>0.10077206986651201</v>
      </c>
      <c r="L54" s="23">
        <v>0.165472752925478</v>
      </c>
      <c r="M54" s="23">
        <v>0.117790130040169</v>
      </c>
      <c r="N54" s="23">
        <v>0.11128874918300199</v>
      </c>
      <c r="O54" s="23">
        <v>6.5626049123102298E-2</v>
      </c>
      <c r="P54" s="23">
        <v>3.5752411502937502E-2</v>
      </c>
      <c r="Q54" s="23">
        <v>3.6805433011211003E-2</v>
      </c>
      <c r="R54" s="23">
        <v>4.0367854561898703E-2</v>
      </c>
      <c r="S54" s="23">
        <v>4.4721998300937503E-2</v>
      </c>
      <c r="T54" s="23">
        <v>9.3757021881502797E-2</v>
      </c>
      <c r="U54" s="23">
        <v>4.1200901795112002E-2</v>
      </c>
      <c r="V54" s="23">
        <v>4.0945893580763601E-2</v>
      </c>
      <c r="W54" s="23">
        <v>4.7077713250254803E-2</v>
      </c>
      <c r="X54" s="23">
        <v>4.2499454927202099E-2</v>
      </c>
      <c r="Y54" s="23">
        <v>3.8563769933235501E-2</v>
      </c>
      <c r="Z54" s="23">
        <v>4.8155932346074903E-2</v>
      </c>
      <c r="AA54" s="23">
        <v>5.2454361711197897E-2</v>
      </c>
      <c r="AB54" s="23">
        <v>4.2217719910456003E-2</v>
      </c>
      <c r="AC54" s="23">
        <v>5.26145160016862E-2</v>
      </c>
      <c r="AD54" s="23">
        <v>3.7642574636737397E-2</v>
      </c>
      <c r="AE54" s="23">
        <v>4.1433891785681E-2</v>
      </c>
      <c r="AF54" s="23">
        <v>2.1871673950776702E-2</v>
      </c>
      <c r="AG54" s="23">
        <v>5.7155186115199104E-3</v>
      </c>
      <c r="AH54" s="23">
        <v>2.8165776700281399E-2</v>
      </c>
      <c r="AI54" s="39">
        <f t="shared" si="13"/>
        <v>-0.85983489194265794</v>
      </c>
      <c r="AJ54" s="34">
        <f>IF(B54=0, "", POWER(AH54/B54, 1/(AH11 - B11)) - 1)</f>
        <v>-5.9556958490024958E-2</v>
      </c>
      <c r="AK54" s="34">
        <f t="shared" si="14"/>
        <v>3.9279476832621771</v>
      </c>
      <c r="AL54" s="44">
        <f>AH54 / AH13</f>
        <v>6.6180553774843683E-4</v>
      </c>
      <c r="AM54" s="29"/>
    </row>
    <row r="55" spans="1:39" ht="14.45" customHeight="1" collapsed="1" x14ac:dyDescent="0.25">
      <c r="A55" s="17" t="s">
        <v>20</v>
      </c>
      <c r="B55" s="22">
        <f t="shared" ref="B55:AH55" si="17">SUBTOTAL(9, B56:B58)</f>
        <v>2.3348954988517599E-2</v>
      </c>
      <c r="C55" s="22">
        <f t="shared" si="17"/>
        <v>2.0655459039400199E-2</v>
      </c>
      <c r="D55" s="22">
        <f t="shared" si="17"/>
        <v>2.25508968095024E-2</v>
      </c>
      <c r="E55" s="22">
        <f t="shared" si="17"/>
        <v>1.6936160566352401E-2</v>
      </c>
      <c r="F55" s="22">
        <f t="shared" si="17"/>
        <v>1.8256383837345E-2</v>
      </c>
      <c r="G55" s="22">
        <f t="shared" si="17"/>
        <v>1.9861385021631799E-2</v>
      </c>
      <c r="H55" s="22">
        <f t="shared" si="17"/>
        <v>1.9796964066304101E-2</v>
      </c>
      <c r="I55" s="22">
        <f t="shared" si="17"/>
        <v>2.4023427661310201E-2</v>
      </c>
      <c r="J55" s="22">
        <f t="shared" si="17"/>
        <v>2.3229525260198301E-2</v>
      </c>
      <c r="K55" s="22">
        <f t="shared" si="17"/>
        <v>1.8756358347359101E-2</v>
      </c>
      <c r="L55" s="22">
        <f t="shared" si="17"/>
        <v>3.0003085409896699E-2</v>
      </c>
      <c r="M55" s="22">
        <f t="shared" si="17"/>
        <v>2.9182466940154899E-2</v>
      </c>
      <c r="N55" s="22">
        <f t="shared" si="17"/>
        <v>2.9658973395862601E-2</v>
      </c>
      <c r="O55" s="22">
        <f t="shared" si="17"/>
        <v>3.0283795987260199E-2</v>
      </c>
      <c r="P55" s="22">
        <f t="shared" si="17"/>
        <v>4.0948932426583699E-2</v>
      </c>
      <c r="Q55" s="22">
        <f t="shared" si="17"/>
        <v>4.1442527613491299E-2</v>
      </c>
      <c r="R55" s="22">
        <f t="shared" si="17"/>
        <v>4.1558325763943499E-2</v>
      </c>
      <c r="S55" s="22">
        <f t="shared" si="17"/>
        <v>4.9066122275736902E-2</v>
      </c>
      <c r="T55" s="22">
        <f t="shared" si="17"/>
        <v>3.4720640742291198E-2</v>
      </c>
      <c r="U55" s="22">
        <f t="shared" si="17"/>
        <v>2.3273326035194102E-2</v>
      </c>
      <c r="V55" s="22">
        <f t="shared" si="17"/>
        <v>1.7150953718573302E-2</v>
      </c>
      <c r="W55" s="22">
        <f t="shared" si="17"/>
        <v>1.9020378879128198E-2</v>
      </c>
      <c r="X55" s="22">
        <f t="shared" si="17"/>
        <v>3.0229957788784279E-2</v>
      </c>
      <c r="Y55" s="22">
        <f t="shared" si="17"/>
        <v>3.6249584431847351E-2</v>
      </c>
      <c r="Z55" s="22">
        <f t="shared" si="17"/>
        <v>3.4912442393324097E-2</v>
      </c>
      <c r="AA55" s="22">
        <f t="shared" si="17"/>
        <v>6.18500932432582E-2</v>
      </c>
      <c r="AB55" s="22">
        <f t="shared" si="17"/>
        <v>4.1882885402096275E-2</v>
      </c>
      <c r="AC55" s="22">
        <f t="shared" si="17"/>
        <v>9.97931096145179E-2</v>
      </c>
      <c r="AD55" s="22">
        <f t="shared" si="17"/>
        <v>2.522494319640313E-2</v>
      </c>
      <c r="AE55" s="22">
        <f t="shared" si="17"/>
        <v>2.77486255583346E-2</v>
      </c>
      <c r="AF55" s="22">
        <f t="shared" si="17"/>
        <v>2.0709156904633701E-2</v>
      </c>
      <c r="AG55" s="22">
        <f t="shared" si="17"/>
        <v>2.7340060274281701E-2</v>
      </c>
      <c r="AH55" s="22">
        <f t="shared" si="17"/>
        <v>0.1166406457141405</v>
      </c>
      <c r="AI55" s="38">
        <f t="shared" si="13"/>
        <v>3.9955403045447344</v>
      </c>
      <c r="AJ55" s="33">
        <f>IF(B55=0, "", POWER(AH55/B55, 1/(AH11 - B11)) - 1)</f>
        <v>5.1551875000992897E-2</v>
      </c>
      <c r="AK55" s="33">
        <f t="shared" si="14"/>
        <v>3.2662907303047257</v>
      </c>
      <c r="AL55" s="43">
        <f>AH55 / AH13</f>
        <v>2.7406815754312374E-3</v>
      </c>
      <c r="AM55" s="29"/>
    </row>
    <row r="56" spans="1:39" ht="14.45" hidden="1" customHeight="1" outlineLevel="1" x14ac:dyDescent="0.2">
      <c r="A56" s="2" t="s">
        <v>5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39" t="str">
        <f t="shared" si="13"/>
        <v/>
      </c>
      <c r="AJ56" s="34" t="str">
        <f>IF(B56=0, "", POWER(AH56/B56, 1/(AH11 - B11)) - 1)</f>
        <v/>
      </c>
      <c r="AK56" s="34" t="str">
        <f t="shared" si="14"/>
        <v/>
      </c>
      <c r="AL56" s="44">
        <f>AH56 / AH13</f>
        <v>0</v>
      </c>
      <c r="AM56" s="29"/>
    </row>
    <row r="57" spans="1:39" ht="14.45" hidden="1" customHeight="1" outlineLevel="1" x14ac:dyDescent="0.2">
      <c r="A57" s="2" t="s">
        <v>6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2.6012096298623001E-3</v>
      </c>
      <c r="V57" s="23">
        <v>0</v>
      </c>
      <c r="W57" s="23">
        <v>0</v>
      </c>
      <c r="X57" s="23">
        <v>9.8069776849302806E-3</v>
      </c>
      <c r="Y57" s="23">
        <v>9.4174096570581508E-3</v>
      </c>
      <c r="Z57" s="23">
        <v>0</v>
      </c>
      <c r="AA57" s="23">
        <v>2.74173840218945E-2</v>
      </c>
      <c r="AB57" s="23">
        <v>4.2662825148713796E-3</v>
      </c>
      <c r="AC57" s="23">
        <v>6.9522566608081801E-2</v>
      </c>
      <c r="AD57" s="23">
        <v>5.9130756817722999E-4</v>
      </c>
      <c r="AE57" s="23">
        <v>0</v>
      </c>
      <c r="AF57" s="23">
        <v>0</v>
      </c>
      <c r="AG57" s="23">
        <v>0</v>
      </c>
      <c r="AH57" s="23">
        <v>8.36592731424875E-2</v>
      </c>
      <c r="AI57" s="39" t="str">
        <f t="shared" si="13"/>
        <v/>
      </c>
      <c r="AJ57" s="34" t="str">
        <f>IF(B57=0, "", POWER(AH57/B57, 1/(AH11 - B11)) - 1)</f>
        <v/>
      </c>
      <c r="AK57" s="34" t="str">
        <f t="shared" si="14"/>
        <v/>
      </c>
      <c r="AL57" s="44">
        <f>AH57 / AH13</f>
        <v>1.9657249590121955E-3</v>
      </c>
      <c r="AM57" s="29"/>
    </row>
    <row r="58" spans="1:39" ht="14.45" hidden="1" customHeight="1" outlineLevel="1" x14ac:dyDescent="0.2">
      <c r="A58" s="2" t="s">
        <v>7</v>
      </c>
      <c r="B58" s="23">
        <v>2.3348954988517599E-2</v>
      </c>
      <c r="C58" s="23">
        <v>2.0655459039400199E-2</v>
      </c>
      <c r="D58" s="23">
        <v>2.25508968095024E-2</v>
      </c>
      <c r="E58" s="23">
        <v>1.6936160566352401E-2</v>
      </c>
      <c r="F58" s="23">
        <v>1.8256383837345E-2</v>
      </c>
      <c r="G58" s="23">
        <v>1.9861385021631799E-2</v>
      </c>
      <c r="H58" s="23">
        <v>1.9796964066304101E-2</v>
      </c>
      <c r="I58" s="23">
        <v>2.4023427661310201E-2</v>
      </c>
      <c r="J58" s="23">
        <v>2.3229525260198301E-2</v>
      </c>
      <c r="K58" s="23">
        <v>1.8756358347359101E-2</v>
      </c>
      <c r="L58" s="23">
        <v>3.0003085409896699E-2</v>
      </c>
      <c r="M58" s="23">
        <v>2.9182466940154899E-2</v>
      </c>
      <c r="N58" s="23">
        <v>2.9658973395862601E-2</v>
      </c>
      <c r="O58" s="23">
        <v>3.0283795987260199E-2</v>
      </c>
      <c r="P58" s="23">
        <v>4.0948932426583699E-2</v>
      </c>
      <c r="Q58" s="23">
        <v>4.1442527613491299E-2</v>
      </c>
      <c r="R58" s="23">
        <v>4.1558325763943499E-2</v>
      </c>
      <c r="S58" s="23">
        <v>4.9066122275736902E-2</v>
      </c>
      <c r="T58" s="23">
        <v>3.4720640742291198E-2</v>
      </c>
      <c r="U58" s="23">
        <v>2.06721164053318E-2</v>
      </c>
      <c r="V58" s="23">
        <v>1.7150953718573302E-2</v>
      </c>
      <c r="W58" s="23">
        <v>1.9020378879128198E-2</v>
      </c>
      <c r="X58" s="23">
        <v>2.0422980103853999E-2</v>
      </c>
      <c r="Y58" s="23">
        <v>2.6832174774789198E-2</v>
      </c>
      <c r="Z58" s="23">
        <v>3.4912442393324097E-2</v>
      </c>
      <c r="AA58" s="23">
        <v>3.4432709221363697E-2</v>
      </c>
      <c r="AB58" s="23">
        <v>3.7616602887224897E-2</v>
      </c>
      <c r="AC58" s="23">
        <v>3.0270543006436099E-2</v>
      </c>
      <c r="AD58" s="23">
        <v>2.4633635628225899E-2</v>
      </c>
      <c r="AE58" s="23">
        <v>2.77486255583346E-2</v>
      </c>
      <c r="AF58" s="23">
        <v>2.0709156904633701E-2</v>
      </c>
      <c r="AG58" s="23">
        <v>2.7340060274281701E-2</v>
      </c>
      <c r="AH58" s="23">
        <v>3.2981372571652998E-2</v>
      </c>
      <c r="AI58" s="39">
        <f t="shared" si="13"/>
        <v>0.41254169995498158</v>
      </c>
      <c r="AJ58" s="34">
        <f>IF(B58=0, "", POWER(AH58/B58, 1/(AH11 - B11)) - 1)</f>
        <v>1.0851919075034022E-2</v>
      </c>
      <c r="AK58" s="34">
        <f t="shared" si="14"/>
        <v>0.20633869277449901</v>
      </c>
      <c r="AL58" s="44">
        <f>AH58 / AH13</f>
        <v>7.7495661641904183E-4</v>
      </c>
      <c r="AM58" s="29"/>
    </row>
    <row r="59" spans="1:39" ht="14.45" customHeight="1" collapsed="1" x14ac:dyDescent="0.25">
      <c r="A59" s="17" t="s">
        <v>21</v>
      </c>
      <c r="B59" s="22">
        <f t="shared" ref="B59:AH59" si="18">SUBTOTAL(9, B60:B63)</f>
        <v>3.1236792910291471</v>
      </c>
      <c r="C59" s="22">
        <f t="shared" si="18"/>
        <v>2.4365497242079721</v>
      </c>
      <c r="D59" s="22">
        <f t="shared" si="18"/>
        <v>1.649043088090081</v>
      </c>
      <c r="E59" s="22">
        <f t="shared" si="18"/>
        <v>2.8248789448192841</v>
      </c>
      <c r="F59" s="22">
        <f t="shared" si="18"/>
        <v>3.2129316786940758</v>
      </c>
      <c r="G59" s="22">
        <f t="shared" si="18"/>
        <v>3.7777644928160519</v>
      </c>
      <c r="H59" s="22">
        <f t="shared" si="18"/>
        <v>3.353476598144232</v>
      </c>
      <c r="I59" s="22">
        <f t="shared" si="18"/>
        <v>3.5266053926195031</v>
      </c>
      <c r="J59" s="22">
        <f t="shared" si="18"/>
        <v>3.1817265084900077</v>
      </c>
      <c r="K59" s="22">
        <f t="shared" si="18"/>
        <v>3.2622463761514666</v>
      </c>
      <c r="L59" s="22">
        <f t="shared" si="18"/>
        <v>3.2374272086500637</v>
      </c>
      <c r="M59" s="22">
        <f t="shared" si="18"/>
        <v>3.1538178467408362</v>
      </c>
      <c r="N59" s="22">
        <f t="shared" si="18"/>
        <v>3.163923536928213</v>
      </c>
      <c r="O59" s="22">
        <f t="shared" si="18"/>
        <v>3.095616367561052</v>
      </c>
      <c r="P59" s="22">
        <f t="shared" si="18"/>
        <v>3.0121010167608913</v>
      </c>
      <c r="Q59" s="22">
        <f t="shared" si="18"/>
        <v>3.384429337806127</v>
      </c>
      <c r="R59" s="22">
        <f t="shared" si="18"/>
        <v>3.1133908991013679</v>
      </c>
      <c r="S59" s="22">
        <f t="shared" si="18"/>
        <v>3.9170727526553031</v>
      </c>
      <c r="T59" s="22">
        <f t="shared" si="18"/>
        <v>3.5906161517386939</v>
      </c>
      <c r="U59" s="22">
        <f t="shared" si="18"/>
        <v>2.3322694177948518</v>
      </c>
      <c r="V59" s="22">
        <f t="shared" si="18"/>
        <v>2.7204964837226928</v>
      </c>
      <c r="W59" s="22">
        <f t="shared" si="18"/>
        <v>2.3836524422279379</v>
      </c>
      <c r="X59" s="22">
        <f t="shared" si="18"/>
        <v>2.4259900917626398</v>
      </c>
      <c r="Y59" s="22">
        <f t="shared" si="18"/>
        <v>4.1793176639869287</v>
      </c>
      <c r="Z59" s="22">
        <f t="shared" si="18"/>
        <v>3.1982456532601549</v>
      </c>
      <c r="AA59" s="22">
        <f t="shared" si="18"/>
        <v>2.9561559476616988</v>
      </c>
      <c r="AB59" s="22">
        <f t="shared" si="18"/>
        <v>2.0114871753821868</v>
      </c>
      <c r="AC59" s="22">
        <f t="shared" si="18"/>
        <v>1.8731792608203128</v>
      </c>
      <c r="AD59" s="22">
        <f t="shared" si="18"/>
        <v>1.9410556943855151</v>
      </c>
      <c r="AE59" s="22">
        <f t="shared" si="18"/>
        <v>2.7632673179314891</v>
      </c>
      <c r="AF59" s="22">
        <f t="shared" si="18"/>
        <v>1.185766088216875</v>
      </c>
      <c r="AG59" s="22">
        <f t="shared" si="18"/>
        <v>1.219708807211344</v>
      </c>
      <c r="AH59" s="22">
        <f t="shared" si="18"/>
        <v>1.307886637031231</v>
      </c>
      <c r="AI59" s="38">
        <f t="shared" si="13"/>
        <v>-0.58129932199271117</v>
      </c>
      <c r="AJ59" s="33">
        <f>IF(B59=0, "", POWER(AH59/B59, 1/(AH11 - B11)) - 1)</f>
        <v>-2.6839462712747397E-2</v>
      </c>
      <c r="AK59" s="33">
        <f t="shared" si="14"/>
        <v>7.2294165048697678E-2</v>
      </c>
      <c r="AL59" s="43">
        <f>AH59 / AH13</f>
        <v>3.0731146822086421E-2</v>
      </c>
      <c r="AM59" s="29"/>
    </row>
    <row r="60" spans="1:39" ht="14.45" hidden="1" customHeight="1" outlineLevel="1" x14ac:dyDescent="0.2">
      <c r="A60" s="2" t="s">
        <v>5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39" t="str">
        <f t="shared" si="13"/>
        <v/>
      </c>
      <c r="AJ60" s="34" t="str">
        <f>IF(B60=0, "", POWER(AH60/B60, 1/(AH11 - B11)) - 1)</f>
        <v/>
      </c>
      <c r="AK60" s="34" t="str">
        <f t="shared" si="14"/>
        <v/>
      </c>
      <c r="AL60" s="44">
        <f>AH60 / AH13</f>
        <v>0</v>
      </c>
      <c r="AM60" s="29"/>
    </row>
    <row r="61" spans="1:39" ht="14.45" hidden="1" customHeight="1" outlineLevel="1" x14ac:dyDescent="0.2">
      <c r="A61" s="2" t="s">
        <v>6</v>
      </c>
      <c r="B61" s="23">
        <v>2.8814538041100501</v>
      </c>
      <c r="C61" s="23">
        <v>2.2128696656581801</v>
      </c>
      <c r="D61" s="23">
        <v>1.19344583523185</v>
      </c>
      <c r="E61" s="23">
        <v>2.63260726572635</v>
      </c>
      <c r="F61" s="23">
        <v>2.9590010623738299</v>
      </c>
      <c r="G61" s="23">
        <v>3.52626036625345</v>
      </c>
      <c r="H61" s="23">
        <v>3.0453455109246699</v>
      </c>
      <c r="I61" s="23">
        <v>3.2573866732616801</v>
      </c>
      <c r="J61" s="23">
        <v>2.9893891143270999</v>
      </c>
      <c r="K61" s="23">
        <v>3.1103923926461698</v>
      </c>
      <c r="L61" s="23">
        <v>2.9640946448598098</v>
      </c>
      <c r="M61" s="23">
        <v>2.9364869579439201</v>
      </c>
      <c r="N61" s="23">
        <v>2.9488738317757002</v>
      </c>
      <c r="O61" s="23">
        <v>2.9336527682757598</v>
      </c>
      <c r="P61" s="23">
        <v>2.8683668555031101</v>
      </c>
      <c r="Q61" s="23">
        <v>3.23535702474013</v>
      </c>
      <c r="R61" s="23">
        <v>2.9541533922602099</v>
      </c>
      <c r="S61" s="23">
        <v>3.7173856171619</v>
      </c>
      <c r="T61" s="23">
        <v>3.3165567846618398</v>
      </c>
      <c r="U61" s="23">
        <v>2.2002985380832598</v>
      </c>
      <c r="V61" s="23">
        <v>2.60553065894613</v>
      </c>
      <c r="W61" s="23">
        <v>2.24362614277715</v>
      </c>
      <c r="X61" s="23">
        <v>2.2812011336242599</v>
      </c>
      <c r="Y61" s="23">
        <v>4.0139708709098603</v>
      </c>
      <c r="Z61" s="23">
        <v>2.9727086858237</v>
      </c>
      <c r="AA61" s="23">
        <v>2.7134609725265899</v>
      </c>
      <c r="AB61" s="23">
        <v>1.78096241500847</v>
      </c>
      <c r="AC61" s="23">
        <v>1.6327609469886999</v>
      </c>
      <c r="AD61" s="23">
        <v>1.76190891976167</v>
      </c>
      <c r="AE61" s="23">
        <v>2.5641888939092099</v>
      </c>
      <c r="AF61" s="23">
        <v>1.05449460100196</v>
      </c>
      <c r="AG61" s="23">
        <v>1.1277433197970601</v>
      </c>
      <c r="AH61" s="23">
        <v>1.1306186266037399</v>
      </c>
      <c r="AI61" s="39">
        <f t="shared" si="13"/>
        <v>-0.60762215760979843</v>
      </c>
      <c r="AJ61" s="34">
        <f>IF(B61=0, "", POWER(AH61/B61, 1/(AH11 - B11)) - 1)</f>
        <v>-2.8812095678014904E-2</v>
      </c>
      <c r="AK61" s="34">
        <f t="shared" si="14"/>
        <v>2.549611029571075E-3</v>
      </c>
      <c r="AL61" s="44">
        <f>AH61 / AH13</f>
        <v>2.6565916364749552E-2</v>
      </c>
      <c r="AM61" s="29"/>
    </row>
    <row r="62" spans="1:39" ht="14.45" hidden="1" customHeight="1" outlineLevel="1" x14ac:dyDescent="0.2">
      <c r="A62" s="2" t="s">
        <v>7</v>
      </c>
      <c r="B62" s="23">
        <v>0.24222548691909701</v>
      </c>
      <c r="C62" s="23">
        <v>0.223680058549792</v>
      </c>
      <c r="D62" s="23">
        <v>0.45559725285823099</v>
      </c>
      <c r="E62" s="23">
        <v>0.19227167909293399</v>
      </c>
      <c r="F62" s="23">
        <v>0.25393061632024599</v>
      </c>
      <c r="G62" s="23">
        <v>0.25150412656260202</v>
      </c>
      <c r="H62" s="23">
        <v>0.30813108721956201</v>
      </c>
      <c r="I62" s="23">
        <v>0.26921871935782299</v>
      </c>
      <c r="J62" s="23">
        <v>0.19233739416290799</v>
      </c>
      <c r="K62" s="23">
        <v>0.151853983505297</v>
      </c>
      <c r="L62" s="23">
        <v>0.273332563790254</v>
      </c>
      <c r="M62" s="23">
        <v>0.21733088879691601</v>
      </c>
      <c r="N62" s="23">
        <v>0.21504970515251301</v>
      </c>
      <c r="O62" s="23">
        <v>0.161963599285292</v>
      </c>
      <c r="P62" s="23">
        <v>0.14373416125778099</v>
      </c>
      <c r="Q62" s="23">
        <v>0.149072313065997</v>
      </c>
      <c r="R62" s="23">
        <v>0.15923750684115801</v>
      </c>
      <c r="S62" s="23">
        <v>0.199687135493403</v>
      </c>
      <c r="T62" s="23">
        <v>0.27405936707685402</v>
      </c>
      <c r="U62" s="23">
        <v>0.13197087971159199</v>
      </c>
      <c r="V62" s="23">
        <v>0.114965824776563</v>
      </c>
      <c r="W62" s="23">
        <v>0.14002629945078801</v>
      </c>
      <c r="X62" s="23">
        <v>0.14478895813838</v>
      </c>
      <c r="Y62" s="23">
        <v>0.16534679307706801</v>
      </c>
      <c r="Z62" s="23">
        <v>0.22553696743645499</v>
      </c>
      <c r="AA62" s="23">
        <v>0.24269497513510899</v>
      </c>
      <c r="AB62" s="23">
        <v>0.230524760373717</v>
      </c>
      <c r="AC62" s="23">
        <v>0.240418313831613</v>
      </c>
      <c r="AD62" s="23">
        <v>0.17914677462384501</v>
      </c>
      <c r="AE62" s="23">
        <v>0.19907842402227899</v>
      </c>
      <c r="AF62" s="23">
        <v>0.13127148721491499</v>
      </c>
      <c r="AG62" s="23">
        <v>9.1965487414283995E-2</v>
      </c>
      <c r="AH62" s="23">
        <v>0.17726801042749099</v>
      </c>
      <c r="AI62" s="39">
        <f t="shared" si="13"/>
        <v>-0.26816945366819189</v>
      </c>
      <c r="AJ62" s="34">
        <f>IF(B62=0, "", POWER(AH62/B62, 1/(AH11 - B11)) - 1)</f>
        <v>-9.7090067172960204E-3</v>
      </c>
      <c r="AK62" s="34">
        <f t="shared" si="14"/>
        <v>0.92754929497560501</v>
      </c>
      <c r="AL62" s="44">
        <f>AH62 / AH13</f>
        <v>4.1652304573368678E-3</v>
      </c>
      <c r="AM62" s="29"/>
    </row>
    <row r="63" spans="1:39" ht="14.45" hidden="1" customHeight="1" outlineLevel="1" x14ac:dyDescent="0.2">
      <c r="A63" s="2" t="s">
        <v>47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39" t="str">
        <f t="shared" si="13"/>
        <v/>
      </c>
      <c r="AJ63" s="34" t="str">
        <f>IF(B63=0, "", POWER(AH63/B63, 1/(AH11 - B11)) - 1)</f>
        <v/>
      </c>
      <c r="AK63" s="34" t="str">
        <f t="shared" si="14"/>
        <v/>
      </c>
      <c r="AL63" s="44">
        <f>AH63 / AH13</f>
        <v>0</v>
      </c>
      <c r="AM63" s="29"/>
    </row>
    <row r="64" spans="1:39" ht="14.45" customHeight="1" collapsed="1" x14ac:dyDescent="0.25">
      <c r="A64" s="17" t="s">
        <v>22</v>
      </c>
      <c r="B64" s="22">
        <f t="shared" ref="B64:AH64" si="19">SUBTOTAL(9, B65:B68)</f>
        <v>3.330109154560875</v>
      </c>
      <c r="C64" s="22">
        <f t="shared" si="19"/>
        <v>3.8828000403069893</v>
      </c>
      <c r="D64" s="22">
        <f t="shared" si="19"/>
        <v>3.6707891779719355</v>
      </c>
      <c r="E64" s="22">
        <f t="shared" si="19"/>
        <v>4.71265965254769</v>
      </c>
      <c r="F64" s="22">
        <f t="shared" si="19"/>
        <v>4.0117245256608243</v>
      </c>
      <c r="G64" s="22">
        <f t="shared" si="19"/>
        <v>2.6256139716031854</v>
      </c>
      <c r="H64" s="22">
        <f t="shared" si="19"/>
        <v>2.8368043278950181</v>
      </c>
      <c r="I64" s="22">
        <f t="shared" si="19"/>
        <v>2.5731454324084462</v>
      </c>
      <c r="J64" s="22">
        <f t="shared" si="19"/>
        <v>2.6242570621489536</v>
      </c>
      <c r="K64" s="22">
        <f t="shared" si="19"/>
        <v>1.7832577472869533</v>
      </c>
      <c r="L64" s="22">
        <f t="shared" si="19"/>
        <v>2.4575479252217542</v>
      </c>
      <c r="M64" s="22">
        <f t="shared" si="19"/>
        <v>5.353281411565006</v>
      </c>
      <c r="N64" s="22">
        <f t="shared" si="19"/>
        <v>4.8025865995804535</v>
      </c>
      <c r="O64" s="22">
        <f t="shared" si="19"/>
        <v>7.5003188875504359</v>
      </c>
      <c r="P64" s="22">
        <f t="shared" si="19"/>
        <v>3.0052621470175072</v>
      </c>
      <c r="Q64" s="22">
        <f t="shared" si="19"/>
        <v>1.7194784168172836</v>
      </c>
      <c r="R64" s="22">
        <f t="shared" si="19"/>
        <v>2.1233651345306077</v>
      </c>
      <c r="S64" s="22">
        <f t="shared" si="19"/>
        <v>2.6227239739984505</v>
      </c>
      <c r="T64" s="22">
        <f t="shared" si="19"/>
        <v>3.3209555443965724</v>
      </c>
      <c r="U64" s="22">
        <f t="shared" si="19"/>
        <v>2.2570784263852501</v>
      </c>
      <c r="V64" s="22">
        <f t="shared" si="19"/>
        <v>1.1863788182196229</v>
      </c>
      <c r="W64" s="22">
        <f t="shared" si="19"/>
        <v>0.70297570812157462</v>
      </c>
      <c r="X64" s="22">
        <f t="shared" si="19"/>
        <v>0.11838197598669833</v>
      </c>
      <c r="Y64" s="22">
        <f t="shared" si="19"/>
        <v>1.0538659774158192</v>
      </c>
      <c r="Z64" s="22">
        <f t="shared" si="19"/>
        <v>1.1191610639278284</v>
      </c>
      <c r="AA64" s="22">
        <f t="shared" si="19"/>
        <v>0.11755524207560361</v>
      </c>
      <c r="AB64" s="22">
        <f t="shared" si="19"/>
        <v>0.6691703901592202</v>
      </c>
      <c r="AC64" s="22">
        <f t="shared" si="19"/>
        <v>0.886986105589329</v>
      </c>
      <c r="AD64" s="22">
        <f t="shared" si="19"/>
        <v>0.69746486867109247</v>
      </c>
      <c r="AE64" s="22">
        <f t="shared" si="19"/>
        <v>3.6588691413569539E-2</v>
      </c>
      <c r="AF64" s="22">
        <f t="shared" si="19"/>
        <v>0.2655316827358612</v>
      </c>
      <c r="AG64" s="22">
        <f t="shared" si="19"/>
        <v>0.78392090309699802</v>
      </c>
      <c r="AH64" s="22">
        <f t="shared" si="19"/>
        <v>0.24650717394572996</v>
      </c>
      <c r="AI64" s="38">
        <f t="shared" si="13"/>
        <v>-0.92597624807339518</v>
      </c>
      <c r="AJ64" s="33">
        <f>IF(B64=0, "", POWER(AH64/B64, 1/(AH11 - B11)) - 1)</f>
        <v>-7.8133896130649472E-2</v>
      </c>
      <c r="AK64" s="33">
        <f t="shared" si="14"/>
        <v>-0.68554585931837497</v>
      </c>
      <c r="AL64" s="43">
        <f>AH64 / AH13</f>
        <v>5.7921290276497645E-3</v>
      </c>
      <c r="AM64" s="29"/>
    </row>
    <row r="65" spans="1:39" ht="14.45" hidden="1" customHeight="1" outlineLevel="1" x14ac:dyDescent="0.2">
      <c r="A65" s="2" t="s">
        <v>5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39" t="str">
        <f t="shared" si="13"/>
        <v/>
      </c>
      <c r="AJ65" s="34" t="str">
        <f>IF(B65=0, "", POWER(AH65/B65, 1/(AH11 - B11)) - 1)</f>
        <v/>
      </c>
      <c r="AK65" s="34" t="str">
        <f t="shared" si="14"/>
        <v/>
      </c>
      <c r="AL65" s="44">
        <f>AH65 / AH13</f>
        <v>0</v>
      </c>
      <c r="AM65" s="29"/>
    </row>
    <row r="66" spans="1:39" ht="14.45" hidden="1" customHeight="1" outlineLevel="1" x14ac:dyDescent="0.2">
      <c r="A66" s="2" t="s">
        <v>6</v>
      </c>
      <c r="B66" s="23">
        <v>3.3293226691841298</v>
      </c>
      <c r="C66" s="23">
        <v>3.88202869301205</v>
      </c>
      <c r="D66" s="23">
        <v>3.6694849435269798</v>
      </c>
      <c r="E66" s="23">
        <v>4.7119479583026003</v>
      </c>
      <c r="F66" s="23">
        <v>4.0108532176053302</v>
      </c>
      <c r="G66" s="23">
        <v>2.6247847928294101</v>
      </c>
      <c r="H66" s="23">
        <v>2.8358916943370498</v>
      </c>
      <c r="I66" s="23">
        <v>2.57229438339363</v>
      </c>
      <c r="J66" s="23">
        <v>2.6235381106731399</v>
      </c>
      <c r="K66" s="23">
        <v>1.78254398117401</v>
      </c>
      <c r="L66" s="23">
        <v>2.4565328160642399</v>
      </c>
      <c r="M66" s="23">
        <v>5.35235066198672</v>
      </c>
      <c r="N66" s="23">
        <v>4.8015659236118502</v>
      </c>
      <c r="O66" s="23">
        <v>7.4994082342281096</v>
      </c>
      <c r="P66" s="23">
        <v>3.0043095766827901</v>
      </c>
      <c r="Q66" s="23">
        <v>1.7185385624640299</v>
      </c>
      <c r="R66" s="23">
        <v>2.1224139922886698</v>
      </c>
      <c r="S66" s="23">
        <v>2.62173906651946</v>
      </c>
      <c r="T66" s="23">
        <v>3.3200292381249499</v>
      </c>
      <c r="U66" s="23">
        <v>2.25642506774245</v>
      </c>
      <c r="V66" s="23">
        <v>1.18569899115854</v>
      </c>
      <c r="W66" s="23">
        <v>0.70226034353399602</v>
      </c>
      <c r="X66" s="23">
        <v>0.117665423932927</v>
      </c>
      <c r="Y66" s="23">
        <v>1.0531269771009999</v>
      </c>
      <c r="Z66" s="23">
        <v>1.1183439142210401</v>
      </c>
      <c r="AA66" s="23">
        <v>0.11668869279633499</v>
      </c>
      <c r="AB66" s="23">
        <v>0.66825503654498797</v>
      </c>
      <c r="AC66" s="23">
        <v>0.88611259910272799</v>
      </c>
      <c r="AD66" s="23">
        <v>0.69671191549182898</v>
      </c>
      <c r="AE66" s="23">
        <v>3.5803772993081497E-2</v>
      </c>
      <c r="AF66" s="23">
        <v>0.26491109104906901</v>
      </c>
      <c r="AG66" s="23">
        <v>0.783267448005047</v>
      </c>
      <c r="AH66" s="23">
        <v>0.24565056392806001</v>
      </c>
      <c r="AI66" s="39">
        <f t="shared" si="13"/>
        <v>-0.92621605403351959</v>
      </c>
      <c r="AJ66" s="34">
        <f>IF(B66=0, "", POWER(AH66/B66, 1/(AH11 - B11)) - 1)</f>
        <v>-7.8227369768735455E-2</v>
      </c>
      <c r="AK66" s="34">
        <f t="shared" si="14"/>
        <v>-0.68637715692931855</v>
      </c>
      <c r="AL66" s="44">
        <f>AH66 / AH13</f>
        <v>5.7720014359480551E-3</v>
      </c>
      <c r="AM66" s="29"/>
    </row>
    <row r="67" spans="1:39" ht="14.45" hidden="1" customHeight="1" outlineLevel="1" x14ac:dyDescent="0.2">
      <c r="A67" s="2" t="s">
        <v>7</v>
      </c>
      <c r="B67" s="23">
        <v>6.3473055547191501E-4</v>
      </c>
      <c r="C67" s="23">
        <v>6.1675686868822301E-4</v>
      </c>
      <c r="D67" s="23">
        <v>1.1274890577501399E-3</v>
      </c>
      <c r="E67" s="23">
        <v>5.0845050196460099E-4</v>
      </c>
      <c r="F67" s="23">
        <v>6.4152957911044596E-4</v>
      </c>
      <c r="G67" s="23">
        <v>5.8137782741836798E-4</v>
      </c>
      <c r="H67" s="23">
        <v>6.5496717201694204E-4</v>
      </c>
      <c r="I67" s="23">
        <v>5.7263060967985703E-4</v>
      </c>
      <c r="J67" s="23">
        <v>4.6012591306155201E-4</v>
      </c>
      <c r="K67" s="23">
        <v>3.8030345171314797E-4</v>
      </c>
      <c r="L67" s="23">
        <v>6.65725158254045E-4</v>
      </c>
      <c r="M67" s="23">
        <v>5.3534536456928601E-4</v>
      </c>
      <c r="N67" s="23">
        <v>5.3161938820410904E-4</v>
      </c>
      <c r="O67" s="23">
        <v>4.0904209258024401E-4</v>
      </c>
      <c r="P67" s="23">
        <v>4.1919710107812298E-4</v>
      </c>
      <c r="Q67" s="23">
        <v>4.2145144825853201E-4</v>
      </c>
      <c r="R67" s="23">
        <v>4.40595708312615E-4</v>
      </c>
      <c r="S67" s="23">
        <v>4.8362555394661699E-4</v>
      </c>
      <c r="T67" s="23">
        <v>4.8501604066893199E-4</v>
      </c>
      <c r="U67" s="23">
        <v>2.7419959037853798E-4</v>
      </c>
      <c r="V67" s="23">
        <v>2.3421147802100501E-4</v>
      </c>
      <c r="W67" s="23">
        <v>2.75848924100092E-4</v>
      </c>
      <c r="X67" s="23">
        <v>2.70658360908356E-4</v>
      </c>
      <c r="Y67" s="23">
        <v>3.1848081241712901E-4</v>
      </c>
      <c r="Z67" s="23">
        <v>3.9445456813753097E-4</v>
      </c>
      <c r="AA67" s="23">
        <v>4.2049045739513097E-4</v>
      </c>
      <c r="AB67" s="23">
        <v>4.5615410098594802E-4</v>
      </c>
      <c r="AC67" s="23">
        <v>4.2371454975271698E-4</v>
      </c>
      <c r="AD67" s="23">
        <v>3.18828106440774E-4</v>
      </c>
      <c r="AE67" s="23">
        <v>3.6292308144601998E-4</v>
      </c>
      <c r="AF67" s="23">
        <v>2.7001618968949001E-4</v>
      </c>
      <c r="AG67" s="23">
        <v>2.6028024459837399E-4</v>
      </c>
      <c r="AH67" s="23">
        <v>3.9646097167305198E-4</v>
      </c>
      <c r="AI67" s="39">
        <f t="shared" si="13"/>
        <v>-0.37538697600860305</v>
      </c>
      <c r="AJ67" s="34">
        <f>IF(B67=0, "", POWER(AH67/B67, 1/(AH11 - B11)) - 1)</f>
        <v>-1.4599348980076088E-2</v>
      </c>
      <c r="AK67" s="34">
        <f t="shared" si="14"/>
        <v>0.52320808013997366</v>
      </c>
      <c r="AL67" s="44">
        <f>AH67 / AH13</f>
        <v>9.3155629736896471E-6</v>
      </c>
      <c r="AM67" s="29"/>
    </row>
    <row r="68" spans="1:39" ht="14.45" hidden="1" customHeight="1" outlineLevel="1" x14ac:dyDescent="0.2">
      <c r="A68" s="2" t="s">
        <v>8</v>
      </c>
      <c r="B68" s="23">
        <v>1.5175482127309601E-4</v>
      </c>
      <c r="C68" s="23">
        <v>1.5459042625136E-4</v>
      </c>
      <c r="D68" s="23">
        <v>1.76745387205548E-4</v>
      </c>
      <c r="E68" s="23">
        <v>2.0324374312551599E-4</v>
      </c>
      <c r="F68" s="23">
        <v>2.297784763836E-4</v>
      </c>
      <c r="G68" s="23">
        <v>2.4780094635710402E-4</v>
      </c>
      <c r="H68" s="23">
        <v>2.5766638595105701E-4</v>
      </c>
      <c r="I68" s="23">
        <v>2.7841840513599902E-4</v>
      </c>
      <c r="J68" s="23">
        <v>2.58825562751853E-4</v>
      </c>
      <c r="K68" s="23">
        <v>3.3346266123023802E-4</v>
      </c>
      <c r="L68" s="23">
        <v>3.4938399926033202E-4</v>
      </c>
      <c r="M68" s="23">
        <v>3.9540421371728098E-4</v>
      </c>
      <c r="N68" s="23">
        <v>4.8905658039895901E-4</v>
      </c>
      <c r="O68" s="23">
        <v>5.01611229745642E-4</v>
      </c>
      <c r="P68" s="23">
        <v>5.3337323363881898E-4</v>
      </c>
      <c r="Q68" s="23">
        <v>5.18402904995112E-4</v>
      </c>
      <c r="R68" s="23">
        <v>5.1054653362540901E-4</v>
      </c>
      <c r="S68" s="23">
        <v>5.0128192504389599E-4</v>
      </c>
      <c r="T68" s="23">
        <v>4.4129023095327397E-4</v>
      </c>
      <c r="U68" s="23">
        <v>3.7915905242159702E-4</v>
      </c>
      <c r="V68" s="23">
        <v>4.4561558306195701E-4</v>
      </c>
      <c r="W68" s="23">
        <v>4.3951566347854199E-4</v>
      </c>
      <c r="X68" s="23">
        <v>4.4589369286298101E-4</v>
      </c>
      <c r="Y68" s="23">
        <v>4.2051950240219602E-4</v>
      </c>
      <c r="Z68" s="23">
        <v>4.2269513865079398E-4</v>
      </c>
      <c r="AA68" s="23">
        <v>4.46058821873485E-4</v>
      </c>
      <c r="AB68" s="23">
        <v>4.5919951324626399E-4</v>
      </c>
      <c r="AC68" s="23">
        <v>4.4979193684828602E-4</v>
      </c>
      <c r="AD68" s="23">
        <v>4.3412507282270598E-4</v>
      </c>
      <c r="AE68" s="23">
        <v>4.21995339042028E-4</v>
      </c>
      <c r="AF68" s="23">
        <v>3.50575497102724E-4</v>
      </c>
      <c r="AG68" s="23">
        <v>3.9317484735269001E-4</v>
      </c>
      <c r="AH68" s="23">
        <v>4.60149045996889E-4</v>
      </c>
      <c r="AI68" s="39">
        <f t="shared" si="13"/>
        <v>2.0321873278003522</v>
      </c>
      <c r="AJ68" s="34">
        <f>IF(B68=0, "", POWER(AH68/B68, 1/(AH11 - B11)) - 1)</f>
        <v>3.5272971781186602E-2</v>
      </c>
      <c r="AK68" s="34">
        <f t="shared" si="14"/>
        <v>0.17034202237286311</v>
      </c>
      <c r="AL68" s="44">
        <f>AH68 / AH13</f>
        <v>1.0812028728018668E-5</v>
      </c>
      <c r="AM68" s="29"/>
    </row>
    <row r="69" spans="1:39" ht="14.45" customHeight="1" x14ac:dyDescent="0.25">
      <c r="A69" s="16" t="s">
        <v>23</v>
      </c>
      <c r="B69" s="21">
        <f t="shared" ref="B69:AH69" si="20">SUBTOTAL(9, B70:B87)</f>
        <v>5.1615542568549051</v>
      </c>
      <c r="C69" s="21">
        <f t="shared" si="20"/>
        <v>5.2680616576237558</v>
      </c>
      <c r="D69" s="21">
        <f t="shared" si="20"/>
        <v>5.6983286526139878</v>
      </c>
      <c r="E69" s="21">
        <f t="shared" si="20"/>
        <v>6.135292425554173</v>
      </c>
      <c r="F69" s="21">
        <f t="shared" si="20"/>
        <v>7.3348235908059252</v>
      </c>
      <c r="G69" s="21">
        <f t="shared" si="20"/>
        <v>8.1259438946138527</v>
      </c>
      <c r="H69" s="21">
        <f t="shared" si="20"/>
        <v>7.8116029028219689</v>
      </c>
      <c r="I69" s="21">
        <f t="shared" si="20"/>
        <v>6.907303484208926</v>
      </c>
      <c r="J69" s="21">
        <f t="shared" si="20"/>
        <v>6.6451888920593412</v>
      </c>
      <c r="K69" s="21">
        <f t="shared" si="20"/>
        <v>7.6858010104497643</v>
      </c>
      <c r="L69" s="21">
        <f t="shared" si="20"/>
        <v>10.651815047629078</v>
      </c>
      <c r="M69" s="21">
        <f t="shared" si="20"/>
        <v>10.139827740846428</v>
      </c>
      <c r="N69" s="21">
        <f t="shared" si="20"/>
        <v>11.006249583668939</v>
      </c>
      <c r="O69" s="21">
        <f t="shared" si="20"/>
        <v>11.393596587565163</v>
      </c>
      <c r="P69" s="21">
        <f t="shared" si="20"/>
        <v>10.934769176481925</v>
      </c>
      <c r="Q69" s="21">
        <f t="shared" si="20"/>
        <v>12.179626632155227</v>
      </c>
      <c r="R69" s="21">
        <f t="shared" si="20"/>
        <v>11.115032037928835</v>
      </c>
      <c r="S69" s="21">
        <f t="shared" si="20"/>
        <v>11.778225526579828</v>
      </c>
      <c r="T69" s="21">
        <f t="shared" si="20"/>
        <v>11.230547604930774</v>
      </c>
      <c r="U69" s="21">
        <f t="shared" si="20"/>
        <v>11.255109390514949</v>
      </c>
      <c r="V69" s="21">
        <f t="shared" si="20"/>
        <v>11.455480804442711</v>
      </c>
      <c r="W69" s="21">
        <f t="shared" si="20"/>
        <v>11.852809717054248</v>
      </c>
      <c r="X69" s="21">
        <f t="shared" si="20"/>
        <v>11.940534088452347</v>
      </c>
      <c r="Y69" s="21">
        <f t="shared" si="20"/>
        <v>13.336317940427831</v>
      </c>
      <c r="Z69" s="21">
        <f t="shared" si="20"/>
        <v>13.440144662501767</v>
      </c>
      <c r="AA69" s="21">
        <f t="shared" si="20"/>
        <v>14.390730375815627</v>
      </c>
      <c r="AB69" s="21">
        <f t="shared" si="20"/>
        <v>12.49743771437919</v>
      </c>
      <c r="AC69" s="21">
        <f t="shared" si="20"/>
        <v>13.592854408799525</v>
      </c>
      <c r="AD69" s="21">
        <f t="shared" si="20"/>
        <v>14.104025748097879</v>
      </c>
      <c r="AE69" s="21">
        <f t="shared" si="20"/>
        <v>14.25312044810541</v>
      </c>
      <c r="AF69" s="21">
        <f t="shared" si="20"/>
        <v>13.204343917036617</v>
      </c>
      <c r="AG69" s="21">
        <f t="shared" si="20"/>
        <v>13.08247320596694</v>
      </c>
      <c r="AH69" s="21">
        <f t="shared" si="20"/>
        <v>11.59030163633529</v>
      </c>
      <c r="AI69" s="37">
        <f t="shared" si="13"/>
        <v>1.2455061129973708</v>
      </c>
      <c r="AJ69" s="32">
        <f>IF(B69=0, "", POWER(AH69/B69, 1/(AH11 - B11)) - 1)</f>
        <v>2.560131744743277E-2</v>
      </c>
      <c r="AK69" s="32">
        <f t="shared" si="14"/>
        <v>-0.11405882864343009</v>
      </c>
      <c r="AL69" s="42">
        <f>AH69 / AH13</f>
        <v>0.27233496483073483</v>
      </c>
      <c r="AM69" s="29"/>
    </row>
    <row r="70" spans="1:39" ht="14.45" customHeight="1" collapsed="1" x14ac:dyDescent="0.25">
      <c r="A70" s="17" t="s">
        <v>24</v>
      </c>
      <c r="B70" s="22">
        <f t="shared" ref="B70:AH70" si="21">SUBTOTAL(9, B71:B78)</f>
        <v>1.942395938957888</v>
      </c>
      <c r="C70" s="22">
        <f t="shared" si="21"/>
        <v>2.0370398748439906</v>
      </c>
      <c r="D70" s="22">
        <f t="shared" si="21"/>
        <v>2.3973605633770836</v>
      </c>
      <c r="E70" s="22">
        <f t="shared" si="21"/>
        <v>2.822267169600853</v>
      </c>
      <c r="F70" s="22">
        <f t="shared" si="21"/>
        <v>3.2471862527365225</v>
      </c>
      <c r="G70" s="22">
        <f t="shared" si="21"/>
        <v>3.9746800368613964</v>
      </c>
      <c r="H70" s="22">
        <f t="shared" si="21"/>
        <v>4.2554525973348465</v>
      </c>
      <c r="I70" s="22">
        <f t="shared" si="21"/>
        <v>4.5774965378864474</v>
      </c>
      <c r="J70" s="22">
        <f t="shared" si="21"/>
        <v>4.7931155517290627</v>
      </c>
      <c r="K70" s="22">
        <f t="shared" si="21"/>
        <v>4.9809518957111756</v>
      </c>
      <c r="L70" s="22">
        <f t="shared" si="21"/>
        <v>5.4230159160625151</v>
      </c>
      <c r="M70" s="22">
        <f t="shared" si="21"/>
        <v>5.576260520940755</v>
      </c>
      <c r="N70" s="22">
        <f t="shared" si="21"/>
        <v>6.035006440522011</v>
      </c>
      <c r="O70" s="22">
        <f t="shared" si="21"/>
        <v>6.2753796644613029</v>
      </c>
      <c r="P70" s="22">
        <f t="shared" si="21"/>
        <v>6.3426556295986174</v>
      </c>
      <c r="Q70" s="22">
        <f t="shared" si="21"/>
        <v>6.8300897729712311</v>
      </c>
      <c r="R70" s="22">
        <f t="shared" si="21"/>
        <v>7.0736309476745518</v>
      </c>
      <c r="S70" s="22">
        <f t="shared" si="21"/>
        <v>7.3533199088501489</v>
      </c>
      <c r="T70" s="22">
        <f t="shared" si="21"/>
        <v>7.5119392112770216</v>
      </c>
      <c r="U70" s="22">
        <f t="shared" si="21"/>
        <v>7.4482669463780917</v>
      </c>
      <c r="V70" s="22">
        <f t="shared" si="21"/>
        <v>7.9515814014263277</v>
      </c>
      <c r="W70" s="22">
        <f t="shared" si="21"/>
        <v>8.1171394663981378</v>
      </c>
      <c r="X70" s="22">
        <f t="shared" si="21"/>
        <v>8.148243682416993</v>
      </c>
      <c r="Y70" s="22">
        <f t="shared" si="21"/>
        <v>8.2247673099401801</v>
      </c>
      <c r="Z70" s="22">
        <f t="shared" si="21"/>
        <v>8.6097638659707503</v>
      </c>
      <c r="AA70" s="22">
        <f t="shared" si="21"/>
        <v>8.9237432456747037</v>
      </c>
      <c r="AB70" s="22">
        <f t="shared" si="21"/>
        <v>9.0860012768588074</v>
      </c>
      <c r="AC70" s="22">
        <f t="shared" si="21"/>
        <v>10.133972159739825</v>
      </c>
      <c r="AD70" s="22">
        <f t="shared" si="21"/>
        <v>10.618662716172317</v>
      </c>
      <c r="AE70" s="22">
        <f t="shared" si="21"/>
        <v>9.9408109854270688</v>
      </c>
      <c r="AF70" s="22">
        <f t="shared" si="21"/>
        <v>9.6771973626829819</v>
      </c>
      <c r="AG70" s="22">
        <f t="shared" si="21"/>
        <v>10.451096207607534</v>
      </c>
      <c r="AH70" s="22">
        <f t="shared" si="21"/>
        <v>10.606766242202044</v>
      </c>
      <c r="AI70" s="38">
        <f t="shared" si="13"/>
        <v>4.4606612531802678</v>
      </c>
      <c r="AJ70" s="33">
        <f>IF(B70=0, "", POWER(AH70/B70, 1/(AH11 - B11)) - 1)</f>
        <v>5.4481375753223427E-2</v>
      </c>
      <c r="AK70" s="33">
        <f t="shared" si="14"/>
        <v>1.4895091529364635E-2</v>
      </c>
      <c r="AL70" s="43">
        <f>AH70 / AH13</f>
        <v>0.24922503332288221</v>
      </c>
      <c r="AM70" s="29"/>
    </row>
    <row r="71" spans="1:39" ht="14.45" hidden="1" customHeight="1" outlineLevel="1" x14ac:dyDescent="0.25">
      <c r="A71" s="3" t="s">
        <v>25</v>
      </c>
      <c r="B71" s="23">
        <f t="shared" ref="B71:AH71" si="22">SUBTOTAL(9, B72:B73)</f>
        <v>0.16953440541657791</v>
      </c>
      <c r="C71" s="23">
        <f t="shared" si="22"/>
        <v>0.16896678588536079</v>
      </c>
      <c r="D71" s="23">
        <f t="shared" si="22"/>
        <v>0.1714704843319835</v>
      </c>
      <c r="E71" s="23">
        <f t="shared" si="22"/>
        <v>0.17290091248881267</v>
      </c>
      <c r="F71" s="23">
        <f t="shared" si="22"/>
        <v>0.17840415959727218</v>
      </c>
      <c r="G71" s="23">
        <f t="shared" si="22"/>
        <v>0.18431172022160661</v>
      </c>
      <c r="H71" s="23">
        <f t="shared" si="22"/>
        <v>0.1850387692755168</v>
      </c>
      <c r="I71" s="23">
        <f t="shared" si="22"/>
        <v>0.1905302454165772</v>
      </c>
      <c r="J71" s="23">
        <f t="shared" si="22"/>
        <v>0.19295248819305291</v>
      </c>
      <c r="K71" s="23">
        <f t="shared" si="22"/>
        <v>0.195933745514596</v>
      </c>
      <c r="L71" s="23">
        <f t="shared" si="22"/>
        <v>0.19340246924568488</v>
      </c>
      <c r="M71" s="23">
        <f t="shared" si="22"/>
        <v>0.19433107955252432</v>
      </c>
      <c r="N71" s="23">
        <f t="shared" si="22"/>
        <v>0.20101557102706119</v>
      </c>
      <c r="O71" s="23">
        <f t="shared" si="22"/>
        <v>0.2080650908246322</v>
      </c>
      <c r="P71" s="23">
        <f t="shared" si="22"/>
        <v>0.21578555899637769</v>
      </c>
      <c r="Q71" s="23">
        <f t="shared" si="22"/>
        <v>0.20984611250799068</v>
      </c>
      <c r="R71" s="23">
        <f t="shared" si="22"/>
        <v>0.2111734757852114</v>
      </c>
      <c r="S71" s="23">
        <f t="shared" si="22"/>
        <v>0.21476339995738281</v>
      </c>
      <c r="T71" s="23">
        <f t="shared" si="22"/>
        <v>0.21104536410398442</v>
      </c>
      <c r="U71" s="23">
        <f t="shared" si="22"/>
        <v>0.2075734620051142</v>
      </c>
      <c r="V71" s="23">
        <f t="shared" si="22"/>
        <v>0.20854022283296</v>
      </c>
      <c r="W71" s="23">
        <f t="shared" si="22"/>
        <v>0.20359268462092311</v>
      </c>
      <c r="X71" s="23">
        <f t="shared" si="22"/>
        <v>0.19779685274883368</v>
      </c>
      <c r="Y71" s="23">
        <f t="shared" si="22"/>
        <v>0.1949896279586075</v>
      </c>
      <c r="Z71" s="23">
        <f t="shared" si="22"/>
        <v>0.19716254528535848</v>
      </c>
      <c r="AA71" s="23">
        <f t="shared" si="22"/>
        <v>0.20312410481384049</v>
      </c>
      <c r="AB71" s="23">
        <f t="shared" si="22"/>
        <v>0.2068599836231905</v>
      </c>
      <c r="AC71" s="23">
        <f t="shared" si="22"/>
        <v>0.21223186567770541</v>
      </c>
      <c r="AD71" s="23">
        <f t="shared" si="22"/>
        <v>0.20970125868918341</v>
      </c>
      <c r="AE71" s="23">
        <f t="shared" si="22"/>
        <v>0.2081287584793895</v>
      </c>
      <c r="AF71" s="23">
        <f t="shared" si="22"/>
        <v>0.17945963014212871</v>
      </c>
      <c r="AG71" s="23">
        <f t="shared" si="22"/>
        <v>0.18238428998583608</v>
      </c>
      <c r="AH71" s="23">
        <f t="shared" si="22"/>
        <v>0.1756273316622439</v>
      </c>
      <c r="AI71" s="39">
        <f t="shared" si="13"/>
        <v>3.5939172527809538E-2</v>
      </c>
      <c r="AJ71" s="34">
        <f>IF(B71=0, "", POWER(AH71/B71, 1/(AH11 - B11)) - 1)</f>
        <v>1.1039973424573635E-3</v>
      </c>
      <c r="AK71" s="34">
        <f t="shared" si="14"/>
        <v>-3.7047918568627436E-2</v>
      </c>
      <c r="AL71" s="44">
        <f>AH71 / AH13</f>
        <v>4.1266797614316507E-3</v>
      </c>
      <c r="AM71" s="29"/>
    </row>
    <row r="72" spans="1:39" ht="14.45" hidden="1" customHeight="1" outlineLevel="1" x14ac:dyDescent="0.2">
      <c r="A72" s="4" t="s">
        <v>26</v>
      </c>
      <c r="B72" s="23">
        <v>0.14576918438099301</v>
      </c>
      <c r="C72" s="23">
        <v>0.124367552652887</v>
      </c>
      <c r="D72" s="23">
        <v>0.116754285936501</v>
      </c>
      <c r="E72" s="23">
        <v>0.10972490773492399</v>
      </c>
      <c r="F72" s="23">
        <v>0.10595898940975899</v>
      </c>
      <c r="G72" s="23">
        <v>0.10067516477732801</v>
      </c>
      <c r="H72" s="23">
        <v>6.4773767102066795E-2</v>
      </c>
      <c r="I72" s="23">
        <v>5.60064928063072E-2</v>
      </c>
      <c r="J72" s="23">
        <v>5.4159405900276902E-2</v>
      </c>
      <c r="K72" s="23">
        <v>5.3384399168975E-2</v>
      </c>
      <c r="L72" s="23">
        <v>4.8298626117621903E-2</v>
      </c>
      <c r="M72" s="23">
        <v>4.6457999433198303E-2</v>
      </c>
      <c r="N72" s="23">
        <v>4.8162126663115201E-2</v>
      </c>
      <c r="O72" s="23">
        <v>4.9672736765395201E-2</v>
      </c>
      <c r="P72" s="23">
        <v>5.4508788572341697E-2</v>
      </c>
      <c r="Q72" s="23">
        <v>4.8170306989132702E-2</v>
      </c>
      <c r="R72" s="23">
        <v>4.6477438730023399E-2</v>
      </c>
      <c r="S72" s="23">
        <v>4.79377619433198E-2</v>
      </c>
      <c r="T72" s="23">
        <v>4.5536330287662401E-2</v>
      </c>
      <c r="U72" s="23">
        <v>4.7995231171958197E-2</v>
      </c>
      <c r="V72" s="23">
        <v>4.7295918856702E-2</v>
      </c>
      <c r="W72" s="23">
        <v>4.3756455216562101E-2</v>
      </c>
      <c r="X72" s="23">
        <v>4.3261565470091697E-2</v>
      </c>
      <c r="Y72" s="23">
        <v>4.4827753431089502E-2</v>
      </c>
      <c r="Z72" s="23">
        <v>4.6419664724427503E-2</v>
      </c>
      <c r="AA72" s="23">
        <v>4.9781226524507498E-2</v>
      </c>
      <c r="AB72" s="23">
        <v>5.2956342283032497E-2</v>
      </c>
      <c r="AC72" s="23">
        <v>5.5362495600846398E-2</v>
      </c>
      <c r="AD72" s="23">
        <v>5.4324046395489399E-2</v>
      </c>
      <c r="AE72" s="23">
        <v>5.4341847450759498E-2</v>
      </c>
      <c r="AF72" s="23">
        <v>5.0500451240963702E-2</v>
      </c>
      <c r="AG72" s="23">
        <v>5.2871133745116101E-2</v>
      </c>
      <c r="AH72" s="23">
        <v>4.9872442768278902E-2</v>
      </c>
      <c r="AI72" s="39">
        <f t="shared" si="13"/>
        <v>-0.65786703835888494</v>
      </c>
      <c r="AJ72" s="34">
        <f>IF(B72=0, "", POWER(AH72/B72, 1/(AH11 - B11)) - 1)</f>
        <v>-3.2961886389037964E-2</v>
      </c>
      <c r="AK72" s="34">
        <f t="shared" si="14"/>
        <v>-5.6716978896148573E-2</v>
      </c>
      <c r="AL72" s="44">
        <f>AH72 / AH13</f>
        <v>1.1718426641065859E-3</v>
      </c>
      <c r="AM72" s="29"/>
    </row>
    <row r="73" spans="1:39" ht="14.45" hidden="1" customHeight="1" outlineLevel="1" x14ac:dyDescent="0.2">
      <c r="A73" s="4" t="s">
        <v>27</v>
      </c>
      <c r="B73" s="23">
        <v>2.3765221035584899E-2</v>
      </c>
      <c r="C73" s="23">
        <v>4.4599233232473799E-2</v>
      </c>
      <c r="D73" s="23">
        <v>5.4716198395482502E-2</v>
      </c>
      <c r="E73" s="23">
        <v>6.3176004753888695E-2</v>
      </c>
      <c r="F73" s="23">
        <v>7.2445170187513203E-2</v>
      </c>
      <c r="G73" s="23">
        <v>8.3636555444278601E-2</v>
      </c>
      <c r="H73" s="23">
        <v>0.12026500217345</v>
      </c>
      <c r="I73" s="23">
        <v>0.13452375261027</v>
      </c>
      <c r="J73" s="23">
        <v>0.13879308229277601</v>
      </c>
      <c r="K73" s="23">
        <v>0.142549346345621</v>
      </c>
      <c r="L73" s="23">
        <v>0.14510384312806299</v>
      </c>
      <c r="M73" s="23">
        <v>0.14787308011932601</v>
      </c>
      <c r="N73" s="23">
        <v>0.15285344436394599</v>
      </c>
      <c r="O73" s="23">
        <v>0.15839235405923699</v>
      </c>
      <c r="P73" s="23">
        <v>0.16127677042403599</v>
      </c>
      <c r="Q73" s="23">
        <v>0.16167580551885799</v>
      </c>
      <c r="R73" s="23">
        <v>0.16469603705518801</v>
      </c>
      <c r="S73" s="23">
        <v>0.166825638014063</v>
      </c>
      <c r="T73" s="23">
        <v>0.16550903381632201</v>
      </c>
      <c r="U73" s="23">
        <v>0.159578230833156</v>
      </c>
      <c r="V73" s="23">
        <v>0.161244303976258</v>
      </c>
      <c r="W73" s="23">
        <v>0.15983622940436101</v>
      </c>
      <c r="X73" s="23">
        <v>0.154535287278742</v>
      </c>
      <c r="Y73" s="23">
        <v>0.150161874527518</v>
      </c>
      <c r="Z73" s="23">
        <v>0.15074288056093099</v>
      </c>
      <c r="AA73" s="23">
        <v>0.15334287828933299</v>
      </c>
      <c r="AB73" s="23">
        <v>0.15390364134015799</v>
      </c>
      <c r="AC73" s="23">
        <v>0.156869370076859</v>
      </c>
      <c r="AD73" s="23">
        <v>0.155377212293694</v>
      </c>
      <c r="AE73" s="23">
        <v>0.15378691102863001</v>
      </c>
      <c r="AF73" s="23">
        <v>0.12895917890116501</v>
      </c>
      <c r="AG73" s="23">
        <v>0.12951315624071999</v>
      </c>
      <c r="AH73" s="23">
        <v>0.12575488889396499</v>
      </c>
      <c r="AI73" s="39">
        <f t="shared" si="13"/>
        <v>4.291551410595579</v>
      </c>
      <c r="AJ73" s="34">
        <f>IF(B73=0, "", POWER(AH73/B73, 1/(AH11 - B11)) - 1)</f>
        <v>5.3445250330124816E-2</v>
      </c>
      <c r="AK73" s="34">
        <f t="shared" si="14"/>
        <v>-2.9018421416351581E-2</v>
      </c>
      <c r="AL73" s="44">
        <f>AH73 / AH13</f>
        <v>2.9548370973250648E-3</v>
      </c>
      <c r="AM73" s="29"/>
    </row>
    <row r="74" spans="1:39" ht="14.45" hidden="1" customHeight="1" outlineLevel="1" x14ac:dyDescent="0.25">
      <c r="A74" s="3" t="s">
        <v>28</v>
      </c>
      <c r="B74" s="23">
        <v>1.77286153354131</v>
      </c>
      <c r="C74" s="23">
        <v>1.8680730889586299</v>
      </c>
      <c r="D74" s="23">
        <v>2.2258900790450999</v>
      </c>
      <c r="E74" s="23">
        <v>2.6493662571120402</v>
      </c>
      <c r="F74" s="23">
        <v>3.0687820931392502</v>
      </c>
      <c r="G74" s="23">
        <v>3.7903683166397899</v>
      </c>
      <c r="H74" s="23">
        <v>4.0704138280593298</v>
      </c>
      <c r="I74" s="23">
        <v>4.3869662924698698</v>
      </c>
      <c r="J74" s="23">
        <v>4.6001630635360096</v>
      </c>
      <c r="K74" s="23">
        <v>4.7850181501965796</v>
      </c>
      <c r="L74" s="23">
        <v>5.2296134468168303</v>
      </c>
      <c r="M74" s="23">
        <v>5.3819294413882304</v>
      </c>
      <c r="N74" s="23">
        <v>5.8339908694949498</v>
      </c>
      <c r="O74" s="23">
        <v>6.0673145736366703</v>
      </c>
      <c r="P74" s="23">
        <v>6.1268700706022399</v>
      </c>
      <c r="Q74" s="23">
        <v>6.62024366046324</v>
      </c>
      <c r="R74" s="23">
        <v>6.8624574718893401</v>
      </c>
      <c r="S74" s="23">
        <v>7.1341659806088096</v>
      </c>
      <c r="T74" s="23">
        <v>7.2973567875000098</v>
      </c>
      <c r="U74" s="23">
        <v>7.2369457618378403</v>
      </c>
      <c r="V74" s="23">
        <v>7.7367779622144601</v>
      </c>
      <c r="W74" s="23">
        <v>7.9052167872530896</v>
      </c>
      <c r="X74" s="23">
        <v>7.94399605703624</v>
      </c>
      <c r="Y74" s="23">
        <v>8.0285611601204305</v>
      </c>
      <c r="Z74" s="23">
        <v>8.4107725862066598</v>
      </c>
      <c r="AA74" s="23">
        <v>8.7183794735132008</v>
      </c>
      <c r="AB74" s="23">
        <v>8.8771682207373299</v>
      </c>
      <c r="AC74" s="23">
        <v>9.9199258961781709</v>
      </c>
      <c r="AD74" s="23">
        <v>10.4073399821261</v>
      </c>
      <c r="AE74" s="23">
        <v>9.7268417332943091</v>
      </c>
      <c r="AF74" s="23">
        <v>9.4876366325347607</v>
      </c>
      <c r="AG74" s="23">
        <v>10.2627397168424</v>
      </c>
      <c r="AH74" s="23">
        <v>10.429536638824001</v>
      </c>
      <c r="AI74" s="39">
        <f t="shared" si="13"/>
        <v>4.8828828092349035</v>
      </c>
      <c r="AJ74" s="34">
        <f>IF(B74=0, "", POWER(AH74/B74, 1/(AH11 - B11)) - 1)</f>
        <v>5.6938441287703645E-2</v>
      </c>
      <c r="AK74" s="34">
        <f t="shared" si="14"/>
        <v>1.6252670006613013E-2</v>
      </c>
      <c r="AL74" s="44">
        <f>AH74 / AH13</f>
        <v>0.24506070530818994</v>
      </c>
      <c r="AM74" s="29"/>
    </row>
    <row r="75" spans="1:39" ht="14.45" hidden="1" customHeight="1" outlineLevel="1" x14ac:dyDescent="0.25">
      <c r="A75" s="3" t="s">
        <v>30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39" t="str">
        <f t="shared" si="13"/>
        <v/>
      </c>
      <c r="AJ75" s="34" t="str">
        <f>IF(B75=0, "", POWER(AH75/B75, 1/(AH11 - B11)) - 1)</f>
        <v/>
      </c>
      <c r="AK75" s="34" t="str">
        <f t="shared" si="14"/>
        <v/>
      </c>
      <c r="AL75" s="44">
        <f>AH75 / AH13</f>
        <v>0</v>
      </c>
      <c r="AM75" s="29"/>
    </row>
    <row r="76" spans="1:39" ht="14.45" hidden="1" customHeight="1" outlineLevel="1" x14ac:dyDescent="0.25">
      <c r="A76" s="3" t="s">
        <v>29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39" t="str">
        <f t="shared" si="13"/>
        <v/>
      </c>
      <c r="AJ76" s="34" t="str">
        <f>IF(B76=0, "", POWER(AH76/B76, 1/(AH11 - B11)) - 1)</f>
        <v/>
      </c>
      <c r="AK76" s="34" t="str">
        <f t="shared" si="14"/>
        <v/>
      </c>
      <c r="AL76" s="44">
        <f>AH76 / AH13</f>
        <v>0</v>
      </c>
      <c r="AM76" s="29"/>
    </row>
    <row r="77" spans="1:39" ht="14.45" hidden="1" customHeight="1" outlineLevel="1" x14ac:dyDescent="0.25">
      <c r="A77" s="3" t="s">
        <v>8</v>
      </c>
      <c r="B77" s="23">
        <v>0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4.1542486623616804E-3</v>
      </c>
      <c r="T77" s="23">
        <v>3.3559456034477201E-3</v>
      </c>
      <c r="U77" s="23">
        <v>3.55533132979518E-3</v>
      </c>
      <c r="V77" s="23">
        <v>5.9461886502892303E-3</v>
      </c>
      <c r="W77" s="23">
        <v>7.9033639438588904E-3</v>
      </c>
      <c r="X77" s="23">
        <v>6.1383120278925198E-3</v>
      </c>
      <c r="Y77" s="23">
        <v>1.16482295321894E-3</v>
      </c>
      <c r="Z77" s="23">
        <v>1.7459089410029199E-3</v>
      </c>
      <c r="AA77" s="23">
        <v>2.1345486213073502E-3</v>
      </c>
      <c r="AB77" s="23">
        <v>1.87958464614828E-3</v>
      </c>
      <c r="AC77" s="23">
        <v>1.7259325391210301E-3</v>
      </c>
      <c r="AD77" s="23">
        <v>1.54712410722506E-3</v>
      </c>
      <c r="AE77" s="23">
        <v>5.5396263713291096E-3</v>
      </c>
      <c r="AF77" s="23">
        <v>9.5823120642370297E-3</v>
      </c>
      <c r="AG77" s="23">
        <v>5.6726617586454796E-3</v>
      </c>
      <c r="AH77" s="23">
        <v>1.53842289753272E-3</v>
      </c>
      <c r="AI77" s="39" t="str">
        <f t="shared" ref="AI77:AI108" si="23">IF(B77=0, "", AH77 / B77 - 1)</f>
        <v/>
      </c>
      <c r="AJ77" s="34" t="str">
        <f>IF(B77=0, "", POWER(AH77/B77, 1/(AH11 - B11)) - 1)</f>
        <v/>
      </c>
      <c r="AK77" s="34">
        <f t="shared" ref="AK77:AK108" si="24">IF(AG77=0, "", AH77 / AG77 - 1)</f>
        <v>-0.72880052381264049</v>
      </c>
      <c r="AL77" s="44">
        <f>AH77 / AH13</f>
        <v>3.6148010538476579E-5</v>
      </c>
      <c r="AM77" s="29"/>
    </row>
    <row r="78" spans="1:39" ht="14.45" hidden="1" customHeight="1" outlineLevel="1" x14ac:dyDescent="0.25">
      <c r="A78" s="3" t="s">
        <v>47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2.3627962159547601E-4</v>
      </c>
      <c r="T78" s="23">
        <v>1.8111406957874E-4</v>
      </c>
      <c r="U78" s="23">
        <v>1.9239120534192801E-4</v>
      </c>
      <c r="V78" s="23">
        <v>3.17027728618856E-4</v>
      </c>
      <c r="W78" s="23">
        <v>4.2663058026623198E-4</v>
      </c>
      <c r="X78" s="23">
        <v>3.1246060402502702E-4</v>
      </c>
      <c r="Y78" s="23">
        <v>5.1698907922640497E-5</v>
      </c>
      <c r="Z78" s="23">
        <v>8.2825537729937096E-5</v>
      </c>
      <c r="AA78" s="23">
        <v>1.0511872635615399E-4</v>
      </c>
      <c r="AB78" s="23">
        <v>9.3487852138132404E-5</v>
      </c>
      <c r="AC78" s="23">
        <v>8.8465344826735404E-5</v>
      </c>
      <c r="AD78" s="23">
        <v>7.4351249809427505E-5</v>
      </c>
      <c r="AE78" s="23">
        <v>3.0086728204071301E-4</v>
      </c>
      <c r="AF78" s="23">
        <v>5.1878794185515999E-4</v>
      </c>
      <c r="AG78" s="23">
        <v>2.9953902065482202E-4</v>
      </c>
      <c r="AH78" s="23">
        <v>6.3848818265385099E-5</v>
      </c>
      <c r="AI78" s="39" t="str">
        <f t="shared" si="23"/>
        <v/>
      </c>
      <c r="AJ78" s="34" t="str">
        <f>IF(B78=0, "", POWER(AH78/B78, 1/(AH11 - B11)) - 1)</f>
        <v/>
      </c>
      <c r="AK78" s="34">
        <f t="shared" si="24"/>
        <v>-0.78684306930761394</v>
      </c>
      <c r="AL78" s="44">
        <f>AH78 / AH13</f>
        <v>1.5002427220941234E-6</v>
      </c>
      <c r="AM78" s="29"/>
    </row>
    <row r="79" spans="1:39" ht="14.45" customHeight="1" collapsed="1" x14ac:dyDescent="0.25">
      <c r="A79" s="17" t="s">
        <v>31</v>
      </c>
      <c r="B79" s="22">
        <f t="shared" ref="B79:AH79" si="25">SUBTOTAL(9, B80)</f>
        <v>0.118361336924109</v>
      </c>
      <c r="C79" s="22">
        <f t="shared" si="25"/>
        <v>0.15452461981908899</v>
      </c>
      <c r="D79" s="22">
        <f t="shared" si="25"/>
        <v>0.192866558797433</v>
      </c>
      <c r="E79" s="22">
        <f t="shared" si="25"/>
        <v>0.20575504171352599</v>
      </c>
      <c r="F79" s="22">
        <f t="shared" si="25"/>
        <v>0.21559839232398301</v>
      </c>
      <c r="G79" s="22">
        <f t="shared" si="25"/>
        <v>0.23148987652243999</v>
      </c>
      <c r="H79" s="22">
        <f t="shared" si="25"/>
        <v>0.22774772990499201</v>
      </c>
      <c r="I79" s="22">
        <f t="shared" si="25"/>
        <v>0.23918732632089501</v>
      </c>
      <c r="J79" s="22">
        <f t="shared" si="25"/>
        <v>0.23083169731651701</v>
      </c>
      <c r="K79" s="22">
        <f t="shared" si="25"/>
        <v>0.26585461396173699</v>
      </c>
      <c r="L79" s="22">
        <f t="shared" si="25"/>
        <v>0.36641418641499501</v>
      </c>
      <c r="M79" s="22">
        <f t="shared" si="25"/>
        <v>0.28964351575124703</v>
      </c>
      <c r="N79" s="22">
        <f t="shared" si="25"/>
        <v>0.241912001324844</v>
      </c>
      <c r="O79" s="22">
        <f t="shared" si="25"/>
        <v>0.252899917599822</v>
      </c>
      <c r="P79" s="22">
        <f t="shared" si="25"/>
        <v>0.26072360520533699</v>
      </c>
      <c r="Q79" s="22">
        <f t="shared" si="25"/>
        <v>0.231956492567993</v>
      </c>
      <c r="R79" s="22">
        <f t="shared" si="25"/>
        <v>0.23541238930007999</v>
      </c>
      <c r="S79" s="22">
        <f t="shared" si="25"/>
        <v>0.239699982679553</v>
      </c>
      <c r="T79" s="22">
        <f t="shared" si="25"/>
        <v>0.23187172994233499</v>
      </c>
      <c r="U79" s="22">
        <f t="shared" si="25"/>
        <v>0.24482570366888001</v>
      </c>
      <c r="V79" s="22">
        <f t="shared" si="25"/>
        <v>0.21347191160517401</v>
      </c>
      <c r="W79" s="22">
        <f t="shared" si="25"/>
        <v>0.22799724103532701</v>
      </c>
      <c r="X79" s="22">
        <f t="shared" si="25"/>
        <v>0.229226266972201</v>
      </c>
      <c r="Y79" s="22">
        <f t="shared" si="25"/>
        <v>0.220890224206643</v>
      </c>
      <c r="Z79" s="22">
        <f t="shared" si="25"/>
        <v>0.21354305794534101</v>
      </c>
      <c r="AA79" s="22">
        <f t="shared" si="25"/>
        <v>0.20785288674230701</v>
      </c>
      <c r="AB79" s="22">
        <f t="shared" si="25"/>
        <v>0.1946157425601</v>
      </c>
      <c r="AC79" s="22">
        <f t="shared" si="25"/>
        <v>0.167442836414331</v>
      </c>
      <c r="AD79" s="22">
        <f t="shared" si="25"/>
        <v>0.18192280827601801</v>
      </c>
      <c r="AE79" s="22">
        <f t="shared" si="25"/>
        <v>0.19048105071906499</v>
      </c>
      <c r="AF79" s="22">
        <f t="shared" si="25"/>
        <v>0.16969004643965599</v>
      </c>
      <c r="AG79" s="22">
        <f t="shared" si="25"/>
        <v>0.17675527478825101</v>
      </c>
      <c r="AH79" s="22">
        <f t="shared" si="25"/>
        <v>0.17387727143647599</v>
      </c>
      <c r="AI79" s="38">
        <f t="shared" si="23"/>
        <v>0.469037744546285</v>
      </c>
      <c r="AJ79" s="33">
        <f>IF(B79=0, "", POWER(AH79/B79, 1/(AH11 - B11)) - 1)</f>
        <v>1.2091505483374121E-2</v>
      </c>
      <c r="AK79" s="33">
        <f t="shared" si="24"/>
        <v>-1.6282418475051408E-2</v>
      </c>
      <c r="AL79" s="43">
        <f>AH79 / AH13</f>
        <v>4.0855589515519462E-3</v>
      </c>
      <c r="AM79" s="29"/>
    </row>
    <row r="80" spans="1:39" ht="14.45" hidden="1" customHeight="1" outlineLevel="1" x14ac:dyDescent="0.2">
      <c r="A80" s="2" t="s">
        <v>28</v>
      </c>
      <c r="B80" s="23">
        <v>0.118361336924109</v>
      </c>
      <c r="C80" s="23">
        <v>0.15452461981908899</v>
      </c>
      <c r="D80" s="23">
        <v>0.192866558797433</v>
      </c>
      <c r="E80" s="23">
        <v>0.20575504171352599</v>
      </c>
      <c r="F80" s="23">
        <v>0.21559839232398301</v>
      </c>
      <c r="G80" s="23">
        <v>0.23148987652243999</v>
      </c>
      <c r="H80" s="23">
        <v>0.22774772990499201</v>
      </c>
      <c r="I80" s="23">
        <v>0.23918732632089501</v>
      </c>
      <c r="J80" s="23">
        <v>0.23083169731651701</v>
      </c>
      <c r="K80" s="23">
        <v>0.26585461396173699</v>
      </c>
      <c r="L80" s="23">
        <v>0.36641418641499501</v>
      </c>
      <c r="M80" s="23">
        <v>0.28964351575124703</v>
      </c>
      <c r="N80" s="23">
        <v>0.241912001324844</v>
      </c>
      <c r="O80" s="23">
        <v>0.252899917599822</v>
      </c>
      <c r="P80" s="23">
        <v>0.26072360520533699</v>
      </c>
      <c r="Q80" s="23">
        <v>0.231956492567993</v>
      </c>
      <c r="R80" s="23">
        <v>0.23541238930007999</v>
      </c>
      <c r="S80" s="23">
        <v>0.239699982679553</v>
      </c>
      <c r="T80" s="23">
        <v>0.23187172994233499</v>
      </c>
      <c r="U80" s="23">
        <v>0.24482570366888001</v>
      </c>
      <c r="V80" s="23">
        <v>0.21347191160517401</v>
      </c>
      <c r="W80" s="23">
        <v>0.22799724103532701</v>
      </c>
      <c r="X80" s="23">
        <v>0.229226266972201</v>
      </c>
      <c r="Y80" s="23">
        <v>0.220890224206643</v>
      </c>
      <c r="Z80" s="23">
        <v>0.21354305794534101</v>
      </c>
      <c r="AA80" s="23">
        <v>0.20785288674230701</v>
      </c>
      <c r="AB80" s="23">
        <v>0.1946157425601</v>
      </c>
      <c r="AC80" s="23">
        <v>0.167442836414331</v>
      </c>
      <c r="AD80" s="23">
        <v>0.18192280827601801</v>
      </c>
      <c r="AE80" s="23">
        <v>0.19048105071906499</v>
      </c>
      <c r="AF80" s="23">
        <v>0.16969004643965599</v>
      </c>
      <c r="AG80" s="23">
        <v>0.17675527478825101</v>
      </c>
      <c r="AH80" s="23">
        <v>0.17387727143647599</v>
      </c>
      <c r="AI80" s="39">
        <f t="shared" si="23"/>
        <v>0.469037744546285</v>
      </c>
      <c r="AJ80" s="34">
        <f>IF(B80=0, "", POWER(AH80/B80, 1/(AH11 - B11)) - 1)</f>
        <v>1.2091505483374121E-2</v>
      </c>
      <c r="AK80" s="34">
        <f t="shared" si="24"/>
        <v>-1.6282418475051408E-2</v>
      </c>
      <c r="AL80" s="44">
        <f>AH80 / AH13</f>
        <v>4.0855589515519462E-3</v>
      </c>
      <c r="AM80" s="29"/>
    </row>
    <row r="81" spans="1:39" ht="14.45" customHeight="1" collapsed="1" x14ac:dyDescent="0.25">
      <c r="A81" s="17" t="s">
        <v>32</v>
      </c>
      <c r="B81" s="22">
        <f t="shared" ref="B81:AH81" si="26">SUBTOTAL(9, B82)</f>
        <v>5.98006118060345E-2</v>
      </c>
      <c r="C81" s="22">
        <f t="shared" si="26"/>
        <v>5.18642850258621E-2</v>
      </c>
      <c r="D81" s="22">
        <f t="shared" si="26"/>
        <v>5.1437012590517299E-2</v>
      </c>
      <c r="E81" s="22">
        <f t="shared" si="26"/>
        <v>5.9374926258620703E-2</v>
      </c>
      <c r="F81" s="22">
        <f t="shared" si="26"/>
        <v>6.8448824706896602E-2</v>
      </c>
      <c r="G81" s="22">
        <f t="shared" si="26"/>
        <v>7.0436549400862095E-2</v>
      </c>
      <c r="H81" s="22">
        <f t="shared" si="26"/>
        <v>6.9015730081896598E-2</v>
      </c>
      <c r="I81" s="22">
        <f t="shared" si="26"/>
        <v>6.5929596125000003E-2</v>
      </c>
      <c r="J81" s="22">
        <f t="shared" si="26"/>
        <v>6.9244907974138001E-2</v>
      </c>
      <c r="K81" s="22">
        <f t="shared" si="26"/>
        <v>6.8201608353448295E-2</v>
      </c>
      <c r="L81" s="22">
        <f t="shared" si="26"/>
        <v>7.4030973806034503E-2</v>
      </c>
      <c r="M81" s="22">
        <f t="shared" si="26"/>
        <v>7.5901884905172495E-2</v>
      </c>
      <c r="N81" s="22">
        <f t="shared" si="26"/>
        <v>7.0426404629310393E-2</v>
      </c>
      <c r="O81" s="22">
        <f t="shared" si="26"/>
        <v>7.8357174189655196E-2</v>
      </c>
      <c r="P81" s="22">
        <f t="shared" si="26"/>
        <v>8.0701568969827706E-2</v>
      </c>
      <c r="Q81" s="22">
        <f t="shared" si="26"/>
        <v>7.5062027599138006E-2</v>
      </c>
      <c r="R81" s="22">
        <f t="shared" si="26"/>
        <v>7.6357813866379395E-2</v>
      </c>
      <c r="S81" s="22">
        <f t="shared" si="26"/>
        <v>6.2877701797413796E-2</v>
      </c>
      <c r="T81" s="22">
        <f t="shared" si="26"/>
        <v>6.8012123534482799E-2</v>
      </c>
      <c r="U81" s="22">
        <f t="shared" si="26"/>
        <v>6.4760519754310394E-2</v>
      </c>
      <c r="V81" s="22">
        <f t="shared" si="26"/>
        <v>6.0254743030447901E-2</v>
      </c>
      <c r="W81" s="22">
        <f t="shared" si="26"/>
        <v>6.1810587416756997E-2</v>
      </c>
      <c r="X81" s="22">
        <f t="shared" si="26"/>
        <v>5.1263037747190203E-2</v>
      </c>
      <c r="Y81" s="22">
        <f t="shared" si="26"/>
        <v>5.4066533641547003E-2</v>
      </c>
      <c r="Z81" s="22">
        <f t="shared" si="26"/>
        <v>5.1216531480715102E-2</v>
      </c>
      <c r="AA81" s="22">
        <f t="shared" si="26"/>
        <v>5.3502303935296099E-2</v>
      </c>
      <c r="AB81" s="22">
        <f t="shared" si="26"/>
        <v>5.8128033202517797E-2</v>
      </c>
      <c r="AC81" s="22">
        <f t="shared" si="26"/>
        <v>6.2477671832459301E-2</v>
      </c>
      <c r="AD81" s="22">
        <f t="shared" si="26"/>
        <v>6.7644743522702694E-2</v>
      </c>
      <c r="AE81" s="22">
        <f t="shared" si="26"/>
        <v>6.4188303462277899E-2</v>
      </c>
      <c r="AF81" s="22">
        <f t="shared" si="26"/>
        <v>4.4458236704498902E-2</v>
      </c>
      <c r="AG81" s="22">
        <f t="shared" si="26"/>
        <v>5.1632824600367701E-2</v>
      </c>
      <c r="AH81" s="22">
        <f t="shared" si="26"/>
        <v>6.4399240264395599E-2</v>
      </c>
      <c r="AI81" s="38">
        <f t="shared" si="23"/>
        <v>7.6899354696853717E-2</v>
      </c>
      <c r="AJ81" s="33">
        <f>IF(B81=0, "", POWER(AH81/B81, 1/(AH11 - B11)) - 1)</f>
        <v>2.3178678660513707E-3</v>
      </c>
      <c r="AK81" s="33">
        <f t="shared" si="24"/>
        <v>0.24725386927479809</v>
      </c>
      <c r="AL81" s="43">
        <f>AH81 / AH13</f>
        <v>1.5131758760745736E-3</v>
      </c>
      <c r="AM81" s="29"/>
    </row>
    <row r="82" spans="1:39" ht="14.45" hidden="1" customHeight="1" outlineLevel="1" x14ac:dyDescent="0.2">
      <c r="A82" s="2" t="s">
        <v>7</v>
      </c>
      <c r="B82" s="23">
        <v>5.98006118060345E-2</v>
      </c>
      <c r="C82" s="23">
        <v>5.18642850258621E-2</v>
      </c>
      <c r="D82" s="23">
        <v>5.1437012590517299E-2</v>
      </c>
      <c r="E82" s="23">
        <v>5.9374926258620703E-2</v>
      </c>
      <c r="F82" s="23">
        <v>6.8448824706896602E-2</v>
      </c>
      <c r="G82" s="23">
        <v>7.0436549400862095E-2</v>
      </c>
      <c r="H82" s="23">
        <v>6.9015730081896598E-2</v>
      </c>
      <c r="I82" s="23">
        <v>6.5929596125000003E-2</v>
      </c>
      <c r="J82" s="23">
        <v>6.9244907974138001E-2</v>
      </c>
      <c r="K82" s="23">
        <v>6.8201608353448295E-2</v>
      </c>
      <c r="L82" s="23">
        <v>7.4030973806034503E-2</v>
      </c>
      <c r="M82" s="23">
        <v>7.5901884905172495E-2</v>
      </c>
      <c r="N82" s="23">
        <v>7.0426404629310393E-2</v>
      </c>
      <c r="O82" s="23">
        <v>7.8357174189655196E-2</v>
      </c>
      <c r="P82" s="23">
        <v>8.0701568969827706E-2</v>
      </c>
      <c r="Q82" s="23">
        <v>7.5062027599138006E-2</v>
      </c>
      <c r="R82" s="23">
        <v>7.6357813866379395E-2</v>
      </c>
      <c r="S82" s="23">
        <v>6.2877701797413796E-2</v>
      </c>
      <c r="T82" s="23">
        <v>6.8012123534482799E-2</v>
      </c>
      <c r="U82" s="23">
        <v>6.4760519754310394E-2</v>
      </c>
      <c r="V82" s="23">
        <v>6.0254743030447901E-2</v>
      </c>
      <c r="W82" s="23">
        <v>6.1810587416756997E-2</v>
      </c>
      <c r="X82" s="23">
        <v>5.1263037747190203E-2</v>
      </c>
      <c r="Y82" s="23">
        <v>5.4066533641547003E-2</v>
      </c>
      <c r="Z82" s="23">
        <v>5.1216531480715102E-2</v>
      </c>
      <c r="AA82" s="23">
        <v>5.3502303935296099E-2</v>
      </c>
      <c r="AB82" s="23">
        <v>5.8128033202517797E-2</v>
      </c>
      <c r="AC82" s="23">
        <v>6.2477671832459301E-2</v>
      </c>
      <c r="AD82" s="23">
        <v>6.7644743522702694E-2</v>
      </c>
      <c r="AE82" s="23">
        <v>6.4188303462277899E-2</v>
      </c>
      <c r="AF82" s="23">
        <v>4.4458236704498902E-2</v>
      </c>
      <c r="AG82" s="23">
        <v>5.1632824600367701E-2</v>
      </c>
      <c r="AH82" s="23">
        <v>6.4399240264395599E-2</v>
      </c>
      <c r="AI82" s="39">
        <f t="shared" si="23"/>
        <v>7.6899354696853717E-2</v>
      </c>
      <c r="AJ82" s="34">
        <f>IF(B82=0, "", POWER(AH82/B82, 1/(AH11 - B11)) - 1)</f>
        <v>2.3178678660513707E-3</v>
      </c>
      <c r="AK82" s="34">
        <f t="shared" si="24"/>
        <v>0.24725386927479809</v>
      </c>
      <c r="AL82" s="44">
        <f>AH82 / AH13</f>
        <v>1.5131758760745736E-3</v>
      </c>
      <c r="AM82" s="29"/>
    </row>
    <row r="83" spans="1:39" ht="14.45" customHeight="1" collapsed="1" x14ac:dyDescent="0.25">
      <c r="A83" s="17" t="s">
        <v>33</v>
      </c>
      <c r="B83" s="22">
        <f t="shared" ref="B83:AH83" si="27">SUBTOTAL(9, B84:B85)</f>
        <v>3.0409963691668738</v>
      </c>
      <c r="C83" s="22">
        <f t="shared" si="27"/>
        <v>3.0246328779348137</v>
      </c>
      <c r="D83" s="22">
        <f t="shared" si="27"/>
        <v>3.0566645178489535</v>
      </c>
      <c r="E83" s="22">
        <f t="shared" si="27"/>
        <v>3.0478952879811736</v>
      </c>
      <c r="F83" s="22">
        <f t="shared" si="27"/>
        <v>3.8035901210385235</v>
      </c>
      <c r="G83" s="22">
        <f t="shared" si="27"/>
        <v>3.8493374318291536</v>
      </c>
      <c r="H83" s="22">
        <f t="shared" si="27"/>
        <v>3.2593868455002335</v>
      </c>
      <c r="I83" s="22">
        <f t="shared" si="27"/>
        <v>2.0246900238765835</v>
      </c>
      <c r="J83" s="22">
        <f t="shared" si="27"/>
        <v>1.5519967350396235</v>
      </c>
      <c r="K83" s="22">
        <f t="shared" si="27"/>
        <v>2.3707928924234034</v>
      </c>
      <c r="L83" s="22">
        <f t="shared" si="27"/>
        <v>4.7883539713455336</v>
      </c>
      <c r="M83" s="22">
        <f t="shared" si="27"/>
        <v>4.198021819249254</v>
      </c>
      <c r="N83" s="22">
        <f t="shared" si="27"/>
        <v>4.6589047371927732</v>
      </c>
      <c r="O83" s="22">
        <f t="shared" si="27"/>
        <v>4.786959831314384</v>
      </c>
      <c r="P83" s="22">
        <f t="shared" si="27"/>
        <v>4.2506883727081437</v>
      </c>
      <c r="Q83" s="22">
        <f t="shared" si="27"/>
        <v>5.0425183390168637</v>
      </c>
      <c r="R83" s="22">
        <f t="shared" si="27"/>
        <v>3.7296308870878234</v>
      </c>
      <c r="S83" s="22">
        <f t="shared" si="27"/>
        <v>4.1223279332527136</v>
      </c>
      <c r="T83" s="22">
        <f t="shared" si="27"/>
        <v>3.4187245401769335</v>
      </c>
      <c r="U83" s="22">
        <f t="shared" si="27"/>
        <v>3.4972562207136666</v>
      </c>
      <c r="V83" s="22">
        <f t="shared" si="27"/>
        <v>3.230172748380761</v>
      </c>
      <c r="W83" s="22">
        <f t="shared" si="27"/>
        <v>3.4458624222040273</v>
      </c>
      <c r="X83" s="22">
        <f t="shared" si="27"/>
        <v>3.5118011013159616</v>
      </c>
      <c r="Y83" s="22">
        <f t="shared" si="27"/>
        <v>4.8365938726394599</v>
      </c>
      <c r="Z83" s="22">
        <f t="shared" si="27"/>
        <v>4.5656212071049609</v>
      </c>
      <c r="AA83" s="22">
        <f t="shared" si="27"/>
        <v>5.2056319394633181</v>
      </c>
      <c r="AB83" s="22">
        <f t="shared" si="27"/>
        <v>3.158692661757764</v>
      </c>
      <c r="AC83" s="22">
        <f t="shared" si="27"/>
        <v>3.2289617408129101</v>
      </c>
      <c r="AD83" s="22">
        <f t="shared" si="27"/>
        <v>3.23579548012684</v>
      </c>
      <c r="AE83" s="22">
        <f t="shared" si="27"/>
        <v>4.057640108497</v>
      </c>
      <c r="AF83" s="22">
        <f t="shared" si="27"/>
        <v>3.3129982712094801</v>
      </c>
      <c r="AG83" s="22">
        <f t="shared" si="27"/>
        <v>2.4029888989707864</v>
      </c>
      <c r="AH83" s="22">
        <f t="shared" si="27"/>
        <v>0.74525888243237604</v>
      </c>
      <c r="AI83" s="38">
        <f t="shared" si="23"/>
        <v>-0.75492937446796393</v>
      </c>
      <c r="AJ83" s="33">
        <f>IF(B83=0, "", POWER(AH83/B83, 1/(AH11 - B11)) - 1)</f>
        <v>-4.2992476801040902E-2</v>
      </c>
      <c r="AK83" s="33">
        <f t="shared" si="24"/>
        <v>-0.68986170400055757</v>
      </c>
      <c r="AL83" s="43">
        <f>AH83 / AH13</f>
        <v>1.7511196680226115E-2</v>
      </c>
      <c r="AM83" s="29"/>
    </row>
    <row r="84" spans="1:39" ht="14.45" hidden="1" customHeight="1" outlineLevel="1" x14ac:dyDescent="0.2">
      <c r="A84" s="2" t="s">
        <v>7</v>
      </c>
      <c r="B84" s="23">
        <v>3.0100229178394402</v>
      </c>
      <c r="C84" s="23">
        <v>2.9936594266073802</v>
      </c>
      <c r="D84" s="23">
        <v>3.02569106652152</v>
      </c>
      <c r="E84" s="23">
        <v>3.01692183665374</v>
      </c>
      <c r="F84" s="23">
        <v>3.7726166697110899</v>
      </c>
      <c r="G84" s="23">
        <v>3.81836398050172</v>
      </c>
      <c r="H84" s="23">
        <v>3.2284133941727999</v>
      </c>
      <c r="I84" s="23">
        <v>1.9937165725491499</v>
      </c>
      <c r="J84" s="23">
        <v>1.52102328371219</v>
      </c>
      <c r="K84" s="23">
        <v>2.3398194410959698</v>
      </c>
      <c r="L84" s="23">
        <v>4.7573805200181001</v>
      </c>
      <c r="M84" s="23">
        <v>4.1670483679218204</v>
      </c>
      <c r="N84" s="23">
        <v>4.6279312858653396</v>
      </c>
      <c r="O84" s="23">
        <v>4.7559863799869504</v>
      </c>
      <c r="P84" s="23">
        <v>4.2197149213807101</v>
      </c>
      <c r="Q84" s="23">
        <v>5.0115448876894302</v>
      </c>
      <c r="R84" s="23">
        <v>3.6986574357603899</v>
      </c>
      <c r="S84" s="23">
        <v>4.0913544819252801</v>
      </c>
      <c r="T84" s="23">
        <v>3.3877510888494999</v>
      </c>
      <c r="U84" s="23">
        <v>3.4891637621343499</v>
      </c>
      <c r="V84" s="23">
        <v>3.2102792676479099</v>
      </c>
      <c r="W84" s="23">
        <v>3.4299310423597</v>
      </c>
      <c r="X84" s="23">
        <v>3.4990500940892901</v>
      </c>
      <c r="Y84" s="23">
        <v>4.8286388305927801</v>
      </c>
      <c r="Z84" s="23">
        <v>4.5575003251241899</v>
      </c>
      <c r="AA84" s="23">
        <v>5.1993974454740099</v>
      </c>
      <c r="AB84" s="23">
        <v>3.15746520405632</v>
      </c>
      <c r="AC84" s="23">
        <v>3.2289617408129101</v>
      </c>
      <c r="AD84" s="23">
        <v>3.23579548012684</v>
      </c>
      <c r="AE84" s="23">
        <v>4.057640108497</v>
      </c>
      <c r="AF84" s="23">
        <v>3.3129982712094801</v>
      </c>
      <c r="AG84" s="23">
        <v>2.4028045302790999</v>
      </c>
      <c r="AH84" s="23">
        <v>0.74525888243237604</v>
      </c>
      <c r="AI84" s="39">
        <f t="shared" si="23"/>
        <v>-0.75240757204356634</v>
      </c>
      <c r="AJ84" s="34">
        <f>IF(B84=0, "", POWER(AH84/B84, 1/(AH11 - B11)) - 1)</f>
        <v>-4.2686259518529779E-2</v>
      </c>
      <c r="AK84" s="34">
        <f t="shared" si="24"/>
        <v>-0.68983790689548519</v>
      </c>
      <c r="AL84" s="44">
        <f>AH84 / AH13</f>
        <v>1.7511196680226115E-2</v>
      </c>
      <c r="AM84" s="29"/>
    </row>
    <row r="85" spans="1:39" ht="14.45" hidden="1" customHeight="1" outlineLevel="1" x14ac:dyDescent="0.2">
      <c r="A85" s="2" t="s">
        <v>6</v>
      </c>
      <c r="B85" s="23">
        <v>3.09734513274336E-2</v>
      </c>
      <c r="C85" s="23">
        <v>3.09734513274336E-2</v>
      </c>
      <c r="D85" s="23">
        <v>3.09734513274336E-2</v>
      </c>
      <c r="E85" s="23">
        <v>3.09734513274336E-2</v>
      </c>
      <c r="F85" s="23">
        <v>3.09734513274336E-2</v>
      </c>
      <c r="G85" s="23">
        <v>3.09734513274336E-2</v>
      </c>
      <c r="H85" s="23">
        <v>3.09734513274336E-2</v>
      </c>
      <c r="I85" s="23">
        <v>3.09734513274336E-2</v>
      </c>
      <c r="J85" s="23">
        <v>3.09734513274336E-2</v>
      </c>
      <c r="K85" s="23">
        <v>3.09734513274336E-2</v>
      </c>
      <c r="L85" s="23">
        <v>3.09734513274336E-2</v>
      </c>
      <c r="M85" s="23">
        <v>3.09734513274336E-2</v>
      </c>
      <c r="N85" s="23">
        <v>3.09734513274336E-2</v>
      </c>
      <c r="O85" s="23">
        <v>3.09734513274336E-2</v>
      </c>
      <c r="P85" s="23">
        <v>3.09734513274336E-2</v>
      </c>
      <c r="Q85" s="23">
        <v>3.09734513274336E-2</v>
      </c>
      <c r="R85" s="23">
        <v>3.09734513274336E-2</v>
      </c>
      <c r="S85" s="23">
        <v>3.09734513274336E-2</v>
      </c>
      <c r="T85" s="23">
        <v>3.09734513274336E-2</v>
      </c>
      <c r="U85" s="23">
        <v>8.0924585793166592E-3</v>
      </c>
      <c r="V85" s="23">
        <v>1.9893480732851E-2</v>
      </c>
      <c r="W85" s="23">
        <v>1.5931379844327399E-2</v>
      </c>
      <c r="X85" s="23">
        <v>1.27510072266716E-2</v>
      </c>
      <c r="Y85" s="23">
        <v>7.9550420466799904E-3</v>
      </c>
      <c r="Z85" s="23">
        <v>8.1208819807708794E-3</v>
      </c>
      <c r="AA85" s="23">
        <v>6.2344939893084804E-3</v>
      </c>
      <c r="AB85" s="23">
        <v>1.2274577014439599E-3</v>
      </c>
      <c r="AC85" s="23">
        <v>0</v>
      </c>
      <c r="AD85" s="23">
        <v>0</v>
      </c>
      <c r="AE85" s="23">
        <v>0</v>
      </c>
      <c r="AF85" s="23">
        <v>0</v>
      </c>
      <c r="AG85" s="23">
        <v>1.8436869168629699E-4</v>
      </c>
      <c r="AH85" s="23">
        <v>0</v>
      </c>
      <c r="AI85" s="39">
        <f t="shared" si="23"/>
        <v>-1</v>
      </c>
      <c r="AJ85" s="34">
        <f>IF(B85=0, "", POWER(AH85/B85, 1/(AH11 - B11)) - 1)</f>
        <v>-1</v>
      </c>
      <c r="AK85" s="34">
        <f t="shared" si="24"/>
        <v>-1</v>
      </c>
      <c r="AL85" s="44">
        <f>AH85 / AH13</f>
        <v>0</v>
      </c>
      <c r="AM85" s="29"/>
    </row>
    <row r="86" spans="1:39" ht="14.45" customHeight="1" collapsed="1" x14ac:dyDescent="0.25">
      <c r="A86" s="17" t="s">
        <v>48</v>
      </c>
      <c r="B86" s="22">
        <f t="shared" ref="B86:AH86" si="28">SUBTOTAL(9, B87)</f>
        <v>0</v>
      </c>
      <c r="C86" s="22">
        <f t="shared" si="28"/>
        <v>0</v>
      </c>
      <c r="D86" s="22">
        <f t="shared" si="28"/>
        <v>0</v>
      </c>
      <c r="E86" s="22">
        <f t="shared" si="28"/>
        <v>0</v>
      </c>
      <c r="F86" s="22">
        <f t="shared" si="28"/>
        <v>0</v>
      </c>
      <c r="G86" s="22">
        <f t="shared" si="28"/>
        <v>0</v>
      </c>
      <c r="H86" s="22">
        <f t="shared" si="28"/>
        <v>0</v>
      </c>
      <c r="I86" s="22">
        <f t="shared" si="28"/>
        <v>0</v>
      </c>
      <c r="J86" s="22">
        <f t="shared" si="28"/>
        <v>0</v>
      </c>
      <c r="K86" s="22">
        <f t="shared" si="28"/>
        <v>0</v>
      </c>
      <c r="L86" s="22">
        <f t="shared" si="28"/>
        <v>0</v>
      </c>
      <c r="M86" s="22">
        <f t="shared" si="28"/>
        <v>0</v>
      </c>
      <c r="N86" s="22">
        <f t="shared" si="28"/>
        <v>0</v>
      </c>
      <c r="O86" s="22">
        <f t="shared" si="28"/>
        <v>0</v>
      </c>
      <c r="P86" s="22">
        <f t="shared" si="28"/>
        <v>0</v>
      </c>
      <c r="Q86" s="22">
        <f t="shared" si="28"/>
        <v>0</v>
      </c>
      <c r="R86" s="22">
        <f t="shared" si="28"/>
        <v>0</v>
      </c>
      <c r="S86" s="22">
        <f t="shared" si="28"/>
        <v>0</v>
      </c>
      <c r="T86" s="22">
        <f t="shared" si="28"/>
        <v>0</v>
      </c>
      <c r="U86" s="22">
        <f t="shared" si="28"/>
        <v>0</v>
      </c>
      <c r="V86" s="22">
        <f t="shared" si="28"/>
        <v>0</v>
      </c>
      <c r="W86" s="22">
        <f t="shared" si="28"/>
        <v>0</v>
      </c>
      <c r="X86" s="22">
        <f t="shared" si="28"/>
        <v>0</v>
      </c>
      <c r="Y86" s="22">
        <f t="shared" si="28"/>
        <v>0</v>
      </c>
      <c r="Z86" s="22">
        <f t="shared" si="28"/>
        <v>0</v>
      </c>
      <c r="AA86" s="22">
        <f t="shared" si="28"/>
        <v>0</v>
      </c>
      <c r="AB86" s="22">
        <f t="shared" si="28"/>
        <v>0</v>
      </c>
      <c r="AC86" s="22">
        <f t="shared" si="28"/>
        <v>0</v>
      </c>
      <c r="AD86" s="22">
        <f t="shared" si="28"/>
        <v>0</v>
      </c>
      <c r="AE86" s="22">
        <f t="shared" si="28"/>
        <v>0</v>
      </c>
      <c r="AF86" s="22">
        <f t="shared" si="28"/>
        <v>0</v>
      </c>
      <c r="AG86" s="22">
        <f t="shared" si="28"/>
        <v>0</v>
      </c>
      <c r="AH86" s="22">
        <f t="shared" si="28"/>
        <v>0</v>
      </c>
      <c r="AI86" s="38" t="str">
        <f t="shared" si="23"/>
        <v/>
      </c>
      <c r="AJ86" s="33" t="str">
        <f>IF(B86=0, "", POWER(AH86/B86, 1/(AH11 - B11)) - 1)</f>
        <v/>
      </c>
      <c r="AK86" s="33" t="str">
        <f t="shared" si="24"/>
        <v/>
      </c>
      <c r="AL86" s="43">
        <f>AH86 / AH13</f>
        <v>0</v>
      </c>
      <c r="AM86" s="29"/>
    </row>
    <row r="87" spans="1:39" ht="14.45" hidden="1" customHeight="1" outlineLevel="1" x14ac:dyDescent="0.2">
      <c r="A87" s="2" t="s">
        <v>29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39" t="str">
        <f t="shared" si="23"/>
        <v/>
      </c>
      <c r="AJ87" s="34" t="str">
        <f>IF(B87=0, "", POWER(AH87/B87, 1/(AH11 - B11)) - 1)</f>
        <v/>
      </c>
      <c r="AK87" s="34" t="str">
        <f t="shared" si="24"/>
        <v/>
      </c>
      <c r="AL87" s="44">
        <f>AH87 / AH13</f>
        <v>0</v>
      </c>
      <c r="AM87" s="29"/>
    </row>
    <row r="88" spans="1:39" ht="14.45" customHeight="1" x14ac:dyDescent="0.25">
      <c r="A88" s="16" t="s">
        <v>34</v>
      </c>
      <c r="B88" s="21">
        <f t="shared" ref="B88:AH88" si="29">SUBTOTAL(9, B89:B103)</f>
        <v>9.8205316308798327</v>
      </c>
      <c r="C88" s="21">
        <f t="shared" si="29"/>
        <v>7.9474536123839723</v>
      </c>
      <c r="D88" s="21">
        <f t="shared" si="29"/>
        <v>8.9533704144254429</v>
      </c>
      <c r="E88" s="21">
        <f t="shared" si="29"/>
        <v>7.1224266735710184</v>
      </c>
      <c r="F88" s="21">
        <f t="shared" si="29"/>
        <v>7.6018874114030623</v>
      </c>
      <c r="G88" s="21">
        <f t="shared" si="29"/>
        <v>7.6629716655971691</v>
      </c>
      <c r="H88" s="21">
        <f t="shared" si="29"/>
        <v>8.2368914369215158</v>
      </c>
      <c r="I88" s="21">
        <f t="shared" si="29"/>
        <v>8.4534525344647342</v>
      </c>
      <c r="J88" s="21">
        <f t="shared" si="29"/>
        <v>9.1682726589261634</v>
      </c>
      <c r="K88" s="21">
        <f t="shared" si="29"/>
        <v>8.6282575655947138</v>
      </c>
      <c r="L88" s="21">
        <f t="shared" si="29"/>
        <v>8.2554185166204022</v>
      </c>
      <c r="M88" s="21">
        <f t="shared" si="29"/>
        <v>8.3510791172200811</v>
      </c>
      <c r="N88" s="21">
        <f t="shared" si="29"/>
        <v>8.3604024502972667</v>
      </c>
      <c r="O88" s="21">
        <f t="shared" si="29"/>
        <v>10.908213235033692</v>
      </c>
      <c r="P88" s="21">
        <f t="shared" si="29"/>
        <v>8.4843050725840836</v>
      </c>
      <c r="Q88" s="21">
        <f t="shared" si="29"/>
        <v>9.3565980852121307</v>
      </c>
      <c r="R88" s="21">
        <f t="shared" si="29"/>
        <v>8.8178678826040269</v>
      </c>
      <c r="S88" s="21">
        <f t="shared" si="29"/>
        <v>8.6170324725191136</v>
      </c>
      <c r="T88" s="21">
        <f t="shared" si="29"/>
        <v>8.5650819380297882</v>
      </c>
      <c r="U88" s="21">
        <f t="shared" si="29"/>
        <v>8.0450150196845254</v>
      </c>
      <c r="V88" s="21">
        <f t="shared" si="29"/>
        <v>8.343902116877274</v>
      </c>
      <c r="W88" s="21">
        <f t="shared" si="29"/>
        <v>8.4252111235544085</v>
      </c>
      <c r="X88" s="21">
        <f t="shared" si="29"/>
        <v>8.949222457228089</v>
      </c>
      <c r="Y88" s="21">
        <f t="shared" si="29"/>
        <v>8.6225008946421386</v>
      </c>
      <c r="Z88" s="21">
        <f t="shared" si="29"/>
        <v>8.1361982394789258</v>
      </c>
      <c r="AA88" s="21">
        <f t="shared" si="29"/>
        <v>7.7051819053600621</v>
      </c>
      <c r="AB88" s="21">
        <f t="shared" si="29"/>
        <v>7.1085769958770246</v>
      </c>
      <c r="AC88" s="21">
        <f t="shared" si="29"/>
        <v>7.1557023189375801</v>
      </c>
      <c r="AD88" s="21">
        <f t="shared" si="29"/>
        <v>7.0877769345426573</v>
      </c>
      <c r="AE88" s="21">
        <f t="shared" si="29"/>
        <v>7.8410806765952197</v>
      </c>
      <c r="AF88" s="21">
        <f t="shared" si="29"/>
        <v>8.5210108944541965</v>
      </c>
      <c r="AG88" s="21">
        <f t="shared" si="29"/>
        <v>7.5585424348039725</v>
      </c>
      <c r="AH88" s="21">
        <f t="shared" si="29"/>
        <v>6.6266376465472332</v>
      </c>
      <c r="AI88" s="37">
        <f t="shared" si="23"/>
        <v>-0.325226179638755</v>
      </c>
      <c r="AJ88" s="32">
        <f>IF(B88=0, "", POWER(AH88/B88, 1/(AH11 - B11)) - 1)</f>
        <v>-1.2217802995654115E-2</v>
      </c>
      <c r="AK88" s="32">
        <f t="shared" si="24"/>
        <v>-0.12329159970918491</v>
      </c>
      <c r="AL88" s="42">
        <f>AH88 / AH13</f>
        <v>0.15570475963808278</v>
      </c>
      <c r="AM88" s="29"/>
    </row>
    <row r="89" spans="1:39" ht="14.45" customHeight="1" collapsed="1" x14ac:dyDescent="0.25">
      <c r="A89" s="17" t="s">
        <v>35</v>
      </c>
      <c r="B89" s="22">
        <f t="shared" ref="B89:AH89" si="30">SUBTOTAL(9, B90:B93)</f>
        <v>2.2851878010593358</v>
      </c>
      <c r="C89" s="22">
        <f t="shared" si="30"/>
        <v>1.854324698105865</v>
      </c>
      <c r="D89" s="22">
        <f t="shared" si="30"/>
        <v>2.2859379089943221</v>
      </c>
      <c r="E89" s="22">
        <f t="shared" si="30"/>
        <v>2.3967278292460459</v>
      </c>
      <c r="F89" s="22">
        <f t="shared" si="30"/>
        <v>2.7648369419517862</v>
      </c>
      <c r="G89" s="22">
        <f t="shared" si="30"/>
        <v>2.8381786241298421</v>
      </c>
      <c r="H89" s="22">
        <f t="shared" si="30"/>
        <v>3.3542497743817776</v>
      </c>
      <c r="I89" s="22">
        <f t="shared" si="30"/>
        <v>3.7485061267625719</v>
      </c>
      <c r="J89" s="22">
        <f t="shared" si="30"/>
        <v>4.2735866238922799</v>
      </c>
      <c r="K89" s="22">
        <f t="shared" si="30"/>
        <v>3.7676949280306418</v>
      </c>
      <c r="L89" s="22">
        <f t="shared" si="30"/>
        <v>3.2958372112099652</v>
      </c>
      <c r="M89" s="22">
        <f t="shared" si="30"/>
        <v>3.3817692789964919</v>
      </c>
      <c r="N89" s="22">
        <f t="shared" si="30"/>
        <v>3.5779462306988798</v>
      </c>
      <c r="O89" s="22">
        <f t="shared" si="30"/>
        <v>5.0457523791429226</v>
      </c>
      <c r="P89" s="22">
        <f t="shared" si="30"/>
        <v>3.247508695901737</v>
      </c>
      <c r="Q89" s="22">
        <f t="shared" si="30"/>
        <v>3.6746376671862047</v>
      </c>
      <c r="R89" s="22">
        <f t="shared" si="30"/>
        <v>4.1561269306464093</v>
      </c>
      <c r="S89" s="22">
        <f t="shared" si="30"/>
        <v>3.943401037432416</v>
      </c>
      <c r="T89" s="22">
        <f t="shared" si="30"/>
        <v>3.9297656876990703</v>
      </c>
      <c r="U89" s="22">
        <f t="shared" si="30"/>
        <v>3.7333681690731617</v>
      </c>
      <c r="V89" s="22">
        <f t="shared" si="30"/>
        <v>3.8304452438754031</v>
      </c>
      <c r="W89" s="22">
        <f t="shared" si="30"/>
        <v>3.9881208190925967</v>
      </c>
      <c r="X89" s="22">
        <f t="shared" si="30"/>
        <v>4.6295400554096</v>
      </c>
      <c r="Y89" s="22">
        <f t="shared" si="30"/>
        <v>4.3557578018555798</v>
      </c>
      <c r="Z89" s="22">
        <f t="shared" si="30"/>
        <v>4.0971573104058958</v>
      </c>
      <c r="AA89" s="22">
        <f t="shared" si="30"/>
        <v>3.522517998217777</v>
      </c>
      <c r="AB89" s="22">
        <f t="shared" si="30"/>
        <v>3.0359906562292061</v>
      </c>
      <c r="AC89" s="22">
        <f t="shared" si="30"/>
        <v>3.0781818419099398</v>
      </c>
      <c r="AD89" s="22">
        <f t="shared" si="30"/>
        <v>3.1507096435662199</v>
      </c>
      <c r="AE89" s="22">
        <f t="shared" si="30"/>
        <v>3.3432817475392449</v>
      </c>
      <c r="AF89" s="22">
        <f t="shared" si="30"/>
        <v>3.0564439891565871</v>
      </c>
      <c r="AG89" s="22">
        <f t="shared" si="30"/>
        <v>2.7481412510922452</v>
      </c>
      <c r="AH89" s="22">
        <f t="shared" si="30"/>
        <v>2.1928085451055428</v>
      </c>
      <c r="AI89" s="38">
        <f t="shared" si="23"/>
        <v>-4.0425235908825186E-2</v>
      </c>
      <c r="AJ89" s="33">
        <f>IF(B89=0, "", POWER(AH89/B89, 1/(AH11 - B11)) - 1)</f>
        <v>-1.2887016201311718E-3</v>
      </c>
      <c r="AK89" s="33">
        <f t="shared" si="24"/>
        <v>-0.20207575056994831</v>
      </c>
      <c r="AL89" s="43">
        <f>AH89 / AH13</f>
        <v>5.1523977265588508E-2</v>
      </c>
      <c r="AM89" s="29"/>
    </row>
    <row r="90" spans="1:39" ht="14.45" hidden="1" customHeight="1" outlineLevel="1" x14ac:dyDescent="0.2">
      <c r="A90" s="2" t="s">
        <v>5</v>
      </c>
      <c r="B90" s="23">
        <v>0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39" t="str">
        <f t="shared" si="23"/>
        <v/>
      </c>
      <c r="AJ90" s="34" t="str">
        <f>IF(B90=0, "", POWER(AH90/B90, 1/(AH11 - B11)) - 1)</f>
        <v/>
      </c>
      <c r="AK90" s="34" t="str">
        <f t="shared" si="24"/>
        <v/>
      </c>
      <c r="AL90" s="44">
        <f>AH90 / AH13</f>
        <v>0</v>
      </c>
      <c r="AM90" s="29"/>
    </row>
    <row r="91" spans="1:39" ht="14.45" hidden="1" customHeight="1" outlineLevel="1" x14ac:dyDescent="0.2">
      <c r="A91" s="2" t="s">
        <v>6</v>
      </c>
      <c r="B91" s="23">
        <v>0.21697576399985599</v>
      </c>
      <c r="C91" s="23">
        <v>0.188381875987715</v>
      </c>
      <c r="D91" s="23">
        <v>0.156136173622272</v>
      </c>
      <c r="E91" s="23">
        <v>0.16913032156656599</v>
      </c>
      <c r="F91" s="23">
        <v>0.31074343362282603</v>
      </c>
      <c r="G91" s="23">
        <v>0.43440521895668199</v>
      </c>
      <c r="H91" s="23">
        <v>0.45457576090372798</v>
      </c>
      <c r="I91" s="23">
        <v>0.41450928238979201</v>
      </c>
      <c r="J91" s="23">
        <v>0.33920567178750999</v>
      </c>
      <c r="K91" s="23">
        <v>0.21990534876871201</v>
      </c>
      <c r="L91" s="23">
        <v>0.25592713239648501</v>
      </c>
      <c r="M91" s="23">
        <v>0.27231990053338201</v>
      </c>
      <c r="N91" s="23">
        <v>0.29666354832047998</v>
      </c>
      <c r="O91" s="23">
        <v>0.246922652457993</v>
      </c>
      <c r="P91" s="23">
        <v>0.23046274496018701</v>
      </c>
      <c r="Q91" s="23">
        <v>0.48553166164149503</v>
      </c>
      <c r="R91" s="23">
        <v>0.87914447040250898</v>
      </c>
      <c r="S91" s="23">
        <v>0.56958958351011602</v>
      </c>
      <c r="T91" s="23">
        <v>0.68623896188179001</v>
      </c>
      <c r="U91" s="23">
        <v>0.33909031999314199</v>
      </c>
      <c r="V91" s="23">
        <v>0.76823560384163303</v>
      </c>
      <c r="W91" s="23">
        <v>0.82866069983671697</v>
      </c>
      <c r="X91" s="23">
        <v>1.3951541492510799</v>
      </c>
      <c r="Y91" s="23">
        <v>1.2630821746487899</v>
      </c>
      <c r="Z91" s="23">
        <v>0.63036840979993602</v>
      </c>
      <c r="AA91" s="23">
        <v>0.81109077745778702</v>
      </c>
      <c r="AB91" s="23">
        <v>0.461792188172436</v>
      </c>
      <c r="AC91" s="23">
        <v>1.05910454616574</v>
      </c>
      <c r="AD91" s="23">
        <v>0.85840580353483997</v>
      </c>
      <c r="AE91" s="23">
        <v>0.74639377047829503</v>
      </c>
      <c r="AF91" s="23">
        <v>0.63532467406169701</v>
      </c>
      <c r="AG91" s="23">
        <v>0.60467886454609499</v>
      </c>
      <c r="AH91" s="23">
        <v>0.59849010386933299</v>
      </c>
      <c r="AI91" s="39">
        <f t="shared" si="23"/>
        <v>1.7583269801033179</v>
      </c>
      <c r="AJ91" s="34">
        <f>IF(B91=0, "", POWER(AH91/B91, 1/(AH11 - B11)) - 1)</f>
        <v>3.2215032614382633E-2</v>
      </c>
      <c r="AK91" s="34">
        <f t="shared" si="24"/>
        <v>-1.0234789141187584E-2</v>
      </c>
      <c r="AL91" s="44">
        <f>AH91 / AH13</f>
        <v>1.4062600482961457E-2</v>
      </c>
      <c r="AM91" s="29"/>
    </row>
    <row r="92" spans="1:39" ht="14.45" hidden="1" customHeight="1" outlineLevel="1" x14ac:dyDescent="0.2">
      <c r="A92" s="2" t="s">
        <v>7</v>
      </c>
      <c r="B92" s="23">
        <v>2.0682120370594799</v>
      </c>
      <c r="C92" s="23">
        <v>1.66594282211815</v>
      </c>
      <c r="D92" s="23">
        <v>2.12980173537205</v>
      </c>
      <c r="E92" s="23">
        <v>2.2275975076794801</v>
      </c>
      <c r="F92" s="23">
        <v>2.4540935083289601</v>
      </c>
      <c r="G92" s="23">
        <v>2.4037734051731601</v>
      </c>
      <c r="H92" s="23">
        <v>2.8996740134780499</v>
      </c>
      <c r="I92" s="23">
        <v>3.3339968443727801</v>
      </c>
      <c r="J92" s="23">
        <v>3.9343809521047701</v>
      </c>
      <c r="K92" s="23">
        <v>3.5477895792619298</v>
      </c>
      <c r="L92" s="23">
        <v>3.0399100788134801</v>
      </c>
      <c r="M92" s="23">
        <v>3.1094493784631099</v>
      </c>
      <c r="N92" s="23">
        <v>3.2812826823784</v>
      </c>
      <c r="O92" s="23">
        <v>4.7988297266849296</v>
      </c>
      <c r="P92" s="23">
        <v>3.0170459509415499</v>
      </c>
      <c r="Q92" s="23">
        <v>3.1891060055447098</v>
      </c>
      <c r="R92" s="23">
        <v>3.2769824602439002</v>
      </c>
      <c r="S92" s="23">
        <v>3.3738114539223001</v>
      </c>
      <c r="T92" s="23">
        <v>3.2435267258172802</v>
      </c>
      <c r="U92" s="23">
        <v>3.3942778490800198</v>
      </c>
      <c r="V92" s="23">
        <v>3.0622096400337702</v>
      </c>
      <c r="W92" s="23">
        <v>3.15946011925588</v>
      </c>
      <c r="X92" s="23">
        <v>3.2343859061585198</v>
      </c>
      <c r="Y92" s="23">
        <v>3.0926756272067899</v>
      </c>
      <c r="Z92" s="23">
        <v>3.4667889006059598</v>
      </c>
      <c r="AA92" s="23">
        <v>2.7114272207599899</v>
      </c>
      <c r="AB92" s="23">
        <v>2.5741984680567702</v>
      </c>
      <c r="AC92" s="23">
        <v>2.0190772957442</v>
      </c>
      <c r="AD92" s="23">
        <v>2.29230384003138</v>
      </c>
      <c r="AE92" s="23">
        <v>2.5968879770609501</v>
      </c>
      <c r="AF92" s="23">
        <v>2.4211193150948902</v>
      </c>
      <c r="AG92" s="23">
        <v>2.1434623865461502</v>
      </c>
      <c r="AH92" s="23">
        <v>1.5943184412362099</v>
      </c>
      <c r="AI92" s="39">
        <f t="shared" si="23"/>
        <v>-0.22913201709097353</v>
      </c>
      <c r="AJ92" s="34">
        <f>IF(B92=0, "", POWER(AH92/B92, 1/(AH11 - B11)) - 1)</f>
        <v>-8.0994632922800625E-3</v>
      </c>
      <c r="AK92" s="34">
        <f t="shared" si="24"/>
        <v>-0.25619481300756519</v>
      </c>
      <c r="AL92" s="44">
        <f>AH92 / AH13</f>
        <v>3.7461376782627051E-2</v>
      </c>
      <c r="AM92" s="29"/>
    </row>
    <row r="93" spans="1:39" ht="14.45" hidden="1" customHeight="1" outlineLevel="1" x14ac:dyDescent="0.2">
      <c r="A93" s="2" t="s">
        <v>8</v>
      </c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39" t="str">
        <f t="shared" si="23"/>
        <v/>
      </c>
      <c r="AJ93" s="34" t="str">
        <f>IF(B93=0, "", POWER(AH93/B93, 1/(AH11 - B11)) - 1)</f>
        <v/>
      </c>
      <c r="AK93" s="34" t="str">
        <f t="shared" si="24"/>
        <v/>
      </c>
      <c r="AL93" s="44">
        <f>AH93 / AH13</f>
        <v>0</v>
      </c>
      <c r="AM93" s="29"/>
    </row>
    <row r="94" spans="1:39" ht="14.45" customHeight="1" collapsed="1" x14ac:dyDescent="0.25">
      <c r="A94" s="17" t="s">
        <v>36</v>
      </c>
      <c r="B94" s="22">
        <f t="shared" ref="B94:AH94" si="31">SUBTOTAL(9, B95:B98)</f>
        <v>2.1232663584376801</v>
      </c>
      <c r="C94" s="22">
        <f t="shared" si="31"/>
        <v>2.0163401090646311</v>
      </c>
      <c r="D94" s="22">
        <f t="shared" si="31"/>
        <v>3.0190337820946542</v>
      </c>
      <c r="E94" s="22">
        <f t="shared" si="31"/>
        <v>1.209945145456544</v>
      </c>
      <c r="F94" s="22">
        <f t="shared" si="31"/>
        <v>1.3120941916786171</v>
      </c>
      <c r="G94" s="22">
        <f t="shared" si="31"/>
        <v>1.2794624702000141</v>
      </c>
      <c r="H94" s="22">
        <f t="shared" si="31"/>
        <v>1.357015216147293</v>
      </c>
      <c r="I94" s="22">
        <f t="shared" si="31"/>
        <v>1.115101177267722</v>
      </c>
      <c r="J94" s="22">
        <f t="shared" si="31"/>
        <v>1.239305529700357</v>
      </c>
      <c r="K94" s="22">
        <f t="shared" si="31"/>
        <v>1.2205226952604589</v>
      </c>
      <c r="L94" s="22">
        <f t="shared" si="31"/>
        <v>1.3240883773319512</v>
      </c>
      <c r="M94" s="22">
        <f t="shared" si="31"/>
        <v>1.413541917432829</v>
      </c>
      <c r="N94" s="22">
        <f t="shared" si="31"/>
        <v>1.2979376621509171</v>
      </c>
      <c r="O94" s="22">
        <f t="shared" si="31"/>
        <v>2.290564358888644</v>
      </c>
      <c r="P94" s="22">
        <f t="shared" si="31"/>
        <v>1.6416770574293258</v>
      </c>
      <c r="Q94" s="22">
        <f t="shared" si="31"/>
        <v>2.0851367633369229</v>
      </c>
      <c r="R94" s="22">
        <f t="shared" si="31"/>
        <v>1.1571641862468121</v>
      </c>
      <c r="S94" s="22">
        <f t="shared" si="31"/>
        <v>1.228714736414682</v>
      </c>
      <c r="T94" s="22">
        <f t="shared" si="31"/>
        <v>1.309386953237418</v>
      </c>
      <c r="U94" s="22">
        <f t="shared" si="31"/>
        <v>0.82059457904067101</v>
      </c>
      <c r="V94" s="22">
        <f t="shared" si="31"/>
        <v>1.1332456549527989</v>
      </c>
      <c r="W94" s="22">
        <f t="shared" si="31"/>
        <v>1.0126536693459991</v>
      </c>
      <c r="X94" s="22">
        <f t="shared" si="31"/>
        <v>0.94058036736074491</v>
      </c>
      <c r="Y94" s="22">
        <f t="shared" si="31"/>
        <v>0.97619650455486306</v>
      </c>
      <c r="Z94" s="22">
        <f t="shared" si="31"/>
        <v>0.830570457501696</v>
      </c>
      <c r="AA94" s="22">
        <f t="shared" si="31"/>
        <v>0.88146229188875203</v>
      </c>
      <c r="AB94" s="22">
        <f t="shared" si="31"/>
        <v>0.94732950262924698</v>
      </c>
      <c r="AC94" s="22">
        <f t="shared" si="31"/>
        <v>0.99884620265312796</v>
      </c>
      <c r="AD94" s="22">
        <f t="shared" si="31"/>
        <v>0.929806593803439</v>
      </c>
      <c r="AE94" s="22">
        <f t="shared" si="31"/>
        <v>1.6062280667063911</v>
      </c>
      <c r="AF94" s="22">
        <f t="shared" si="31"/>
        <v>2.5821013240686241</v>
      </c>
      <c r="AG94" s="22">
        <f t="shared" si="31"/>
        <v>1.952063266815486</v>
      </c>
      <c r="AH94" s="22">
        <f t="shared" si="31"/>
        <v>1.6015257719408309</v>
      </c>
      <c r="AI94" s="38">
        <f t="shared" si="23"/>
        <v>-0.24572545240190724</v>
      </c>
      <c r="AJ94" s="33">
        <f>IF(B94=0, "", POWER(AH94/B94, 1/(AH11 - B11)) - 1)</f>
        <v>-8.7737482908343267E-3</v>
      </c>
      <c r="AK94" s="33">
        <f t="shared" si="24"/>
        <v>-0.17957281448490514</v>
      </c>
      <c r="AL94" s="43">
        <f>AH94 / AH13</f>
        <v>3.763072596917566E-2</v>
      </c>
      <c r="AM94" s="29"/>
    </row>
    <row r="95" spans="1:39" ht="14.45" hidden="1" customHeight="1" outlineLevel="1" x14ac:dyDescent="0.2">
      <c r="A95" s="2" t="s">
        <v>5</v>
      </c>
      <c r="B95" s="23">
        <v>0</v>
      </c>
      <c r="C95" s="23">
        <v>0</v>
      </c>
      <c r="D95" s="23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39" t="str">
        <f t="shared" si="23"/>
        <v/>
      </c>
      <c r="AJ95" s="34" t="str">
        <f>IF(B95=0, "", POWER(AH95/B95, 1/(AH11 - B11)) - 1)</f>
        <v/>
      </c>
      <c r="AK95" s="34" t="str">
        <f t="shared" si="24"/>
        <v/>
      </c>
      <c r="AL95" s="44">
        <f>AH95 / AH13</f>
        <v>0</v>
      </c>
      <c r="AM95" s="29"/>
    </row>
    <row r="96" spans="1:39" ht="14.45" hidden="1" customHeight="1" outlineLevel="1" x14ac:dyDescent="0.2">
      <c r="A96" s="2" t="s">
        <v>6</v>
      </c>
      <c r="B96" s="23">
        <v>0.68204901253462002</v>
      </c>
      <c r="C96" s="23">
        <v>0.66373868634312105</v>
      </c>
      <c r="D96" s="23">
        <v>0.580726358862384</v>
      </c>
      <c r="E96" s="23">
        <v>0.73566939285230504</v>
      </c>
      <c r="F96" s="23">
        <v>0.731946710465876</v>
      </c>
      <c r="G96" s="23">
        <v>0.69125835731593699</v>
      </c>
      <c r="H96" s="23">
        <v>0.66883505736775495</v>
      </c>
      <c r="I96" s="23">
        <v>0.67581897699358695</v>
      </c>
      <c r="J96" s="23">
        <v>0.66034583859308604</v>
      </c>
      <c r="K96" s="23">
        <v>0.589986026234949</v>
      </c>
      <c r="L96" s="23">
        <v>0.57983283805770902</v>
      </c>
      <c r="M96" s="23">
        <v>0.75755847511279695</v>
      </c>
      <c r="N96" s="23">
        <v>0.68932732682837405</v>
      </c>
      <c r="O96" s="23">
        <v>0.86318118191084403</v>
      </c>
      <c r="P96" s="23">
        <v>0.62096450512368595</v>
      </c>
      <c r="Q96" s="23">
        <v>0.58133788833240296</v>
      </c>
      <c r="R96" s="23">
        <v>0.61130304336434205</v>
      </c>
      <c r="S96" s="23">
        <v>0.636275440817891</v>
      </c>
      <c r="T96" s="23">
        <v>0.70591970210205501</v>
      </c>
      <c r="U96" s="23">
        <v>0.49255634889542099</v>
      </c>
      <c r="V96" s="23">
        <v>0.64468344441605896</v>
      </c>
      <c r="W96" s="23">
        <v>0.476843614379789</v>
      </c>
      <c r="X96" s="23">
        <v>0.53861153515590798</v>
      </c>
      <c r="Y96" s="23">
        <v>0.56527386182009198</v>
      </c>
      <c r="Z96" s="23">
        <v>0.39370352096886102</v>
      </c>
      <c r="AA96" s="23">
        <v>0.38196747261997499</v>
      </c>
      <c r="AB96" s="23">
        <v>0.410550363106162</v>
      </c>
      <c r="AC96" s="23">
        <v>0.36393769976092499</v>
      </c>
      <c r="AD96" s="23">
        <v>0.314168673731129</v>
      </c>
      <c r="AE96" s="23">
        <v>0.329417370302171</v>
      </c>
      <c r="AF96" s="23">
        <v>0.24206788769469401</v>
      </c>
      <c r="AG96" s="23">
        <v>0.209882952770306</v>
      </c>
      <c r="AH96" s="23">
        <v>0.24448264974305101</v>
      </c>
      <c r="AI96" s="39">
        <f t="shared" si="23"/>
        <v>-0.64154680198933456</v>
      </c>
      <c r="AJ96" s="34">
        <f>IF(B96=0, "", POWER(AH96/B96, 1/(AH11 - B11)) - 1)</f>
        <v>-3.1552651695467393E-2</v>
      </c>
      <c r="AK96" s="34">
        <f t="shared" si="24"/>
        <v>0.1648523451574011</v>
      </c>
      <c r="AL96" s="44">
        <f>AH96 / AH13</f>
        <v>5.7445591934180921E-3</v>
      </c>
      <c r="AM96" s="29"/>
    </row>
    <row r="97" spans="1:39" ht="14.45" hidden="1" customHeight="1" outlineLevel="1" x14ac:dyDescent="0.2">
      <c r="A97" s="2" t="s">
        <v>7</v>
      </c>
      <c r="B97" s="23">
        <v>1.4412173459030599</v>
      </c>
      <c r="C97" s="23">
        <v>1.35260142272151</v>
      </c>
      <c r="D97" s="23">
        <v>2.4383074232322701</v>
      </c>
      <c r="E97" s="23">
        <v>0.47427575260423899</v>
      </c>
      <c r="F97" s="23">
        <v>0.58014748121274096</v>
      </c>
      <c r="G97" s="23">
        <v>0.58820411288407703</v>
      </c>
      <c r="H97" s="23">
        <v>0.68818015877953798</v>
      </c>
      <c r="I97" s="23">
        <v>0.439282200274135</v>
      </c>
      <c r="J97" s="23">
        <v>0.57895969110727097</v>
      </c>
      <c r="K97" s="23">
        <v>0.63053666902550998</v>
      </c>
      <c r="L97" s="23">
        <v>0.74425553927424204</v>
      </c>
      <c r="M97" s="23">
        <v>0.65598344232003203</v>
      </c>
      <c r="N97" s="23">
        <v>0.60861033532254305</v>
      </c>
      <c r="O97" s="23">
        <v>1.4273831769778</v>
      </c>
      <c r="P97" s="23">
        <v>1.02071255230564</v>
      </c>
      <c r="Q97" s="23">
        <v>1.5037988750045199</v>
      </c>
      <c r="R97" s="23">
        <v>0.54586114288247001</v>
      </c>
      <c r="S97" s="23">
        <v>0.59243929559679098</v>
      </c>
      <c r="T97" s="23">
        <v>0.60346725113536304</v>
      </c>
      <c r="U97" s="23">
        <v>0.32803823014525002</v>
      </c>
      <c r="V97" s="23">
        <v>0.48856221053673998</v>
      </c>
      <c r="W97" s="23">
        <v>0.53581005496621004</v>
      </c>
      <c r="X97" s="23">
        <v>0.40196883220483698</v>
      </c>
      <c r="Y97" s="23">
        <v>0.41092264273477103</v>
      </c>
      <c r="Z97" s="23">
        <v>0.43686693653283498</v>
      </c>
      <c r="AA97" s="23">
        <v>0.49949481926877698</v>
      </c>
      <c r="AB97" s="23">
        <v>0.53677913952308498</v>
      </c>
      <c r="AC97" s="23">
        <v>0.63490850289220302</v>
      </c>
      <c r="AD97" s="23">
        <v>0.61563792007231</v>
      </c>
      <c r="AE97" s="23">
        <v>1.2768106964042201</v>
      </c>
      <c r="AF97" s="23">
        <v>2.3400334363739299</v>
      </c>
      <c r="AG97" s="23">
        <v>1.7421803140451799</v>
      </c>
      <c r="AH97" s="23">
        <v>1.3570431221977799</v>
      </c>
      <c r="AI97" s="39">
        <f t="shared" si="23"/>
        <v>-5.8404947695475329E-2</v>
      </c>
      <c r="AJ97" s="34">
        <f>IF(B97=0, "", POWER(AH97/B97, 1/(AH11 - B11)) - 1)</f>
        <v>-1.8788570345160682E-3</v>
      </c>
      <c r="AK97" s="34">
        <f t="shared" si="24"/>
        <v>-0.22106620580113634</v>
      </c>
      <c r="AL97" s="44">
        <f>AH97 / AH13</f>
        <v>3.188616677575757E-2</v>
      </c>
      <c r="AM97" s="29"/>
    </row>
    <row r="98" spans="1:39" ht="14.45" hidden="1" customHeight="1" outlineLevel="1" x14ac:dyDescent="0.2">
      <c r="A98" s="2" t="s">
        <v>8</v>
      </c>
      <c r="B98" s="23">
        <v>0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39" t="str">
        <f t="shared" si="23"/>
        <v/>
      </c>
      <c r="AJ98" s="34" t="str">
        <f>IF(B98=0, "", POWER(AH98/B98, 1/(AH11 - B11)) - 1)</f>
        <v/>
      </c>
      <c r="AK98" s="34" t="str">
        <f t="shared" si="24"/>
        <v/>
      </c>
      <c r="AL98" s="44">
        <f>AH98 / AH13</f>
        <v>0</v>
      </c>
      <c r="AM98" s="29"/>
    </row>
    <row r="99" spans="1:39" ht="14.45" customHeight="1" collapsed="1" x14ac:dyDescent="0.25">
      <c r="A99" s="17" t="s">
        <v>37</v>
      </c>
      <c r="B99" s="22">
        <f t="shared" ref="B99:AH99" si="32">SUBTOTAL(9, B100:B103)</f>
        <v>5.4120774713828173</v>
      </c>
      <c r="C99" s="22">
        <f t="shared" si="32"/>
        <v>4.0767888052134769</v>
      </c>
      <c r="D99" s="22">
        <f t="shared" si="32"/>
        <v>3.6483987233364661</v>
      </c>
      <c r="E99" s="22">
        <f t="shared" si="32"/>
        <v>3.515753698868429</v>
      </c>
      <c r="F99" s="22">
        <f t="shared" si="32"/>
        <v>3.5249562777726591</v>
      </c>
      <c r="G99" s="22">
        <f t="shared" si="32"/>
        <v>3.545330571267312</v>
      </c>
      <c r="H99" s="22">
        <f t="shared" si="32"/>
        <v>3.525626446392446</v>
      </c>
      <c r="I99" s="22">
        <f t="shared" si="32"/>
        <v>3.5898452304344399</v>
      </c>
      <c r="J99" s="22">
        <f t="shared" si="32"/>
        <v>3.6553805053335258</v>
      </c>
      <c r="K99" s="22">
        <f t="shared" si="32"/>
        <v>3.6400399423036127</v>
      </c>
      <c r="L99" s="22">
        <f t="shared" si="32"/>
        <v>3.6354929280784871</v>
      </c>
      <c r="M99" s="22">
        <f t="shared" si="32"/>
        <v>3.5557679207907595</v>
      </c>
      <c r="N99" s="22">
        <f t="shared" si="32"/>
        <v>3.48451855744747</v>
      </c>
      <c r="O99" s="22">
        <f t="shared" si="32"/>
        <v>3.5718964970021241</v>
      </c>
      <c r="P99" s="22">
        <f t="shared" si="32"/>
        <v>3.5951193192530218</v>
      </c>
      <c r="Q99" s="22">
        <f t="shared" si="32"/>
        <v>3.5968236546890022</v>
      </c>
      <c r="R99" s="22">
        <f t="shared" si="32"/>
        <v>3.5045767657108069</v>
      </c>
      <c r="S99" s="22">
        <f t="shared" si="32"/>
        <v>3.4449166986720172</v>
      </c>
      <c r="T99" s="22">
        <f t="shared" si="32"/>
        <v>3.3259292970932997</v>
      </c>
      <c r="U99" s="22">
        <f t="shared" si="32"/>
        <v>3.4910522715706929</v>
      </c>
      <c r="V99" s="22">
        <f t="shared" si="32"/>
        <v>3.3802112180490718</v>
      </c>
      <c r="W99" s="22">
        <f t="shared" si="32"/>
        <v>3.424436635115812</v>
      </c>
      <c r="X99" s="22">
        <f t="shared" si="32"/>
        <v>3.3791020344577434</v>
      </c>
      <c r="Y99" s="22">
        <f t="shared" si="32"/>
        <v>3.2905465882316949</v>
      </c>
      <c r="Z99" s="22">
        <f t="shared" si="32"/>
        <v>3.208470471571335</v>
      </c>
      <c r="AA99" s="22">
        <f t="shared" si="32"/>
        <v>3.3012016152535333</v>
      </c>
      <c r="AB99" s="22">
        <f t="shared" si="32"/>
        <v>3.125256837018572</v>
      </c>
      <c r="AC99" s="22">
        <f t="shared" si="32"/>
        <v>3.078674274374511</v>
      </c>
      <c r="AD99" s="22">
        <f t="shared" si="32"/>
        <v>3.007260697172998</v>
      </c>
      <c r="AE99" s="22">
        <f t="shared" si="32"/>
        <v>2.8915708623495835</v>
      </c>
      <c r="AF99" s="22">
        <f t="shared" si="32"/>
        <v>2.882465581228987</v>
      </c>
      <c r="AG99" s="22">
        <f t="shared" si="32"/>
        <v>2.8583379168962413</v>
      </c>
      <c r="AH99" s="22">
        <f t="shared" si="32"/>
        <v>2.8323033295008599</v>
      </c>
      <c r="AI99" s="38">
        <f t="shared" si="23"/>
        <v>-0.47666984730409079</v>
      </c>
      <c r="AJ99" s="33">
        <f>IF(B99=0, "", POWER(AH99/B99, 1/(AH11 - B11)) - 1)</f>
        <v>-2.0032342921298407E-2</v>
      </c>
      <c r="AK99" s="33">
        <f t="shared" si="24"/>
        <v>-9.1082958531548686E-3</v>
      </c>
      <c r="AL99" s="43">
        <f>AH99 / AH13</f>
        <v>6.6550056403318625E-2</v>
      </c>
      <c r="AM99" s="29"/>
    </row>
    <row r="100" spans="1:39" ht="14.45" hidden="1" customHeight="1" outlineLevel="1" x14ac:dyDescent="0.2">
      <c r="A100" s="2" t="s">
        <v>5</v>
      </c>
      <c r="B100" s="23">
        <v>0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39" t="str">
        <f t="shared" si="23"/>
        <v/>
      </c>
      <c r="AJ100" s="34" t="str">
        <f>IF(B100=0, "", POWER(AH100/B100, 1/(AH11 - B11)) - 1)</f>
        <v/>
      </c>
      <c r="AK100" s="34" t="str">
        <f t="shared" si="24"/>
        <v/>
      </c>
      <c r="AL100" s="44">
        <f>AH100 / AH13</f>
        <v>0</v>
      </c>
      <c r="AM100" s="29"/>
    </row>
    <row r="101" spans="1:39" ht="14.45" hidden="1" customHeight="1" outlineLevel="1" x14ac:dyDescent="0.2">
      <c r="A101" s="2" t="s">
        <v>6</v>
      </c>
      <c r="B101" s="23">
        <v>2.3351807825467099</v>
      </c>
      <c r="C101" s="23">
        <v>1.00196886543099</v>
      </c>
      <c r="D101" s="23">
        <v>0.57012852469749797</v>
      </c>
      <c r="E101" s="23">
        <v>0.44001820781310502</v>
      </c>
      <c r="F101" s="23">
        <v>0.45337824611928201</v>
      </c>
      <c r="G101" s="23">
        <v>0.44622921211036798</v>
      </c>
      <c r="H101" s="23">
        <v>0.430441446870654</v>
      </c>
      <c r="I101" s="23">
        <v>0.45777045829903801</v>
      </c>
      <c r="J101" s="23">
        <v>0.48411294830955198</v>
      </c>
      <c r="K101" s="23">
        <v>0.43105691537325302</v>
      </c>
      <c r="L101" s="23">
        <v>0.39342424089989703</v>
      </c>
      <c r="M101" s="23">
        <v>0.28302096052742198</v>
      </c>
      <c r="N101" s="23">
        <v>0.22372581419822299</v>
      </c>
      <c r="O101" s="23">
        <v>0.31157228450011099</v>
      </c>
      <c r="P101" s="23">
        <v>0.329032846006377</v>
      </c>
      <c r="Q101" s="23">
        <v>0.33143368774568499</v>
      </c>
      <c r="R101" s="23">
        <v>0.25430645247718803</v>
      </c>
      <c r="S101" s="23">
        <v>0.202576139905115</v>
      </c>
      <c r="T101" s="23">
        <v>0.135116413423365</v>
      </c>
      <c r="U101" s="23">
        <v>0.321446747148394</v>
      </c>
      <c r="V101" s="23">
        <v>0.19596897094764701</v>
      </c>
      <c r="W101" s="23">
        <v>0.27176663960214198</v>
      </c>
      <c r="X101" s="23">
        <v>0.19254941094967001</v>
      </c>
      <c r="Y101" s="23">
        <v>0.126664398734296</v>
      </c>
      <c r="Z101" s="23">
        <v>0.13157033678669</v>
      </c>
      <c r="AA101" s="23">
        <v>0.146352268662893</v>
      </c>
      <c r="AB101" s="23">
        <v>0.12932850636990301</v>
      </c>
      <c r="AC101" s="23">
        <v>0.112596349957644</v>
      </c>
      <c r="AD101" s="23">
        <v>0.12514508056392301</v>
      </c>
      <c r="AE101" s="23">
        <v>9.0695852062289403E-2</v>
      </c>
      <c r="AF101" s="23">
        <v>0.10724709311378799</v>
      </c>
      <c r="AG101" s="23">
        <v>9.3503153012841497E-2</v>
      </c>
      <c r="AH101" s="23">
        <v>5.9832152202334003E-2</v>
      </c>
      <c r="AI101" s="39">
        <f t="shared" si="23"/>
        <v>-0.97437793568295727</v>
      </c>
      <c r="AJ101" s="34">
        <f>IF(B101=0, "", POWER(AH101/B101, 1/(AH11 - B11)) - 1)</f>
        <v>-0.10819646161159346</v>
      </c>
      <c r="AK101" s="34">
        <f t="shared" si="24"/>
        <v>-0.36010551222677167</v>
      </c>
      <c r="AL101" s="44">
        <f>AH101 / AH13</f>
        <v>1.4058639349546632E-3</v>
      </c>
      <c r="AM101" s="29"/>
    </row>
    <row r="102" spans="1:39" ht="14.45" hidden="1" customHeight="1" outlineLevel="1" x14ac:dyDescent="0.2">
      <c r="A102" s="2" t="s">
        <v>7</v>
      </c>
      <c r="B102" s="23">
        <v>0.405347978498378</v>
      </c>
      <c r="C102" s="23">
        <v>0.40327122944475702</v>
      </c>
      <c r="D102" s="23">
        <v>0.406721488301238</v>
      </c>
      <c r="E102" s="23">
        <v>0.40418678071759401</v>
      </c>
      <c r="F102" s="23">
        <v>0.400029321315647</v>
      </c>
      <c r="G102" s="23">
        <v>0.42755264881921401</v>
      </c>
      <c r="H102" s="23">
        <v>0.39306092899405198</v>
      </c>
      <c r="I102" s="23">
        <v>0.392030916932952</v>
      </c>
      <c r="J102" s="23">
        <v>0.39027947019457399</v>
      </c>
      <c r="K102" s="23">
        <v>0.39194966820436</v>
      </c>
      <c r="L102" s="23">
        <v>0.38297667420725001</v>
      </c>
      <c r="M102" s="23">
        <v>0.37802756954202799</v>
      </c>
      <c r="N102" s="23">
        <v>0.37659163784778699</v>
      </c>
      <c r="O102" s="23">
        <v>0.37605445567444301</v>
      </c>
      <c r="P102" s="23">
        <v>0.376220136212575</v>
      </c>
      <c r="Q102" s="23">
        <v>0.37376660713418702</v>
      </c>
      <c r="R102" s="23">
        <v>0.368093549027529</v>
      </c>
      <c r="S102" s="23">
        <v>0.36605031787383202</v>
      </c>
      <c r="T102" s="23">
        <v>0.32370181328359499</v>
      </c>
      <c r="U102" s="23">
        <v>0.322272602400409</v>
      </c>
      <c r="V102" s="23">
        <v>0.36064880801320498</v>
      </c>
      <c r="W102" s="23">
        <v>0.35327197424757001</v>
      </c>
      <c r="X102" s="23">
        <v>0.41287063842045302</v>
      </c>
      <c r="Y102" s="23">
        <v>0.41126594982733899</v>
      </c>
      <c r="Z102" s="23">
        <v>0.38254977775520499</v>
      </c>
      <c r="AA102" s="23">
        <v>0.51479085960655002</v>
      </c>
      <c r="AB102" s="23">
        <v>0.40933358812076898</v>
      </c>
      <c r="AC102" s="23">
        <v>0.43099621856377701</v>
      </c>
      <c r="AD102" s="23">
        <v>0.40175272744261498</v>
      </c>
      <c r="AE102" s="23">
        <v>0.33667004470642398</v>
      </c>
      <c r="AF102" s="23">
        <v>0.31101352253432901</v>
      </c>
      <c r="AG102" s="23">
        <v>0.30062979830253</v>
      </c>
      <c r="AH102" s="23">
        <v>0.308266211717656</v>
      </c>
      <c r="AI102" s="39">
        <f t="shared" si="23"/>
        <v>-0.23950228428513176</v>
      </c>
      <c r="AJ102" s="34">
        <f>IF(B102=0, "", POWER(AH102/B102, 1/(AH11 - B11)) - 1)</f>
        <v>-8.51919705857207E-3</v>
      </c>
      <c r="AK102" s="34">
        <f t="shared" si="24"/>
        <v>2.5401385552078048E-2</v>
      </c>
      <c r="AL102" s="44">
        <f>AH102 / AH13</f>
        <v>7.2432686016941465E-3</v>
      </c>
      <c r="AM102" s="29"/>
    </row>
    <row r="103" spans="1:39" ht="14.45" hidden="1" customHeight="1" outlineLevel="1" x14ac:dyDescent="0.2">
      <c r="A103" s="2" t="s">
        <v>8</v>
      </c>
      <c r="B103" s="23">
        <v>2.67154871033773</v>
      </c>
      <c r="C103" s="23">
        <v>2.67154871033773</v>
      </c>
      <c r="D103" s="23">
        <v>2.67154871033773</v>
      </c>
      <c r="E103" s="23">
        <v>2.67154871033773</v>
      </c>
      <c r="F103" s="23">
        <v>2.67154871033773</v>
      </c>
      <c r="G103" s="23">
        <v>2.67154871033773</v>
      </c>
      <c r="H103" s="23">
        <v>2.7021240705277401</v>
      </c>
      <c r="I103" s="23">
        <v>2.7400438552024502</v>
      </c>
      <c r="J103" s="23">
        <v>2.7809880868293999</v>
      </c>
      <c r="K103" s="23">
        <v>2.8170333587259999</v>
      </c>
      <c r="L103" s="23">
        <v>2.85909201297134</v>
      </c>
      <c r="M103" s="23">
        <v>2.8947193907213098</v>
      </c>
      <c r="N103" s="23">
        <v>2.88420110540146</v>
      </c>
      <c r="O103" s="23">
        <v>2.8842697568275701</v>
      </c>
      <c r="P103" s="23">
        <v>2.88986633703407</v>
      </c>
      <c r="Q103" s="23">
        <v>2.8916233598091301</v>
      </c>
      <c r="R103" s="23">
        <v>2.8821767642060898</v>
      </c>
      <c r="S103" s="23">
        <v>2.8762902408930699</v>
      </c>
      <c r="T103" s="23">
        <v>2.8671110703863398</v>
      </c>
      <c r="U103" s="23">
        <v>2.8473329220218901</v>
      </c>
      <c r="V103" s="23">
        <v>2.8235934390882198</v>
      </c>
      <c r="W103" s="23">
        <v>2.7993980212661</v>
      </c>
      <c r="X103" s="23">
        <v>2.7736819850876202</v>
      </c>
      <c r="Y103" s="23">
        <v>2.75261623967006</v>
      </c>
      <c r="Z103" s="23">
        <v>2.6943503570294398</v>
      </c>
      <c r="AA103" s="23">
        <v>2.6400584869840902</v>
      </c>
      <c r="AB103" s="23">
        <v>2.5865947425278999</v>
      </c>
      <c r="AC103" s="23">
        <v>2.5350817058530901</v>
      </c>
      <c r="AD103" s="23">
        <v>2.48036288916646</v>
      </c>
      <c r="AE103" s="23">
        <v>2.46420496558087</v>
      </c>
      <c r="AF103" s="23">
        <v>2.46420496558087</v>
      </c>
      <c r="AG103" s="23">
        <v>2.46420496558087</v>
      </c>
      <c r="AH103" s="23">
        <v>2.46420496558087</v>
      </c>
      <c r="AI103" s="39">
        <f t="shared" si="23"/>
        <v>-7.7611815182156318E-2</v>
      </c>
      <c r="AJ103" s="34">
        <f>IF(B103=0, "", POWER(AH103/B103, 1/(AH11 - B11)) - 1)</f>
        <v>-2.5214757039044855E-3</v>
      </c>
      <c r="AK103" s="34">
        <f t="shared" si="24"/>
        <v>0</v>
      </c>
      <c r="AL103" s="44">
        <f>AH103 / AH13</f>
        <v>5.7900923866669819E-2</v>
      </c>
      <c r="AM103" s="29"/>
    </row>
    <row r="104" spans="1:39" ht="14.45" customHeight="1" x14ac:dyDescent="0.25">
      <c r="A104" s="9" t="s">
        <v>38</v>
      </c>
      <c r="B104" s="20">
        <f t="shared" ref="B104:AH104" si="33">SUBTOTAL(9, B105:B111)</f>
        <v>2.7498369999999999</v>
      </c>
      <c r="C104" s="20">
        <f t="shared" si="33"/>
        <v>3.095113</v>
      </c>
      <c r="D104" s="20">
        <f t="shared" si="33"/>
        <v>2.8759100000000002</v>
      </c>
      <c r="E104" s="20">
        <f t="shared" si="33"/>
        <v>3.0106009999999999</v>
      </c>
      <c r="F104" s="20">
        <f t="shared" si="33"/>
        <v>3.2285529999999998</v>
      </c>
      <c r="G104" s="20">
        <f t="shared" si="33"/>
        <v>2.5428660000000001</v>
      </c>
      <c r="H104" s="20">
        <f t="shared" si="33"/>
        <v>2.8355999999999999</v>
      </c>
      <c r="I104" s="20">
        <f t="shared" si="33"/>
        <v>3.2562139999999999</v>
      </c>
      <c r="J104" s="20">
        <f t="shared" si="33"/>
        <v>3.2412019999999999</v>
      </c>
      <c r="K104" s="20">
        <f t="shared" si="33"/>
        <v>3.0196360000000002</v>
      </c>
      <c r="L104" s="20">
        <f t="shared" si="33"/>
        <v>3.5310169999999999</v>
      </c>
      <c r="M104" s="20">
        <f t="shared" si="33"/>
        <v>3.5899529999999999</v>
      </c>
      <c r="N104" s="20">
        <f t="shared" si="33"/>
        <v>3.4763899999999999</v>
      </c>
      <c r="O104" s="20">
        <f t="shared" si="33"/>
        <v>3.680164</v>
      </c>
      <c r="P104" s="20">
        <f t="shared" si="33"/>
        <v>2.9777969999999998</v>
      </c>
      <c r="Q104" s="20">
        <f t="shared" si="33"/>
        <v>4.0695030000000001</v>
      </c>
      <c r="R104" s="20">
        <f t="shared" si="33"/>
        <v>4.1196820000000001</v>
      </c>
      <c r="S104" s="20">
        <f t="shared" si="33"/>
        <v>4.3832259999999996</v>
      </c>
      <c r="T104" s="20">
        <f t="shared" si="33"/>
        <v>5.2732429999999999</v>
      </c>
      <c r="U104" s="20">
        <f t="shared" si="33"/>
        <v>5.3035449999999997</v>
      </c>
      <c r="V104" s="20">
        <f t="shared" si="33"/>
        <v>4.4542549999999999</v>
      </c>
      <c r="W104" s="20">
        <f t="shared" si="33"/>
        <v>5.5413740000000002</v>
      </c>
      <c r="X104" s="20">
        <f t="shared" si="33"/>
        <v>4.5455779999999999</v>
      </c>
      <c r="Y104" s="20">
        <f t="shared" si="33"/>
        <v>4.8112069999999996</v>
      </c>
      <c r="Z104" s="20">
        <f t="shared" si="33"/>
        <v>4.6038189999999997</v>
      </c>
      <c r="AA104" s="20">
        <f t="shared" si="33"/>
        <v>4.8031449999999998</v>
      </c>
      <c r="AB104" s="20">
        <f t="shared" si="33"/>
        <v>5.0912369560000004</v>
      </c>
      <c r="AC104" s="20">
        <f t="shared" si="33"/>
        <v>5.4896416749999997</v>
      </c>
      <c r="AD104" s="20">
        <f t="shared" si="33"/>
        <v>4.3806941149999998</v>
      </c>
      <c r="AE104" s="20">
        <f t="shared" si="33"/>
        <v>4.8721854660000004</v>
      </c>
      <c r="AF104" s="20">
        <f t="shared" si="33"/>
        <v>2.7400098389999998</v>
      </c>
      <c r="AG104" s="20">
        <f t="shared" si="33"/>
        <v>2.8461639999999999</v>
      </c>
      <c r="AH104" s="20">
        <f t="shared" si="33"/>
        <v>0.73683900000000002</v>
      </c>
      <c r="AI104" s="36">
        <f t="shared" si="23"/>
        <v>-0.7320426628923824</v>
      </c>
      <c r="AJ104" s="31">
        <f>IF(B104=0, "", POWER(AH104/B104, 1/(AH11 - B11)) - 1)</f>
        <v>-4.0318657393320856E-2</v>
      </c>
      <c r="AK104" s="31">
        <f t="shared" si="24"/>
        <v>-0.7411115452236765</v>
      </c>
      <c r="AL104" s="41">
        <f>AH104 / AH13</f>
        <v>1.7313356411866623E-2</v>
      </c>
      <c r="AM104" s="29"/>
    </row>
    <row r="105" spans="1:39" ht="14.45" customHeight="1" x14ac:dyDescent="0.25">
      <c r="A105" s="5" t="s">
        <v>39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0</v>
      </c>
      <c r="AC105" s="22">
        <v>0</v>
      </c>
      <c r="AD105" s="22">
        <v>0</v>
      </c>
      <c r="AE105" s="22">
        <v>0</v>
      </c>
      <c r="AF105" s="22">
        <v>0</v>
      </c>
      <c r="AG105" s="22">
        <v>0</v>
      </c>
      <c r="AH105" s="22">
        <v>0</v>
      </c>
      <c r="AI105" s="38" t="str">
        <f t="shared" si="23"/>
        <v/>
      </c>
      <c r="AJ105" s="33" t="str">
        <f>IF(B105=0, "", POWER(AH105/B105, 1/(AH11 - B11)) - 1)</f>
        <v/>
      </c>
      <c r="AK105" s="33" t="str">
        <f t="shared" si="24"/>
        <v/>
      </c>
      <c r="AL105" s="43">
        <f>AH105 / AH13</f>
        <v>0</v>
      </c>
      <c r="AM105" s="29"/>
    </row>
    <row r="106" spans="1:39" ht="14.45" customHeight="1" collapsed="1" x14ac:dyDescent="0.25">
      <c r="A106" s="5" t="s">
        <v>40</v>
      </c>
      <c r="B106" s="22">
        <f t="shared" ref="B106:AH106" si="34">SUBTOTAL(9, B107:B109)</f>
        <v>0</v>
      </c>
      <c r="C106" s="22">
        <f t="shared" si="34"/>
        <v>0</v>
      </c>
      <c r="D106" s="22">
        <f t="shared" si="34"/>
        <v>0</v>
      </c>
      <c r="E106" s="22">
        <f t="shared" si="34"/>
        <v>0</v>
      </c>
      <c r="F106" s="22">
        <f t="shared" si="34"/>
        <v>0</v>
      </c>
      <c r="G106" s="22">
        <f t="shared" si="34"/>
        <v>0</v>
      </c>
      <c r="H106" s="22">
        <f t="shared" si="34"/>
        <v>0</v>
      </c>
      <c r="I106" s="22">
        <f t="shared" si="34"/>
        <v>0</v>
      </c>
      <c r="J106" s="22">
        <f t="shared" si="34"/>
        <v>0</v>
      </c>
      <c r="K106" s="22">
        <f t="shared" si="34"/>
        <v>0</v>
      </c>
      <c r="L106" s="22">
        <f t="shared" si="34"/>
        <v>0</v>
      </c>
      <c r="M106" s="22">
        <f t="shared" si="34"/>
        <v>0</v>
      </c>
      <c r="N106" s="22">
        <f t="shared" si="34"/>
        <v>0</v>
      </c>
      <c r="O106" s="22">
        <f t="shared" si="34"/>
        <v>0</v>
      </c>
      <c r="P106" s="22">
        <f t="shared" si="34"/>
        <v>0</v>
      </c>
      <c r="Q106" s="22">
        <f t="shared" si="34"/>
        <v>0</v>
      </c>
      <c r="R106" s="22">
        <f t="shared" si="34"/>
        <v>0</v>
      </c>
      <c r="S106" s="22">
        <f t="shared" si="34"/>
        <v>0</v>
      </c>
      <c r="T106" s="22">
        <f t="shared" si="34"/>
        <v>0</v>
      </c>
      <c r="U106" s="22">
        <f t="shared" si="34"/>
        <v>0</v>
      </c>
      <c r="V106" s="22">
        <f t="shared" si="34"/>
        <v>0</v>
      </c>
      <c r="W106" s="22">
        <f t="shared" si="34"/>
        <v>0</v>
      </c>
      <c r="X106" s="22">
        <f t="shared" si="34"/>
        <v>0</v>
      </c>
      <c r="Y106" s="22">
        <f t="shared" si="34"/>
        <v>0</v>
      </c>
      <c r="Z106" s="22">
        <f t="shared" si="34"/>
        <v>0</v>
      </c>
      <c r="AA106" s="22">
        <f t="shared" si="34"/>
        <v>0</v>
      </c>
      <c r="AB106" s="22">
        <f t="shared" si="34"/>
        <v>0</v>
      </c>
      <c r="AC106" s="22">
        <f t="shared" si="34"/>
        <v>0</v>
      </c>
      <c r="AD106" s="22">
        <f t="shared" si="34"/>
        <v>0</v>
      </c>
      <c r="AE106" s="22">
        <f t="shared" si="34"/>
        <v>0</v>
      </c>
      <c r="AF106" s="22">
        <f t="shared" si="34"/>
        <v>0</v>
      </c>
      <c r="AG106" s="22">
        <f t="shared" si="34"/>
        <v>0</v>
      </c>
      <c r="AH106" s="22">
        <f t="shared" si="34"/>
        <v>0</v>
      </c>
      <c r="AI106" s="38" t="str">
        <f t="shared" si="23"/>
        <v/>
      </c>
      <c r="AJ106" s="33" t="str">
        <f>IF(B106=0, "", POWER(AH106/B106, 1/(AH11 - B11)) - 1)</f>
        <v/>
      </c>
      <c r="AK106" s="33" t="str">
        <f t="shared" si="24"/>
        <v/>
      </c>
      <c r="AL106" s="43">
        <f>AH106 / AH13</f>
        <v>0</v>
      </c>
      <c r="AM106" s="29"/>
    </row>
    <row r="107" spans="1:39" ht="14.45" hidden="1" customHeight="1" outlineLevel="1" x14ac:dyDescent="0.25">
      <c r="A107" s="6" t="s">
        <v>41</v>
      </c>
      <c r="B107" s="23">
        <v>0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39" t="str">
        <f t="shared" si="23"/>
        <v/>
      </c>
      <c r="AJ107" s="34" t="str">
        <f>IF(B107=0, "", POWER(AH107/B107, 1/(AH11 - B11)) - 1)</f>
        <v/>
      </c>
      <c r="AK107" s="34" t="str">
        <f t="shared" si="24"/>
        <v/>
      </c>
      <c r="AL107" s="44">
        <f>AH107 / AH13</f>
        <v>0</v>
      </c>
      <c r="AM107" s="29"/>
    </row>
    <row r="108" spans="1:39" ht="14.45" hidden="1" customHeight="1" outlineLevel="1" x14ac:dyDescent="0.25">
      <c r="A108" s="6" t="s">
        <v>42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39" t="str">
        <f t="shared" si="23"/>
        <v/>
      </c>
      <c r="AJ108" s="34" t="str">
        <f>IF(B108=0, "", POWER(AH108/B108, 1/(AH11 - B11)) - 1)</f>
        <v/>
      </c>
      <c r="AK108" s="34" t="str">
        <f t="shared" si="24"/>
        <v/>
      </c>
      <c r="AL108" s="44">
        <f>AH108 / AH13</f>
        <v>0</v>
      </c>
      <c r="AM108" s="29"/>
    </row>
    <row r="109" spans="1:39" ht="14.45" hidden="1" customHeight="1" outlineLevel="1" x14ac:dyDescent="0.25">
      <c r="A109" s="6" t="s">
        <v>43</v>
      </c>
      <c r="B109" s="23">
        <v>0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39" t="str">
        <f t="shared" ref="AI109:AI114" si="35">IF(B109=0, "", AH109 / B109 - 1)</f>
        <v/>
      </c>
      <c r="AJ109" s="34" t="str">
        <f>IF(B109=0, "", POWER(AH109/B109, 1/(AH11 - B11)) - 1)</f>
        <v/>
      </c>
      <c r="AK109" s="34" t="str">
        <f t="shared" ref="AK109:AK114" si="36">IF(AG109=0, "", AH109 / AG109 - 1)</f>
        <v/>
      </c>
      <c r="AL109" s="44">
        <f>AH109 / AH13</f>
        <v>0</v>
      </c>
      <c r="AM109" s="29"/>
    </row>
    <row r="110" spans="1:39" ht="14.45" customHeight="1" x14ac:dyDescent="0.25">
      <c r="A110" s="5" t="s">
        <v>44</v>
      </c>
      <c r="B110" s="22">
        <v>2.7498369999999999</v>
      </c>
      <c r="C110" s="22">
        <v>3.095113</v>
      </c>
      <c r="D110" s="22">
        <v>2.8759100000000002</v>
      </c>
      <c r="E110" s="22">
        <v>3.0106009999999999</v>
      </c>
      <c r="F110" s="22">
        <v>3.2285529999999998</v>
      </c>
      <c r="G110" s="22">
        <v>2.5428660000000001</v>
      </c>
      <c r="H110" s="22">
        <v>2.8355999999999999</v>
      </c>
      <c r="I110" s="22">
        <v>3.2562139999999999</v>
      </c>
      <c r="J110" s="22">
        <v>3.2412019999999999</v>
      </c>
      <c r="K110" s="22">
        <v>3.0196360000000002</v>
      </c>
      <c r="L110" s="22">
        <v>3.5310169999999999</v>
      </c>
      <c r="M110" s="22">
        <v>3.5899529999999999</v>
      </c>
      <c r="N110" s="22">
        <v>3.4763899999999999</v>
      </c>
      <c r="O110" s="22">
        <v>3.680164</v>
      </c>
      <c r="P110" s="22">
        <v>2.9777969999999998</v>
      </c>
      <c r="Q110" s="22">
        <v>4.0695030000000001</v>
      </c>
      <c r="R110" s="22">
        <v>4.1196820000000001</v>
      </c>
      <c r="S110" s="22">
        <v>4.3832259999999996</v>
      </c>
      <c r="T110" s="22">
        <v>5.2732429999999999</v>
      </c>
      <c r="U110" s="22">
        <v>5.3035449999999997</v>
      </c>
      <c r="V110" s="22">
        <v>4.4542549999999999</v>
      </c>
      <c r="W110" s="22">
        <v>5.5413740000000002</v>
      </c>
      <c r="X110" s="22">
        <v>4.5455779999999999</v>
      </c>
      <c r="Y110" s="22">
        <v>4.8112069999999996</v>
      </c>
      <c r="Z110" s="22">
        <v>4.6038189999999997</v>
      </c>
      <c r="AA110" s="22">
        <v>4.8031449999999998</v>
      </c>
      <c r="AB110" s="22">
        <v>5.0912369560000004</v>
      </c>
      <c r="AC110" s="22">
        <v>5.4896416749999997</v>
      </c>
      <c r="AD110" s="22">
        <v>4.3806941149999998</v>
      </c>
      <c r="AE110" s="22">
        <v>4.8721854660000004</v>
      </c>
      <c r="AF110" s="22">
        <v>2.7400098389999998</v>
      </c>
      <c r="AG110" s="22">
        <v>2.8461639999999999</v>
      </c>
      <c r="AH110" s="22">
        <v>0.73683900000000002</v>
      </c>
      <c r="AI110" s="38">
        <f t="shared" si="35"/>
        <v>-0.7320426628923824</v>
      </c>
      <c r="AJ110" s="33">
        <f>IF(B110=0, "", POWER(AH110/B110, 1/(AH11 - B11)) - 1)</f>
        <v>-4.0318657393320856E-2</v>
      </c>
      <c r="AK110" s="33">
        <f t="shared" si="36"/>
        <v>-0.7411115452236765</v>
      </c>
      <c r="AL110" s="43">
        <f>AH110 / AH13</f>
        <v>1.7313356411866623E-2</v>
      </c>
      <c r="AM110" s="29"/>
    </row>
    <row r="111" spans="1:39" ht="15" customHeight="1" x14ac:dyDescent="0.25">
      <c r="A111" s="5" t="s">
        <v>45</v>
      </c>
      <c r="B111" s="22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2">
        <v>0</v>
      </c>
      <c r="AI111" s="38" t="str">
        <f t="shared" si="35"/>
        <v/>
      </c>
      <c r="AJ111" s="33" t="str">
        <f>IF(B111=0, "", POWER(AH111/B111, 1/(AH11 - B11)) - 1)</f>
        <v/>
      </c>
      <c r="AK111" s="33" t="str">
        <f t="shared" si="36"/>
        <v/>
      </c>
      <c r="AL111" s="43">
        <f>AH111 / AH13</f>
        <v>0</v>
      </c>
      <c r="AM111" s="29"/>
    </row>
    <row r="112" spans="1:39" ht="14.45" customHeight="1" x14ac:dyDescent="0.25">
      <c r="A112" s="7" t="s">
        <v>46</v>
      </c>
      <c r="B112" s="19">
        <f t="shared" ref="B112:AH112" si="37">SUBTOTAL(9, B113:B114)</f>
        <v>9.4700292859701882</v>
      </c>
      <c r="C112" s="19">
        <f t="shared" si="37"/>
        <v>7.2249193192105556</v>
      </c>
      <c r="D112" s="19">
        <f t="shared" si="37"/>
        <v>8.1510878671831275</v>
      </c>
      <c r="E112" s="19">
        <f t="shared" si="37"/>
        <v>8.9261452867494739</v>
      </c>
      <c r="F112" s="19">
        <f t="shared" si="37"/>
        <v>13.091621017268107</v>
      </c>
      <c r="G112" s="19">
        <f t="shared" si="37"/>
        <v>10.983041502280617</v>
      </c>
      <c r="H112" s="19">
        <f t="shared" si="37"/>
        <v>11.103573952780758</v>
      </c>
      <c r="I112" s="19">
        <f t="shared" si="37"/>
        <v>11.903708974670623</v>
      </c>
      <c r="J112" s="19">
        <f t="shared" si="37"/>
        <v>11.883031070392997</v>
      </c>
      <c r="K112" s="19">
        <f t="shared" si="37"/>
        <v>10.807993809537779</v>
      </c>
      <c r="L112" s="19">
        <f t="shared" si="37"/>
        <v>8.7950026752182211</v>
      </c>
      <c r="M112" s="19">
        <f t="shared" si="37"/>
        <v>9.5928005108224728</v>
      </c>
      <c r="N112" s="19">
        <f t="shared" si="37"/>
        <v>10.866108529056307</v>
      </c>
      <c r="O112" s="19">
        <f t="shared" si="37"/>
        <v>10.087139612910262</v>
      </c>
      <c r="P112" s="19">
        <f t="shared" si="37"/>
        <v>9.101571036360161</v>
      </c>
      <c r="Q112" s="19">
        <f t="shared" si="37"/>
        <v>12.395104486079818</v>
      </c>
      <c r="R112" s="19">
        <f t="shared" si="37"/>
        <v>12.263873081512308</v>
      </c>
      <c r="S112" s="19">
        <f t="shared" si="37"/>
        <v>12.706830338107434</v>
      </c>
      <c r="T112" s="19">
        <f t="shared" si="37"/>
        <v>14.13657173425246</v>
      </c>
      <c r="U112" s="19">
        <f t="shared" si="37"/>
        <v>13.074548962922337</v>
      </c>
      <c r="V112" s="19">
        <f t="shared" si="37"/>
        <v>13.629985046384554</v>
      </c>
      <c r="W112" s="19">
        <f t="shared" si="37"/>
        <v>12.310885093281623</v>
      </c>
      <c r="X112" s="19">
        <f t="shared" si="37"/>
        <v>12.220700342777365</v>
      </c>
      <c r="Y112" s="19">
        <f t="shared" si="37"/>
        <v>12.044711600278253</v>
      </c>
      <c r="Z112" s="19">
        <f t="shared" si="37"/>
        <v>11.186390133690665</v>
      </c>
      <c r="AA112" s="19">
        <f t="shared" si="37"/>
        <v>13.006410341879409</v>
      </c>
      <c r="AB112" s="19">
        <f t="shared" si="37"/>
        <v>11.938523020278053</v>
      </c>
      <c r="AC112" s="19">
        <f t="shared" si="37"/>
        <v>11.357978795182628</v>
      </c>
      <c r="AD112" s="19">
        <f t="shared" si="37"/>
        <v>12.492556762029929</v>
      </c>
      <c r="AE112" s="19">
        <f t="shared" si="37"/>
        <v>12.905238520160408</v>
      </c>
      <c r="AF112" s="19">
        <f t="shared" si="37"/>
        <v>3.1860361601198983</v>
      </c>
      <c r="AG112" s="19">
        <f t="shared" si="37"/>
        <v>1.9524979145258221</v>
      </c>
      <c r="AH112" s="19">
        <f t="shared" si="37"/>
        <v>2.6629161598290416</v>
      </c>
      <c r="AI112" s="35">
        <f t="shared" si="35"/>
        <v>-0.71880592135294219</v>
      </c>
      <c r="AJ112" s="30">
        <f>IF(B112=0, "", POWER(AH112/B112, 1/(AH11 - B11)) - 1)</f>
        <v>-3.887152782625114E-2</v>
      </c>
      <c r="AK112" s="30">
        <f t="shared" si="36"/>
        <v>0.36385096240973436</v>
      </c>
      <c r="AL112" s="40"/>
      <c r="AM112" s="29"/>
    </row>
    <row r="113" spans="1:39" ht="14.45" customHeight="1" x14ac:dyDescent="0.25">
      <c r="A113" s="5" t="s">
        <v>32</v>
      </c>
      <c r="B113" s="22">
        <v>8.3846389344827604E-2</v>
      </c>
      <c r="C113" s="22">
        <v>8.1395301818965607E-2</v>
      </c>
      <c r="D113" s="22">
        <v>7.9965448077586307E-2</v>
      </c>
      <c r="E113" s="22">
        <v>8.1444977672413807E-2</v>
      </c>
      <c r="F113" s="22">
        <v>8.1184264711207002E-2</v>
      </c>
      <c r="G113" s="22">
        <v>0.10135722409051701</v>
      </c>
      <c r="H113" s="22">
        <v>0.102727628982759</v>
      </c>
      <c r="I113" s="22">
        <v>0.103081147551724</v>
      </c>
      <c r="J113" s="22">
        <v>0.11178505283189701</v>
      </c>
      <c r="K113" s="22">
        <v>0.116069591866379</v>
      </c>
      <c r="L113" s="22">
        <v>0.113391006762931</v>
      </c>
      <c r="M113" s="22">
        <v>0.122596926426724</v>
      </c>
      <c r="N113" s="22">
        <v>0.122223062711207</v>
      </c>
      <c r="O113" s="22">
        <v>0.126208674650862</v>
      </c>
      <c r="P113" s="22">
        <v>0.14052010926724101</v>
      </c>
      <c r="Q113" s="22">
        <v>0.149507871795517</v>
      </c>
      <c r="R113" s="22">
        <v>0.14238630949640901</v>
      </c>
      <c r="S113" s="22">
        <v>0.145174771384633</v>
      </c>
      <c r="T113" s="22">
        <v>0.14978676961306001</v>
      </c>
      <c r="U113" s="22">
        <v>0.140244752900337</v>
      </c>
      <c r="V113" s="22">
        <v>0.14617045340535301</v>
      </c>
      <c r="W113" s="22">
        <v>0.15392209563232301</v>
      </c>
      <c r="X113" s="22">
        <v>0.158562817722365</v>
      </c>
      <c r="Y113" s="22">
        <v>0.157966588758153</v>
      </c>
      <c r="Z113" s="22">
        <v>0.16412416056156501</v>
      </c>
      <c r="AA113" s="22">
        <v>0.173631910331809</v>
      </c>
      <c r="AB113" s="22">
        <v>0.20685700461055301</v>
      </c>
      <c r="AC113" s="22">
        <v>0.23244747465732901</v>
      </c>
      <c r="AD113" s="22">
        <v>0.244750984372129</v>
      </c>
      <c r="AE113" s="22">
        <v>0.24355899442360801</v>
      </c>
      <c r="AF113" s="22">
        <v>9.9153299740158296E-2</v>
      </c>
      <c r="AG113" s="22">
        <v>5.8855577953022299E-2</v>
      </c>
      <c r="AH113" s="22">
        <v>9.3019243473221505E-2</v>
      </c>
      <c r="AI113" s="38">
        <f t="shared" si="35"/>
        <v>0.10940070526674095</v>
      </c>
      <c r="AJ113" s="33">
        <f>IF(B113=0, "", POWER(AH113/B113, 1/(AH11 - B11)) - 1)</f>
        <v>3.2496425634522819E-3</v>
      </c>
      <c r="AK113" s="33">
        <f t="shared" si="36"/>
        <v>0.5804660613046424</v>
      </c>
      <c r="AL113" s="43"/>
      <c r="AM113" s="29"/>
    </row>
    <row r="114" spans="1:39" ht="14.45" customHeight="1" x14ac:dyDescent="0.25">
      <c r="A114" s="5" t="s">
        <v>33</v>
      </c>
      <c r="B114" s="22">
        <v>9.3861828966253604</v>
      </c>
      <c r="C114" s="22">
        <v>7.1435240173915897</v>
      </c>
      <c r="D114" s="22">
        <v>8.0711224191055404</v>
      </c>
      <c r="E114" s="22">
        <v>8.8447003090770604</v>
      </c>
      <c r="F114" s="22">
        <v>13.010436752556901</v>
      </c>
      <c r="G114" s="22">
        <v>10.8816842781901</v>
      </c>
      <c r="H114" s="22">
        <v>11.000846323797999</v>
      </c>
      <c r="I114" s="22">
        <v>11.8006278271189</v>
      </c>
      <c r="J114" s="22">
        <v>11.771246017561101</v>
      </c>
      <c r="K114" s="22">
        <v>10.691924217671399</v>
      </c>
      <c r="L114" s="22">
        <v>8.6816116684552895</v>
      </c>
      <c r="M114" s="22">
        <v>9.4702035843957493</v>
      </c>
      <c r="N114" s="22">
        <v>10.7438854663451</v>
      </c>
      <c r="O114" s="22">
        <v>9.9609309382594002</v>
      </c>
      <c r="P114" s="22">
        <v>8.9610509270929199</v>
      </c>
      <c r="Q114" s="22">
        <v>12.245596614284301</v>
      </c>
      <c r="R114" s="22">
        <v>12.121486772015899</v>
      </c>
      <c r="S114" s="22">
        <v>12.5616555667228</v>
      </c>
      <c r="T114" s="22">
        <v>13.9867849646394</v>
      </c>
      <c r="U114" s="22">
        <v>12.934304210022001</v>
      </c>
      <c r="V114" s="22">
        <v>13.483814592979201</v>
      </c>
      <c r="W114" s="22">
        <v>12.1569629976493</v>
      </c>
      <c r="X114" s="22">
        <v>12.062137525055</v>
      </c>
      <c r="Y114" s="22">
        <v>11.8867450115201</v>
      </c>
      <c r="Z114" s="22">
        <v>11.0222659731291</v>
      </c>
      <c r="AA114" s="22">
        <v>12.832778431547601</v>
      </c>
      <c r="AB114" s="22">
        <v>11.7316660156675</v>
      </c>
      <c r="AC114" s="22">
        <v>11.125531320525299</v>
      </c>
      <c r="AD114" s="22">
        <v>12.247805777657801</v>
      </c>
      <c r="AE114" s="22">
        <v>12.661679525736799</v>
      </c>
      <c r="AF114" s="22">
        <v>3.08688286037974</v>
      </c>
      <c r="AG114" s="22">
        <v>1.8936423365727999</v>
      </c>
      <c r="AH114" s="22">
        <v>2.5698969163558201</v>
      </c>
      <c r="AI114" s="38">
        <f t="shared" si="35"/>
        <v>-0.72620425740054761</v>
      </c>
      <c r="AJ114" s="33">
        <f>IF(B114=0, "", POWER(AH114/B114, 1/(AH11 - B11)) - 1)</f>
        <v>-3.9672016712391844E-2</v>
      </c>
      <c r="AK114" s="33">
        <f t="shared" si="36"/>
        <v>0.35711843082624384</v>
      </c>
      <c r="AL114" s="43"/>
      <c r="AM114" s="29"/>
    </row>
    <row r="115" spans="1:39" x14ac:dyDescent="0.2">
      <c r="A115" s="8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</row>
    <row r="116" spans="1:39" x14ac:dyDescent="0.2">
      <c r="A116" s="18" t="s">
        <v>50</v>
      </c>
    </row>
  </sheetData>
  <pageMargins left="0.7" right="0.7" top="0.75" bottom="0.75" header="0.3" footer="0.3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CACFF7-2EB3-4385-9767-91F5451B8A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BAB333-7F16-4EA3-9709-DB2E78E796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6FBAE06-5B7C-4832-90C4-92C69074A1A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CO2-e</vt:lpstr>
      <vt:lpstr>CO2</vt:lpstr>
      <vt:lpstr>CH4</vt:lpstr>
      <vt:lpstr>N2O</vt:lpstr>
      <vt:lpstr>CO</vt:lpstr>
      <vt:lpstr>NOx</vt:lpstr>
      <vt:lpstr>NMVOCs</vt:lpstr>
      <vt:lpstr>SO2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Jan-Yves Ruzicka</dc:creator>
  <cp:lastModifiedBy>Sally Greenwood</cp:lastModifiedBy>
  <dcterms:created xsi:type="dcterms:W3CDTF">2017-07-07T03:21:35Z</dcterms:created>
  <dcterms:modified xsi:type="dcterms:W3CDTF">2024-04-23T04:58:14Z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8466f7-346c-47bb-a4d2-4a6558d61975_Enabled">
    <vt:lpwstr>true</vt:lpwstr>
  </property>
  <property fmtid="{D5CDD505-2E9C-101B-9397-08002B2CF9AE}" pid="3" name="MSIP_Label_738466f7-346c-47bb-a4d2-4a6558d61975_SetDate">
    <vt:lpwstr>2024-04-16T00:57:38Z</vt:lpwstr>
  </property>
  <property fmtid="{D5CDD505-2E9C-101B-9397-08002B2CF9AE}" pid="4" name="MSIP_Label_738466f7-346c-47bb-a4d2-4a6558d61975_Method">
    <vt:lpwstr>Privileged</vt:lpwstr>
  </property>
  <property fmtid="{D5CDD505-2E9C-101B-9397-08002B2CF9AE}" pid="5" name="MSIP_Label_738466f7-346c-47bb-a4d2-4a6558d61975_Name">
    <vt:lpwstr>UNCLASSIFIED</vt:lpwstr>
  </property>
  <property fmtid="{D5CDD505-2E9C-101B-9397-08002B2CF9AE}" pid="6" name="MSIP_Label_738466f7-346c-47bb-a4d2-4a6558d61975_SiteId">
    <vt:lpwstr>78b2bd11-e42b-47ea-b011-2e04c3af5ec1</vt:lpwstr>
  </property>
  <property fmtid="{D5CDD505-2E9C-101B-9397-08002B2CF9AE}" pid="7" name="MSIP_Label_738466f7-346c-47bb-a4d2-4a6558d61975_ActionId">
    <vt:lpwstr>e6d6b511-b718-4f6f-bf17-f8cfff8ea47e</vt:lpwstr>
  </property>
  <property fmtid="{D5CDD505-2E9C-101B-9397-08002B2CF9AE}" pid="8" name="MSIP_Label_738466f7-346c-47bb-a4d2-4a6558d61975_ContentBits">
    <vt:lpwstr>0</vt:lpwstr>
  </property>
</Properties>
</file>