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6"/>
  <workbookPr/>
  <xr:revisionPtr revIDLastSave="0" documentId="8_{88D85345-770A-4607-AB5E-41E692A43827}" xr6:coauthVersionLast="47" xr6:coauthVersionMax="47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00 Sample (SEB Likau TL)" sheetId="1" r:id="rId1"/>
    <sheet name="00 Sample (SEB Likau TL) (2)" sheetId="6" r:id="rId2"/>
    <sheet name="Sheet1" sheetId="5" r:id="rId3"/>
    <sheet name="(Test) Generate_Data_Entry" sheetId="4" r:id="rId4"/>
    <sheet name="01 Generate_Data_Entry_Template" sheetId="2" r:id="rId5"/>
    <sheet name="02 Earthworks_Table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V14" i="4" a="1"/>
  <c r="V14" i="4"/>
  <c r="V15" i="4" a="1"/>
  <c r="V15" i="4"/>
  <c r="V16" i="4" a="1"/>
  <c r="V16" i="4"/>
  <c r="V17" i="4" a="1"/>
  <c r="V17" i="4"/>
  <c r="V18" i="4" a="1"/>
  <c r="V18" i="4"/>
  <c r="V19" i="4" a="1"/>
  <c r="V19" i="4"/>
  <c r="V20" i="4" a="1"/>
  <c r="V20" i="4"/>
  <c r="V21" i="4" a="1"/>
  <c r="V21" i="4"/>
  <c r="V22" i="4" a="1"/>
  <c r="V22" i="4"/>
  <c r="V23" i="4" a="1"/>
  <c r="V23" i="4"/>
  <c r="V24" i="4" a="1"/>
  <c r="V24" i="4"/>
  <c r="V25" i="4" a="1"/>
  <c r="V25" i="4" s="1"/>
  <c r="V26" i="4" a="1"/>
  <c r="V26" i="4"/>
  <c r="V27" i="4" a="1"/>
  <c r="V27" i="4"/>
  <c r="V28" i="4" a="1"/>
  <c r="V28" i="4" s="1"/>
  <c r="V29" i="4" a="1"/>
  <c r="V29" i="4"/>
  <c r="V30" i="4" a="1"/>
  <c r="V30" i="4"/>
  <c r="V31" i="4" a="1"/>
  <c r="V31" i="4" s="1"/>
  <c r="V32" i="4" a="1"/>
  <c r="V32" i="4"/>
  <c r="V33" i="4" a="1"/>
  <c r="V33" i="4"/>
  <c r="V34" i="4" a="1"/>
  <c r="V34" i="4" s="1"/>
  <c r="V35" i="4" a="1"/>
  <c r="V35" i="4"/>
  <c r="V36" i="4" a="1"/>
  <c r="V36" i="4"/>
  <c r="V37" i="4" a="1"/>
  <c r="V37" i="4" s="1"/>
  <c r="V38" i="4" a="1"/>
  <c r="V38" i="4"/>
  <c r="V39" i="4" a="1"/>
  <c r="V39" i="4"/>
  <c r="V40" i="4" a="1"/>
  <c r="V40" i="4" s="1"/>
  <c r="V41" i="4" a="1"/>
  <c r="V41" i="4" s="1"/>
  <c r="V42" i="4" a="1"/>
  <c r="V42" i="4"/>
  <c r="V43" i="4" a="1"/>
  <c r="V43" i="4" s="1"/>
  <c r="V44" i="4" a="1"/>
  <c r="V44" i="4"/>
  <c r="V45" i="4" a="1"/>
  <c r="V45" i="4"/>
  <c r="V46" i="4" a="1"/>
  <c r="V46" i="4" s="1"/>
  <c r="V47" i="4" a="1"/>
  <c r="V47" i="4" s="1"/>
  <c r="V48" i="4" a="1"/>
  <c r="V48" i="4"/>
  <c r="V49" i="4" a="1"/>
  <c r="V49" i="4" s="1"/>
  <c r="V50" i="4" a="1"/>
  <c r="V50" i="4"/>
  <c r="V51" i="4" a="1"/>
  <c r="V51" i="4"/>
  <c r="V52" i="4" a="1"/>
  <c r="V52" i="4" s="1"/>
  <c r="V53" i="4" a="1"/>
  <c r="V53" i="4"/>
  <c r="V54" i="4" a="1"/>
  <c r="V54" i="4"/>
  <c r="V55" i="4" a="1"/>
  <c r="V55" i="4" s="1"/>
  <c r="V56" i="4" a="1"/>
  <c r="V56" i="4" s="1"/>
  <c r="V57" i="4" a="1"/>
  <c r="V57" i="4"/>
  <c r="V58" i="4" a="1"/>
  <c r="V58" i="4" s="1"/>
  <c r="V59" i="4" a="1"/>
  <c r="V59" i="4"/>
  <c r="V60" i="4" a="1"/>
  <c r="V60" i="4"/>
  <c r="V61" i="4" a="1"/>
  <c r="V61" i="4" s="1"/>
  <c r="V62" i="4" a="1"/>
  <c r="V62" i="4"/>
  <c r="V63" i="4" a="1"/>
  <c r="V63" i="4"/>
  <c r="V64" i="4" a="1"/>
  <c r="V64" i="4" s="1"/>
  <c r="V65" i="4" a="1"/>
  <c r="V65" i="4" s="1"/>
  <c r="V66" i="4" a="1"/>
  <c r="V66" i="4"/>
  <c r="V67" i="4" a="1"/>
  <c r="V67" i="4" s="1"/>
  <c r="V68" i="4" a="1"/>
  <c r="V68" i="4"/>
  <c r="V69" i="4" a="1"/>
  <c r="V69" i="4"/>
  <c r="V70" i="4" a="1"/>
  <c r="V70" i="4" s="1"/>
  <c r="V71" i="4" a="1"/>
  <c r="V71" i="4"/>
  <c r="V72" i="4" a="1"/>
  <c r="V72" i="4"/>
  <c r="V73" i="4" a="1"/>
  <c r="V73" i="4" s="1"/>
  <c r="V74" i="4" a="1"/>
  <c r="V74" i="4" s="1"/>
  <c r="V75" i="4" a="1"/>
  <c r="V75" i="4" s="1"/>
  <c r="V76" i="4" a="1"/>
  <c r="V76" i="4" s="1"/>
  <c r="V77" i="4" a="1"/>
  <c r="V77" i="4" s="1"/>
  <c r="V78" i="4" a="1"/>
  <c r="V78" i="4"/>
  <c r="V79" i="4" a="1"/>
  <c r="V79" i="4" s="1"/>
  <c r="V80" i="4" a="1"/>
  <c r="V80" i="4"/>
  <c r="V81" i="4" a="1"/>
  <c r="V81" i="4" s="1"/>
  <c r="V82" i="4" a="1"/>
  <c r="V82" i="4" s="1"/>
  <c r="V83" i="4" a="1"/>
  <c r="V83" i="4" s="1"/>
  <c r="V84" i="4" a="1"/>
  <c r="V84" i="4"/>
  <c r="V85" i="4" a="1"/>
  <c r="V85" i="4" s="1"/>
  <c r="V86" i="4" a="1"/>
  <c r="V86" i="4"/>
  <c r="V87" i="4" a="1"/>
  <c r="V87" i="4" s="1"/>
  <c r="V88" i="4" a="1"/>
  <c r="V88" i="4" s="1"/>
  <c r="V89" i="4" a="1"/>
  <c r="V89" i="4" s="1"/>
  <c r="V90" i="4" a="1"/>
  <c r="V90" i="4"/>
  <c r="V91" i="4" a="1"/>
  <c r="V91" i="4" s="1"/>
  <c r="V92" i="4" a="1"/>
  <c r="V92" i="4" s="1"/>
  <c r="V93" i="4" a="1"/>
  <c r="V93" i="4" s="1"/>
  <c r="V94" i="4" a="1"/>
  <c r="V94" i="4" s="1"/>
  <c r="V95" i="4" a="1"/>
  <c r="V95" i="4" s="1"/>
  <c r="V96" i="4" a="1"/>
  <c r="V96" i="4"/>
  <c r="V97" i="4" a="1"/>
  <c r="V97" i="4" s="1"/>
  <c r="V98" i="4" a="1"/>
  <c r="V98" i="4"/>
  <c r="V99" i="4" a="1"/>
  <c r="V99" i="4"/>
  <c r="V100" i="4" a="1"/>
  <c r="V100" i="4" s="1"/>
  <c r="V101" i="4" a="1"/>
  <c r="V101" i="4" s="1"/>
  <c r="V102" i="4" a="1"/>
  <c r="V102" i="4"/>
  <c r="V103" i="4" a="1"/>
  <c r="V103" i="4" s="1"/>
  <c r="V104" i="4" a="1"/>
  <c r="V104" i="4"/>
  <c r="V105" i="4" a="1"/>
  <c r="V105" i="4" s="1"/>
  <c r="V106" i="4" a="1"/>
  <c r="V106" i="4" s="1"/>
  <c r="V107" i="4" a="1"/>
  <c r="V107" i="4" s="1"/>
  <c r="V108" i="4" a="1"/>
  <c r="V108" i="4"/>
  <c r="V109" i="4" a="1"/>
  <c r="V109" i="4" s="1"/>
  <c r="V110" i="4" a="1"/>
  <c r="V110" i="4" s="1"/>
  <c r="V111" i="4" a="1"/>
  <c r="V111" i="4" s="1"/>
  <c r="V112" i="4" a="1"/>
  <c r="V112" i="4" s="1"/>
  <c r="V113" i="4" a="1"/>
  <c r="V113" i="4" s="1"/>
  <c r="V114" i="4" a="1"/>
  <c r="V114" i="4"/>
  <c r="V115" i="4" a="1"/>
  <c r="V115" i="4" s="1"/>
  <c r="V116" i="4" a="1"/>
  <c r="V116" i="4"/>
  <c r="V117" i="4" a="1"/>
  <c r="V117" i="4"/>
  <c r="V118" i="4" a="1"/>
  <c r="V118" i="4" s="1"/>
  <c r="V119" i="4" a="1"/>
  <c r="V119" i="4" s="1"/>
  <c r="V120" i="4" a="1"/>
  <c r="V120" i="4"/>
  <c r="V121" i="4" a="1"/>
  <c r="V121" i="4" s="1"/>
  <c r="V122" i="4" a="1"/>
  <c r="V122" i="4" s="1"/>
  <c r="V123" i="4" a="1"/>
  <c r="V123" i="4"/>
  <c r="V124" i="4" a="1"/>
  <c r="V124" i="4" s="1"/>
  <c r="V125" i="4" a="1"/>
  <c r="V125" i="4"/>
  <c r="V126" i="4" a="1"/>
  <c r="V126" i="4" s="1"/>
  <c r="V127" i="4" a="1"/>
  <c r="V127" i="4" s="1"/>
  <c r="V128" i="4" a="1"/>
  <c r="V128" i="4" s="1"/>
  <c r="V129" i="4" a="1"/>
  <c r="V129" i="4"/>
  <c r="V130" i="4" a="1"/>
  <c r="V130" i="4" s="1"/>
  <c r="V131" i="4" a="1"/>
  <c r="V131" i="4"/>
  <c r="V132" i="4" a="1"/>
  <c r="V132" i="4" s="1"/>
  <c r="V133" i="4" a="1"/>
  <c r="V133" i="4" s="1"/>
  <c r="V134" i="4" a="1"/>
  <c r="V134" i="4" s="1"/>
  <c r="V135" i="4" a="1"/>
  <c r="V135" i="4" s="1"/>
  <c r="V136" i="4" a="1"/>
  <c r="V136" i="4" s="1"/>
  <c r="V137" i="4" a="1"/>
  <c r="V137" i="4" s="1"/>
  <c r="V138" i="4" a="1"/>
  <c r="V138" i="4" s="1"/>
  <c r="V139" i="4" a="1"/>
  <c r="V139" i="4" s="1"/>
  <c r="V140" i="4" a="1"/>
  <c r="V140" i="4" s="1"/>
  <c r="V141" i="4" a="1"/>
  <c r="V141" i="4" s="1"/>
  <c r="V142" i="4" a="1"/>
  <c r="V142" i="4" s="1"/>
  <c r="V143" i="4" a="1"/>
  <c r="V143" i="4" s="1"/>
  <c r="V144" i="4" a="1"/>
  <c r="V144" i="4"/>
  <c r="V145" i="4" a="1"/>
  <c r="V145" i="4" s="1"/>
  <c r="V146" i="4" a="1"/>
  <c r="V146" i="4" s="1"/>
  <c r="V147" i="4" a="1"/>
  <c r="V147" i="4" s="1"/>
  <c r="V148" i="4" a="1"/>
  <c r="V148" i="4" s="1"/>
  <c r="V149" i="4" a="1"/>
  <c r="V149" i="4" s="1"/>
  <c r="V150" i="4" a="1"/>
  <c r="V150" i="4"/>
  <c r="V151" i="4" a="1"/>
  <c r="V151" i="4" s="1"/>
  <c r="V152" i="4" a="1"/>
  <c r="V152" i="4"/>
  <c r="V153" i="4" a="1"/>
  <c r="V153" i="4" s="1"/>
  <c r="V154" i="4" a="1"/>
  <c r="V154" i="4" s="1"/>
  <c r="V155" i="4" a="1"/>
  <c r="V155" i="4" s="1"/>
  <c r="V156" i="4" a="1"/>
  <c r="V156" i="4"/>
  <c r="V157" i="4" a="1"/>
  <c r="V157" i="4" s="1"/>
  <c r="V158" i="4" a="1"/>
  <c r="V158" i="4"/>
  <c r="V159" i="4" a="1"/>
  <c r="V159" i="4" s="1"/>
  <c r="V160" i="4" a="1"/>
  <c r="V160" i="4" s="1"/>
  <c r="V161" i="4" a="1"/>
  <c r="V161" i="4" s="1"/>
  <c r="V162" i="4" a="1"/>
  <c r="V162" i="4" s="1"/>
  <c r="V163" i="4" a="1"/>
  <c r="V163" i="4" s="1"/>
  <c r="V164" i="4" a="1"/>
  <c r="V164" i="4" s="1"/>
  <c r="V165" i="4" a="1"/>
  <c r="V165" i="4" s="1"/>
  <c r="V166" i="4" a="1"/>
  <c r="V166" i="4" s="1"/>
  <c r="V167" i="4" a="1"/>
  <c r="V167" i="4" s="1"/>
  <c r="V168" i="4" a="1"/>
  <c r="V168" i="4"/>
  <c r="V169" i="4" a="1"/>
  <c r="V169" i="4" s="1"/>
  <c r="V170" i="4" a="1"/>
  <c r="V170" i="4"/>
  <c r="V171" i="4" a="1"/>
  <c r="V171" i="4"/>
  <c r="V172" i="4" a="1"/>
  <c r="V172" i="4" s="1"/>
  <c r="V173" i="4" a="1"/>
  <c r="V173" i="4" s="1"/>
  <c r="V174" i="4" a="1"/>
  <c r="V174" i="4"/>
  <c r="V175" i="4" a="1"/>
  <c r="V175" i="4" s="1"/>
  <c r="V176" i="4" a="1"/>
  <c r="V176" i="4"/>
  <c r="V177" i="4" a="1"/>
  <c r="V177" i="4"/>
  <c r="V178" i="4" a="1"/>
  <c r="V178" i="4" s="1"/>
  <c r="V179" i="4" a="1"/>
  <c r="V179" i="4"/>
  <c r="V180" i="4" a="1"/>
  <c r="V180" i="4" s="1"/>
  <c r="V181" i="4" a="1"/>
  <c r="V181" i="4" s="1"/>
  <c r="V182" i="4" a="1"/>
  <c r="V182" i="4" s="1"/>
  <c r="V183" i="4" a="1"/>
  <c r="V183" i="4"/>
  <c r="V184" i="4" a="1"/>
  <c r="V184" i="4" s="1"/>
  <c r="V185" i="4" a="1"/>
  <c r="V185" i="4"/>
  <c r="V186" i="4" a="1"/>
  <c r="V186" i="4" s="1"/>
  <c r="V187" i="4" a="1"/>
  <c r="V187" i="4" s="1"/>
  <c r="V188" i="4" a="1"/>
  <c r="V188" i="4" s="1"/>
  <c r="V189" i="4" a="1"/>
  <c r="V189" i="4"/>
  <c r="V190" i="4" a="1"/>
  <c r="V190" i="4" s="1"/>
  <c r="V191" i="4" a="1"/>
  <c r="V191" i="4" s="1"/>
  <c r="V192" i="4" a="1"/>
  <c r="V192" i="4" s="1"/>
  <c r="V193" i="4" a="1"/>
  <c r="V193" i="4" s="1"/>
  <c r="V194" i="4" a="1"/>
  <c r="V194" i="4" s="1"/>
  <c r="V195" i="4" a="1"/>
  <c r="V195" i="4" s="1"/>
  <c r="V196" i="4" a="1"/>
  <c r="V196" i="4" s="1"/>
  <c r="V197" i="4" a="1"/>
  <c r="V197" i="4" s="1"/>
  <c r="V198" i="4" a="1"/>
  <c r="V198" i="4"/>
  <c r="V199" i="4" a="1"/>
  <c r="V199" i="4" s="1"/>
  <c r="V200" i="4" a="1"/>
  <c r="V200" i="4" s="1"/>
  <c r="V201" i="4" a="1"/>
  <c r="V201" i="4" s="1"/>
  <c r="V202" i="4" a="1"/>
  <c r="V202" i="4" s="1"/>
  <c r="V203" i="4" a="1"/>
  <c r="V203" i="4" s="1"/>
  <c r="V204" i="4" a="1"/>
  <c r="V204" i="4"/>
  <c r="V205" i="4" a="1"/>
  <c r="V205" i="4" s="1"/>
  <c r="V206" i="4" a="1"/>
  <c r="V206" i="4"/>
  <c r="V207" i="4" a="1"/>
  <c r="V207" i="4" s="1"/>
  <c r="V208" i="4" a="1"/>
  <c r="V208" i="4" s="1"/>
  <c r="V209" i="4" a="1"/>
  <c r="V209" i="4" s="1"/>
  <c r="V210" i="4" a="1"/>
  <c r="V210" i="4"/>
  <c r="V211" i="4" a="1"/>
  <c r="V211" i="4" s="1"/>
  <c r="V212" i="4" a="1"/>
  <c r="V212" i="4"/>
  <c r="V213" i="4" a="1"/>
  <c r="V213" i="4" s="1"/>
  <c r="V214" i="4" a="1"/>
  <c r="V214" i="4" s="1"/>
  <c r="V215" i="4" a="1"/>
  <c r="V215" i="4" s="1"/>
  <c r="V216" i="4" a="1"/>
  <c r="V216" i="4" s="1"/>
  <c r="V217" i="4" a="1"/>
  <c r="V217" i="4" s="1"/>
  <c r="V218" i="4" a="1"/>
  <c r="V218" i="4" s="1"/>
  <c r="V219" i="4" a="1"/>
  <c r="V219" i="4" s="1"/>
  <c r="V220" i="4" a="1"/>
  <c r="V220" i="4" s="1"/>
  <c r="V221" i="4" a="1"/>
  <c r="V221" i="4" s="1"/>
  <c r="V222" i="4" a="1"/>
  <c r="V222" i="4" s="1"/>
  <c r="V223" i="4" a="1"/>
  <c r="V223" i="4" s="1"/>
  <c r="V224" i="4" a="1"/>
  <c r="V224" i="4" s="1"/>
  <c r="V225" i="4" a="1"/>
  <c r="V225" i="4"/>
  <c r="V226" i="4" a="1"/>
  <c r="V226" i="4" s="1"/>
  <c r="V227" i="4" a="1"/>
  <c r="V227" i="4" s="1"/>
  <c r="V228" i="4" a="1"/>
  <c r="V228" i="4" s="1"/>
  <c r="V229" i="4" a="1"/>
  <c r="V229" i="4" s="1"/>
  <c r="V230" i="4" a="1"/>
  <c r="V230" i="4" s="1"/>
  <c r="V231" i="4" a="1"/>
  <c r="V231" i="4"/>
  <c r="V232" i="4" a="1"/>
  <c r="V232" i="4" s="1"/>
  <c r="V233" i="4" a="1"/>
  <c r="V233" i="4"/>
  <c r="V234" i="4" a="1"/>
  <c r="V234" i="4" s="1"/>
  <c r="V235" i="4" a="1"/>
  <c r="V235" i="4" s="1"/>
  <c r="V236" i="4" a="1"/>
  <c r="V236" i="4" s="1"/>
  <c r="V237" i="4" a="1"/>
  <c r="V237" i="4"/>
  <c r="V238" i="4" a="1"/>
  <c r="V238" i="4" s="1"/>
  <c r="V239" i="4" a="1"/>
  <c r="V239" i="4"/>
  <c r="V240" i="4" a="1"/>
  <c r="V240" i="4" s="1"/>
  <c r="V241" i="4" a="1"/>
  <c r="V241" i="4" s="1"/>
  <c r="V242" i="4" a="1"/>
  <c r="V242" i="4" s="1"/>
  <c r="V243" i="4" a="1"/>
  <c r="V243" i="4" s="1"/>
  <c r="V244" i="4" a="1"/>
  <c r="V244" i="4" s="1"/>
  <c r="V245" i="4" a="1"/>
  <c r="V245" i="4" s="1"/>
  <c r="V246" i="4" a="1"/>
  <c r="V246" i="4" s="1"/>
  <c r="V247" i="4" a="1"/>
  <c r="V247" i="4" s="1"/>
  <c r="V248" i="4" a="1"/>
  <c r="V248" i="4" s="1"/>
  <c r="V249" i="4" a="1"/>
  <c r="V249" i="4"/>
  <c r="V250" i="4" a="1"/>
  <c r="V250" i="4" s="1"/>
  <c r="V251" i="4" a="1"/>
  <c r="V251" i="4"/>
  <c r="V252" i="4" a="1"/>
  <c r="V252" i="4"/>
  <c r="V253" i="4" a="1"/>
  <c r="V253" i="4" s="1"/>
  <c r="V254" i="4" a="1"/>
  <c r="V254" i="4" s="1"/>
  <c r="V255" i="4" a="1"/>
  <c r="V255" i="4"/>
  <c r="V256" i="4" a="1"/>
  <c r="V256" i="4" s="1"/>
  <c r="V257" i="4" a="1"/>
  <c r="V257" i="4"/>
  <c r="V258" i="4" a="1"/>
  <c r="V258" i="4"/>
  <c r="V259" i="4" a="1"/>
  <c r="V259" i="4" s="1"/>
  <c r="V260" i="4" a="1"/>
  <c r="V260" i="4"/>
  <c r="V261" i="4" a="1"/>
  <c r="V261" i="4" s="1"/>
  <c r="V262" i="4" a="1"/>
  <c r="V262" i="4" s="1"/>
  <c r="V263" i="4" a="1"/>
  <c r="V263" i="4" s="1"/>
  <c r="V264" i="4" a="1"/>
  <c r="V264" i="4"/>
  <c r="V265" i="4" a="1"/>
  <c r="V265" i="4" s="1"/>
  <c r="V266" i="4" a="1"/>
  <c r="V266" i="4"/>
  <c r="V267" i="4" a="1"/>
  <c r="V267" i="4" s="1"/>
  <c r="V268" i="4" a="1"/>
  <c r="V268" i="4" s="1"/>
  <c r="V269" i="4" a="1"/>
  <c r="V269" i="4" s="1"/>
  <c r="V270" i="4" a="1"/>
  <c r="V270" i="4"/>
  <c r="V271" i="4" a="1"/>
  <c r="V271" i="4" s="1"/>
  <c r="V272" i="4" a="1"/>
  <c r="V272" i="4" s="1"/>
  <c r="V273" i="4" a="1"/>
  <c r="V273" i="4" s="1"/>
  <c r="V274" i="4" a="1"/>
  <c r="V274" i="4" s="1"/>
  <c r="V275" i="4" a="1"/>
  <c r="V275" i="4" s="1"/>
  <c r="V276" i="4" a="1"/>
  <c r="V276" i="4" s="1"/>
  <c r="V277" i="4" a="1"/>
  <c r="V277" i="4" s="1"/>
  <c r="V278" i="4" a="1"/>
  <c r="V278" i="4" s="1"/>
  <c r="V279" i="4" a="1"/>
  <c r="V279" i="4" s="1"/>
  <c r="U14" i="4" a="1"/>
  <c r="U14" i="4" s="1"/>
  <c r="U15" i="4" a="1"/>
  <c r="U15" i="4"/>
  <c r="U16" i="4" a="1"/>
  <c r="U16" i="4" s="1"/>
  <c r="U17" i="4" a="1"/>
  <c r="U17" i="4"/>
  <c r="U18" i="4" a="1"/>
  <c r="U18" i="4"/>
  <c r="U19" i="4" a="1"/>
  <c r="U19" i="4" s="1"/>
  <c r="U20" i="4" a="1"/>
  <c r="U20" i="4"/>
  <c r="U21" i="4" a="1"/>
  <c r="U21" i="4"/>
  <c r="U22" i="4" a="1"/>
  <c r="U22" i="4" s="1"/>
  <c r="U23" i="4" a="1"/>
  <c r="U23" i="4" s="1"/>
  <c r="U24" i="4" a="1"/>
  <c r="U24" i="4"/>
  <c r="U25" i="4" a="1"/>
  <c r="U25" i="4" s="1"/>
  <c r="U26" i="4" a="1"/>
  <c r="U26" i="4"/>
  <c r="U27" i="4" a="1"/>
  <c r="U27" i="4" s="1"/>
  <c r="U28" i="4" a="1"/>
  <c r="U28" i="4" s="1"/>
  <c r="U29" i="4" a="1"/>
  <c r="U29" i="4" s="1"/>
  <c r="U30" i="4" a="1"/>
  <c r="U30" i="4" s="1"/>
  <c r="U31" i="4" a="1"/>
  <c r="U31" i="4" s="1"/>
  <c r="U32" i="4" a="1"/>
  <c r="U32" i="4" s="1"/>
  <c r="U33" i="4" a="1"/>
  <c r="U33" i="4"/>
  <c r="U34" i="4" a="1"/>
  <c r="U34" i="4" s="1"/>
  <c r="U35" i="4" a="1"/>
  <c r="U35" i="4" s="1"/>
  <c r="U36" i="4" a="1"/>
  <c r="U36" i="4" s="1"/>
  <c r="U37" i="4" a="1"/>
  <c r="U37" i="4" s="1"/>
  <c r="U38" i="4" a="1"/>
  <c r="U38" i="4" s="1"/>
  <c r="U39" i="4" a="1"/>
  <c r="U39" i="4" s="1"/>
  <c r="U40" i="4" a="1"/>
  <c r="U40" i="4" s="1"/>
  <c r="U41" i="4" a="1"/>
  <c r="U41" i="4" s="1"/>
  <c r="U42" i="4" a="1"/>
  <c r="U42" i="4"/>
  <c r="U43" i="4" a="1"/>
  <c r="U43" i="4" s="1"/>
  <c r="U44" i="4" a="1"/>
  <c r="U44" i="4" s="1"/>
  <c r="U45" i="4" a="1"/>
  <c r="U45" i="4" s="1"/>
  <c r="U46" i="4" a="1"/>
  <c r="U46" i="4" s="1"/>
  <c r="U47" i="4" a="1"/>
  <c r="U47" i="4" s="1"/>
  <c r="U48" i="4" a="1"/>
  <c r="U48" i="4" s="1"/>
  <c r="U49" i="4" a="1"/>
  <c r="U49" i="4" s="1"/>
  <c r="U50" i="4" a="1"/>
  <c r="U50" i="4" s="1"/>
  <c r="U51" i="4" a="1"/>
  <c r="U51" i="4"/>
  <c r="U52" i="4" a="1"/>
  <c r="U52" i="4" s="1"/>
  <c r="U53" i="4" a="1"/>
  <c r="U53" i="4" s="1"/>
  <c r="U54" i="4" a="1"/>
  <c r="U54" i="4"/>
  <c r="U55" i="4" a="1"/>
  <c r="U55" i="4" s="1"/>
  <c r="U56" i="4" a="1"/>
  <c r="U56" i="4" s="1"/>
  <c r="U57" i="4" a="1"/>
  <c r="U57" i="4" s="1"/>
  <c r="U58" i="4" a="1"/>
  <c r="U58" i="4" s="1"/>
  <c r="U59" i="4" a="1"/>
  <c r="U59" i="4" s="1"/>
  <c r="U60" i="4" a="1"/>
  <c r="U60" i="4"/>
  <c r="U61" i="4" a="1"/>
  <c r="U61" i="4" s="1"/>
  <c r="U62" i="4" a="1"/>
  <c r="U62" i="4" s="1"/>
  <c r="U63" i="4" a="1"/>
  <c r="U63" i="4" s="1"/>
  <c r="U64" i="4" a="1"/>
  <c r="U64" i="4" s="1"/>
  <c r="U65" i="4" a="1"/>
  <c r="U65" i="4" s="1"/>
  <c r="U66" i="4" a="1"/>
  <c r="U66" i="4" s="1"/>
  <c r="U67" i="4" a="1"/>
  <c r="U67" i="4" s="1"/>
  <c r="U68" i="4" a="1"/>
  <c r="U68" i="4" s="1"/>
  <c r="U69" i="4" a="1"/>
  <c r="U69" i="4"/>
  <c r="U70" i="4" a="1"/>
  <c r="U70" i="4" s="1"/>
  <c r="U71" i="4" a="1"/>
  <c r="U71" i="4"/>
  <c r="U72" i="4" a="1"/>
  <c r="U72" i="4" s="1"/>
  <c r="U73" i="4" a="1"/>
  <c r="U73" i="4" s="1"/>
  <c r="U74" i="4" a="1"/>
  <c r="U74" i="4" s="1"/>
  <c r="U75" i="4" a="1"/>
  <c r="U75" i="4" s="1"/>
  <c r="U76" i="4" a="1"/>
  <c r="U76" i="4" s="1"/>
  <c r="U77" i="4" a="1"/>
  <c r="U77" i="4" s="1"/>
  <c r="U78" i="4" a="1"/>
  <c r="U78" i="4" s="1"/>
  <c r="U79" i="4" a="1"/>
  <c r="U79" i="4" s="1"/>
  <c r="U80" i="4" a="1"/>
  <c r="U80" i="4" s="1"/>
  <c r="U81" i="4" a="1"/>
  <c r="U81" i="4"/>
  <c r="U82" i="4" a="1"/>
  <c r="U82" i="4" s="1"/>
  <c r="U83" i="4" a="1"/>
  <c r="U83" i="4"/>
  <c r="U84" i="4" a="1"/>
  <c r="U84" i="4"/>
  <c r="U85" i="4" a="1"/>
  <c r="U85" i="4" s="1"/>
  <c r="U86" i="4" a="1"/>
  <c r="U86" i="4" s="1"/>
  <c r="U87" i="4" a="1"/>
  <c r="U87" i="4"/>
  <c r="U88" i="4" a="1"/>
  <c r="U88" i="4" s="1"/>
  <c r="U89" i="4" a="1"/>
  <c r="U89" i="4"/>
  <c r="U90" i="4" a="1"/>
  <c r="U90" i="4"/>
  <c r="U91" i="4" a="1"/>
  <c r="U91" i="4" s="1"/>
  <c r="U92" i="4" a="1"/>
  <c r="U92" i="4"/>
  <c r="U93" i="4" a="1"/>
  <c r="U93" i="4" s="1"/>
  <c r="U94" i="4" a="1"/>
  <c r="U94" i="4" s="1"/>
  <c r="U95" i="4" a="1"/>
  <c r="U95" i="4" s="1"/>
  <c r="U96" i="4" a="1"/>
  <c r="U96" i="4"/>
  <c r="U97" i="4" a="1"/>
  <c r="U97" i="4" s="1"/>
  <c r="U98" i="4" a="1"/>
  <c r="U98" i="4"/>
  <c r="U99" i="4" a="1"/>
  <c r="U99" i="4" s="1"/>
  <c r="U100" i="4" a="1"/>
  <c r="U100" i="4" s="1"/>
  <c r="U101" i="4" a="1"/>
  <c r="U101" i="4" s="1"/>
  <c r="U102" i="4" a="1"/>
  <c r="U102" i="4"/>
  <c r="U103" i="4" a="1"/>
  <c r="U103" i="4" s="1"/>
  <c r="U104" i="4" a="1"/>
  <c r="U104" i="4" s="1"/>
  <c r="U105" i="4" a="1"/>
  <c r="U105" i="4" s="1"/>
  <c r="U106" i="4" a="1"/>
  <c r="U106" i="4" s="1"/>
  <c r="U107" i="4" a="1"/>
  <c r="U107" i="4" s="1"/>
  <c r="U108" i="4" a="1"/>
  <c r="U108" i="4" s="1"/>
  <c r="U109" i="4" a="1"/>
  <c r="U109" i="4" s="1"/>
  <c r="U110" i="4" a="1"/>
  <c r="U110" i="4" s="1"/>
  <c r="U111" i="4" a="1"/>
  <c r="U111" i="4"/>
  <c r="U112" i="4" a="1"/>
  <c r="U112" i="4" s="1"/>
  <c r="U113" i="4" a="1"/>
  <c r="U113" i="4" s="1"/>
  <c r="U114" i="4" a="1"/>
  <c r="U114" i="4" s="1"/>
  <c r="U115" i="4" a="1"/>
  <c r="U115" i="4" s="1"/>
  <c r="U116" i="4" a="1"/>
  <c r="U116" i="4" s="1"/>
  <c r="U117" i="4" a="1"/>
  <c r="U117" i="4"/>
  <c r="U118" i="4" a="1"/>
  <c r="U118" i="4" s="1"/>
  <c r="U119" i="4" a="1"/>
  <c r="U119" i="4"/>
  <c r="U120" i="4" a="1"/>
  <c r="U120" i="4" s="1"/>
  <c r="U121" i="4" a="1"/>
  <c r="U121" i="4" s="1"/>
  <c r="U122" i="4" a="1"/>
  <c r="U122" i="4" s="1"/>
  <c r="U123" i="4" a="1"/>
  <c r="U123" i="4"/>
  <c r="U124" i="4" a="1"/>
  <c r="U124" i="4" s="1"/>
  <c r="U125" i="4" a="1"/>
  <c r="U125" i="4"/>
  <c r="U126" i="4" a="1"/>
  <c r="U126" i="4" s="1"/>
  <c r="U127" i="4" a="1"/>
  <c r="U127" i="4" s="1"/>
  <c r="U128" i="4" a="1"/>
  <c r="U128" i="4" s="1"/>
  <c r="U129" i="4" a="1"/>
  <c r="U129" i="4" s="1"/>
  <c r="U130" i="4" a="1"/>
  <c r="U130" i="4" s="1"/>
  <c r="U131" i="4" a="1"/>
  <c r="U131" i="4" s="1"/>
  <c r="U132" i="4" a="1"/>
  <c r="U132" i="4" s="1"/>
  <c r="U133" i="4" a="1"/>
  <c r="U133" i="4" s="1"/>
  <c r="U134" i="4" a="1"/>
  <c r="U134" i="4" s="1"/>
  <c r="U135" i="4" a="1"/>
  <c r="U135" i="4" s="1"/>
  <c r="U136" i="4" a="1"/>
  <c r="U136" i="4" s="1"/>
  <c r="U137" i="4" a="1"/>
  <c r="U137" i="4" s="1"/>
  <c r="U138" i="4" a="1"/>
  <c r="U138" i="4"/>
  <c r="U139" i="4" a="1"/>
  <c r="U139" i="4" s="1"/>
  <c r="U140" i="4" a="1"/>
  <c r="U140" i="4" s="1"/>
  <c r="U141" i="4" a="1"/>
  <c r="U141" i="4" s="1"/>
  <c r="U142" i="4" a="1"/>
  <c r="U142" i="4" s="1"/>
  <c r="U143" i="4" a="1"/>
  <c r="U143" i="4" s="1"/>
  <c r="U144" i="4" a="1"/>
  <c r="U144" i="4"/>
  <c r="U145" i="4" a="1"/>
  <c r="U145" i="4" s="1"/>
  <c r="U146" i="4" a="1"/>
  <c r="U146" i="4"/>
  <c r="U147" i="4" a="1"/>
  <c r="U147" i="4" s="1"/>
  <c r="U148" i="4" a="1"/>
  <c r="U148" i="4" s="1"/>
  <c r="U149" i="4" a="1"/>
  <c r="U149" i="4" s="1"/>
  <c r="U150" i="4" a="1"/>
  <c r="U150" i="4"/>
  <c r="U151" i="4" a="1"/>
  <c r="U151" i="4" s="1"/>
  <c r="U152" i="4" a="1"/>
  <c r="U152" i="4"/>
  <c r="U153" i="4" a="1"/>
  <c r="U153" i="4" s="1"/>
  <c r="U154" i="4" a="1"/>
  <c r="U154" i="4" s="1"/>
  <c r="U155" i="4" a="1"/>
  <c r="U155" i="4" s="1"/>
  <c r="U156" i="4" a="1"/>
  <c r="U156" i="4" s="1"/>
  <c r="U157" i="4" a="1"/>
  <c r="U157" i="4" s="1"/>
  <c r="U158" i="4" a="1"/>
  <c r="U158" i="4" s="1"/>
  <c r="U159" i="4" a="1"/>
  <c r="U159" i="4" s="1"/>
  <c r="U160" i="4" a="1"/>
  <c r="U160" i="4" s="1"/>
  <c r="U161" i="4" a="1"/>
  <c r="U161" i="4" s="1"/>
  <c r="U162" i="4" a="1"/>
  <c r="U162" i="4"/>
  <c r="U163" i="4" a="1"/>
  <c r="U163" i="4" s="1"/>
  <c r="U164" i="4" a="1"/>
  <c r="U164" i="4"/>
  <c r="U165" i="4" a="1"/>
  <c r="U165" i="4"/>
  <c r="U166" i="4" a="1"/>
  <c r="U166" i="4" s="1"/>
  <c r="U167" i="4" a="1"/>
  <c r="U167" i="4" s="1"/>
  <c r="U168" i="4" a="1"/>
  <c r="U168" i="4"/>
  <c r="U169" i="4" a="1"/>
  <c r="U169" i="4" s="1"/>
  <c r="U170" i="4" a="1"/>
  <c r="U170" i="4"/>
  <c r="U171" i="4" a="1"/>
  <c r="U171" i="4"/>
  <c r="U172" i="4" a="1"/>
  <c r="U172" i="4" s="1"/>
  <c r="U173" i="4" a="1"/>
  <c r="U173" i="4"/>
  <c r="U174" i="4" a="1"/>
  <c r="U174" i="4" s="1"/>
  <c r="U175" i="4" a="1"/>
  <c r="U175" i="4" s="1"/>
  <c r="U176" i="4" a="1"/>
  <c r="U176" i="4" s="1"/>
  <c r="U177" i="4" a="1"/>
  <c r="U177" i="4"/>
  <c r="U178" i="4" a="1"/>
  <c r="U178" i="4" s="1"/>
  <c r="U179" i="4" a="1"/>
  <c r="U179" i="4"/>
  <c r="U180" i="4" a="1"/>
  <c r="U180" i="4" s="1"/>
  <c r="U181" i="4" a="1"/>
  <c r="U181" i="4" s="1"/>
  <c r="U182" i="4" a="1"/>
  <c r="U182" i="4" s="1"/>
  <c r="U183" i="4" a="1"/>
  <c r="U183" i="4"/>
  <c r="U184" i="4" a="1"/>
  <c r="U184" i="4" s="1"/>
  <c r="U185" i="4" a="1"/>
  <c r="U185" i="4" s="1"/>
  <c r="U186" i="4" a="1"/>
  <c r="U186" i="4" s="1"/>
  <c r="U187" i="4" a="1"/>
  <c r="U187" i="4" s="1"/>
  <c r="U188" i="4" a="1"/>
  <c r="U188" i="4" s="1"/>
  <c r="U189" i="4" a="1"/>
  <c r="U189" i="4" s="1"/>
  <c r="U190" i="4" a="1"/>
  <c r="U190" i="4" s="1"/>
  <c r="U191" i="4" a="1"/>
  <c r="U191" i="4" s="1"/>
  <c r="U192" i="4" a="1"/>
  <c r="U192" i="4"/>
  <c r="U193" i="4" a="1"/>
  <c r="U193" i="4" s="1"/>
  <c r="U194" i="4" a="1"/>
  <c r="U194" i="4" s="1"/>
  <c r="U195" i="4" a="1"/>
  <c r="U195" i="4" s="1"/>
  <c r="U196" i="4" a="1"/>
  <c r="U196" i="4" s="1"/>
  <c r="U197" i="4" a="1"/>
  <c r="U197" i="4" s="1"/>
  <c r="U198" i="4" a="1"/>
  <c r="U198" i="4"/>
  <c r="U199" i="4" a="1"/>
  <c r="U199" i="4" s="1"/>
  <c r="U200" i="4" a="1"/>
  <c r="U200" i="4"/>
  <c r="U201" i="4" a="1"/>
  <c r="U201" i="4" s="1"/>
  <c r="U202" i="4" a="1"/>
  <c r="U202" i="4" s="1"/>
  <c r="U203" i="4" a="1"/>
  <c r="U203" i="4" s="1"/>
  <c r="U204" i="4" a="1"/>
  <c r="U204" i="4"/>
  <c r="U205" i="4" a="1"/>
  <c r="U205" i="4" s="1"/>
  <c r="U206" i="4" a="1"/>
  <c r="U206" i="4"/>
  <c r="U207" i="4" a="1"/>
  <c r="U207" i="4" s="1"/>
  <c r="U208" i="4" a="1"/>
  <c r="U208" i="4" s="1"/>
  <c r="U209" i="4" a="1"/>
  <c r="U209" i="4" s="1"/>
  <c r="U210" i="4" a="1"/>
  <c r="U210" i="4" s="1"/>
  <c r="U211" i="4" a="1"/>
  <c r="U211" i="4" s="1"/>
  <c r="U212" i="4" a="1"/>
  <c r="U212" i="4" s="1"/>
  <c r="U213" i="4" a="1"/>
  <c r="U213" i="4" s="1"/>
  <c r="U214" i="4" a="1"/>
  <c r="U214" i="4" s="1"/>
  <c r="U215" i="4" a="1"/>
  <c r="U215" i="4" s="1"/>
  <c r="U216" i="4" a="1"/>
  <c r="U216" i="4" s="1"/>
  <c r="U217" i="4" a="1"/>
  <c r="U217" i="4" s="1"/>
  <c r="U218" i="4" a="1"/>
  <c r="U218" i="4" s="1"/>
  <c r="U219" i="4" a="1"/>
  <c r="U219" i="4"/>
  <c r="U220" i="4" a="1"/>
  <c r="U220" i="4" s="1"/>
  <c r="U221" i="4" a="1"/>
  <c r="U221" i="4" s="1"/>
  <c r="U222" i="4" a="1"/>
  <c r="U222" i="4" s="1"/>
  <c r="U223" i="4" a="1"/>
  <c r="U223" i="4" s="1"/>
  <c r="U224" i="4" a="1"/>
  <c r="U224" i="4" s="1"/>
  <c r="U225" i="4" a="1"/>
  <c r="U225" i="4"/>
  <c r="U226" i="4" a="1"/>
  <c r="U226" i="4" s="1"/>
  <c r="U227" i="4" a="1"/>
  <c r="U227" i="4"/>
  <c r="U228" i="4" a="1"/>
  <c r="U228" i="4" s="1"/>
  <c r="U229" i="4" a="1"/>
  <c r="U229" i="4" s="1"/>
  <c r="U230" i="4" a="1"/>
  <c r="U230" i="4" s="1"/>
  <c r="U231" i="4" a="1"/>
  <c r="U231" i="4"/>
  <c r="U232" i="4" a="1"/>
  <c r="U232" i="4" s="1"/>
  <c r="U233" i="4" a="1"/>
  <c r="U233" i="4"/>
  <c r="U234" i="4" a="1"/>
  <c r="U234" i="4" s="1"/>
  <c r="U235" i="4" a="1"/>
  <c r="U235" i="4" s="1"/>
  <c r="U236" i="4" a="1"/>
  <c r="U236" i="4" s="1"/>
  <c r="U237" i="4" a="1"/>
  <c r="U237" i="4" s="1"/>
  <c r="U238" i="4" a="1"/>
  <c r="U238" i="4" s="1"/>
  <c r="U239" i="4" a="1"/>
  <c r="U239" i="4" s="1"/>
  <c r="U240" i="4" a="1"/>
  <c r="U240" i="4" s="1"/>
  <c r="U241" i="4" a="1"/>
  <c r="U241" i="4" s="1"/>
  <c r="U242" i="4" a="1"/>
  <c r="U242" i="4" s="1"/>
  <c r="U243" i="4" a="1"/>
  <c r="U243" i="4"/>
  <c r="U244" i="4" a="1"/>
  <c r="U244" i="4" s="1"/>
  <c r="U245" i="4" a="1"/>
  <c r="U245" i="4"/>
  <c r="U246" i="4" a="1"/>
  <c r="U246" i="4"/>
  <c r="U247" i="4" a="1"/>
  <c r="U247" i="4" s="1"/>
  <c r="U248" i="4" a="1"/>
  <c r="U248" i="4" s="1"/>
  <c r="U249" i="4" a="1"/>
  <c r="U249" i="4"/>
  <c r="U250" i="4" a="1"/>
  <c r="U250" i="4" s="1"/>
  <c r="U251" i="4" a="1"/>
  <c r="U251" i="4"/>
  <c r="U252" i="4" a="1"/>
  <c r="U252" i="4"/>
  <c r="U253" i="4" a="1"/>
  <c r="U253" i="4" s="1"/>
  <c r="U254" i="4" a="1"/>
  <c r="U254" i="4"/>
  <c r="U255" i="4" a="1"/>
  <c r="U255" i="4" s="1"/>
  <c r="U256" i="4" a="1"/>
  <c r="U256" i="4" s="1"/>
  <c r="U257" i="4" a="1"/>
  <c r="U257" i="4" s="1"/>
  <c r="U258" i="4" a="1"/>
  <c r="U258" i="4"/>
  <c r="U259" i="4" a="1"/>
  <c r="U259" i="4" s="1"/>
  <c r="U260" i="4" a="1"/>
  <c r="U260" i="4"/>
  <c r="U261" i="4" a="1"/>
  <c r="U261" i="4" s="1"/>
  <c r="U262" i="4" a="1"/>
  <c r="U262" i="4" s="1"/>
  <c r="U263" i="4" a="1"/>
  <c r="U263" i="4" s="1"/>
  <c r="U264" i="4" a="1"/>
  <c r="U264" i="4"/>
  <c r="U265" i="4" a="1"/>
  <c r="U265" i="4" s="1"/>
  <c r="U266" i="4" a="1"/>
  <c r="U266" i="4" s="1"/>
  <c r="U267" i="4" a="1"/>
  <c r="U267" i="4" s="1"/>
  <c r="U268" i="4" a="1"/>
  <c r="U268" i="4" s="1"/>
  <c r="U269" i="4" a="1"/>
  <c r="U269" i="4" s="1"/>
  <c r="U270" i="4" a="1"/>
  <c r="U270" i="4" s="1"/>
  <c r="U271" i="4" a="1"/>
  <c r="U271" i="4" s="1"/>
  <c r="U272" i="4" a="1"/>
  <c r="U272" i="4" s="1"/>
  <c r="U273" i="4" a="1"/>
  <c r="U273" i="4"/>
  <c r="U274" i="4" a="1"/>
  <c r="U274" i="4" s="1"/>
  <c r="U275" i="4" a="1"/>
  <c r="U275" i="4" s="1"/>
  <c r="U276" i="4" a="1"/>
  <c r="U276" i="4" s="1"/>
  <c r="U277" i="4" a="1"/>
  <c r="U277" i="4" s="1"/>
  <c r="U278" i="4" a="1"/>
  <c r="U278" i="4" s="1"/>
  <c r="U279" i="4" a="1"/>
  <c r="U279" i="4"/>
  <c r="T14" i="4" a="1"/>
  <c r="T14" i="4" s="1"/>
  <c r="T15" i="4" a="1"/>
  <c r="T15" i="4"/>
  <c r="T16" i="4" a="1"/>
  <c r="T16" i="4"/>
  <c r="T17" i="4" a="1"/>
  <c r="T17" i="4" s="1"/>
  <c r="T18" i="4" a="1"/>
  <c r="T18" i="4" s="1"/>
  <c r="T19" i="4" a="1"/>
  <c r="T19" i="4"/>
  <c r="T20" i="4" a="1"/>
  <c r="T20" i="4" s="1"/>
  <c r="T21" i="4" a="1"/>
  <c r="T21" i="4" s="1"/>
  <c r="T22" i="4" a="1"/>
  <c r="T22" i="4"/>
  <c r="T23" i="4" a="1"/>
  <c r="T23" i="4" s="1"/>
  <c r="T24" i="4" a="1"/>
  <c r="T24" i="4" s="1"/>
  <c r="T25" i="4" a="1"/>
  <c r="T25" i="4"/>
  <c r="T26" i="4" a="1"/>
  <c r="T26" i="4" s="1"/>
  <c r="T27" i="4" a="1"/>
  <c r="T27" i="4" s="1"/>
  <c r="T28" i="4" a="1"/>
  <c r="T28" i="4"/>
  <c r="T29" i="4" a="1"/>
  <c r="T29" i="4" s="1"/>
  <c r="T30" i="4" a="1"/>
  <c r="T30" i="4" s="1"/>
  <c r="T31" i="4" a="1"/>
  <c r="T31" i="4"/>
  <c r="T32" i="4" a="1"/>
  <c r="T32" i="4" s="1"/>
  <c r="T33" i="4" a="1"/>
  <c r="T33" i="4" s="1"/>
  <c r="T34" i="4" a="1"/>
  <c r="T34" i="4"/>
  <c r="T35" i="4" a="1"/>
  <c r="T35" i="4"/>
  <c r="T36" i="4" a="1"/>
  <c r="T36" i="4" s="1"/>
  <c r="T37" i="4" a="1"/>
  <c r="T37" i="4"/>
  <c r="T38" i="4" a="1"/>
  <c r="T38" i="4"/>
  <c r="T39" i="4" a="1"/>
  <c r="T39" i="4" s="1"/>
  <c r="T40" i="4" a="1"/>
  <c r="T40" i="4"/>
  <c r="T41" i="4" a="1"/>
  <c r="T41" i="4"/>
  <c r="T42" i="4" a="1"/>
  <c r="T42" i="4" s="1"/>
  <c r="T43" i="4" a="1"/>
  <c r="T43" i="4"/>
  <c r="T44" i="4" a="1"/>
  <c r="T44" i="4"/>
  <c r="T45" i="4" a="1"/>
  <c r="T45" i="4" s="1"/>
  <c r="T46" i="4" a="1"/>
  <c r="T46" i="4"/>
  <c r="T47" i="4" a="1"/>
  <c r="T47" i="4"/>
  <c r="T48" i="4" a="1"/>
  <c r="T48" i="4" s="1"/>
  <c r="T49" i="4" a="1"/>
  <c r="T49" i="4"/>
  <c r="T50" i="4" a="1"/>
  <c r="T50" i="4" s="1"/>
  <c r="T51" i="4" a="1"/>
  <c r="T51" i="4" s="1"/>
  <c r="T52" i="4" a="1"/>
  <c r="T52" i="4"/>
  <c r="T53" i="4" a="1"/>
  <c r="T53" i="4" s="1"/>
  <c r="T54" i="4" a="1"/>
  <c r="T54" i="4" s="1"/>
  <c r="T55" i="4" a="1"/>
  <c r="T55" i="4"/>
  <c r="T56" i="4" a="1"/>
  <c r="T56" i="4" s="1"/>
  <c r="T57" i="4" a="1"/>
  <c r="T57" i="4" s="1"/>
  <c r="T58" i="4" a="1"/>
  <c r="T58" i="4"/>
  <c r="T59" i="4" a="1"/>
  <c r="T59" i="4" s="1"/>
  <c r="T60" i="4" a="1"/>
  <c r="T60" i="4" s="1"/>
  <c r="T61" i="4" a="1"/>
  <c r="T61" i="4"/>
  <c r="T62" i="4" a="1"/>
  <c r="T62" i="4" s="1"/>
  <c r="T63" i="4" a="1"/>
  <c r="T63" i="4" s="1"/>
  <c r="T64" i="4" a="1"/>
  <c r="T64" i="4"/>
  <c r="T65" i="4" a="1"/>
  <c r="T65" i="4"/>
  <c r="T66" i="4" a="1"/>
  <c r="T66" i="4" s="1"/>
  <c r="T67" i="4" a="1"/>
  <c r="T67" i="4" s="1"/>
  <c r="T68" i="4" a="1"/>
  <c r="T68" i="4" s="1"/>
  <c r="T69" i="4" a="1"/>
  <c r="T69" i="4" s="1"/>
  <c r="T70" i="4" a="1"/>
  <c r="T70" i="4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/>
  <c r="T77" i="4" a="1"/>
  <c r="T77" i="4" s="1"/>
  <c r="T78" i="4" a="1"/>
  <c r="T78" i="4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/>
  <c r="T86" i="4" a="1"/>
  <c r="T86" i="4" s="1"/>
  <c r="T87" i="4" a="1"/>
  <c r="T87" i="4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/>
  <c r="T95" i="4" a="1"/>
  <c r="T95" i="4" s="1"/>
  <c r="T96" i="4" a="1"/>
  <c r="T96" i="4"/>
  <c r="T97" i="4" a="1"/>
  <c r="T97" i="4" s="1"/>
  <c r="T98" i="4" a="1"/>
  <c r="T98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/>
  <c r="T110" i="4" a="1"/>
  <c r="T110" i="4" s="1"/>
  <c r="T111" i="4" a="1"/>
  <c r="T111" i="4"/>
  <c r="T112" i="4" a="1"/>
  <c r="T112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/>
  <c r="T119" i="4" a="1"/>
  <c r="T119" i="4" s="1"/>
  <c r="T120" i="4" a="1"/>
  <c r="T120" i="4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 s="1"/>
  <c r="T127" i="4" a="1"/>
  <c r="T127" i="4"/>
  <c r="T128" i="4" a="1"/>
  <c r="T128" i="4" s="1"/>
  <c r="T129" i="4" a="1"/>
  <c r="T129" i="4"/>
  <c r="T130" i="4" a="1"/>
  <c r="T130" i="4" s="1"/>
  <c r="T131" i="4" a="1"/>
  <c r="T131" i="4" s="1"/>
  <c r="T132" i="4" a="1"/>
  <c r="T132" i="4" s="1"/>
  <c r="T133" i="4" a="1"/>
  <c r="T133" i="4" s="1"/>
  <c r="T134" i="4" a="1"/>
  <c r="T134" i="4" s="1"/>
  <c r="T135" i="4" a="1"/>
  <c r="T135" i="4" s="1"/>
  <c r="T136" i="4" a="1"/>
  <c r="T136" i="4"/>
  <c r="T137" i="4" a="1"/>
  <c r="T137" i="4" s="1"/>
  <c r="T138" i="4" a="1"/>
  <c r="T138" i="4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/>
  <c r="T146" i="4" a="1"/>
  <c r="T146" i="4" s="1"/>
  <c r="T147" i="4" a="1"/>
  <c r="T147" i="4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 s="1"/>
  <c r="T163" i="4" a="1"/>
  <c r="T163" i="4"/>
  <c r="T164" i="4" a="1"/>
  <c r="T164" i="4" s="1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/>
  <c r="T182" i="4" a="1"/>
  <c r="T182" i="4" s="1"/>
  <c r="T183" i="4" a="1"/>
  <c r="T183" i="4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/>
  <c r="T191" i="4" a="1"/>
  <c r="T191" i="4" s="1"/>
  <c r="T192" i="4" a="1"/>
  <c r="T192" i="4"/>
  <c r="T193" i="4" a="1"/>
  <c r="T193" i="4" s="1"/>
  <c r="T194" i="4" a="1"/>
  <c r="T194" i="4" s="1"/>
  <c r="T195" i="4" a="1"/>
  <c r="T195" i="4" s="1"/>
  <c r="T196" i="4" a="1"/>
  <c r="T196" i="4" s="1"/>
  <c r="T197" i="4" a="1"/>
  <c r="T197" i="4" s="1"/>
  <c r="T198" i="4" a="1"/>
  <c r="T198" i="4" s="1"/>
  <c r="T199" i="4" a="1"/>
  <c r="T199" i="4"/>
  <c r="T200" i="4" a="1"/>
  <c r="T200" i="4" s="1"/>
  <c r="T201" i="4" a="1"/>
  <c r="T201" i="4"/>
  <c r="T202" i="4" a="1"/>
  <c r="T202" i="4" s="1"/>
  <c r="T203" i="4" a="1"/>
  <c r="T203" i="4" s="1"/>
  <c r="T204" i="4" a="1"/>
  <c r="T204" i="4" s="1"/>
  <c r="T205" i="4" a="1"/>
  <c r="T205" i="4" s="1"/>
  <c r="T206" i="4" a="1"/>
  <c r="T206" i="4" s="1"/>
  <c r="T207" i="4" a="1"/>
  <c r="T207" i="4" s="1"/>
  <c r="T208" i="4" a="1"/>
  <c r="T208" i="4"/>
  <c r="T209" i="4" a="1"/>
  <c r="T209" i="4" s="1"/>
  <c r="T210" i="4" a="1"/>
  <c r="T210" i="4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/>
  <c r="T218" i="4" a="1"/>
  <c r="T218" i="4" s="1"/>
  <c r="T219" i="4" a="1"/>
  <c r="T219" i="4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/>
  <c r="T227" i="4" a="1"/>
  <c r="T227" i="4" s="1"/>
  <c r="T228" i="4" a="1"/>
  <c r="T228" i="4"/>
  <c r="T229" i="4" a="1"/>
  <c r="T229" i="4" s="1"/>
  <c r="T230" i="4" a="1"/>
  <c r="T230" i="4" s="1"/>
  <c r="T231" i="4" a="1"/>
  <c r="T231" i="4" s="1"/>
  <c r="T232" i="4" a="1"/>
  <c r="T232" i="4" s="1"/>
  <c r="T233" i="4" a="1"/>
  <c r="T233" i="4" s="1"/>
  <c r="T234" i="4" a="1"/>
  <c r="T234" i="4" s="1"/>
  <c r="T235" i="4" a="1"/>
  <c r="T235" i="4"/>
  <c r="T236" i="4" a="1"/>
  <c r="T236" i="4" s="1"/>
  <c r="T237" i="4" a="1"/>
  <c r="T237" i="4"/>
  <c r="T238" i="4" a="1"/>
  <c r="T238" i="4" s="1"/>
  <c r="T239" i="4" a="1"/>
  <c r="T239" i="4" s="1"/>
  <c r="T240" i="4" a="1"/>
  <c r="T240" i="4" s="1"/>
  <c r="T241" i="4" a="1"/>
  <c r="T241" i="4" s="1"/>
  <c r="T242" i="4" a="1"/>
  <c r="T242" i="4" s="1"/>
  <c r="T243" i="4" a="1"/>
  <c r="T243" i="4" s="1"/>
  <c r="T244" i="4" a="1"/>
  <c r="T244" i="4"/>
  <c r="T245" i="4" a="1"/>
  <c r="T245" i="4" s="1"/>
  <c r="T246" i="4" a="1"/>
  <c r="T246" i="4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/>
  <c r="T254" i="4" a="1"/>
  <c r="T254" i="4" s="1"/>
  <c r="T255" i="4" a="1"/>
  <c r="T255" i="4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/>
  <c r="T263" i="4" a="1"/>
  <c r="T263" i="4" s="1"/>
  <c r="T264" i="4" a="1"/>
  <c r="T264" i="4"/>
  <c r="T265" i="4" a="1"/>
  <c r="T265" i="4" s="1"/>
  <c r="T266" i="4" a="1"/>
  <c r="T266" i="4" s="1"/>
  <c r="T267" i="4" a="1"/>
  <c r="T267" i="4" s="1"/>
  <c r="T268" i="4" a="1"/>
  <c r="T268" i="4" s="1"/>
  <c r="T269" i="4" a="1"/>
  <c r="T269" i="4" s="1"/>
  <c r="T270" i="4" a="1"/>
  <c r="T270" i="4" s="1"/>
  <c r="T271" i="4" a="1"/>
  <c r="T271" i="4"/>
  <c r="T272" i="4" a="1"/>
  <c r="T272" i="4" s="1"/>
  <c r="T273" i="4" a="1"/>
  <c r="T273" i="4"/>
  <c r="T274" i="4" a="1"/>
  <c r="T274" i="4" s="1"/>
  <c r="T275" i="4" a="1"/>
  <c r="T275" i="4" s="1"/>
  <c r="T276" i="4" a="1"/>
  <c r="T276" i="4" s="1"/>
  <c r="T277" i="4" a="1"/>
  <c r="T277" i="4"/>
  <c r="T278" i="4" a="1"/>
  <c r="T278" i="4" s="1"/>
  <c r="T279" i="4" a="1"/>
  <c r="T279" i="4"/>
  <c r="S14" i="4" a="1"/>
  <c r="S14" i="4"/>
  <c r="S15" i="4" a="1"/>
  <c r="S15" i="4" s="1"/>
  <c r="S16" i="4" a="1"/>
  <c r="S16" i="4" s="1"/>
  <c r="S17" i="4" a="1"/>
  <c r="S17" i="4"/>
  <c r="S18" i="4" a="1"/>
  <c r="S18" i="4" s="1"/>
  <c r="S19" i="4" a="1"/>
  <c r="S19" i="4"/>
  <c r="S20" i="4" a="1"/>
  <c r="S20" i="4"/>
  <c r="S21" i="4" a="1"/>
  <c r="S21" i="4" s="1"/>
  <c r="S22" i="4" a="1"/>
  <c r="S22" i="4"/>
  <c r="S23" i="4" a="1"/>
  <c r="S23" i="4" s="1"/>
  <c r="S24" i="4" a="1"/>
  <c r="S24" i="4"/>
  <c r="S25" i="4" a="1"/>
  <c r="S25" i="4"/>
  <c r="S26" i="4" a="1"/>
  <c r="S26" i="4" s="1"/>
  <c r="S27" i="4" a="1"/>
  <c r="S27" i="4"/>
  <c r="S28" i="4" a="1"/>
  <c r="S28" i="4"/>
  <c r="S29" i="4" a="1"/>
  <c r="S29" i="4" s="1"/>
  <c r="S30" i="4" a="1"/>
  <c r="S30" i="4"/>
  <c r="S31" i="4" a="1"/>
  <c r="S31" i="4"/>
  <c r="S32" i="4" a="1"/>
  <c r="S32" i="4" s="1"/>
  <c r="S33" i="4" a="1"/>
  <c r="S33" i="4"/>
  <c r="S34" i="4" a="1"/>
  <c r="S34" i="4"/>
  <c r="S35" i="4" a="1"/>
  <c r="S35" i="4" s="1"/>
  <c r="S36" i="4" a="1"/>
  <c r="S36" i="4"/>
  <c r="S37" i="4" a="1"/>
  <c r="S37" i="4"/>
  <c r="S38" i="4" a="1"/>
  <c r="S38" i="4" s="1"/>
  <c r="S39" i="4" a="1"/>
  <c r="S39" i="4"/>
  <c r="S40" i="4" a="1"/>
  <c r="S40" i="4"/>
  <c r="S41" i="4" a="1"/>
  <c r="S41" i="4" s="1"/>
  <c r="S42" i="4" a="1"/>
  <c r="S42" i="4"/>
  <c r="S43" i="4" a="1"/>
  <c r="S43" i="4"/>
  <c r="S44" i="4" a="1"/>
  <c r="S44" i="4" s="1"/>
  <c r="S45" i="4" a="1"/>
  <c r="S45" i="4"/>
  <c r="S46" i="4" a="1"/>
  <c r="S46" i="4"/>
  <c r="S47" i="4" a="1"/>
  <c r="S47" i="4" s="1"/>
  <c r="S48" i="4" a="1"/>
  <c r="S48" i="4"/>
  <c r="S49" i="4" a="1"/>
  <c r="S49" i="4"/>
  <c r="S50" i="4" a="1"/>
  <c r="S50" i="4" s="1"/>
  <c r="S51" i="4" a="1"/>
  <c r="S51" i="4"/>
  <c r="S52" i="4" a="1"/>
  <c r="S52" i="4"/>
  <c r="S53" i="4" a="1"/>
  <c r="S53" i="4" s="1"/>
  <c r="S54" i="4" a="1"/>
  <c r="S54" i="4"/>
  <c r="S55" i="4" a="1"/>
  <c r="S55" i="4"/>
  <c r="S56" i="4" a="1"/>
  <c r="S56" i="4" s="1"/>
  <c r="S57" i="4" a="1"/>
  <c r="S57" i="4"/>
  <c r="S58" i="4" a="1"/>
  <c r="S58" i="4"/>
  <c r="S59" i="4" a="1"/>
  <c r="S59" i="4" s="1"/>
  <c r="S60" i="4" a="1"/>
  <c r="S60" i="4"/>
  <c r="S61" i="4" a="1"/>
  <c r="S61" i="4"/>
  <c r="S62" i="4" a="1"/>
  <c r="S62" i="4" s="1"/>
  <c r="S63" i="4" a="1"/>
  <c r="S63" i="4"/>
  <c r="S64" i="4" a="1"/>
  <c r="S64" i="4"/>
  <c r="S65" i="4" a="1"/>
  <c r="S65" i="4" s="1"/>
  <c r="S66" i="4" a="1"/>
  <c r="S66" i="4"/>
  <c r="S67" i="4" a="1"/>
  <c r="S67" i="4"/>
  <c r="S68" i="4" a="1"/>
  <c r="S68" i="4" s="1"/>
  <c r="S69" i="4" a="1"/>
  <c r="S69" i="4"/>
  <c r="S70" i="4" a="1"/>
  <c r="S70" i="4"/>
  <c r="S71" i="4" a="1"/>
  <c r="S71" i="4" s="1"/>
  <c r="S72" i="4" a="1"/>
  <c r="S72" i="4"/>
  <c r="S73" i="4" a="1"/>
  <c r="S73" i="4"/>
  <c r="S74" i="4" a="1"/>
  <c r="S74" i="4" s="1"/>
  <c r="S75" i="4" a="1"/>
  <c r="S75" i="4"/>
  <c r="S76" i="4" a="1"/>
  <c r="S76" i="4"/>
  <c r="S77" i="4" a="1"/>
  <c r="S77" i="4" s="1"/>
  <c r="S78" i="4" a="1"/>
  <c r="S78" i="4"/>
  <c r="S79" i="4" a="1"/>
  <c r="S79" i="4"/>
  <c r="S80" i="4" a="1"/>
  <c r="S80" i="4" s="1"/>
  <c r="S81" i="4" a="1"/>
  <c r="S81" i="4"/>
  <c r="S82" i="4" a="1"/>
  <c r="S82" i="4"/>
  <c r="S83" i="4" a="1"/>
  <c r="S83" i="4" s="1"/>
  <c r="S84" i="4" a="1"/>
  <c r="S84" i="4"/>
  <c r="S85" i="4" a="1"/>
  <c r="S85" i="4"/>
  <c r="S86" i="4" a="1"/>
  <c r="S86" i="4" s="1"/>
  <c r="S87" i="4" a="1"/>
  <c r="S87" i="4"/>
  <c r="S88" i="4" a="1"/>
  <c r="S88" i="4"/>
  <c r="S89" i="4" a="1"/>
  <c r="S89" i="4" s="1"/>
  <c r="S90" i="4" a="1"/>
  <c r="S90" i="4"/>
  <c r="S91" i="4" a="1"/>
  <c r="S91" i="4"/>
  <c r="S92" i="4" a="1"/>
  <c r="S92" i="4" s="1"/>
  <c r="S93" i="4" a="1"/>
  <c r="S93" i="4"/>
  <c r="S94" i="4" a="1"/>
  <c r="S94" i="4"/>
  <c r="S95" i="4" a="1"/>
  <c r="S95" i="4" s="1"/>
  <c r="S96" i="4" a="1"/>
  <c r="S96" i="4"/>
  <c r="S97" i="4" a="1"/>
  <c r="S97" i="4"/>
  <c r="S98" i="4" a="1"/>
  <c r="S98" i="4" s="1"/>
  <c r="S99" i="4" a="1"/>
  <c r="S99" i="4"/>
  <c r="S100" i="4" a="1"/>
  <c r="S100" i="4"/>
  <c r="S101" i="4" a="1"/>
  <c r="S101" i="4" s="1"/>
  <c r="S102" i="4" a="1"/>
  <c r="S102" i="4"/>
  <c r="S103" i="4" a="1"/>
  <c r="S103" i="4"/>
  <c r="S104" i="4" a="1"/>
  <c r="S104" i="4" s="1"/>
  <c r="S105" i="4" a="1"/>
  <c r="S105" i="4"/>
  <c r="S106" i="4" a="1"/>
  <c r="S106" i="4"/>
  <c r="S107" i="4" a="1"/>
  <c r="S107" i="4" s="1"/>
  <c r="S108" i="4" a="1"/>
  <c r="S108" i="4"/>
  <c r="S109" i="4" a="1"/>
  <c r="S109" i="4"/>
  <c r="S110" i="4" a="1"/>
  <c r="S110" i="4" s="1"/>
  <c r="S111" i="4" a="1"/>
  <c r="S111" i="4"/>
  <c r="S112" i="4" a="1"/>
  <c r="S112" i="4"/>
  <c r="S113" i="4" a="1"/>
  <c r="S113" i="4" s="1"/>
  <c r="S114" i="4" a="1"/>
  <c r="S114" i="4" s="1"/>
  <c r="S115" i="4" a="1"/>
  <c r="S115" i="4" s="1"/>
  <c r="S116" i="4" a="1"/>
  <c r="S116" i="4" s="1"/>
  <c r="S117" i="4" a="1"/>
  <c r="S117" i="4" s="1"/>
  <c r="S118" i="4" a="1"/>
  <c r="S118" i="4"/>
  <c r="S119" i="4" a="1"/>
  <c r="S119" i="4" s="1"/>
  <c r="S120" i="4" a="1"/>
  <c r="S120" i="4"/>
  <c r="S121" i="4" a="1"/>
  <c r="S121" i="4"/>
  <c r="S122" i="4" a="1"/>
  <c r="S122" i="4" s="1"/>
  <c r="S123" i="4" a="1"/>
  <c r="S123" i="4"/>
  <c r="S124" i="4" a="1"/>
  <c r="S124" i="4" s="1"/>
  <c r="S125" i="4" a="1"/>
  <c r="S125" i="4" s="1"/>
  <c r="S126" i="4" a="1"/>
  <c r="S126" i="4" s="1"/>
  <c r="S127" i="4" a="1"/>
  <c r="S127" i="4"/>
  <c r="S128" i="4" a="1"/>
  <c r="S128" i="4" s="1"/>
  <c r="S129" i="4" a="1"/>
  <c r="S129" i="4"/>
  <c r="S130" i="4" a="1"/>
  <c r="S130" i="4"/>
  <c r="S131" i="4" a="1"/>
  <c r="S131" i="4" s="1"/>
  <c r="S132" i="4" a="1"/>
  <c r="S132" i="4" s="1"/>
  <c r="S133" i="4" a="1"/>
  <c r="S133" i="4" s="1"/>
  <c r="S134" i="4" a="1"/>
  <c r="S134" i="4" s="1"/>
  <c r="S135" i="4" a="1"/>
  <c r="S135" i="4" s="1"/>
  <c r="S136" i="4" a="1"/>
  <c r="S136" i="4"/>
  <c r="S137" i="4" a="1"/>
  <c r="S137" i="4" s="1"/>
  <c r="S138" i="4" a="1"/>
  <c r="S138" i="4"/>
  <c r="S139" i="4" a="1"/>
  <c r="S139" i="4"/>
  <c r="S140" i="4" a="1"/>
  <c r="S140" i="4" s="1"/>
  <c r="S141" i="4" a="1"/>
  <c r="S141" i="4" s="1"/>
  <c r="S142" i="4" a="1"/>
  <c r="S142" i="4" s="1"/>
  <c r="S143" i="4" a="1"/>
  <c r="S143" i="4" s="1"/>
  <c r="S144" i="4" a="1"/>
  <c r="S144" i="4" s="1"/>
  <c r="S145" i="4" a="1"/>
  <c r="S145" i="4"/>
  <c r="S146" i="4" a="1"/>
  <c r="S146" i="4" s="1"/>
  <c r="S147" i="4" a="1"/>
  <c r="S147" i="4"/>
  <c r="S148" i="4" a="1"/>
  <c r="S148" i="4"/>
  <c r="S149" i="4" a="1"/>
  <c r="S149" i="4" s="1"/>
  <c r="S150" i="4" a="1"/>
  <c r="S150" i="4" s="1"/>
  <c r="S151" i="4" a="1"/>
  <c r="S151" i="4" s="1"/>
  <c r="S152" i="4" a="1"/>
  <c r="S152" i="4" s="1"/>
  <c r="S153" i="4" a="1"/>
  <c r="S153" i="4" s="1"/>
  <c r="S154" i="4" a="1"/>
  <c r="S154" i="4"/>
  <c r="S155" i="4" a="1"/>
  <c r="S155" i="4" s="1"/>
  <c r="S156" i="4" a="1"/>
  <c r="S156" i="4" s="1"/>
  <c r="S157" i="4" a="1"/>
  <c r="S157" i="4" s="1"/>
  <c r="S158" i="4" a="1"/>
  <c r="S158" i="4" s="1"/>
  <c r="S159" i="4" a="1"/>
  <c r="S159" i="4" s="1"/>
  <c r="S160" i="4" a="1"/>
  <c r="S160" i="4"/>
  <c r="S161" i="4" a="1"/>
  <c r="S161" i="4" s="1"/>
  <c r="S162" i="4" a="1"/>
  <c r="S162" i="4"/>
  <c r="S163" i="4" a="1"/>
  <c r="S163" i="4"/>
  <c r="S164" i="4" a="1"/>
  <c r="S164" i="4" s="1"/>
  <c r="S165" i="4" a="1"/>
  <c r="S165" i="4" s="1"/>
  <c r="S166" i="4" a="1"/>
  <c r="S166" i="4" s="1"/>
  <c r="S167" i="4" a="1"/>
  <c r="S167" i="4" s="1"/>
  <c r="S168" i="4" a="1"/>
  <c r="S168" i="4" s="1"/>
  <c r="S169" i="4" a="1"/>
  <c r="S169" i="4"/>
  <c r="S170" i="4" a="1"/>
  <c r="S170" i="4" s="1"/>
  <c r="S171" i="4" a="1"/>
  <c r="S171" i="4"/>
  <c r="S172" i="4" a="1"/>
  <c r="S172" i="4" s="1"/>
  <c r="S173" i="4" a="1"/>
  <c r="S173" i="4" s="1"/>
  <c r="S174" i="4" a="1"/>
  <c r="S174" i="4" s="1"/>
  <c r="S175" i="4" a="1"/>
  <c r="S175" i="4" s="1"/>
  <c r="S176" i="4" a="1"/>
  <c r="S176" i="4" s="1"/>
  <c r="S177" i="4" a="1"/>
  <c r="S177" i="4" s="1"/>
  <c r="S178" i="4" a="1"/>
  <c r="S178" i="4"/>
  <c r="S179" i="4" a="1"/>
  <c r="S179" i="4" s="1"/>
  <c r="S180" i="4" a="1"/>
  <c r="S180" i="4"/>
  <c r="S181" i="4" a="1"/>
  <c r="S181" i="4" s="1"/>
  <c r="S182" i="4" a="1"/>
  <c r="S182" i="4" s="1"/>
  <c r="S183" i="4" a="1"/>
  <c r="S183" i="4" s="1"/>
  <c r="S184" i="4" a="1"/>
  <c r="S184" i="4" s="1"/>
  <c r="S185" i="4" a="1"/>
  <c r="S185" i="4" s="1"/>
  <c r="S186" i="4" a="1"/>
  <c r="S186" i="4" s="1"/>
  <c r="S187" i="4" a="1"/>
  <c r="S187" i="4"/>
  <c r="S188" i="4" a="1"/>
  <c r="S188" i="4" s="1"/>
  <c r="S189" i="4" a="1"/>
  <c r="S189" i="4"/>
  <c r="S190" i="4" a="1"/>
  <c r="S190" i="4" s="1"/>
  <c r="S191" i="4" a="1"/>
  <c r="S191" i="4" s="1"/>
  <c r="S192" i="4" a="1"/>
  <c r="S192" i="4" s="1"/>
  <c r="S193" i="4" a="1"/>
  <c r="S193" i="4" s="1"/>
  <c r="S194" i="4" a="1"/>
  <c r="S194" i="4" s="1"/>
  <c r="S195" i="4" a="1"/>
  <c r="S195" i="4" s="1"/>
  <c r="S196" i="4" a="1"/>
  <c r="S196" i="4"/>
  <c r="S197" i="4" a="1"/>
  <c r="S197" i="4" s="1"/>
  <c r="S198" i="4" a="1"/>
  <c r="S198" i="4"/>
  <c r="S199" i="4" a="1"/>
  <c r="S199" i="4" s="1"/>
  <c r="S200" i="4" a="1"/>
  <c r="S200" i="4" s="1"/>
  <c r="S201" i="4" a="1"/>
  <c r="S201" i="4" s="1"/>
  <c r="S202" i="4" a="1"/>
  <c r="S202" i="4" s="1"/>
  <c r="S203" i="4" a="1"/>
  <c r="S203" i="4" s="1"/>
  <c r="S204" i="4" a="1"/>
  <c r="S204" i="4" s="1"/>
  <c r="S205" i="4" a="1"/>
  <c r="S205" i="4"/>
  <c r="S206" i="4" a="1"/>
  <c r="S206" i="4" s="1"/>
  <c r="S207" i="4" a="1"/>
  <c r="S207" i="4"/>
  <c r="S208" i="4" a="1"/>
  <c r="S208" i="4" s="1"/>
  <c r="S209" i="4" a="1"/>
  <c r="S209" i="4" s="1"/>
  <c r="S210" i="4" a="1"/>
  <c r="S210" i="4" s="1"/>
  <c r="S211" i="4" a="1"/>
  <c r="S211" i="4" s="1"/>
  <c r="S212" i="4" a="1"/>
  <c r="S212" i="4" s="1"/>
  <c r="S213" i="4" a="1"/>
  <c r="S213" i="4" s="1"/>
  <c r="S214" i="4" a="1"/>
  <c r="S214" i="4"/>
  <c r="S215" i="4" a="1"/>
  <c r="S215" i="4" s="1"/>
  <c r="S216" i="4" a="1"/>
  <c r="S216" i="4"/>
  <c r="S217" i="4" a="1"/>
  <c r="S217" i="4" s="1"/>
  <c r="S218" i="4" a="1"/>
  <c r="S218" i="4" s="1"/>
  <c r="S219" i="4" a="1"/>
  <c r="S219" i="4" s="1"/>
  <c r="S220" i="4" a="1"/>
  <c r="S220" i="4" s="1"/>
  <c r="S221" i="4" a="1"/>
  <c r="S221" i="4" s="1"/>
  <c r="S222" i="4" a="1"/>
  <c r="S222" i="4" s="1"/>
  <c r="S223" i="4" a="1"/>
  <c r="S223" i="4"/>
  <c r="S224" i="4" a="1"/>
  <c r="S224" i="4" s="1"/>
  <c r="S225" i="4" a="1"/>
  <c r="S225" i="4"/>
  <c r="S226" i="4" a="1"/>
  <c r="S226" i="4" s="1"/>
  <c r="S227" i="4" a="1"/>
  <c r="S227" i="4" s="1"/>
  <c r="S228" i="4" a="1"/>
  <c r="S228" i="4" s="1"/>
  <c r="S229" i="4" a="1"/>
  <c r="S229" i="4" s="1"/>
  <c r="S230" i="4" a="1"/>
  <c r="S230" i="4" s="1"/>
  <c r="S231" i="4" a="1"/>
  <c r="S231" i="4" s="1"/>
  <c r="S232" i="4" a="1"/>
  <c r="S232" i="4"/>
  <c r="S233" i="4" a="1"/>
  <c r="S233" i="4" s="1"/>
  <c r="S234" i="4" a="1"/>
  <c r="S234" i="4"/>
  <c r="S235" i="4" a="1"/>
  <c r="S235" i="4" s="1"/>
  <c r="S236" i="4" a="1"/>
  <c r="S236" i="4" s="1"/>
  <c r="S237" i="4" a="1"/>
  <c r="S237" i="4" s="1"/>
  <c r="S238" i="4" a="1"/>
  <c r="S238" i="4" s="1"/>
  <c r="S239" i="4" a="1"/>
  <c r="S239" i="4" s="1"/>
  <c r="S240" i="4" a="1"/>
  <c r="S240" i="4" s="1"/>
  <c r="S241" i="4" a="1"/>
  <c r="S241" i="4"/>
  <c r="S242" i="4" a="1"/>
  <c r="S242" i="4" s="1"/>
  <c r="S243" i="4" a="1"/>
  <c r="S243" i="4"/>
  <c r="S244" i="4" a="1"/>
  <c r="S244" i="4" s="1"/>
  <c r="S245" i="4" a="1"/>
  <c r="S245" i="4" s="1"/>
  <c r="S246" i="4" a="1"/>
  <c r="S246" i="4" s="1"/>
  <c r="S247" i="4" a="1"/>
  <c r="S247" i="4" s="1"/>
  <c r="S248" i="4" a="1"/>
  <c r="S248" i="4" s="1"/>
  <c r="S249" i="4" a="1"/>
  <c r="S249" i="4" s="1"/>
  <c r="S250" i="4" a="1"/>
  <c r="S250" i="4"/>
  <c r="S251" i="4" a="1"/>
  <c r="S251" i="4" s="1"/>
  <c r="S252" i="4" a="1"/>
  <c r="S252" i="4"/>
  <c r="S253" i="4" a="1"/>
  <c r="S253" i="4" s="1"/>
  <c r="S254" i="4" a="1"/>
  <c r="S254" i="4" s="1"/>
  <c r="S255" i="4" a="1"/>
  <c r="S255" i="4" s="1"/>
  <c r="S256" i="4" a="1"/>
  <c r="S256" i="4" s="1"/>
  <c r="S257" i="4" a="1"/>
  <c r="S257" i="4" s="1"/>
  <c r="S258" i="4" a="1"/>
  <c r="S258" i="4" s="1"/>
  <c r="S259" i="4" a="1"/>
  <c r="S259" i="4"/>
  <c r="S260" i="4" a="1"/>
  <c r="S260" i="4" s="1"/>
  <c r="S261" i="4" a="1"/>
  <c r="S261" i="4"/>
  <c r="S262" i="4" a="1"/>
  <c r="S262" i="4" s="1"/>
  <c r="S263" i="4" a="1"/>
  <c r="S263" i="4" s="1"/>
  <c r="S264" i="4" a="1"/>
  <c r="S264" i="4" s="1"/>
  <c r="S265" i="4" a="1"/>
  <c r="S265" i="4" s="1"/>
  <c r="S266" i="4" a="1"/>
  <c r="S266" i="4" s="1"/>
  <c r="S267" i="4" a="1"/>
  <c r="S267" i="4" s="1"/>
  <c r="S268" i="4" a="1"/>
  <c r="S268" i="4"/>
  <c r="S269" i="4" a="1"/>
  <c r="S269" i="4" s="1"/>
  <c r="S270" i="4" a="1"/>
  <c r="S270" i="4"/>
  <c r="S271" i="4" a="1"/>
  <c r="S271" i="4" s="1"/>
  <c r="S272" i="4" a="1"/>
  <c r="S272" i="4" s="1"/>
  <c r="S273" i="4" a="1"/>
  <c r="S273" i="4" s="1"/>
  <c r="S274" i="4" a="1"/>
  <c r="S274" i="4" s="1"/>
  <c r="S275" i="4" a="1"/>
  <c r="S275" i="4" s="1"/>
  <c r="S276" i="4" a="1"/>
  <c r="S276" i="4" s="1"/>
  <c r="S277" i="4" a="1"/>
  <c r="S277" i="4"/>
  <c r="S278" i="4" a="1"/>
  <c r="S278" i="4" s="1"/>
  <c r="S279" i="4" a="1"/>
  <c r="S279" i="4"/>
  <c r="P14" i="4" a="1"/>
  <c r="P14" i="4"/>
  <c r="P15" i="4" a="1"/>
  <c r="P15" i="4"/>
  <c r="P16" i="4" a="1"/>
  <c r="P16" i="4"/>
  <c r="P17" i="4" a="1"/>
  <c r="P17" i="4"/>
  <c r="P18" i="4" a="1"/>
  <c r="P18" i="4"/>
  <c r="P19" i="4" a="1"/>
  <c r="P19" i="4"/>
  <c r="P20" i="4" a="1"/>
  <c r="P20" i="4"/>
  <c r="P21" i="4" a="1"/>
  <c r="P21" i="4"/>
  <c r="P22" i="4" a="1"/>
  <c r="P22" i="4"/>
  <c r="P23" i="4" a="1"/>
  <c r="P23" i="4"/>
  <c r="P24" i="4" a="1"/>
  <c r="P24" i="4"/>
  <c r="P25" i="4" a="1"/>
  <c r="P25" i="4"/>
  <c r="P26" i="4" a="1"/>
  <c r="P26" i="4"/>
  <c r="P27" i="4" a="1"/>
  <c r="P27" i="4"/>
  <c r="P28" i="4" a="1"/>
  <c r="P28" i="4"/>
  <c r="P29" i="4" a="1"/>
  <c r="P29" i="4"/>
  <c r="P30" i="4" a="1"/>
  <c r="P30" i="4"/>
  <c r="P31" i="4" a="1"/>
  <c r="P31" i="4"/>
  <c r="P32" i="4" a="1"/>
  <c r="P32" i="4"/>
  <c r="P33" i="4" a="1"/>
  <c r="P33" i="4"/>
  <c r="P34" i="4" a="1"/>
  <c r="P34" i="4"/>
  <c r="P35" i="4" a="1"/>
  <c r="P35" i="4"/>
  <c r="P36" i="4" a="1"/>
  <c r="P36" i="4"/>
  <c r="P37" i="4" a="1"/>
  <c r="P37" i="4"/>
  <c r="P38" i="4" a="1"/>
  <c r="P38" i="4"/>
  <c r="P39" i="4" a="1"/>
  <c r="P39" i="4"/>
  <c r="P40" i="4" a="1"/>
  <c r="P40" i="4"/>
  <c r="P41" i="4" a="1"/>
  <c r="P41" i="4"/>
  <c r="P42" i="4" a="1"/>
  <c r="P42" i="4"/>
  <c r="P43" i="4" a="1"/>
  <c r="P43" i="4"/>
  <c r="P44" i="4" a="1"/>
  <c r="P44" i="4"/>
  <c r="P45" i="4" a="1"/>
  <c r="P45" i="4"/>
  <c r="P46" i="4" a="1"/>
  <c r="P46" i="4"/>
  <c r="P47" i="4" a="1"/>
  <c r="P47" i="4"/>
  <c r="P48" i="4" a="1"/>
  <c r="P48" i="4"/>
  <c r="P49" i="4" a="1"/>
  <c r="P49" i="4"/>
  <c r="P50" i="4" a="1"/>
  <c r="P50" i="4"/>
  <c r="P51" i="4" a="1"/>
  <c r="P51" i="4"/>
  <c r="P52" i="4" a="1"/>
  <c r="P52" i="4"/>
  <c r="P53" i="4" a="1"/>
  <c r="P53" i="4"/>
  <c r="P54" i="4" a="1"/>
  <c r="P54" i="4"/>
  <c r="P55" i="4" a="1"/>
  <c r="P55" i="4"/>
  <c r="P56" i="4" a="1"/>
  <c r="P56" i="4"/>
  <c r="P57" i="4" a="1"/>
  <c r="P57" i="4"/>
  <c r="P58" i="4" a="1"/>
  <c r="P58" i="4"/>
  <c r="P59" i="4" a="1"/>
  <c r="P59" i="4"/>
  <c r="P60" i="4" a="1"/>
  <c r="P60" i="4"/>
  <c r="P61" i="4" a="1"/>
  <c r="P61" i="4"/>
  <c r="P62" i="4" a="1"/>
  <c r="P62" i="4"/>
  <c r="P63" i="4" a="1"/>
  <c r="P63" i="4"/>
  <c r="P64" i="4" a="1"/>
  <c r="P64" i="4"/>
  <c r="P65" i="4" a="1"/>
  <c r="P65" i="4"/>
  <c r="P66" i="4" a="1"/>
  <c r="P66" i="4"/>
  <c r="P67" i="4" a="1"/>
  <c r="P67" i="4"/>
  <c r="P68" i="4" a="1"/>
  <c r="P68" i="4"/>
  <c r="P69" i="4" a="1"/>
  <c r="P69" i="4"/>
  <c r="P70" i="4" a="1"/>
  <c r="P70" i="4"/>
  <c r="P71" i="4" a="1"/>
  <c r="P71" i="4"/>
  <c r="P72" i="4" a="1"/>
  <c r="P72" i="4"/>
  <c r="P73" i="4" a="1"/>
  <c r="P73" i="4"/>
  <c r="P74" i="4" a="1"/>
  <c r="P74" i="4"/>
  <c r="P75" i="4" a="1"/>
  <c r="P75" i="4"/>
  <c r="P76" i="4" a="1"/>
  <c r="P76" i="4"/>
  <c r="P77" i="4" a="1"/>
  <c r="P77" i="4"/>
  <c r="P78" i="4" a="1"/>
  <c r="P78" i="4"/>
  <c r="P79" i="4" a="1"/>
  <c r="P79" i="4"/>
  <c r="P80" i="4" a="1"/>
  <c r="P80" i="4"/>
  <c r="P81" i="4" a="1"/>
  <c r="P81" i="4"/>
  <c r="P82" i="4" a="1"/>
  <c r="P82" i="4"/>
  <c r="P83" i="4" a="1"/>
  <c r="P83" i="4"/>
  <c r="P84" i="4" a="1"/>
  <c r="P84" i="4"/>
  <c r="P85" i="4" a="1"/>
  <c r="P85" i="4"/>
  <c r="P86" i="4" a="1"/>
  <c r="P86" i="4"/>
  <c r="P87" i="4" a="1"/>
  <c r="P87" i="4"/>
  <c r="P88" i="4" a="1"/>
  <c r="P88" i="4"/>
  <c r="P89" i="4" a="1"/>
  <c r="P89" i="4"/>
  <c r="P90" i="4" a="1"/>
  <c r="P90" i="4"/>
  <c r="P91" i="4" a="1"/>
  <c r="P91" i="4"/>
  <c r="P92" i="4" a="1"/>
  <c r="P92" i="4"/>
  <c r="P93" i="4" a="1"/>
  <c r="P93" i="4"/>
  <c r="P94" i="4" a="1"/>
  <c r="P94" i="4"/>
  <c r="P95" i="4" a="1"/>
  <c r="P95" i="4"/>
  <c r="P96" i="4" a="1"/>
  <c r="P96" i="4"/>
  <c r="P97" i="4" a="1"/>
  <c r="P97" i="4"/>
  <c r="P98" i="4" a="1"/>
  <c r="P98" i="4"/>
  <c r="P99" i="4" a="1"/>
  <c r="P99" i="4"/>
  <c r="P100" i="4" a="1"/>
  <c r="P100" i="4"/>
  <c r="P101" i="4" a="1"/>
  <c r="P101" i="4"/>
  <c r="P102" i="4" a="1"/>
  <c r="P102" i="4"/>
  <c r="P103" i="4" a="1"/>
  <c r="P103" i="4"/>
  <c r="P104" i="4" a="1"/>
  <c r="P104" i="4"/>
  <c r="P105" i="4" a="1"/>
  <c r="P105" i="4"/>
  <c r="P106" i="4" a="1"/>
  <c r="P106" i="4"/>
  <c r="P107" i="4" a="1"/>
  <c r="P107" i="4"/>
  <c r="P108" i="4" a="1"/>
  <c r="P108" i="4"/>
  <c r="P109" i="4" a="1"/>
  <c r="P109" i="4"/>
  <c r="P110" i="4" a="1"/>
  <c r="P110" i="4"/>
  <c r="P111" i="4" a="1"/>
  <c r="P111" i="4"/>
  <c r="P112" i="4" a="1"/>
  <c r="P112" i="4"/>
  <c r="P113" i="4" a="1"/>
  <c r="P113" i="4"/>
  <c r="P114" i="4" a="1"/>
  <c r="P114" i="4"/>
  <c r="P115" i="4" a="1"/>
  <c r="P115" i="4"/>
  <c r="P116" i="4" a="1"/>
  <c r="P116" i="4"/>
  <c r="P117" i="4" a="1"/>
  <c r="P117" i="4"/>
  <c r="P118" i="4" a="1"/>
  <c r="P118" i="4"/>
  <c r="P119" i="4" a="1"/>
  <c r="P119" i="4"/>
  <c r="P120" i="4" a="1"/>
  <c r="P120" i="4"/>
  <c r="P121" i="4" a="1"/>
  <c r="P121" i="4"/>
  <c r="P122" i="4" a="1"/>
  <c r="P122" i="4"/>
  <c r="P123" i="4" a="1"/>
  <c r="P123" i="4"/>
  <c r="P124" i="4" a="1"/>
  <c r="P124" i="4"/>
  <c r="P125" i="4" a="1"/>
  <c r="P125" i="4"/>
  <c r="P126" i="4" a="1"/>
  <c r="P126" i="4"/>
  <c r="P127" i="4" a="1"/>
  <c r="P127" i="4"/>
  <c r="P128" i="4" a="1"/>
  <c r="P128" i="4"/>
  <c r="P129" i="4" a="1"/>
  <c r="P129" i="4"/>
  <c r="P130" i="4" a="1"/>
  <c r="P130" i="4"/>
  <c r="P131" i="4" a="1"/>
  <c r="P131" i="4"/>
  <c r="P132" i="4" a="1"/>
  <c r="P132" i="4"/>
  <c r="P133" i="4" a="1"/>
  <c r="P133" i="4"/>
  <c r="P134" i="4" a="1"/>
  <c r="P134" i="4"/>
  <c r="P135" i="4" a="1"/>
  <c r="P135" i="4"/>
  <c r="P136" i="4" a="1"/>
  <c r="P136" i="4"/>
  <c r="P137" i="4" a="1"/>
  <c r="P137" i="4"/>
  <c r="P138" i="4" a="1"/>
  <c r="P138" i="4"/>
  <c r="P139" i="4" a="1"/>
  <c r="P139" i="4"/>
  <c r="P140" i="4" a="1"/>
  <c r="P140" i="4"/>
  <c r="P141" i="4" a="1"/>
  <c r="P141" i="4"/>
  <c r="P142" i="4" a="1"/>
  <c r="P142" i="4"/>
  <c r="P143" i="4" a="1"/>
  <c r="P143" i="4"/>
  <c r="P144" i="4" a="1"/>
  <c r="P144" i="4"/>
  <c r="P145" i="4" a="1"/>
  <c r="P145" i="4"/>
  <c r="P146" i="4" a="1"/>
  <c r="P146" i="4"/>
  <c r="P147" i="4" a="1"/>
  <c r="P147" i="4"/>
  <c r="P148" i="4" a="1"/>
  <c r="P148" i="4"/>
  <c r="P149" i="4" a="1"/>
  <c r="P149" i="4"/>
  <c r="P150" i="4" a="1"/>
  <c r="P150" i="4"/>
  <c r="P151" i="4" a="1"/>
  <c r="P151" i="4"/>
  <c r="P152" i="4" a="1"/>
  <c r="P152" i="4"/>
  <c r="P153" i="4" a="1"/>
  <c r="P153" i="4"/>
  <c r="P154" i="4" a="1"/>
  <c r="P154" i="4"/>
  <c r="P155" i="4" a="1"/>
  <c r="P155" i="4"/>
  <c r="P156" i="4" a="1"/>
  <c r="P156" i="4"/>
  <c r="P157" i="4" a="1"/>
  <c r="P157" i="4"/>
  <c r="P158" i="4" a="1"/>
  <c r="P158" i="4"/>
  <c r="P159" i="4" a="1"/>
  <c r="P159" i="4"/>
  <c r="P160" i="4" a="1"/>
  <c r="P160" i="4"/>
  <c r="P161" i="4" a="1"/>
  <c r="P161" i="4"/>
  <c r="P162" i="4" a="1"/>
  <c r="P162" i="4"/>
  <c r="P163" i="4" a="1"/>
  <c r="P163" i="4"/>
  <c r="P164" i="4" a="1"/>
  <c r="P164" i="4"/>
  <c r="P165" i="4" a="1"/>
  <c r="P165" i="4"/>
  <c r="P166" i="4" a="1"/>
  <c r="P166" i="4"/>
  <c r="P167" i="4" a="1"/>
  <c r="P167" i="4"/>
  <c r="P168" i="4" a="1"/>
  <c r="P168" i="4"/>
  <c r="P169" i="4" a="1"/>
  <c r="P169" i="4"/>
  <c r="P170" i="4" a="1"/>
  <c r="P170" i="4"/>
  <c r="P171" i="4" a="1"/>
  <c r="P171" i="4"/>
  <c r="P172" i="4" a="1"/>
  <c r="P172" i="4"/>
  <c r="P173" i="4" a="1"/>
  <c r="P173" i="4"/>
  <c r="P174" i="4" a="1"/>
  <c r="P174" i="4"/>
  <c r="P175" i="4" a="1"/>
  <c r="P175" i="4"/>
  <c r="P176" i="4" a="1"/>
  <c r="P176" i="4"/>
  <c r="P177" i="4" a="1"/>
  <c r="P177" i="4"/>
  <c r="P178" i="4" a="1"/>
  <c r="P178" i="4"/>
  <c r="P179" i="4" a="1"/>
  <c r="P179" i="4"/>
  <c r="P180" i="4" a="1"/>
  <c r="P180" i="4"/>
  <c r="P181" i="4" a="1"/>
  <c r="P181" i="4"/>
  <c r="P182" i="4" a="1"/>
  <c r="P182" i="4"/>
  <c r="P183" i="4" a="1"/>
  <c r="P183" i="4"/>
  <c r="P184" i="4" a="1"/>
  <c r="P184" i="4"/>
  <c r="P185" i="4" a="1"/>
  <c r="P185" i="4"/>
  <c r="P186" i="4" a="1"/>
  <c r="P186" i="4"/>
  <c r="P187" i="4" a="1"/>
  <c r="P187" i="4"/>
  <c r="P188" i="4" a="1"/>
  <c r="P188" i="4"/>
  <c r="P189" i="4" a="1"/>
  <c r="P189" i="4"/>
  <c r="P190" i="4" a="1"/>
  <c r="P190" i="4"/>
  <c r="P191" i="4" a="1"/>
  <c r="P191" i="4"/>
  <c r="P192" i="4" a="1"/>
  <c r="P192" i="4"/>
  <c r="P193" i="4" a="1"/>
  <c r="P193" i="4"/>
  <c r="P194" i="4" a="1"/>
  <c r="P194" i="4"/>
  <c r="P195" i="4" a="1"/>
  <c r="P195" i="4"/>
  <c r="P196" i="4" a="1"/>
  <c r="P196" i="4"/>
  <c r="P197" i="4" a="1"/>
  <c r="P197" i="4"/>
  <c r="P198" i="4" a="1"/>
  <c r="P198" i="4"/>
  <c r="P199" i="4" a="1"/>
  <c r="P199" i="4"/>
  <c r="P200" i="4" a="1"/>
  <c r="P200" i="4"/>
  <c r="P201" i="4" a="1"/>
  <c r="P201" i="4"/>
  <c r="P202" i="4" a="1"/>
  <c r="P202" i="4"/>
  <c r="P203" i="4" a="1"/>
  <c r="P203" i="4"/>
  <c r="P204" i="4" a="1"/>
  <c r="P204" i="4"/>
  <c r="P205" i="4" a="1"/>
  <c r="P205" i="4"/>
  <c r="P206" i="4" a="1"/>
  <c r="P206" i="4"/>
  <c r="P207" i="4" a="1"/>
  <c r="P207" i="4"/>
  <c r="P208" i="4" a="1"/>
  <c r="P208" i="4"/>
  <c r="P209" i="4" a="1"/>
  <c r="P209" i="4"/>
  <c r="P210" i="4" a="1"/>
  <c r="P210" i="4"/>
  <c r="P211" i="4" a="1"/>
  <c r="P211" i="4"/>
  <c r="P212" i="4" a="1"/>
  <c r="P212" i="4"/>
  <c r="P213" i="4" a="1"/>
  <c r="P213" i="4"/>
  <c r="P214" i="4" a="1"/>
  <c r="P214" i="4"/>
  <c r="P215" i="4" a="1"/>
  <c r="P215" i="4"/>
  <c r="P216" i="4" a="1"/>
  <c r="P216" i="4"/>
  <c r="P217" i="4" a="1"/>
  <c r="P217" i="4"/>
  <c r="P218" i="4" a="1"/>
  <c r="P218" i="4"/>
  <c r="P219" i="4" a="1"/>
  <c r="P219" i="4"/>
  <c r="P220" i="4" a="1"/>
  <c r="P220" i="4"/>
  <c r="P221" i="4" a="1"/>
  <c r="P221" i="4"/>
  <c r="P222" i="4" a="1"/>
  <c r="P222" i="4"/>
  <c r="P223" i="4" a="1"/>
  <c r="P223" i="4"/>
  <c r="P224" i="4" a="1"/>
  <c r="P224" i="4"/>
  <c r="P225" i="4" a="1"/>
  <c r="P225" i="4"/>
  <c r="P226" i="4" a="1"/>
  <c r="P226" i="4"/>
  <c r="P227" i="4" a="1"/>
  <c r="P227" i="4"/>
  <c r="P228" i="4" a="1"/>
  <c r="P228" i="4"/>
  <c r="P229" i="4" a="1"/>
  <c r="P229" i="4"/>
  <c r="P230" i="4" a="1"/>
  <c r="P230" i="4"/>
  <c r="P231" i="4" a="1"/>
  <c r="P231" i="4"/>
  <c r="P232" i="4" a="1"/>
  <c r="P232" i="4"/>
  <c r="P233" i="4" a="1"/>
  <c r="P233" i="4"/>
  <c r="P234" i="4" a="1"/>
  <c r="P234" i="4"/>
  <c r="P235" i="4" a="1"/>
  <c r="P235" i="4"/>
  <c r="P236" i="4" a="1"/>
  <c r="P236" i="4"/>
  <c r="P237" i="4" a="1"/>
  <c r="P237" i="4"/>
  <c r="P238" i="4" a="1"/>
  <c r="P238" i="4"/>
  <c r="P239" i="4" a="1"/>
  <c r="P239" i="4"/>
  <c r="P240" i="4" a="1"/>
  <c r="P240" i="4"/>
  <c r="P241" i="4" a="1"/>
  <c r="P241" i="4"/>
  <c r="P242" i="4" a="1"/>
  <c r="P242" i="4"/>
  <c r="P243" i="4" a="1"/>
  <c r="P243" i="4"/>
  <c r="P244" i="4" a="1"/>
  <c r="P244" i="4"/>
  <c r="P245" i="4" a="1"/>
  <c r="P245" i="4"/>
  <c r="P246" i="4" a="1"/>
  <c r="P246" i="4"/>
  <c r="P247" i="4" a="1"/>
  <c r="P247" i="4"/>
  <c r="P248" i="4" a="1"/>
  <c r="P248" i="4"/>
  <c r="P249" i="4" a="1"/>
  <c r="P249" i="4"/>
  <c r="P250" i="4" a="1"/>
  <c r="P250" i="4"/>
  <c r="P251" i="4" a="1"/>
  <c r="P251" i="4"/>
  <c r="P252" i="4" a="1"/>
  <c r="P252" i="4"/>
  <c r="P253" i="4" a="1"/>
  <c r="P253" i="4"/>
  <c r="P254" i="4" a="1"/>
  <c r="P254" i="4"/>
  <c r="P255" i="4" a="1"/>
  <c r="P255" i="4"/>
  <c r="P256" i="4" a="1"/>
  <c r="P256" i="4"/>
  <c r="P257" i="4" a="1"/>
  <c r="P257" i="4"/>
  <c r="P258" i="4" a="1"/>
  <c r="P258" i="4"/>
  <c r="P259" i="4" a="1"/>
  <c r="P259" i="4"/>
  <c r="P260" i="4" a="1"/>
  <c r="P260" i="4"/>
  <c r="P261" i="4" a="1"/>
  <c r="P261" i="4"/>
  <c r="P262" i="4" a="1"/>
  <c r="P262" i="4"/>
  <c r="P263" i="4" a="1"/>
  <c r="P263" i="4"/>
  <c r="P264" i="4" a="1"/>
  <c r="P264" i="4"/>
  <c r="P265" i="4" a="1"/>
  <c r="P265" i="4"/>
  <c r="P266" i="4" a="1"/>
  <c r="P266" i="4"/>
  <c r="P267" i="4" a="1"/>
  <c r="P267" i="4"/>
  <c r="P268" i="4" a="1"/>
  <c r="P268" i="4"/>
  <c r="P269" i="4" a="1"/>
  <c r="P269" i="4"/>
  <c r="P270" i="4" a="1"/>
  <c r="P270" i="4"/>
  <c r="P271" i="4" a="1"/>
  <c r="P271" i="4"/>
  <c r="P272" i="4" a="1"/>
  <c r="P272" i="4"/>
  <c r="P273" i="4" a="1"/>
  <c r="P273" i="4"/>
  <c r="P274" i="4" a="1"/>
  <c r="P274" i="4"/>
  <c r="P275" i="4" a="1"/>
  <c r="P275" i="4"/>
  <c r="P276" i="4" a="1"/>
  <c r="P276" i="4"/>
  <c r="P277" i="4" a="1"/>
  <c r="P277" i="4"/>
  <c r="P278" i="4" a="1"/>
  <c r="P278" i="4"/>
  <c r="P279" i="4" a="1"/>
  <c r="P279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O49" i="4" a="1"/>
  <c r="O49" i="4"/>
  <c r="O50" i="4" a="1"/>
  <c r="O50" i="4"/>
  <c r="O51" i="4" a="1"/>
  <c r="O51" i="4"/>
  <c r="O52" i="4" a="1"/>
  <c r="O52" i="4"/>
  <c r="O53" i="4" a="1"/>
  <c r="O53" i="4"/>
  <c r="O54" i="4" a="1"/>
  <c r="O54" i="4"/>
  <c r="O55" i="4" a="1"/>
  <c r="O55" i="4"/>
  <c r="O56" i="4" a="1"/>
  <c r="O56" i="4"/>
  <c r="O57" i="4" a="1"/>
  <c r="O57" i="4"/>
  <c r="O58" i="4" a="1"/>
  <c r="O58" i="4"/>
  <c r="O59" i="4" a="1"/>
  <c r="O59" i="4"/>
  <c r="O60" i="4" a="1"/>
  <c r="O60" i="4"/>
  <c r="O61" i="4" a="1"/>
  <c r="O61" i="4"/>
  <c r="O62" i="4" a="1"/>
  <c r="O62" i="4"/>
  <c r="O63" i="4" a="1"/>
  <c r="O63" i="4"/>
  <c r="O64" i="4" a="1"/>
  <c r="O64" i="4"/>
  <c r="O65" i="4" a="1"/>
  <c r="O65" i="4"/>
  <c r="O66" i="4" a="1"/>
  <c r="O66" i="4"/>
  <c r="O67" i="4" a="1"/>
  <c r="O67" i="4"/>
  <c r="O68" i="4" a="1"/>
  <c r="O68" i="4"/>
  <c r="O69" i="4" a="1"/>
  <c r="O69" i="4"/>
  <c r="O70" i="4" a="1"/>
  <c r="O70" i="4"/>
  <c r="O71" i="4" a="1"/>
  <c r="O71" i="4"/>
  <c r="O72" i="4" a="1"/>
  <c r="O72" i="4"/>
  <c r="O73" i="4" a="1"/>
  <c r="O73" i="4"/>
  <c r="O74" i="4" a="1"/>
  <c r="O74" i="4"/>
  <c r="O75" i="4" a="1"/>
  <c r="O75" i="4"/>
  <c r="O76" i="4" a="1"/>
  <c r="O76" i="4"/>
  <c r="O77" i="4" a="1"/>
  <c r="O77" i="4"/>
  <c r="O78" i="4" a="1"/>
  <c r="O78" i="4"/>
  <c r="O79" i="4" a="1"/>
  <c r="O79" i="4"/>
  <c r="O80" i="4" a="1"/>
  <c r="O80" i="4"/>
  <c r="O81" i="4" a="1"/>
  <c r="O81" i="4"/>
  <c r="O82" i="4" a="1"/>
  <c r="O82" i="4"/>
  <c r="O83" i="4" a="1"/>
  <c r="O83" i="4"/>
  <c r="O84" i="4" a="1"/>
  <c r="O84" i="4"/>
  <c r="O85" i="4" a="1"/>
  <c r="O85" i="4"/>
  <c r="O86" i="4" a="1"/>
  <c r="O86" i="4"/>
  <c r="O87" i="4" a="1"/>
  <c r="O87" i="4"/>
  <c r="O88" i="4" a="1"/>
  <c r="O88" i="4"/>
  <c r="O89" i="4" a="1"/>
  <c r="O89" i="4"/>
  <c r="O90" i="4" a="1"/>
  <c r="O90" i="4"/>
  <c r="O91" i="4" a="1"/>
  <c r="O91" i="4"/>
  <c r="O92" i="4" a="1"/>
  <c r="O92" i="4"/>
  <c r="O93" i="4" a="1"/>
  <c r="O93" i="4"/>
  <c r="O94" i="4" a="1"/>
  <c r="O94" i="4"/>
  <c r="O95" i="4" a="1"/>
  <c r="O95" i="4"/>
  <c r="O96" i="4" a="1"/>
  <c r="O96" i="4"/>
  <c r="O97" i="4" a="1"/>
  <c r="O97" i="4"/>
  <c r="O98" i="4" a="1"/>
  <c r="O98" i="4"/>
  <c r="O99" i="4" a="1"/>
  <c r="O99" i="4"/>
  <c r="O100" i="4" a="1"/>
  <c r="O100" i="4"/>
  <c r="O101" i="4" a="1"/>
  <c r="O101" i="4"/>
  <c r="O102" i="4" a="1"/>
  <c r="O102" i="4"/>
  <c r="O103" i="4" a="1"/>
  <c r="O103" i="4"/>
  <c r="O104" i="4" a="1"/>
  <c r="O104" i="4"/>
  <c r="O105" i="4" a="1"/>
  <c r="O105" i="4"/>
  <c r="O106" i="4" a="1"/>
  <c r="O106" i="4"/>
  <c r="O107" i="4" a="1"/>
  <c r="O107" i="4"/>
  <c r="O108" i="4" a="1"/>
  <c r="O108" i="4"/>
  <c r="O109" i="4" a="1"/>
  <c r="O109" i="4"/>
  <c r="O110" i="4" a="1"/>
  <c r="O110" i="4"/>
  <c r="O111" i="4" a="1"/>
  <c r="O111" i="4"/>
  <c r="O112" i="4" a="1"/>
  <c r="O112" i="4"/>
  <c r="O113" i="4" a="1"/>
  <c r="O113" i="4"/>
  <c r="O114" i="4" a="1"/>
  <c r="O114" i="4"/>
  <c r="O115" i="4" a="1"/>
  <c r="O115" i="4"/>
  <c r="O116" i="4" a="1"/>
  <c r="O116" i="4"/>
  <c r="O117" i="4" a="1"/>
  <c r="O117" i="4"/>
  <c r="O118" i="4" a="1"/>
  <c r="O118" i="4"/>
  <c r="O119" i="4" a="1"/>
  <c r="O119" i="4"/>
  <c r="O120" i="4" a="1"/>
  <c r="O120" i="4"/>
  <c r="O121" i="4" a="1"/>
  <c r="O121" i="4"/>
  <c r="O122" i="4" a="1"/>
  <c r="O122" i="4"/>
  <c r="O123" i="4" a="1"/>
  <c r="O123" i="4"/>
  <c r="O124" i="4" a="1"/>
  <c r="O124" i="4"/>
  <c r="O125" i="4" a="1"/>
  <c r="O125" i="4"/>
  <c r="O126" i="4" a="1"/>
  <c r="O126" i="4"/>
  <c r="O127" i="4" a="1"/>
  <c r="O127" i="4"/>
  <c r="O128" i="4" a="1"/>
  <c r="O128" i="4"/>
  <c r="O129" i="4" a="1"/>
  <c r="O129" i="4"/>
  <c r="O130" i="4" a="1"/>
  <c r="O130" i="4"/>
  <c r="O131" i="4" a="1"/>
  <c r="O131" i="4"/>
  <c r="O132" i="4" a="1"/>
  <c r="O132" i="4"/>
  <c r="O133" i="4" a="1"/>
  <c r="O133" i="4"/>
  <c r="O134" i="4" a="1"/>
  <c r="O134" i="4"/>
  <c r="O135" i="4" a="1"/>
  <c r="O135" i="4"/>
  <c r="O136" i="4" a="1"/>
  <c r="O136" i="4"/>
  <c r="O137" i="4" a="1"/>
  <c r="O137" i="4"/>
  <c r="O138" i="4" a="1"/>
  <c r="O138" i="4"/>
  <c r="O139" i="4" a="1"/>
  <c r="O139" i="4"/>
  <c r="O140" i="4" a="1"/>
  <c r="O140" i="4"/>
  <c r="O141" i="4" a="1"/>
  <c r="O141" i="4"/>
  <c r="O142" i="4" a="1"/>
  <c r="O142" i="4"/>
  <c r="O143" i="4" a="1"/>
  <c r="O143" i="4"/>
  <c r="O144" i="4" a="1"/>
  <c r="O144" i="4"/>
  <c r="O145" i="4" a="1"/>
  <c r="O145" i="4"/>
  <c r="O146" i="4" a="1"/>
  <c r="O146" i="4"/>
  <c r="O147" i="4" a="1"/>
  <c r="O147" i="4"/>
  <c r="O148" i="4" a="1"/>
  <c r="O148" i="4"/>
  <c r="O149" i="4" a="1"/>
  <c r="O149" i="4"/>
  <c r="O150" i="4" a="1"/>
  <c r="O150" i="4"/>
  <c r="O151" i="4" a="1"/>
  <c r="O151" i="4"/>
  <c r="O152" i="4" a="1"/>
  <c r="O152" i="4"/>
  <c r="O153" i="4" a="1"/>
  <c r="O153" i="4"/>
  <c r="O154" i="4" a="1"/>
  <c r="O154" i="4"/>
  <c r="O155" i="4" a="1"/>
  <c r="O155" i="4"/>
  <c r="O156" i="4" a="1"/>
  <c r="O156" i="4"/>
  <c r="O157" i="4" a="1"/>
  <c r="O157" i="4"/>
  <c r="O158" i="4" a="1"/>
  <c r="O158" i="4"/>
  <c r="O159" i="4" a="1"/>
  <c r="O159" i="4"/>
  <c r="O160" i="4" a="1"/>
  <c r="O160" i="4"/>
  <c r="O161" i="4" a="1"/>
  <c r="O161" i="4"/>
  <c r="O162" i="4" a="1"/>
  <c r="O162" i="4"/>
  <c r="O163" i="4" a="1"/>
  <c r="O163" i="4"/>
  <c r="O164" i="4" a="1"/>
  <c r="O164" i="4"/>
  <c r="O165" i="4" a="1"/>
  <c r="O165" i="4"/>
  <c r="O166" i="4" a="1"/>
  <c r="O166" i="4"/>
  <c r="O167" i="4" a="1"/>
  <c r="O167" i="4"/>
  <c r="O168" i="4" a="1"/>
  <c r="O168" i="4"/>
  <c r="O169" i="4" a="1"/>
  <c r="O169" i="4"/>
  <c r="O170" i="4" a="1"/>
  <c r="O170" i="4"/>
  <c r="O171" i="4" a="1"/>
  <c r="O171" i="4"/>
  <c r="O172" i="4" a="1"/>
  <c r="O172" i="4"/>
  <c r="O173" i="4" a="1"/>
  <c r="O173" i="4"/>
  <c r="O174" i="4" a="1"/>
  <c r="O174" i="4"/>
  <c r="O175" i="4" a="1"/>
  <c r="O175" i="4"/>
  <c r="O176" i="4" a="1"/>
  <c r="O176" i="4"/>
  <c r="O177" i="4" a="1"/>
  <c r="O177" i="4"/>
  <c r="O178" i="4" a="1"/>
  <c r="O178" i="4"/>
  <c r="O179" i="4" a="1"/>
  <c r="O179" i="4"/>
  <c r="O180" i="4" a="1"/>
  <c r="O180" i="4"/>
  <c r="O181" i="4" a="1"/>
  <c r="O181" i="4"/>
  <c r="O182" i="4" a="1"/>
  <c r="O182" i="4"/>
  <c r="O183" i="4" a="1"/>
  <c r="O183" i="4"/>
  <c r="O184" i="4" a="1"/>
  <c r="O184" i="4"/>
  <c r="O185" i="4" a="1"/>
  <c r="O185" i="4"/>
  <c r="O186" i="4" a="1"/>
  <c r="O186" i="4"/>
  <c r="O187" i="4" a="1"/>
  <c r="O187" i="4"/>
  <c r="O188" i="4" a="1"/>
  <c r="O188" i="4"/>
  <c r="O189" i="4" a="1"/>
  <c r="O189" i="4"/>
  <c r="O190" i="4" a="1"/>
  <c r="O190" i="4"/>
  <c r="O191" i="4" a="1"/>
  <c r="O191" i="4"/>
  <c r="O192" i="4" a="1"/>
  <c r="O192" i="4"/>
  <c r="O193" i="4" a="1"/>
  <c r="O193" i="4"/>
  <c r="O194" i="4" a="1"/>
  <c r="O194" i="4"/>
  <c r="O195" i="4" a="1"/>
  <c r="O195" i="4"/>
  <c r="O196" i="4" a="1"/>
  <c r="O196" i="4"/>
  <c r="O197" i="4" a="1"/>
  <c r="O197" i="4"/>
  <c r="O198" i="4" a="1"/>
  <c r="O198" i="4"/>
  <c r="O199" i="4" a="1"/>
  <c r="O199" i="4"/>
  <c r="O200" i="4" a="1"/>
  <c r="O200" i="4"/>
  <c r="O201" i="4" a="1"/>
  <c r="O201" i="4"/>
  <c r="O202" i="4" a="1"/>
  <c r="O202" i="4"/>
  <c r="O203" i="4" a="1"/>
  <c r="O203" i="4"/>
  <c r="O204" i="4" a="1"/>
  <c r="O204" i="4"/>
  <c r="O205" i="4" a="1"/>
  <c r="O205" i="4"/>
  <c r="O206" i="4" a="1"/>
  <c r="O206" i="4"/>
  <c r="O207" i="4" a="1"/>
  <c r="O207" i="4"/>
  <c r="O208" i="4" a="1"/>
  <c r="O208" i="4"/>
  <c r="O209" i="4" a="1"/>
  <c r="O209" i="4"/>
  <c r="O210" i="4" a="1"/>
  <c r="O210" i="4"/>
  <c r="O211" i="4" a="1"/>
  <c r="O211" i="4"/>
  <c r="O212" i="4" a="1"/>
  <c r="O212" i="4"/>
  <c r="O213" i="4" a="1"/>
  <c r="O213" i="4"/>
  <c r="O214" i="4" a="1"/>
  <c r="O214" i="4"/>
  <c r="O215" i="4" a="1"/>
  <c r="O215" i="4"/>
  <c r="O216" i="4" a="1"/>
  <c r="O216" i="4"/>
  <c r="O217" i="4" a="1"/>
  <c r="O217" i="4"/>
  <c r="O218" i="4" a="1"/>
  <c r="O218" i="4"/>
  <c r="O219" i="4" a="1"/>
  <c r="O219" i="4"/>
  <c r="O220" i="4" a="1"/>
  <c r="O220" i="4"/>
  <c r="O221" i="4" a="1"/>
  <c r="O221" i="4"/>
  <c r="O222" i="4" a="1"/>
  <c r="O222" i="4"/>
  <c r="O223" i="4" a="1"/>
  <c r="O223" i="4"/>
  <c r="O224" i="4" a="1"/>
  <c r="O224" i="4"/>
  <c r="O225" i="4" a="1"/>
  <c r="O225" i="4"/>
  <c r="O226" i="4" a="1"/>
  <c r="O226" i="4"/>
  <c r="O227" i="4" a="1"/>
  <c r="O227" i="4"/>
  <c r="O228" i="4" a="1"/>
  <c r="O228" i="4"/>
  <c r="O229" i="4" a="1"/>
  <c r="O229" i="4"/>
  <c r="O230" i="4" a="1"/>
  <c r="O230" i="4"/>
  <c r="O231" i="4" a="1"/>
  <c r="O231" i="4"/>
  <c r="O232" i="4" a="1"/>
  <c r="O232" i="4"/>
  <c r="O233" i="4" a="1"/>
  <c r="O233" i="4"/>
  <c r="O234" i="4" a="1"/>
  <c r="O234" i="4"/>
  <c r="O235" i="4" a="1"/>
  <c r="O235" i="4"/>
  <c r="O236" i="4" a="1"/>
  <c r="O236" i="4"/>
  <c r="O237" i="4" a="1"/>
  <c r="O237" i="4"/>
  <c r="O238" i="4" a="1"/>
  <c r="O238" i="4"/>
  <c r="O239" i="4" a="1"/>
  <c r="O239" i="4"/>
  <c r="O240" i="4" a="1"/>
  <c r="O240" i="4"/>
  <c r="O241" i="4" a="1"/>
  <c r="O241" i="4"/>
  <c r="O242" i="4" a="1"/>
  <c r="O242" i="4"/>
  <c r="O243" i="4" a="1"/>
  <c r="O243" i="4"/>
  <c r="O244" i="4" a="1"/>
  <c r="O244" i="4"/>
  <c r="O245" i="4" a="1"/>
  <c r="O245" i="4"/>
  <c r="O246" i="4" a="1"/>
  <c r="O246" i="4"/>
  <c r="O247" i="4" a="1"/>
  <c r="O247" i="4"/>
  <c r="O248" i="4" a="1"/>
  <c r="O248" i="4"/>
  <c r="O249" i="4" a="1"/>
  <c r="O249" i="4"/>
  <c r="O250" i="4" a="1"/>
  <c r="O250" i="4"/>
  <c r="O251" i="4" a="1"/>
  <c r="O251" i="4"/>
  <c r="O252" i="4" a="1"/>
  <c r="O252" i="4"/>
  <c r="O253" i="4" a="1"/>
  <c r="O253" i="4"/>
  <c r="O254" i="4" a="1"/>
  <c r="O254" i="4"/>
  <c r="O255" i="4" a="1"/>
  <c r="O255" i="4"/>
  <c r="O256" i="4" a="1"/>
  <c r="O256" i="4"/>
  <c r="O257" i="4" a="1"/>
  <c r="O257" i="4"/>
  <c r="O258" i="4" a="1"/>
  <c r="O258" i="4"/>
  <c r="O259" i="4" a="1"/>
  <c r="O259" i="4"/>
  <c r="O260" i="4" a="1"/>
  <c r="O260" i="4"/>
  <c r="O261" i="4" a="1"/>
  <c r="O261" i="4"/>
  <c r="O262" i="4" a="1"/>
  <c r="O262" i="4"/>
  <c r="O263" i="4" a="1"/>
  <c r="O263" i="4"/>
  <c r="O264" i="4" a="1"/>
  <c r="O264" i="4"/>
  <c r="O265" i="4" a="1"/>
  <c r="O265" i="4"/>
  <c r="O266" i="4" a="1"/>
  <c r="O266" i="4"/>
  <c r="O267" i="4" a="1"/>
  <c r="O267" i="4"/>
  <c r="O268" i="4" a="1"/>
  <c r="O268" i="4"/>
  <c r="O269" i="4" a="1"/>
  <c r="O269" i="4"/>
  <c r="O270" i="4" a="1"/>
  <c r="O270" i="4"/>
  <c r="O271" i="4" a="1"/>
  <c r="O271" i="4"/>
  <c r="O272" i="4" a="1"/>
  <c r="O272" i="4"/>
  <c r="O273" i="4" a="1"/>
  <c r="O273" i="4"/>
  <c r="O274" i="4" a="1"/>
  <c r="O274" i="4"/>
  <c r="O275" i="4" a="1"/>
  <c r="O275" i="4"/>
  <c r="O276" i="4" a="1"/>
  <c r="O276" i="4"/>
  <c r="O277" i="4" a="1"/>
  <c r="O277" i="4"/>
  <c r="O278" i="4" a="1"/>
  <c r="O278" i="4"/>
  <c r="O279" i="4" a="1"/>
  <c r="O279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AA26" i="6" a="1"/>
  <c r="AA26" i="6" s="1"/>
  <c r="AA25" i="6" a="1"/>
  <c r="AA25" i="6" s="1"/>
  <c r="AA24" i="6" a="1"/>
  <c r="AA24" i="6" s="1"/>
  <c r="AA23" i="6" a="1"/>
  <c r="AA23" i="6" s="1"/>
  <c r="AA22" i="6" a="1"/>
  <c r="AA22" i="6" s="1"/>
  <c r="AA21" i="6" a="1"/>
  <c r="AA21" i="6" s="1"/>
  <c r="AA20" i="6" a="1"/>
  <c r="AA20" i="6" s="1"/>
  <c r="AA19" i="6" a="1"/>
  <c r="AA19" i="6" s="1"/>
  <c r="AA18" i="6" a="1"/>
  <c r="AA18" i="6" s="1"/>
  <c r="AA17" i="6" a="1"/>
  <c r="AA17" i="6" s="1"/>
  <c r="AA16" i="6" a="1"/>
  <c r="AA16" i="6" s="1"/>
  <c r="AA15" i="6" a="1"/>
  <c r="AA15" i="6" s="1"/>
  <c r="AA14" i="6" a="1"/>
  <c r="AA14" i="6" s="1"/>
  <c r="AA13" i="6" a="1"/>
  <c r="AA13" i="6" s="1"/>
  <c r="B10" i="6"/>
  <c r="P14" i="2" a="1"/>
  <c r="P14" i="2"/>
  <c r="P15" i="2" a="1"/>
  <c r="P15" i="2"/>
  <c r="P16" i="2" a="1"/>
  <c r="P16" i="2"/>
  <c r="P17" i="2" a="1"/>
  <c r="P17" i="2"/>
  <c r="P18" i="2" a="1"/>
  <c r="P18" i="2"/>
  <c r="P19" i="2" a="1"/>
  <c r="P19" i="2"/>
  <c r="P20" i="2" a="1"/>
  <c r="P20" i="2"/>
  <c r="P21" i="2" a="1"/>
  <c r="P21" i="2"/>
  <c r="P22" i="2" a="1"/>
  <c r="P22" i="2"/>
  <c r="P23" i="2" a="1"/>
  <c r="P23" i="2"/>
  <c r="P24" i="2" a="1"/>
  <c r="P24" i="2"/>
  <c r="P25" i="2" a="1"/>
  <c r="P25" i="2"/>
  <c r="P26" i="2" a="1"/>
  <c r="P26" i="2"/>
  <c r="P27" i="2" a="1"/>
  <c r="P27" i="2"/>
  <c r="P28" i="2" a="1"/>
  <c r="P28" i="2"/>
  <c r="P29" i="2" a="1"/>
  <c r="P29" i="2"/>
  <c r="P30" i="2" a="1"/>
  <c r="P30" i="2"/>
  <c r="P31" i="2" a="1"/>
  <c r="P31" i="2"/>
  <c r="P32" i="2" a="1"/>
  <c r="P32" i="2"/>
  <c r="P33" i="2" a="1"/>
  <c r="P33" i="2"/>
  <c r="P34" i="2" a="1"/>
  <c r="P34" i="2"/>
  <c r="P35" i="2" a="1"/>
  <c r="P35" i="2"/>
  <c r="P36" i="2" a="1"/>
  <c r="P36" i="2"/>
  <c r="P37" i="2" a="1"/>
  <c r="P37" i="2"/>
  <c r="P38" i="2" a="1"/>
  <c r="P38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O20" i="2" a="1"/>
  <c r="O20" i="2"/>
  <c r="O21" i="2" a="1"/>
  <c r="O21" i="2"/>
  <c r="O22" i="2" a="1"/>
  <c r="O22" i="2"/>
  <c r="O23" i="2" a="1"/>
  <c r="O23" i="2"/>
  <c r="O24" i="2" a="1"/>
  <c r="O24" i="2"/>
  <c r="O25" i="2" a="1"/>
  <c r="O25" i="2"/>
  <c r="O26" i="2" a="1"/>
  <c r="O26" i="2"/>
  <c r="O27" i="2" a="1"/>
  <c r="O27" i="2"/>
  <c r="O28" i="2" a="1"/>
  <c r="O28" i="2"/>
  <c r="O29" i="2" a="1"/>
  <c r="O29" i="2"/>
  <c r="O30" i="2" a="1"/>
  <c r="O30" i="2"/>
  <c r="O31" i="2" a="1"/>
  <c r="O31" i="2"/>
  <c r="O32" i="2" a="1"/>
  <c r="O32" i="2"/>
  <c r="O33" i="2" a="1"/>
  <c r="O33" i="2"/>
  <c r="O34" i="2" a="1"/>
  <c r="O34" i="2"/>
  <c r="O35" i="2" a="1"/>
  <c r="O35" i="2"/>
  <c r="O36" i="2" a="1"/>
  <c r="O36" i="2"/>
  <c r="O37" i="2" a="1"/>
  <c r="O37" i="2"/>
  <c r="O38" i="2" a="1"/>
  <c r="O38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N13" i="1" a="1"/>
  <c r="N13" i="1"/>
  <c r="AA14" i="1" a="1"/>
  <c r="AA14" i="1"/>
  <c r="AA13" i="1" a="1"/>
  <c r="AA13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L13" i="1"/>
  <c r="B11" i="2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B10" i="1"/>
  <c r="U278" i="6" l="1" a="1"/>
  <c r="U278" i="6" s="1"/>
  <c r="T278" i="6" a="1"/>
  <c r="T278" i="6" s="1"/>
  <c r="S278" i="6" a="1"/>
  <c r="S278" i="6" s="1"/>
  <c r="R278" i="6" a="1"/>
  <c r="R278" i="6" s="1"/>
  <c r="U277" i="6" a="1"/>
  <c r="U277" i="6" s="1"/>
  <c r="T277" i="6" a="1"/>
  <c r="T277" i="6" s="1"/>
  <c r="S277" i="6" a="1"/>
  <c r="S277" i="6" s="1"/>
  <c r="R277" i="6" a="1"/>
  <c r="R277" i="6" s="1"/>
  <c r="U276" i="6" a="1"/>
  <c r="U276" i="6" s="1"/>
  <c r="T276" i="6" a="1"/>
  <c r="T276" i="6" s="1"/>
  <c r="S276" i="6" a="1"/>
  <c r="S276" i="6" s="1"/>
  <c r="R276" i="6" a="1"/>
  <c r="R276" i="6" s="1"/>
  <c r="U275" i="6" a="1"/>
  <c r="U275" i="6" s="1"/>
  <c r="T275" i="6" a="1"/>
  <c r="T275" i="6" s="1"/>
  <c r="S275" i="6" a="1"/>
  <c r="S275" i="6" s="1"/>
  <c r="R275" i="6" a="1"/>
  <c r="R275" i="6" s="1"/>
  <c r="U274" i="6" a="1"/>
  <c r="U274" i="6" s="1"/>
  <c r="T274" i="6" a="1"/>
  <c r="T274" i="6" s="1"/>
  <c r="S274" i="6" a="1"/>
  <c r="S274" i="6" s="1"/>
  <c r="R274" i="6" a="1"/>
  <c r="R274" i="6" s="1"/>
  <c r="U273" i="6" a="1"/>
  <c r="U273" i="6" s="1"/>
  <c r="T273" i="6" a="1"/>
  <c r="T273" i="6" s="1"/>
  <c r="S273" i="6" a="1"/>
  <c r="S273" i="6" s="1"/>
  <c r="R273" i="6" a="1"/>
  <c r="R273" i="6" s="1"/>
  <c r="U272" i="6" a="1"/>
  <c r="U272" i="6" s="1"/>
  <c r="T272" i="6" a="1"/>
  <c r="T272" i="6" s="1"/>
  <c r="S272" i="6" a="1"/>
  <c r="S272" i="6" s="1"/>
  <c r="R272" i="6" a="1"/>
  <c r="R272" i="6" s="1"/>
  <c r="U271" i="6" a="1"/>
  <c r="U271" i="6" s="1"/>
  <c r="T271" i="6" a="1"/>
  <c r="T271" i="6" s="1"/>
  <c r="S271" i="6" a="1"/>
  <c r="S271" i="6" s="1"/>
  <c r="R271" i="6" a="1"/>
  <c r="R271" i="6" s="1"/>
  <c r="U270" i="6" a="1"/>
  <c r="U270" i="6" s="1"/>
  <c r="T270" i="6" a="1"/>
  <c r="T270" i="6" s="1"/>
  <c r="S270" i="6" a="1"/>
  <c r="S270" i="6" s="1"/>
  <c r="R270" i="6" a="1"/>
  <c r="R270" i="6" s="1"/>
  <c r="U269" i="6" a="1"/>
  <c r="U269" i="6" s="1"/>
  <c r="T269" i="6" a="1"/>
  <c r="T269" i="6" s="1"/>
  <c r="S269" i="6" a="1"/>
  <c r="S269" i="6" s="1"/>
  <c r="R269" i="6" a="1"/>
  <c r="R269" i="6" s="1"/>
  <c r="U268" i="6" a="1"/>
  <c r="U268" i="6" s="1"/>
  <c r="T268" i="6" a="1"/>
  <c r="T268" i="6" s="1"/>
  <c r="S268" i="6" a="1"/>
  <c r="S268" i="6" s="1"/>
  <c r="R268" i="6" a="1"/>
  <c r="R268" i="6" s="1"/>
  <c r="U267" i="6" a="1"/>
  <c r="U267" i="6" s="1"/>
  <c r="T267" i="6" a="1"/>
  <c r="T267" i="6" s="1"/>
  <c r="S267" i="6" a="1"/>
  <c r="S267" i="6" s="1"/>
  <c r="R267" i="6" a="1"/>
  <c r="R267" i="6" s="1"/>
  <c r="U266" i="6" a="1"/>
  <c r="U266" i="6" s="1"/>
  <c r="T266" i="6" a="1"/>
  <c r="T266" i="6" s="1"/>
  <c r="S266" i="6" a="1"/>
  <c r="S266" i="6" s="1"/>
  <c r="R266" i="6" a="1"/>
  <c r="R266" i="6" s="1"/>
  <c r="U265" i="6" a="1"/>
  <c r="U265" i="6" s="1"/>
  <c r="T265" i="6" a="1"/>
  <c r="T265" i="6" s="1"/>
  <c r="S265" i="6" a="1"/>
  <c r="S265" i="6" s="1"/>
  <c r="R265" i="6" a="1"/>
  <c r="R265" i="6" s="1"/>
  <c r="U264" i="6" a="1"/>
  <c r="U264" i="6" s="1"/>
  <c r="T264" i="6" a="1"/>
  <c r="T264" i="6" s="1"/>
  <c r="S264" i="6" a="1"/>
  <c r="S264" i="6" s="1"/>
  <c r="R264" i="6" a="1"/>
  <c r="R264" i="6" s="1"/>
  <c r="U263" i="6" a="1"/>
  <c r="U263" i="6" s="1"/>
  <c r="T263" i="6" a="1"/>
  <c r="T263" i="6" s="1"/>
  <c r="S263" i="6" a="1"/>
  <c r="S263" i="6" s="1"/>
  <c r="R263" i="6" a="1"/>
  <c r="R263" i="6" s="1"/>
  <c r="U262" i="6" a="1"/>
  <c r="U262" i="6" s="1"/>
  <c r="T262" i="6" a="1"/>
  <c r="T262" i="6" s="1"/>
  <c r="S262" i="6" a="1"/>
  <c r="S262" i="6" s="1"/>
  <c r="R262" i="6" a="1"/>
  <c r="R262" i="6" s="1"/>
  <c r="U261" i="6" a="1"/>
  <c r="U261" i="6" s="1"/>
  <c r="T261" i="6" a="1"/>
  <c r="T261" i="6" s="1"/>
  <c r="S261" i="6" a="1"/>
  <c r="S261" i="6" s="1"/>
  <c r="R261" i="6" a="1"/>
  <c r="R261" i="6" s="1"/>
  <c r="U260" i="6" a="1"/>
  <c r="U260" i="6" s="1"/>
  <c r="T260" i="6" a="1"/>
  <c r="T260" i="6" s="1"/>
  <c r="S260" i="6" a="1"/>
  <c r="S260" i="6" s="1"/>
  <c r="R260" i="6" a="1"/>
  <c r="R260" i="6" s="1"/>
  <c r="U259" i="6" a="1"/>
  <c r="U259" i="6" s="1"/>
  <c r="T259" i="6" a="1"/>
  <c r="T259" i="6" s="1"/>
  <c r="S259" i="6" a="1"/>
  <c r="S259" i="6" s="1"/>
  <c r="R259" i="6" a="1"/>
  <c r="R259" i="6" s="1"/>
  <c r="U258" i="6" a="1"/>
  <c r="U258" i="6" s="1"/>
  <c r="T258" i="6" a="1"/>
  <c r="T258" i="6" s="1"/>
  <c r="S258" i="6" a="1"/>
  <c r="S258" i="6" s="1"/>
  <c r="R258" i="6" a="1"/>
  <c r="R258" i="6" s="1"/>
  <c r="U257" i="6" a="1"/>
  <c r="U257" i="6" s="1"/>
  <c r="T257" i="6" a="1"/>
  <c r="T257" i="6" s="1"/>
  <c r="S257" i="6" a="1"/>
  <c r="S257" i="6" s="1"/>
  <c r="R257" i="6" a="1"/>
  <c r="R257" i="6" s="1"/>
  <c r="U256" i="6" a="1"/>
  <c r="U256" i="6" s="1"/>
  <c r="T256" i="6" a="1"/>
  <c r="T256" i="6" s="1"/>
  <c r="S256" i="6" a="1"/>
  <c r="S256" i="6" s="1"/>
  <c r="R256" i="6" a="1"/>
  <c r="R256" i="6" s="1"/>
  <c r="U255" i="6" a="1"/>
  <c r="U255" i="6" s="1"/>
  <c r="T255" i="6" a="1"/>
  <c r="T255" i="6" s="1"/>
  <c r="S255" i="6" a="1"/>
  <c r="S255" i="6" s="1"/>
  <c r="R255" i="6" a="1"/>
  <c r="R255" i="6" s="1"/>
  <c r="U254" i="6" a="1"/>
  <c r="U254" i="6" s="1"/>
  <c r="T254" i="6" a="1"/>
  <c r="T254" i="6" s="1"/>
  <c r="S254" i="6" a="1"/>
  <c r="S254" i="6" s="1"/>
  <c r="R254" i="6" a="1"/>
  <c r="R254" i="6" s="1"/>
  <c r="U253" i="6" a="1"/>
  <c r="U253" i="6" s="1"/>
  <c r="T253" i="6" a="1"/>
  <c r="T253" i="6" s="1"/>
  <c r="S253" i="6" a="1"/>
  <c r="S253" i="6" s="1"/>
  <c r="R253" i="6" a="1"/>
  <c r="R253" i="6" s="1"/>
  <c r="U252" i="6" a="1"/>
  <c r="U252" i="6" s="1"/>
  <c r="T252" i="6" a="1"/>
  <c r="T252" i="6" s="1"/>
  <c r="S252" i="6" a="1"/>
  <c r="S252" i="6" s="1"/>
  <c r="R252" i="6" a="1"/>
  <c r="R252" i="6" s="1"/>
  <c r="U251" i="6" a="1"/>
  <c r="U251" i="6" s="1"/>
  <c r="T251" i="6" a="1"/>
  <c r="T251" i="6" s="1"/>
  <c r="S251" i="6" a="1"/>
  <c r="S251" i="6" s="1"/>
  <c r="R251" i="6" a="1"/>
  <c r="R251" i="6" s="1"/>
  <c r="U250" i="6" a="1"/>
  <c r="U250" i="6" s="1"/>
  <c r="T250" i="6" a="1"/>
  <c r="T250" i="6" s="1"/>
  <c r="S250" i="6" a="1"/>
  <c r="S250" i="6" s="1"/>
  <c r="R250" i="6" a="1"/>
  <c r="R250" i="6" s="1"/>
  <c r="U249" i="6" a="1"/>
  <c r="U249" i="6" s="1"/>
  <c r="T249" i="6" a="1"/>
  <c r="T249" i="6" s="1"/>
  <c r="S249" i="6" a="1"/>
  <c r="S249" i="6" s="1"/>
  <c r="R249" i="6" a="1"/>
  <c r="R249" i="6" s="1"/>
  <c r="U248" i="6" a="1"/>
  <c r="U248" i="6" s="1"/>
  <c r="T248" i="6" a="1"/>
  <c r="T248" i="6" s="1"/>
  <c r="S248" i="6" a="1"/>
  <c r="S248" i="6" s="1"/>
  <c r="R248" i="6" a="1"/>
  <c r="R248" i="6" s="1"/>
  <c r="U247" i="6" a="1"/>
  <c r="U247" i="6" s="1"/>
  <c r="T247" i="6" a="1"/>
  <c r="T247" i="6" s="1"/>
  <c r="S247" i="6" a="1"/>
  <c r="S247" i="6" s="1"/>
  <c r="R247" i="6" a="1"/>
  <c r="R247" i="6" s="1"/>
  <c r="U246" i="6" a="1"/>
  <c r="U246" i="6" s="1"/>
  <c r="T246" i="6" a="1"/>
  <c r="T246" i="6" s="1"/>
  <c r="S246" i="6" a="1"/>
  <c r="S246" i="6" s="1"/>
  <c r="R246" i="6" a="1"/>
  <c r="R246" i="6" s="1"/>
  <c r="U245" i="6" a="1"/>
  <c r="U245" i="6" s="1"/>
  <c r="T245" i="6" a="1"/>
  <c r="T245" i="6" s="1"/>
  <c r="S245" i="6" a="1"/>
  <c r="S245" i="6" s="1"/>
  <c r="R245" i="6" a="1"/>
  <c r="R245" i="6" s="1"/>
  <c r="U244" i="6" a="1"/>
  <c r="U244" i="6" s="1"/>
  <c r="T244" i="6" a="1"/>
  <c r="T244" i="6" s="1"/>
  <c r="S244" i="6" a="1"/>
  <c r="S244" i="6" s="1"/>
  <c r="R244" i="6" a="1"/>
  <c r="R244" i="6" s="1"/>
  <c r="U243" i="6" a="1"/>
  <c r="U243" i="6" s="1"/>
  <c r="T243" i="6" a="1"/>
  <c r="T243" i="6" s="1"/>
  <c r="S243" i="6" a="1"/>
  <c r="S243" i="6" s="1"/>
  <c r="R243" i="6" a="1"/>
  <c r="R243" i="6" s="1"/>
  <c r="U242" i="6" a="1"/>
  <c r="U242" i="6" s="1"/>
  <c r="T242" i="6" a="1"/>
  <c r="T242" i="6" s="1"/>
  <c r="S242" i="6" a="1"/>
  <c r="S242" i="6" s="1"/>
  <c r="R242" i="6" a="1"/>
  <c r="R242" i="6" s="1"/>
  <c r="U241" i="6" a="1"/>
  <c r="U241" i="6" s="1"/>
  <c r="T241" i="6" a="1"/>
  <c r="T241" i="6" s="1"/>
  <c r="S241" i="6" a="1"/>
  <c r="S241" i="6" s="1"/>
  <c r="R241" i="6" a="1"/>
  <c r="R241" i="6" s="1"/>
  <c r="U240" i="6" a="1"/>
  <c r="U240" i="6" s="1"/>
  <c r="T240" i="6" a="1"/>
  <c r="T240" i="6" s="1"/>
  <c r="S240" i="6" a="1"/>
  <c r="S240" i="6" s="1"/>
  <c r="R240" i="6" a="1"/>
  <c r="R240" i="6" s="1"/>
  <c r="U239" i="6" a="1"/>
  <c r="U239" i="6" s="1"/>
  <c r="T239" i="6" a="1"/>
  <c r="T239" i="6" s="1"/>
  <c r="S239" i="6" a="1"/>
  <c r="S239" i="6" s="1"/>
  <c r="R239" i="6" a="1"/>
  <c r="R239" i="6" s="1"/>
  <c r="U238" i="6" a="1"/>
  <c r="U238" i="6" s="1"/>
  <c r="T238" i="6" a="1"/>
  <c r="T238" i="6" s="1"/>
  <c r="S238" i="6" a="1"/>
  <c r="S238" i="6" s="1"/>
  <c r="R238" i="6" a="1"/>
  <c r="R238" i="6" s="1"/>
  <c r="U237" i="6" a="1"/>
  <c r="U237" i="6" s="1"/>
  <c r="T237" i="6" a="1"/>
  <c r="T237" i="6" s="1"/>
  <c r="S237" i="6" a="1"/>
  <c r="S237" i="6" s="1"/>
  <c r="R237" i="6" a="1"/>
  <c r="R237" i="6" s="1"/>
  <c r="U236" i="6" a="1"/>
  <c r="U236" i="6" s="1"/>
  <c r="T236" i="6" a="1"/>
  <c r="T236" i="6" s="1"/>
  <c r="S236" i="6" a="1"/>
  <c r="S236" i="6" s="1"/>
  <c r="R236" i="6" a="1"/>
  <c r="R236" i="6" s="1"/>
  <c r="U235" i="6" a="1"/>
  <c r="U235" i="6" s="1"/>
  <c r="T235" i="6" a="1"/>
  <c r="T235" i="6" s="1"/>
  <c r="S235" i="6" a="1"/>
  <c r="S235" i="6" s="1"/>
  <c r="R235" i="6" a="1"/>
  <c r="R235" i="6" s="1"/>
  <c r="U234" i="6" a="1"/>
  <c r="U234" i="6" s="1"/>
  <c r="T234" i="6" a="1"/>
  <c r="T234" i="6" s="1"/>
  <c r="S234" i="6" a="1"/>
  <c r="S234" i="6" s="1"/>
  <c r="R234" i="6" a="1"/>
  <c r="R234" i="6" s="1"/>
  <c r="U233" i="6" a="1"/>
  <c r="U233" i="6" s="1"/>
  <c r="T233" i="6" a="1"/>
  <c r="T233" i="6" s="1"/>
  <c r="S233" i="6" a="1"/>
  <c r="S233" i="6" s="1"/>
  <c r="R233" i="6" a="1"/>
  <c r="R233" i="6" s="1"/>
  <c r="U232" i="6" a="1"/>
  <c r="U232" i="6" s="1"/>
  <c r="T232" i="6" a="1"/>
  <c r="T232" i="6" s="1"/>
  <c r="S232" i="6" a="1"/>
  <c r="S232" i="6" s="1"/>
  <c r="R232" i="6" a="1"/>
  <c r="R232" i="6" s="1"/>
  <c r="U231" i="6" a="1"/>
  <c r="U231" i="6" s="1"/>
  <c r="T231" i="6" a="1"/>
  <c r="T231" i="6" s="1"/>
  <c r="S231" i="6" a="1"/>
  <c r="S231" i="6" s="1"/>
  <c r="R231" i="6" a="1"/>
  <c r="R231" i="6" s="1"/>
  <c r="U230" i="6" a="1"/>
  <c r="U230" i="6" s="1"/>
  <c r="T230" i="6" a="1"/>
  <c r="T230" i="6" s="1"/>
  <c r="S230" i="6" a="1"/>
  <c r="S230" i="6" s="1"/>
  <c r="R230" i="6" a="1"/>
  <c r="R230" i="6" s="1"/>
  <c r="U229" i="6" a="1"/>
  <c r="U229" i="6" s="1"/>
  <c r="T229" i="6" a="1"/>
  <c r="T229" i="6" s="1"/>
  <c r="S229" i="6" a="1"/>
  <c r="S229" i="6" s="1"/>
  <c r="R229" i="6" a="1"/>
  <c r="R229" i="6" s="1"/>
  <c r="U228" i="6" a="1"/>
  <c r="U228" i="6" s="1"/>
  <c r="T228" i="6" a="1"/>
  <c r="T228" i="6" s="1"/>
  <c r="S228" i="6" a="1"/>
  <c r="S228" i="6" s="1"/>
  <c r="R228" i="6" a="1"/>
  <c r="R228" i="6" s="1"/>
  <c r="U227" i="6" a="1"/>
  <c r="U227" i="6" s="1"/>
  <c r="T227" i="6" a="1"/>
  <c r="T227" i="6" s="1"/>
  <c r="S227" i="6" a="1"/>
  <c r="S227" i="6" s="1"/>
  <c r="R227" i="6" a="1"/>
  <c r="R227" i="6" s="1"/>
  <c r="U226" i="6" a="1"/>
  <c r="U226" i="6" s="1"/>
  <c r="T226" i="6" a="1"/>
  <c r="T226" i="6" s="1"/>
  <c r="S226" i="6" a="1"/>
  <c r="S226" i="6" s="1"/>
  <c r="R226" i="6" a="1"/>
  <c r="R226" i="6" s="1"/>
  <c r="U225" i="6" a="1"/>
  <c r="U225" i="6" s="1"/>
  <c r="T225" i="6" a="1"/>
  <c r="T225" i="6" s="1"/>
  <c r="S225" i="6" a="1"/>
  <c r="S225" i="6" s="1"/>
  <c r="R225" i="6" a="1"/>
  <c r="R225" i="6" s="1"/>
  <c r="U224" i="6" a="1"/>
  <c r="U224" i="6" s="1"/>
  <c r="T224" i="6" a="1"/>
  <c r="T224" i="6" s="1"/>
  <c r="S224" i="6" a="1"/>
  <c r="S224" i="6" s="1"/>
  <c r="R224" i="6" a="1"/>
  <c r="R224" i="6" s="1"/>
  <c r="U223" i="6" a="1"/>
  <c r="U223" i="6" s="1"/>
  <c r="T223" i="6" a="1"/>
  <c r="T223" i="6" s="1"/>
  <c r="S223" i="6" a="1"/>
  <c r="S223" i="6" s="1"/>
  <c r="R223" i="6" a="1"/>
  <c r="R223" i="6" s="1"/>
  <c r="U222" i="6" a="1"/>
  <c r="U222" i="6" s="1"/>
  <c r="T222" i="6" a="1"/>
  <c r="T222" i="6" s="1"/>
  <c r="S222" i="6" a="1"/>
  <c r="S222" i="6" s="1"/>
  <c r="R222" i="6" a="1"/>
  <c r="R222" i="6" s="1"/>
  <c r="U221" i="6" a="1"/>
  <c r="U221" i="6" s="1"/>
  <c r="T221" i="6" a="1"/>
  <c r="T221" i="6" s="1"/>
  <c r="S221" i="6" a="1"/>
  <c r="S221" i="6" s="1"/>
  <c r="R221" i="6" a="1"/>
  <c r="R221" i="6" s="1"/>
  <c r="U220" i="6" a="1"/>
  <c r="U220" i="6" s="1"/>
  <c r="T220" i="6" a="1"/>
  <c r="T220" i="6" s="1"/>
  <c r="S220" i="6" a="1"/>
  <c r="S220" i="6" s="1"/>
  <c r="R220" i="6" a="1"/>
  <c r="R220" i="6" s="1"/>
  <c r="U219" i="6" a="1"/>
  <c r="U219" i="6" s="1"/>
  <c r="T219" i="6" a="1"/>
  <c r="T219" i="6" s="1"/>
  <c r="S219" i="6" a="1"/>
  <c r="S219" i="6" s="1"/>
  <c r="R219" i="6" a="1"/>
  <c r="R219" i="6" s="1"/>
  <c r="U218" i="6" a="1"/>
  <c r="U218" i="6" s="1"/>
  <c r="T218" i="6" a="1"/>
  <c r="T218" i="6" s="1"/>
  <c r="S218" i="6" a="1"/>
  <c r="S218" i="6" s="1"/>
  <c r="R218" i="6" a="1"/>
  <c r="R218" i="6" s="1"/>
  <c r="U217" i="6" a="1"/>
  <c r="U217" i="6" s="1"/>
  <c r="T217" i="6" a="1"/>
  <c r="T217" i="6" s="1"/>
  <c r="S217" i="6" a="1"/>
  <c r="S217" i="6" s="1"/>
  <c r="R217" i="6" a="1"/>
  <c r="R217" i="6" s="1"/>
  <c r="U216" i="6" a="1"/>
  <c r="U216" i="6" s="1"/>
  <c r="T216" i="6" a="1"/>
  <c r="T216" i="6" s="1"/>
  <c r="S216" i="6" a="1"/>
  <c r="S216" i="6" s="1"/>
  <c r="R216" i="6" a="1"/>
  <c r="R216" i="6" s="1"/>
  <c r="U215" i="6" a="1"/>
  <c r="U215" i="6" s="1"/>
  <c r="T215" i="6" a="1"/>
  <c r="T215" i="6" s="1"/>
  <c r="S215" i="6" a="1"/>
  <c r="S215" i="6" s="1"/>
  <c r="R215" i="6" a="1"/>
  <c r="R215" i="6" s="1"/>
  <c r="U214" i="6" a="1"/>
  <c r="U214" i="6" s="1"/>
  <c r="T214" i="6" a="1"/>
  <c r="T214" i="6" s="1"/>
  <c r="S214" i="6" a="1"/>
  <c r="S214" i="6" s="1"/>
  <c r="R214" i="6" a="1"/>
  <c r="R214" i="6" s="1"/>
  <c r="U213" i="6" a="1"/>
  <c r="U213" i="6" s="1"/>
  <c r="T213" i="6" a="1"/>
  <c r="T213" i="6" s="1"/>
  <c r="S213" i="6" a="1"/>
  <c r="S213" i="6" s="1"/>
  <c r="R213" i="6" a="1"/>
  <c r="R213" i="6" s="1"/>
  <c r="U212" i="6" a="1"/>
  <c r="U212" i="6" s="1"/>
  <c r="T212" i="6" a="1"/>
  <c r="T212" i="6" s="1"/>
  <c r="S212" i="6" a="1"/>
  <c r="S212" i="6" s="1"/>
  <c r="R212" i="6" a="1"/>
  <c r="R212" i="6" s="1"/>
  <c r="U211" i="6" a="1"/>
  <c r="U211" i="6" s="1"/>
  <c r="T211" i="6" a="1"/>
  <c r="T211" i="6" s="1"/>
  <c r="S211" i="6" a="1"/>
  <c r="S211" i="6" s="1"/>
  <c r="R211" i="6" a="1"/>
  <c r="R211" i="6" s="1"/>
  <c r="U210" i="6" a="1"/>
  <c r="U210" i="6" s="1"/>
  <c r="T210" i="6" a="1"/>
  <c r="T210" i="6" s="1"/>
  <c r="S210" i="6" a="1"/>
  <c r="S210" i="6" s="1"/>
  <c r="R210" i="6" a="1"/>
  <c r="R210" i="6" s="1"/>
  <c r="U209" i="6" a="1"/>
  <c r="U209" i="6" s="1"/>
  <c r="T209" i="6" a="1"/>
  <c r="T209" i="6" s="1"/>
  <c r="S209" i="6" a="1"/>
  <c r="S209" i="6" s="1"/>
  <c r="R209" i="6" a="1"/>
  <c r="R209" i="6" s="1"/>
  <c r="U208" i="6" a="1"/>
  <c r="U208" i="6" s="1"/>
  <c r="T208" i="6" a="1"/>
  <c r="T208" i="6" s="1"/>
  <c r="S208" i="6" a="1"/>
  <c r="S208" i="6" s="1"/>
  <c r="R208" i="6" a="1"/>
  <c r="R208" i="6" s="1"/>
  <c r="U207" i="6" a="1"/>
  <c r="U207" i="6" s="1"/>
  <c r="T207" i="6" a="1"/>
  <c r="T207" i="6" s="1"/>
  <c r="S207" i="6" a="1"/>
  <c r="S207" i="6" s="1"/>
  <c r="R207" i="6" a="1"/>
  <c r="R207" i="6" s="1"/>
  <c r="U206" i="6" a="1"/>
  <c r="U206" i="6" s="1"/>
  <c r="T206" i="6" a="1"/>
  <c r="T206" i="6" s="1"/>
  <c r="S206" i="6" a="1"/>
  <c r="S206" i="6" s="1"/>
  <c r="R206" i="6" a="1"/>
  <c r="R206" i="6" s="1"/>
  <c r="U205" i="6" a="1"/>
  <c r="U205" i="6" s="1"/>
  <c r="T205" i="6" a="1"/>
  <c r="T205" i="6" s="1"/>
  <c r="S205" i="6" a="1"/>
  <c r="S205" i="6" s="1"/>
  <c r="R205" i="6" a="1"/>
  <c r="R205" i="6" s="1"/>
  <c r="U204" i="6" a="1"/>
  <c r="U204" i="6" s="1"/>
  <c r="T204" i="6" a="1"/>
  <c r="T204" i="6" s="1"/>
  <c r="S204" i="6" a="1"/>
  <c r="S204" i="6" s="1"/>
  <c r="R204" i="6" a="1"/>
  <c r="R204" i="6" s="1"/>
  <c r="U203" i="6" a="1"/>
  <c r="U203" i="6" s="1"/>
  <c r="T203" i="6" a="1"/>
  <c r="T203" i="6" s="1"/>
  <c r="S203" i="6" a="1"/>
  <c r="S203" i="6" s="1"/>
  <c r="R203" i="6" a="1"/>
  <c r="R203" i="6" s="1"/>
  <c r="U202" i="6" a="1"/>
  <c r="U202" i="6" s="1"/>
  <c r="T202" i="6" a="1"/>
  <c r="T202" i="6" s="1"/>
  <c r="S202" i="6" a="1"/>
  <c r="S202" i="6" s="1"/>
  <c r="R202" i="6" a="1"/>
  <c r="R202" i="6" s="1"/>
  <c r="U201" i="6" a="1"/>
  <c r="U201" i="6" s="1"/>
  <c r="T201" i="6" a="1"/>
  <c r="T201" i="6" s="1"/>
  <c r="S201" i="6" a="1"/>
  <c r="S201" i="6" s="1"/>
  <c r="R201" i="6" a="1"/>
  <c r="R201" i="6" s="1"/>
  <c r="U200" i="6" a="1"/>
  <c r="U200" i="6" s="1"/>
  <c r="T200" i="6" a="1"/>
  <c r="T200" i="6" s="1"/>
  <c r="S200" i="6" a="1"/>
  <c r="S200" i="6" s="1"/>
  <c r="R200" i="6" a="1"/>
  <c r="R200" i="6" s="1"/>
  <c r="U199" i="6" a="1"/>
  <c r="U199" i="6" s="1"/>
  <c r="T199" i="6" a="1"/>
  <c r="T199" i="6" s="1"/>
  <c r="S199" i="6" a="1"/>
  <c r="S199" i="6" s="1"/>
  <c r="R199" i="6" a="1"/>
  <c r="R199" i="6" s="1"/>
  <c r="U198" i="6" a="1"/>
  <c r="U198" i="6" s="1"/>
  <c r="T198" i="6" a="1"/>
  <c r="T198" i="6" s="1"/>
  <c r="S198" i="6" a="1"/>
  <c r="S198" i="6" s="1"/>
  <c r="R198" i="6" a="1"/>
  <c r="R198" i="6" s="1"/>
  <c r="U197" i="6" a="1"/>
  <c r="U197" i="6" s="1"/>
  <c r="T197" i="6" a="1"/>
  <c r="T197" i="6" s="1"/>
  <c r="S197" i="6" a="1"/>
  <c r="S197" i="6" s="1"/>
  <c r="R197" i="6" a="1"/>
  <c r="R197" i="6" s="1"/>
  <c r="U196" i="6" a="1"/>
  <c r="U196" i="6" s="1"/>
  <c r="T196" i="6" a="1"/>
  <c r="T196" i="6" s="1"/>
  <c r="S196" i="6" a="1"/>
  <c r="S196" i="6" s="1"/>
  <c r="R196" i="6" a="1"/>
  <c r="R196" i="6" s="1"/>
  <c r="U195" i="6" a="1"/>
  <c r="U195" i="6" s="1"/>
  <c r="T195" i="6" a="1"/>
  <c r="T195" i="6" s="1"/>
  <c r="S195" i="6" a="1"/>
  <c r="S195" i="6" s="1"/>
  <c r="R195" i="6" a="1"/>
  <c r="R195" i="6" s="1"/>
  <c r="U194" i="6" a="1"/>
  <c r="U194" i="6" s="1"/>
  <c r="T194" i="6" a="1"/>
  <c r="T194" i="6" s="1"/>
  <c r="S194" i="6" a="1"/>
  <c r="S194" i="6" s="1"/>
  <c r="R194" i="6" a="1"/>
  <c r="R194" i="6" s="1"/>
  <c r="U193" i="6" a="1"/>
  <c r="U193" i="6" s="1"/>
  <c r="T193" i="6" a="1"/>
  <c r="T193" i="6" s="1"/>
  <c r="S193" i="6" a="1"/>
  <c r="S193" i="6" s="1"/>
  <c r="R193" i="6" a="1"/>
  <c r="R193" i="6" s="1"/>
  <c r="U192" i="6" a="1"/>
  <c r="U192" i="6" s="1"/>
  <c r="T192" i="6" a="1"/>
  <c r="T192" i="6" s="1"/>
  <c r="S192" i="6" a="1"/>
  <c r="S192" i="6" s="1"/>
  <c r="R192" i="6" a="1"/>
  <c r="R192" i="6" s="1"/>
  <c r="U191" i="6" a="1"/>
  <c r="U191" i="6" s="1"/>
  <c r="T191" i="6" a="1"/>
  <c r="T191" i="6" s="1"/>
  <c r="S191" i="6" a="1"/>
  <c r="S191" i="6" s="1"/>
  <c r="R191" i="6" a="1"/>
  <c r="R191" i="6" s="1"/>
  <c r="U190" i="6" a="1"/>
  <c r="U190" i="6" s="1"/>
  <c r="T190" i="6" a="1"/>
  <c r="T190" i="6" s="1"/>
  <c r="S190" i="6" a="1"/>
  <c r="S190" i="6" s="1"/>
  <c r="R190" i="6" a="1"/>
  <c r="R190" i="6" s="1"/>
  <c r="U189" i="6" a="1"/>
  <c r="U189" i="6" s="1"/>
  <c r="T189" i="6" a="1"/>
  <c r="T189" i="6" s="1"/>
  <c r="S189" i="6" a="1"/>
  <c r="S189" i="6" s="1"/>
  <c r="R189" i="6" a="1"/>
  <c r="R189" i="6" s="1"/>
  <c r="U188" i="6" a="1"/>
  <c r="U188" i="6" s="1"/>
  <c r="T188" i="6" a="1"/>
  <c r="T188" i="6" s="1"/>
  <c r="S188" i="6" a="1"/>
  <c r="S188" i="6" s="1"/>
  <c r="R188" i="6" a="1"/>
  <c r="R188" i="6" s="1"/>
  <c r="U187" i="6" a="1"/>
  <c r="U187" i="6" s="1"/>
  <c r="T187" i="6" a="1"/>
  <c r="T187" i="6" s="1"/>
  <c r="S187" i="6" a="1"/>
  <c r="S187" i="6" s="1"/>
  <c r="R187" i="6" a="1"/>
  <c r="R187" i="6" s="1"/>
  <c r="U186" i="6" a="1"/>
  <c r="U186" i="6" s="1"/>
  <c r="T186" i="6" a="1"/>
  <c r="T186" i="6" s="1"/>
  <c r="S186" i="6" a="1"/>
  <c r="S186" i="6" s="1"/>
  <c r="R186" i="6" a="1"/>
  <c r="R186" i="6" s="1"/>
  <c r="U185" i="6" a="1"/>
  <c r="U185" i="6" s="1"/>
  <c r="T185" i="6" a="1"/>
  <c r="T185" i="6" s="1"/>
  <c r="S185" i="6" a="1"/>
  <c r="S185" i="6" s="1"/>
  <c r="R185" i="6" a="1"/>
  <c r="R185" i="6" s="1"/>
  <c r="U184" i="6" a="1"/>
  <c r="U184" i="6" s="1"/>
  <c r="T184" i="6" a="1"/>
  <c r="T184" i="6" s="1"/>
  <c r="S184" i="6" a="1"/>
  <c r="S184" i="6" s="1"/>
  <c r="R184" i="6" a="1"/>
  <c r="R184" i="6" s="1"/>
  <c r="U183" i="6" a="1"/>
  <c r="U183" i="6" s="1"/>
  <c r="T183" i="6" a="1"/>
  <c r="T183" i="6" s="1"/>
  <c r="S183" i="6" a="1"/>
  <c r="S183" i="6" s="1"/>
  <c r="R183" i="6" a="1"/>
  <c r="R183" i="6" s="1"/>
  <c r="U182" i="6" a="1"/>
  <c r="U182" i="6" s="1"/>
  <c r="T182" i="6" a="1"/>
  <c r="T182" i="6" s="1"/>
  <c r="S182" i="6" a="1"/>
  <c r="S182" i="6" s="1"/>
  <c r="R182" i="6" a="1"/>
  <c r="R182" i="6" s="1"/>
  <c r="U181" i="6" a="1"/>
  <c r="U181" i="6" s="1"/>
  <c r="T181" i="6" a="1"/>
  <c r="T181" i="6" s="1"/>
  <c r="S181" i="6" a="1"/>
  <c r="S181" i="6" s="1"/>
  <c r="R181" i="6" a="1"/>
  <c r="R181" i="6" s="1"/>
  <c r="U180" i="6" a="1"/>
  <c r="U180" i="6" s="1"/>
  <c r="T180" i="6" a="1"/>
  <c r="T180" i="6" s="1"/>
  <c r="S180" i="6" a="1"/>
  <c r="S180" i="6" s="1"/>
  <c r="R180" i="6" a="1"/>
  <c r="R180" i="6" s="1"/>
  <c r="U179" i="6" a="1"/>
  <c r="U179" i="6" s="1"/>
  <c r="T179" i="6" a="1"/>
  <c r="T179" i="6" s="1"/>
  <c r="S179" i="6" a="1"/>
  <c r="S179" i="6" s="1"/>
  <c r="R179" i="6" a="1"/>
  <c r="R179" i="6" s="1"/>
  <c r="U178" i="6" a="1"/>
  <c r="U178" i="6" s="1"/>
  <c r="T178" i="6" a="1"/>
  <c r="T178" i="6" s="1"/>
  <c r="S178" i="6" a="1"/>
  <c r="S178" i="6" s="1"/>
  <c r="R178" i="6" a="1"/>
  <c r="R178" i="6" s="1"/>
  <c r="U177" i="6" a="1"/>
  <c r="U177" i="6" s="1"/>
  <c r="T177" i="6" a="1"/>
  <c r="T177" i="6" s="1"/>
  <c r="S177" i="6" a="1"/>
  <c r="S177" i="6" s="1"/>
  <c r="R177" i="6" a="1"/>
  <c r="R177" i="6" s="1"/>
  <c r="U176" i="6" a="1"/>
  <c r="U176" i="6" s="1"/>
  <c r="T176" i="6" a="1"/>
  <c r="T176" i="6" s="1"/>
  <c r="S176" i="6" a="1"/>
  <c r="S176" i="6" s="1"/>
  <c r="R176" i="6" a="1"/>
  <c r="R176" i="6" s="1"/>
  <c r="U175" i="6" a="1"/>
  <c r="U175" i="6" s="1"/>
  <c r="T175" i="6" a="1"/>
  <c r="T175" i="6" s="1"/>
  <c r="S175" i="6" a="1"/>
  <c r="S175" i="6" s="1"/>
  <c r="R175" i="6" a="1"/>
  <c r="R175" i="6" s="1"/>
  <c r="U174" i="6" a="1"/>
  <c r="U174" i="6" s="1"/>
  <c r="T174" i="6" a="1"/>
  <c r="T174" i="6" s="1"/>
  <c r="S174" i="6" a="1"/>
  <c r="S174" i="6" s="1"/>
  <c r="R174" i="6" a="1"/>
  <c r="R174" i="6" s="1"/>
  <c r="U173" i="6" a="1"/>
  <c r="U173" i="6" s="1"/>
  <c r="T173" i="6" a="1"/>
  <c r="T173" i="6" s="1"/>
  <c r="S173" i="6" a="1"/>
  <c r="S173" i="6" s="1"/>
  <c r="R173" i="6" a="1"/>
  <c r="R173" i="6" s="1"/>
  <c r="U172" i="6" a="1"/>
  <c r="U172" i="6" s="1"/>
  <c r="T172" i="6" a="1"/>
  <c r="T172" i="6" s="1"/>
  <c r="S172" i="6" a="1"/>
  <c r="S172" i="6" s="1"/>
  <c r="R172" i="6" a="1"/>
  <c r="R172" i="6" s="1"/>
  <c r="U171" i="6" a="1"/>
  <c r="U171" i="6" s="1"/>
  <c r="T171" i="6" a="1"/>
  <c r="T171" i="6" s="1"/>
  <c r="S171" i="6" a="1"/>
  <c r="S171" i="6" s="1"/>
  <c r="R171" i="6" a="1"/>
  <c r="R171" i="6" s="1"/>
  <c r="U170" i="6" a="1"/>
  <c r="U170" i="6" s="1"/>
  <c r="T170" i="6" a="1"/>
  <c r="T170" i="6" s="1"/>
  <c r="S170" i="6" a="1"/>
  <c r="S170" i="6" s="1"/>
  <c r="R170" i="6" a="1"/>
  <c r="R170" i="6" s="1"/>
  <c r="U169" i="6" a="1"/>
  <c r="U169" i="6" s="1"/>
  <c r="T169" i="6" a="1"/>
  <c r="T169" i="6" s="1"/>
  <c r="S169" i="6" a="1"/>
  <c r="S169" i="6" s="1"/>
  <c r="R169" i="6" a="1"/>
  <c r="R169" i="6" s="1"/>
  <c r="U168" i="6" a="1"/>
  <c r="U168" i="6" s="1"/>
  <c r="T168" i="6" a="1"/>
  <c r="T168" i="6" s="1"/>
  <c r="S168" i="6" a="1"/>
  <c r="S168" i="6" s="1"/>
  <c r="R168" i="6" a="1"/>
  <c r="R168" i="6" s="1"/>
  <c r="U167" i="6" a="1"/>
  <c r="U167" i="6" s="1"/>
  <c r="T167" i="6" a="1"/>
  <c r="T167" i="6" s="1"/>
  <c r="S167" i="6" a="1"/>
  <c r="S167" i="6" s="1"/>
  <c r="R167" i="6" a="1"/>
  <c r="R167" i="6" s="1"/>
  <c r="U166" i="6" a="1"/>
  <c r="U166" i="6" s="1"/>
  <c r="T166" i="6" a="1"/>
  <c r="T166" i="6" s="1"/>
  <c r="S166" i="6" a="1"/>
  <c r="S166" i="6" s="1"/>
  <c r="R166" i="6" a="1"/>
  <c r="R166" i="6" s="1"/>
  <c r="U165" i="6" a="1"/>
  <c r="U165" i="6" s="1"/>
  <c r="T165" i="6" a="1"/>
  <c r="T165" i="6" s="1"/>
  <c r="S165" i="6" a="1"/>
  <c r="S165" i="6" s="1"/>
  <c r="R165" i="6" a="1"/>
  <c r="R165" i="6" s="1"/>
  <c r="U164" i="6" a="1"/>
  <c r="U164" i="6" s="1"/>
  <c r="T164" i="6" a="1"/>
  <c r="T164" i="6" s="1"/>
  <c r="S164" i="6" a="1"/>
  <c r="S164" i="6" s="1"/>
  <c r="R164" i="6" a="1"/>
  <c r="R164" i="6" s="1"/>
  <c r="U163" i="6" a="1"/>
  <c r="U163" i="6" s="1"/>
  <c r="T163" i="6" a="1"/>
  <c r="T163" i="6" s="1"/>
  <c r="S163" i="6" a="1"/>
  <c r="S163" i="6" s="1"/>
  <c r="R163" i="6" a="1"/>
  <c r="R163" i="6" s="1"/>
  <c r="U162" i="6" a="1"/>
  <c r="U162" i="6" s="1"/>
  <c r="T162" i="6" a="1"/>
  <c r="T162" i="6" s="1"/>
  <c r="S162" i="6" a="1"/>
  <c r="S162" i="6" s="1"/>
  <c r="R162" i="6" a="1"/>
  <c r="R162" i="6" s="1"/>
  <c r="U161" i="6" a="1"/>
  <c r="U161" i="6" s="1"/>
  <c r="T161" i="6" a="1"/>
  <c r="T161" i="6" s="1"/>
  <c r="S161" i="6" a="1"/>
  <c r="S161" i="6" s="1"/>
  <c r="R161" i="6" a="1"/>
  <c r="R161" i="6" s="1"/>
  <c r="U160" i="6" a="1"/>
  <c r="U160" i="6" s="1"/>
  <c r="T160" i="6" a="1"/>
  <c r="T160" i="6" s="1"/>
  <c r="S160" i="6" a="1"/>
  <c r="S160" i="6" s="1"/>
  <c r="R160" i="6" a="1"/>
  <c r="R160" i="6" s="1"/>
  <c r="U159" i="6" a="1"/>
  <c r="U159" i="6" s="1"/>
  <c r="T159" i="6" a="1"/>
  <c r="T159" i="6" s="1"/>
  <c r="S159" i="6" a="1"/>
  <c r="S159" i="6" s="1"/>
  <c r="R159" i="6" a="1"/>
  <c r="R159" i="6" s="1"/>
  <c r="U158" i="6" a="1"/>
  <c r="U158" i="6" s="1"/>
  <c r="T158" i="6" a="1"/>
  <c r="T158" i="6" s="1"/>
  <c r="S158" i="6" a="1"/>
  <c r="S158" i="6" s="1"/>
  <c r="R158" i="6" a="1"/>
  <c r="R158" i="6" s="1"/>
  <c r="U157" i="6" a="1"/>
  <c r="U157" i="6" s="1"/>
  <c r="T157" i="6" a="1"/>
  <c r="T157" i="6" s="1"/>
  <c r="S157" i="6" a="1"/>
  <c r="S157" i="6" s="1"/>
  <c r="R157" i="6" a="1"/>
  <c r="R157" i="6" s="1"/>
  <c r="U156" i="6" a="1"/>
  <c r="U156" i="6" s="1"/>
  <c r="T156" i="6" a="1"/>
  <c r="T156" i="6" s="1"/>
  <c r="S156" i="6" a="1"/>
  <c r="S156" i="6" s="1"/>
  <c r="R156" i="6" a="1"/>
  <c r="R156" i="6" s="1"/>
  <c r="U155" i="6" a="1"/>
  <c r="U155" i="6" s="1"/>
  <c r="T155" i="6" a="1"/>
  <c r="T155" i="6" s="1"/>
  <c r="S155" i="6" a="1"/>
  <c r="S155" i="6" s="1"/>
  <c r="R155" i="6" a="1"/>
  <c r="R155" i="6" s="1"/>
  <c r="U154" i="6" a="1"/>
  <c r="U154" i="6" s="1"/>
  <c r="T154" i="6" a="1"/>
  <c r="T154" i="6" s="1"/>
  <c r="S154" i="6" a="1"/>
  <c r="S154" i="6" s="1"/>
  <c r="R154" i="6" a="1"/>
  <c r="R154" i="6" s="1"/>
  <c r="U153" i="6" a="1"/>
  <c r="U153" i="6" s="1"/>
  <c r="T153" i="6" a="1"/>
  <c r="T153" i="6" s="1"/>
  <c r="S153" i="6" a="1"/>
  <c r="S153" i="6" s="1"/>
  <c r="R153" i="6" a="1"/>
  <c r="R153" i="6" s="1"/>
  <c r="U152" i="6" a="1"/>
  <c r="U152" i="6" s="1"/>
  <c r="T152" i="6" a="1"/>
  <c r="T152" i="6" s="1"/>
  <c r="S152" i="6" a="1"/>
  <c r="S152" i="6" s="1"/>
  <c r="R152" i="6" a="1"/>
  <c r="R152" i="6" s="1"/>
  <c r="U151" i="6" a="1"/>
  <c r="U151" i="6" s="1"/>
  <c r="T151" i="6" a="1"/>
  <c r="T151" i="6" s="1"/>
  <c r="S151" i="6" a="1"/>
  <c r="S151" i="6" s="1"/>
  <c r="R151" i="6" a="1"/>
  <c r="R151" i="6" s="1"/>
  <c r="U150" i="6" a="1"/>
  <c r="U150" i="6" s="1"/>
  <c r="T150" i="6" a="1"/>
  <c r="T150" i="6" s="1"/>
  <c r="S150" i="6" a="1"/>
  <c r="S150" i="6" s="1"/>
  <c r="R150" i="6" a="1"/>
  <c r="R150" i="6" s="1"/>
  <c r="U149" i="6" a="1"/>
  <c r="U149" i="6" s="1"/>
  <c r="T149" i="6" a="1"/>
  <c r="T149" i="6" s="1"/>
  <c r="S149" i="6" a="1"/>
  <c r="S149" i="6" s="1"/>
  <c r="R149" i="6" a="1"/>
  <c r="R149" i="6" s="1"/>
  <c r="U148" i="6" a="1"/>
  <c r="U148" i="6" s="1"/>
  <c r="T148" i="6" a="1"/>
  <c r="T148" i="6" s="1"/>
  <c r="S148" i="6" a="1"/>
  <c r="S148" i="6" s="1"/>
  <c r="R148" i="6" a="1"/>
  <c r="R148" i="6" s="1"/>
  <c r="U147" i="6" a="1"/>
  <c r="U147" i="6" s="1"/>
  <c r="T147" i="6" a="1"/>
  <c r="T147" i="6" s="1"/>
  <c r="S147" i="6" a="1"/>
  <c r="S147" i="6" s="1"/>
  <c r="R147" i="6" a="1"/>
  <c r="R147" i="6" s="1"/>
  <c r="U146" i="6" a="1"/>
  <c r="U146" i="6" s="1"/>
  <c r="T146" i="6" a="1"/>
  <c r="T146" i="6" s="1"/>
  <c r="S146" i="6" a="1"/>
  <c r="S146" i="6" s="1"/>
  <c r="R146" i="6" a="1"/>
  <c r="R146" i="6" s="1"/>
  <c r="U145" i="6" a="1"/>
  <c r="U145" i="6" s="1"/>
  <c r="T145" i="6" a="1"/>
  <c r="T145" i="6" s="1"/>
  <c r="S145" i="6" a="1"/>
  <c r="S145" i="6" s="1"/>
  <c r="R145" i="6" a="1"/>
  <c r="R145" i="6" s="1"/>
  <c r="U144" i="6" a="1"/>
  <c r="U144" i="6" s="1"/>
  <c r="T144" i="6" a="1"/>
  <c r="T144" i="6" s="1"/>
  <c r="S144" i="6" a="1"/>
  <c r="S144" i="6" s="1"/>
  <c r="R144" i="6" a="1"/>
  <c r="R144" i="6" s="1"/>
  <c r="U143" i="6" a="1"/>
  <c r="U143" i="6" s="1"/>
  <c r="T143" i="6" a="1"/>
  <c r="T143" i="6" s="1"/>
  <c r="S143" i="6" a="1"/>
  <c r="S143" i="6" s="1"/>
  <c r="R143" i="6" a="1"/>
  <c r="R143" i="6" s="1"/>
  <c r="U142" i="6" a="1"/>
  <c r="U142" i="6" s="1"/>
  <c r="T142" i="6" a="1"/>
  <c r="T142" i="6" s="1"/>
  <c r="S142" i="6" a="1"/>
  <c r="S142" i="6" s="1"/>
  <c r="R142" i="6" a="1"/>
  <c r="R142" i="6" s="1"/>
  <c r="U141" i="6" a="1"/>
  <c r="U141" i="6" s="1"/>
  <c r="T141" i="6" a="1"/>
  <c r="T141" i="6" s="1"/>
  <c r="S141" i="6" a="1"/>
  <c r="S141" i="6" s="1"/>
  <c r="R141" i="6" a="1"/>
  <c r="R141" i="6" s="1"/>
  <c r="U140" i="6" a="1"/>
  <c r="U140" i="6" s="1"/>
  <c r="T140" i="6" a="1"/>
  <c r="T140" i="6" s="1"/>
  <c r="S140" i="6" a="1"/>
  <c r="S140" i="6" s="1"/>
  <c r="R140" i="6" a="1"/>
  <c r="R140" i="6" s="1"/>
  <c r="U139" i="6" a="1"/>
  <c r="U139" i="6" s="1"/>
  <c r="T139" i="6" a="1"/>
  <c r="T139" i="6" s="1"/>
  <c r="S139" i="6" a="1"/>
  <c r="S139" i="6" s="1"/>
  <c r="R139" i="6" a="1"/>
  <c r="R139" i="6" s="1"/>
  <c r="U138" i="6" a="1"/>
  <c r="U138" i="6" s="1"/>
  <c r="T138" i="6" a="1"/>
  <c r="T138" i="6" s="1"/>
  <c r="S138" i="6" a="1"/>
  <c r="S138" i="6" s="1"/>
  <c r="R138" i="6" a="1"/>
  <c r="R138" i="6" s="1"/>
  <c r="U137" i="6" a="1"/>
  <c r="U137" i="6" s="1"/>
  <c r="T137" i="6" a="1"/>
  <c r="T137" i="6" s="1"/>
  <c r="S137" i="6" a="1"/>
  <c r="S137" i="6" s="1"/>
  <c r="R137" i="6" a="1"/>
  <c r="R137" i="6" s="1"/>
  <c r="U136" i="6" a="1"/>
  <c r="U136" i="6" s="1"/>
  <c r="T136" i="6" a="1"/>
  <c r="T136" i="6" s="1"/>
  <c r="S136" i="6" a="1"/>
  <c r="S136" i="6" s="1"/>
  <c r="R136" i="6" a="1"/>
  <c r="R136" i="6" s="1"/>
  <c r="U135" i="6" a="1"/>
  <c r="U135" i="6" s="1"/>
  <c r="T135" i="6" a="1"/>
  <c r="T135" i="6" s="1"/>
  <c r="S135" i="6" a="1"/>
  <c r="S135" i="6" s="1"/>
  <c r="R135" i="6" a="1"/>
  <c r="R135" i="6" s="1"/>
  <c r="U134" i="6" a="1"/>
  <c r="U134" i="6" s="1"/>
  <c r="T134" i="6" a="1"/>
  <c r="T134" i="6" s="1"/>
  <c r="S134" i="6" a="1"/>
  <c r="S134" i="6" s="1"/>
  <c r="R134" i="6" a="1"/>
  <c r="R134" i="6" s="1"/>
  <c r="U133" i="6" a="1"/>
  <c r="U133" i="6" s="1"/>
  <c r="T133" i="6" a="1"/>
  <c r="T133" i="6" s="1"/>
  <c r="S133" i="6" a="1"/>
  <c r="S133" i="6" s="1"/>
  <c r="R133" i="6" a="1"/>
  <c r="R133" i="6" s="1"/>
  <c r="U132" i="6" a="1"/>
  <c r="U132" i="6" s="1"/>
  <c r="T132" i="6" a="1"/>
  <c r="T132" i="6" s="1"/>
  <c r="S132" i="6" a="1"/>
  <c r="S132" i="6" s="1"/>
  <c r="R132" i="6" a="1"/>
  <c r="R132" i="6" s="1"/>
  <c r="U131" i="6" a="1"/>
  <c r="U131" i="6" s="1"/>
  <c r="T131" i="6" a="1"/>
  <c r="T131" i="6" s="1"/>
  <c r="S131" i="6" a="1"/>
  <c r="S131" i="6" s="1"/>
  <c r="R131" i="6" a="1"/>
  <c r="R131" i="6" s="1"/>
  <c r="U130" i="6" a="1"/>
  <c r="U130" i="6" s="1"/>
  <c r="T130" i="6" a="1"/>
  <c r="T130" i="6" s="1"/>
  <c r="S130" i="6" a="1"/>
  <c r="S130" i="6" s="1"/>
  <c r="R130" i="6" a="1"/>
  <c r="R130" i="6" s="1"/>
  <c r="U129" i="6" a="1"/>
  <c r="U129" i="6" s="1"/>
  <c r="T129" i="6" a="1"/>
  <c r="T129" i="6" s="1"/>
  <c r="S129" i="6" a="1"/>
  <c r="S129" i="6" s="1"/>
  <c r="R129" i="6" a="1"/>
  <c r="R129" i="6" s="1"/>
  <c r="U128" i="6" a="1"/>
  <c r="U128" i="6" s="1"/>
  <c r="T128" i="6" a="1"/>
  <c r="T128" i="6" s="1"/>
  <c r="S128" i="6" a="1"/>
  <c r="S128" i="6" s="1"/>
  <c r="R128" i="6" a="1"/>
  <c r="R128" i="6" s="1"/>
  <c r="U127" i="6" a="1"/>
  <c r="U127" i="6" s="1"/>
  <c r="T127" i="6" a="1"/>
  <c r="T127" i="6" s="1"/>
  <c r="S127" i="6" a="1"/>
  <c r="S127" i="6" s="1"/>
  <c r="R127" i="6" a="1"/>
  <c r="R127" i="6" s="1"/>
  <c r="U126" i="6" a="1"/>
  <c r="U126" i="6" s="1"/>
  <c r="T126" i="6" a="1"/>
  <c r="T126" i="6" s="1"/>
  <c r="S126" i="6" a="1"/>
  <c r="S126" i="6" s="1"/>
  <c r="R126" i="6" a="1"/>
  <c r="R126" i="6" s="1"/>
  <c r="U125" i="6" a="1"/>
  <c r="U125" i="6" s="1"/>
  <c r="T125" i="6" a="1"/>
  <c r="T125" i="6" s="1"/>
  <c r="S125" i="6" a="1"/>
  <c r="S125" i="6" s="1"/>
  <c r="R125" i="6" a="1"/>
  <c r="R125" i="6" s="1"/>
  <c r="U124" i="6" a="1"/>
  <c r="U124" i="6" s="1"/>
  <c r="T124" i="6" a="1"/>
  <c r="T124" i="6" s="1"/>
  <c r="S124" i="6" a="1"/>
  <c r="S124" i="6" s="1"/>
  <c r="R124" i="6" a="1"/>
  <c r="R124" i="6" s="1"/>
  <c r="U123" i="6" a="1"/>
  <c r="U123" i="6" s="1"/>
  <c r="T123" i="6" a="1"/>
  <c r="T123" i="6" s="1"/>
  <c r="S123" i="6" a="1"/>
  <c r="S123" i="6" s="1"/>
  <c r="R123" i="6" a="1"/>
  <c r="R123" i="6" s="1"/>
  <c r="U122" i="6" a="1"/>
  <c r="U122" i="6" s="1"/>
  <c r="T122" i="6" a="1"/>
  <c r="T122" i="6" s="1"/>
  <c r="S122" i="6" a="1"/>
  <c r="S122" i="6" s="1"/>
  <c r="R122" i="6" a="1"/>
  <c r="R122" i="6" s="1"/>
  <c r="U121" i="6" a="1"/>
  <c r="U121" i="6" s="1"/>
  <c r="T121" i="6" a="1"/>
  <c r="T121" i="6" s="1"/>
  <c r="S121" i="6" a="1"/>
  <c r="S121" i="6" s="1"/>
  <c r="R121" i="6" a="1"/>
  <c r="R121" i="6" s="1"/>
  <c r="U120" i="6" a="1"/>
  <c r="U120" i="6" s="1"/>
  <c r="T120" i="6" a="1"/>
  <c r="T120" i="6" s="1"/>
  <c r="S120" i="6" a="1"/>
  <c r="S120" i="6" s="1"/>
  <c r="R120" i="6" a="1"/>
  <c r="R120" i="6" s="1"/>
  <c r="U119" i="6" a="1"/>
  <c r="U119" i="6" s="1"/>
  <c r="T119" i="6" a="1"/>
  <c r="T119" i="6" s="1"/>
  <c r="S119" i="6" a="1"/>
  <c r="S119" i="6" s="1"/>
  <c r="R119" i="6" a="1"/>
  <c r="R119" i="6" s="1"/>
  <c r="U118" i="6" a="1"/>
  <c r="U118" i="6" s="1"/>
  <c r="T118" i="6" a="1"/>
  <c r="T118" i="6" s="1"/>
  <c r="S118" i="6" a="1"/>
  <c r="S118" i="6" s="1"/>
  <c r="R118" i="6" a="1"/>
  <c r="R118" i="6" s="1"/>
  <c r="U117" i="6" a="1"/>
  <c r="U117" i="6" s="1"/>
  <c r="T117" i="6" a="1"/>
  <c r="T117" i="6" s="1"/>
  <c r="S117" i="6" a="1"/>
  <c r="S117" i="6" s="1"/>
  <c r="R117" i="6" a="1"/>
  <c r="R117" i="6" s="1"/>
  <c r="U116" i="6" a="1"/>
  <c r="U116" i="6" s="1"/>
  <c r="T116" i="6" a="1"/>
  <c r="T116" i="6" s="1"/>
  <c r="S116" i="6" a="1"/>
  <c r="S116" i="6" s="1"/>
  <c r="R116" i="6" a="1"/>
  <c r="R116" i="6" s="1"/>
  <c r="U115" i="6" a="1"/>
  <c r="U115" i="6" s="1"/>
  <c r="T115" i="6" a="1"/>
  <c r="T115" i="6" s="1"/>
  <c r="S115" i="6" a="1"/>
  <c r="S115" i="6" s="1"/>
  <c r="R115" i="6" a="1"/>
  <c r="R115" i="6" s="1"/>
  <c r="U114" i="6" a="1"/>
  <c r="U114" i="6" s="1"/>
  <c r="T114" i="6" a="1"/>
  <c r="T114" i="6" s="1"/>
  <c r="S114" i="6" a="1"/>
  <c r="S114" i="6" s="1"/>
  <c r="R114" i="6" a="1"/>
  <c r="R114" i="6" s="1"/>
  <c r="U113" i="6" a="1"/>
  <c r="U113" i="6" s="1"/>
  <c r="T113" i="6" a="1"/>
  <c r="T113" i="6" s="1"/>
  <c r="S113" i="6" a="1"/>
  <c r="S113" i="6" s="1"/>
  <c r="R113" i="6" a="1"/>
  <c r="R113" i="6" s="1"/>
  <c r="U112" i="6" a="1"/>
  <c r="U112" i="6" s="1"/>
  <c r="T112" i="6" a="1"/>
  <c r="T112" i="6" s="1"/>
  <c r="S112" i="6" a="1"/>
  <c r="S112" i="6" s="1"/>
  <c r="R112" i="6" a="1"/>
  <c r="R112" i="6" s="1"/>
  <c r="U111" i="6" a="1"/>
  <c r="U111" i="6" s="1"/>
  <c r="T111" i="6" a="1"/>
  <c r="T111" i="6" s="1"/>
  <c r="S111" i="6" a="1"/>
  <c r="S111" i="6" s="1"/>
  <c r="R111" i="6" a="1"/>
  <c r="R111" i="6" s="1"/>
  <c r="U110" i="6" a="1"/>
  <c r="U110" i="6" s="1"/>
  <c r="T110" i="6" a="1"/>
  <c r="T110" i="6" s="1"/>
  <c r="S110" i="6" a="1"/>
  <c r="S110" i="6" s="1"/>
  <c r="R110" i="6" a="1"/>
  <c r="R110" i="6" s="1"/>
  <c r="U109" i="6" a="1"/>
  <c r="U109" i="6" s="1"/>
  <c r="T109" i="6" a="1"/>
  <c r="T109" i="6" s="1"/>
  <c r="S109" i="6" a="1"/>
  <c r="S109" i="6" s="1"/>
  <c r="R109" i="6" a="1"/>
  <c r="R109" i="6" s="1"/>
  <c r="U108" i="6" a="1"/>
  <c r="U108" i="6" s="1"/>
  <c r="T108" i="6" a="1"/>
  <c r="T108" i="6" s="1"/>
  <c r="S108" i="6" a="1"/>
  <c r="S108" i="6" s="1"/>
  <c r="R108" i="6" a="1"/>
  <c r="R108" i="6" s="1"/>
  <c r="U107" i="6" a="1"/>
  <c r="U107" i="6" s="1"/>
  <c r="T107" i="6" a="1"/>
  <c r="T107" i="6" s="1"/>
  <c r="S107" i="6" a="1"/>
  <c r="S107" i="6" s="1"/>
  <c r="R107" i="6" a="1"/>
  <c r="R107" i="6" s="1"/>
  <c r="U106" i="6" a="1"/>
  <c r="U106" i="6" s="1"/>
  <c r="T106" i="6" a="1"/>
  <c r="T106" i="6" s="1"/>
  <c r="S106" i="6" a="1"/>
  <c r="S106" i="6" s="1"/>
  <c r="R106" i="6" a="1"/>
  <c r="R106" i="6" s="1"/>
  <c r="U105" i="6" a="1"/>
  <c r="U105" i="6" s="1"/>
  <c r="T105" i="6" a="1"/>
  <c r="T105" i="6" s="1"/>
  <c r="S105" i="6" a="1"/>
  <c r="S105" i="6" s="1"/>
  <c r="R105" i="6" a="1"/>
  <c r="R105" i="6" s="1"/>
  <c r="U104" i="6" a="1"/>
  <c r="U104" i="6" s="1"/>
  <c r="T104" i="6" a="1"/>
  <c r="T104" i="6" s="1"/>
  <c r="S104" i="6" a="1"/>
  <c r="S104" i="6" s="1"/>
  <c r="R104" i="6" a="1"/>
  <c r="R104" i="6" s="1"/>
  <c r="U103" i="6" a="1"/>
  <c r="U103" i="6" s="1"/>
  <c r="T103" i="6" a="1"/>
  <c r="T103" i="6" s="1"/>
  <c r="S103" i="6" a="1"/>
  <c r="S103" i="6" s="1"/>
  <c r="R103" i="6" a="1"/>
  <c r="R103" i="6" s="1"/>
  <c r="U102" i="6" a="1"/>
  <c r="U102" i="6" s="1"/>
  <c r="T102" i="6" a="1"/>
  <c r="T102" i="6" s="1"/>
  <c r="S102" i="6" a="1"/>
  <c r="S102" i="6" s="1"/>
  <c r="R102" i="6" a="1"/>
  <c r="R102" i="6" s="1"/>
  <c r="U101" i="6" a="1"/>
  <c r="U101" i="6" s="1"/>
  <c r="T101" i="6" a="1"/>
  <c r="T101" i="6" s="1"/>
  <c r="S101" i="6" a="1"/>
  <c r="S101" i="6" s="1"/>
  <c r="R101" i="6" a="1"/>
  <c r="R101" i="6" s="1"/>
  <c r="U100" i="6" a="1"/>
  <c r="U100" i="6" s="1"/>
  <c r="T100" i="6" a="1"/>
  <c r="T100" i="6" s="1"/>
  <c r="S100" i="6" a="1"/>
  <c r="S100" i="6" s="1"/>
  <c r="R100" i="6" a="1"/>
  <c r="R100" i="6" s="1"/>
  <c r="U99" i="6" a="1"/>
  <c r="U99" i="6" s="1"/>
  <c r="T99" i="6" a="1"/>
  <c r="T99" i="6" s="1"/>
  <c r="S99" i="6" a="1"/>
  <c r="S99" i="6" s="1"/>
  <c r="R99" i="6" a="1"/>
  <c r="R99" i="6" s="1"/>
  <c r="U98" i="6" a="1"/>
  <c r="U98" i="6" s="1"/>
  <c r="T98" i="6" a="1"/>
  <c r="T98" i="6" s="1"/>
  <c r="S98" i="6" a="1"/>
  <c r="S98" i="6" s="1"/>
  <c r="R98" i="6" a="1"/>
  <c r="R98" i="6" s="1"/>
  <c r="U97" i="6" a="1"/>
  <c r="U97" i="6" s="1"/>
  <c r="T97" i="6" a="1"/>
  <c r="T97" i="6" s="1"/>
  <c r="S97" i="6" a="1"/>
  <c r="S97" i="6" s="1"/>
  <c r="R97" i="6" a="1"/>
  <c r="R97" i="6" s="1"/>
  <c r="U96" i="6" a="1"/>
  <c r="U96" i="6" s="1"/>
  <c r="T96" i="6" a="1"/>
  <c r="T96" i="6" s="1"/>
  <c r="S96" i="6" a="1"/>
  <c r="S96" i="6" s="1"/>
  <c r="R96" i="6" a="1"/>
  <c r="R96" i="6" s="1"/>
  <c r="U95" i="6" a="1"/>
  <c r="U95" i="6" s="1"/>
  <c r="T95" i="6" a="1"/>
  <c r="T95" i="6" s="1"/>
  <c r="S95" i="6" a="1"/>
  <c r="S95" i="6" s="1"/>
  <c r="R95" i="6" a="1"/>
  <c r="R95" i="6" s="1"/>
  <c r="U94" i="6" a="1"/>
  <c r="U94" i="6" s="1"/>
  <c r="T94" i="6" a="1"/>
  <c r="T94" i="6" s="1"/>
  <c r="S94" i="6" a="1"/>
  <c r="S94" i="6" s="1"/>
  <c r="R94" i="6" a="1"/>
  <c r="R94" i="6" s="1"/>
  <c r="U93" i="6" a="1"/>
  <c r="U93" i="6" s="1"/>
  <c r="T93" i="6" a="1"/>
  <c r="T93" i="6" s="1"/>
  <c r="S93" i="6" a="1"/>
  <c r="S93" i="6" s="1"/>
  <c r="R93" i="6" a="1"/>
  <c r="R93" i="6" s="1"/>
  <c r="U92" i="6" a="1"/>
  <c r="U92" i="6" s="1"/>
  <c r="T92" i="6" a="1"/>
  <c r="T92" i="6" s="1"/>
  <c r="S92" i="6" a="1"/>
  <c r="S92" i="6" s="1"/>
  <c r="R92" i="6" a="1"/>
  <c r="R92" i="6" s="1"/>
  <c r="U91" i="6" a="1"/>
  <c r="U91" i="6" s="1"/>
  <c r="T91" i="6" a="1"/>
  <c r="T91" i="6" s="1"/>
  <c r="S91" i="6" a="1"/>
  <c r="S91" i="6" s="1"/>
  <c r="R91" i="6" a="1"/>
  <c r="R91" i="6" s="1"/>
  <c r="U90" i="6" a="1"/>
  <c r="U90" i="6" s="1"/>
  <c r="T90" i="6" a="1"/>
  <c r="T90" i="6" s="1"/>
  <c r="S90" i="6" a="1"/>
  <c r="S90" i="6" s="1"/>
  <c r="R90" i="6" a="1"/>
  <c r="R90" i="6" s="1"/>
  <c r="U89" i="6" a="1"/>
  <c r="U89" i="6" s="1"/>
  <c r="T89" i="6" a="1"/>
  <c r="T89" i="6" s="1"/>
  <c r="S89" i="6" a="1"/>
  <c r="S89" i="6" s="1"/>
  <c r="R89" i="6" a="1"/>
  <c r="R89" i="6" s="1"/>
  <c r="U88" i="6" a="1"/>
  <c r="U88" i="6" s="1"/>
  <c r="T88" i="6" a="1"/>
  <c r="T88" i="6" s="1"/>
  <c r="S88" i="6" a="1"/>
  <c r="S88" i="6" s="1"/>
  <c r="R88" i="6" a="1"/>
  <c r="R88" i="6" s="1"/>
  <c r="U87" i="6" a="1"/>
  <c r="U87" i="6" s="1"/>
  <c r="T87" i="6" a="1"/>
  <c r="T87" i="6" s="1"/>
  <c r="S87" i="6" a="1"/>
  <c r="S87" i="6" s="1"/>
  <c r="R87" i="6" a="1"/>
  <c r="R87" i="6" s="1"/>
  <c r="U86" i="6" a="1"/>
  <c r="U86" i="6" s="1"/>
  <c r="T86" i="6" a="1"/>
  <c r="T86" i="6" s="1"/>
  <c r="S86" i="6" a="1"/>
  <c r="S86" i="6" s="1"/>
  <c r="R86" i="6" a="1"/>
  <c r="R86" i="6" s="1"/>
  <c r="U85" i="6" a="1"/>
  <c r="U85" i="6" s="1"/>
  <c r="T85" i="6" a="1"/>
  <c r="T85" i="6" s="1"/>
  <c r="S85" i="6" a="1"/>
  <c r="S85" i="6" s="1"/>
  <c r="R85" i="6" a="1"/>
  <c r="R85" i="6" s="1"/>
  <c r="U84" i="6" a="1"/>
  <c r="U84" i="6" s="1"/>
  <c r="T84" i="6" a="1"/>
  <c r="T84" i="6" s="1"/>
  <c r="S84" i="6" a="1"/>
  <c r="S84" i="6" s="1"/>
  <c r="R84" i="6" a="1"/>
  <c r="R84" i="6" s="1"/>
  <c r="U83" i="6" a="1"/>
  <c r="U83" i="6" s="1"/>
  <c r="T83" i="6" a="1"/>
  <c r="T83" i="6" s="1"/>
  <c r="S83" i="6" a="1"/>
  <c r="S83" i="6" s="1"/>
  <c r="R83" i="6" a="1"/>
  <c r="R83" i="6" s="1"/>
  <c r="U82" i="6" a="1"/>
  <c r="U82" i="6" s="1"/>
  <c r="T82" i="6" a="1"/>
  <c r="T82" i="6" s="1"/>
  <c r="S82" i="6" a="1"/>
  <c r="S82" i="6" s="1"/>
  <c r="R82" i="6" a="1"/>
  <c r="R82" i="6" s="1"/>
  <c r="U81" i="6" a="1"/>
  <c r="U81" i="6" s="1"/>
  <c r="T81" i="6" a="1"/>
  <c r="T81" i="6" s="1"/>
  <c r="S81" i="6" a="1"/>
  <c r="S81" i="6" s="1"/>
  <c r="R81" i="6" a="1"/>
  <c r="R81" i="6" s="1"/>
  <c r="U80" i="6" a="1"/>
  <c r="U80" i="6" s="1"/>
  <c r="T80" i="6" a="1"/>
  <c r="T80" i="6" s="1"/>
  <c r="S80" i="6" a="1"/>
  <c r="S80" i="6" s="1"/>
  <c r="R80" i="6" a="1"/>
  <c r="R80" i="6" s="1"/>
  <c r="U79" i="6" a="1"/>
  <c r="U79" i="6" s="1"/>
  <c r="T79" i="6" a="1"/>
  <c r="T79" i="6" s="1"/>
  <c r="S79" i="6" a="1"/>
  <c r="S79" i="6" s="1"/>
  <c r="R79" i="6" a="1"/>
  <c r="R79" i="6" s="1"/>
  <c r="U78" i="6" a="1"/>
  <c r="U78" i="6" s="1"/>
  <c r="T78" i="6" a="1"/>
  <c r="T78" i="6" s="1"/>
  <c r="S78" i="6" a="1"/>
  <c r="S78" i="6" s="1"/>
  <c r="R78" i="6" a="1"/>
  <c r="R78" i="6" s="1"/>
  <c r="U77" i="6" a="1"/>
  <c r="U77" i="6" s="1"/>
  <c r="T77" i="6" a="1"/>
  <c r="T77" i="6" s="1"/>
  <c r="S77" i="6" a="1"/>
  <c r="S77" i="6" s="1"/>
  <c r="R77" i="6" a="1"/>
  <c r="R77" i="6" s="1"/>
  <c r="U76" i="6" a="1"/>
  <c r="U76" i="6" s="1"/>
  <c r="T76" i="6" a="1"/>
  <c r="T76" i="6" s="1"/>
  <c r="S76" i="6" a="1"/>
  <c r="S76" i="6" s="1"/>
  <c r="R76" i="6" a="1"/>
  <c r="R76" i="6" s="1"/>
  <c r="U75" i="6" a="1"/>
  <c r="U75" i="6" s="1"/>
  <c r="T75" i="6" a="1"/>
  <c r="T75" i="6" s="1"/>
  <c r="S75" i="6" a="1"/>
  <c r="S75" i="6" s="1"/>
  <c r="R75" i="6" a="1"/>
  <c r="R75" i="6" s="1"/>
  <c r="U74" i="6" a="1"/>
  <c r="U74" i="6" s="1"/>
  <c r="T74" i="6" a="1"/>
  <c r="T74" i="6" s="1"/>
  <c r="S74" i="6" a="1"/>
  <c r="S74" i="6" s="1"/>
  <c r="R74" i="6" a="1"/>
  <c r="R74" i="6" s="1"/>
  <c r="U73" i="6" a="1"/>
  <c r="U73" i="6" s="1"/>
  <c r="T73" i="6" a="1"/>
  <c r="T73" i="6" s="1"/>
  <c r="S73" i="6" a="1"/>
  <c r="S73" i="6" s="1"/>
  <c r="R73" i="6" a="1"/>
  <c r="R73" i="6" s="1"/>
  <c r="U72" i="6" a="1"/>
  <c r="U72" i="6" s="1"/>
  <c r="T72" i="6" a="1"/>
  <c r="T72" i="6" s="1"/>
  <c r="S72" i="6" a="1"/>
  <c r="S72" i="6" s="1"/>
  <c r="R72" i="6" a="1"/>
  <c r="R72" i="6" s="1"/>
  <c r="U71" i="6" a="1"/>
  <c r="U71" i="6" s="1"/>
  <c r="T71" i="6" a="1"/>
  <c r="T71" i="6" s="1"/>
  <c r="S71" i="6" a="1"/>
  <c r="S71" i="6" s="1"/>
  <c r="R71" i="6" a="1"/>
  <c r="R71" i="6" s="1"/>
  <c r="U70" i="6" a="1"/>
  <c r="U70" i="6" s="1"/>
  <c r="T70" i="6" a="1"/>
  <c r="T70" i="6" s="1"/>
  <c r="S70" i="6" a="1"/>
  <c r="S70" i="6" s="1"/>
  <c r="R70" i="6" a="1"/>
  <c r="R70" i="6" s="1"/>
  <c r="U69" i="6" a="1"/>
  <c r="U69" i="6" s="1"/>
  <c r="T69" i="6" a="1"/>
  <c r="T69" i="6" s="1"/>
  <c r="S69" i="6" a="1"/>
  <c r="S69" i="6" s="1"/>
  <c r="R69" i="6" a="1"/>
  <c r="R69" i="6" s="1"/>
  <c r="U68" i="6" a="1"/>
  <c r="U68" i="6" s="1"/>
  <c r="T68" i="6" a="1"/>
  <c r="T68" i="6" s="1"/>
  <c r="S68" i="6" a="1"/>
  <c r="S68" i="6" s="1"/>
  <c r="R68" i="6" a="1"/>
  <c r="R68" i="6" s="1"/>
  <c r="U67" i="6" a="1"/>
  <c r="U67" i="6" s="1"/>
  <c r="T67" i="6" a="1"/>
  <c r="T67" i="6" s="1"/>
  <c r="S67" i="6" a="1"/>
  <c r="S67" i="6" s="1"/>
  <c r="R67" i="6" a="1"/>
  <c r="R67" i="6" s="1"/>
  <c r="U66" i="6" a="1"/>
  <c r="U66" i="6" s="1"/>
  <c r="T66" i="6" a="1"/>
  <c r="T66" i="6" s="1"/>
  <c r="S66" i="6" a="1"/>
  <c r="S66" i="6" s="1"/>
  <c r="R66" i="6" a="1"/>
  <c r="R66" i="6" s="1"/>
  <c r="U65" i="6" a="1"/>
  <c r="U65" i="6" s="1"/>
  <c r="T65" i="6" a="1"/>
  <c r="T65" i="6" s="1"/>
  <c r="S65" i="6" a="1"/>
  <c r="S65" i="6" s="1"/>
  <c r="R65" i="6" a="1"/>
  <c r="R65" i="6" s="1"/>
  <c r="U64" i="6" a="1"/>
  <c r="U64" i="6" s="1"/>
  <c r="T64" i="6" a="1"/>
  <c r="T64" i="6" s="1"/>
  <c r="S64" i="6" a="1"/>
  <c r="S64" i="6" s="1"/>
  <c r="R64" i="6" a="1"/>
  <c r="R64" i="6" s="1"/>
  <c r="U63" i="6" a="1"/>
  <c r="U63" i="6" s="1"/>
  <c r="T63" i="6" a="1"/>
  <c r="T63" i="6" s="1"/>
  <c r="S63" i="6" a="1"/>
  <c r="S63" i="6" s="1"/>
  <c r="R63" i="6" a="1"/>
  <c r="R63" i="6" s="1"/>
  <c r="U62" i="6" a="1"/>
  <c r="U62" i="6" s="1"/>
  <c r="T62" i="6" a="1"/>
  <c r="T62" i="6" s="1"/>
  <c r="S62" i="6" a="1"/>
  <c r="S62" i="6" s="1"/>
  <c r="R62" i="6" a="1"/>
  <c r="R62" i="6" s="1"/>
  <c r="U61" i="6" a="1"/>
  <c r="U61" i="6" s="1"/>
  <c r="T61" i="6" a="1"/>
  <c r="T61" i="6" s="1"/>
  <c r="S61" i="6" a="1"/>
  <c r="S61" i="6" s="1"/>
  <c r="R61" i="6" a="1"/>
  <c r="R61" i="6" s="1"/>
  <c r="U60" i="6" a="1"/>
  <c r="U60" i="6" s="1"/>
  <c r="T60" i="6" a="1"/>
  <c r="T60" i="6" s="1"/>
  <c r="S60" i="6" a="1"/>
  <c r="S60" i="6" s="1"/>
  <c r="R60" i="6" a="1"/>
  <c r="R60" i="6" s="1"/>
  <c r="U59" i="6" a="1"/>
  <c r="U59" i="6" s="1"/>
  <c r="T59" i="6" a="1"/>
  <c r="T59" i="6" s="1"/>
  <c r="S59" i="6" a="1"/>
  <c r="S59" i="6" s="1"/>
  <c r="R59" i="6" a="1"/>
  <c r="R59" i="6" s="1"/>
  <c r="U58" i="6" a="1"/>
  <c r="U58" i="6" s="1"/>
  <c r="T58" i="6" a="1"/>
  <c r="T58" i="6" s="1"/>
  <c r="S58" i="6" a="1"/>
  <c r="S58" i="6" s="1"/>
  <c r="R58" i="6" a="1"/>
  <c r="R58" i="6" s="1"/>
  <c r="U57" i="6" a="1"/>
  <c r="U57" i="6" s="1"/>
  <c r="T57" i="6" a="1"/>
  <c r="T57" i="6" s="1"/>
  <c r="S57" i="6" a="1"/>
  <c r="S57" i="6" s="1"/>
  <c r="R57" i="6" a="1"/>
  <c r="R57" i="6" s="1"/>
  <c r="U56" i="6" a="1"/>
  <c r="U56" i="6" s="1"/>
  <c r="T56" i="6" a="1"/>
  <c r="T56" i="6" s="1"/>
  <c r="S56" i="6" a="1"/>
  <c r="S56" i="6" s="1"/>
  <c r="R56" i="6" a="1"/>
  <c r="R56" i="6" s="1"/>
  <c r="U55" i="6" a="1"/>
  <c r="U55" i="6" s="1"/>
  <c r="T55" i="6" a="1"/>
  <c r="T55" i="6" s="1"/>
  <c r="S55" i="6" a="1"/>
  <c r="S55" i="6" s="1"/>
  <c r="R55" i="6" a="1"/>
  <c r="R55" i="6" s="1"/>
  <c r="U54" i="6" a="1"/>
  <c r="U54" i="6" s="1"/>
  <c r="T54" i="6" a="1"/>
  <c r="T54" i="6" s="1"/>
  <c r="S54" i="6" a="1"/>
  <c r="S54" i="6" s="1"/>
  <c r="R54" i="6" a="1"/>
  <c r="R54" i="6" s="1"/>
  <c r="U53" i="6" a="1"/>
  <c r="U53" i="6" s="1"/>
  <c r="T53" i="6" a="1"/>
  <c r="T53" i="6" s="1"/>
  <c r="S53" i="6" a="1"/>
  <c r="S53" i="6" s="1"/>
  <c r="R53" i="6" a="1"/>
  <c r="R53" i="6" s="1"/>
  <c r="U52" i="6" a="1"/>
  <c r="U52" i="6" s="1"/>
  <c r="T52" i="6" a="1"/>
  <c r="T52" i="6" s="1"/>
  <c r="S52" i="6" a="1"/>
  <c r="S52" i="6" s="1"/>
  <c r="R52" i="6" a="1"/>
  <c r="R52" i="6" s="1"/>
  <c r="U51" i="6" a="1"/>
  <c r="U51" i="6" s="1"/>
  <c r="T51" i="6" a="1"/>
  <c r="T51" i="6" s="1"/>
  <c r="S51" i="6" a="1"/>
  <c r="S51" i="6" s="1"/>
  <c r="R51" i="6" a="1"/>
  <c r="R51" i="6" s="1"/>
  <c r="U50" i="6" a="1"/>
  <c r="U50" i="6" s="1"/>
  <c r="T50" i="6" a="1"/>
  <c r="T50" i="6" s="1"/>
  <c r="S50" i="6" a="1"/>
  <c r="S50" i="6" s="1"/>
  <c r="R50" i="6" a="1"/>
  <c r="R50" i="6" s="1"/>
  <c r="U49" i="6" a="1"/>
  <c r="U49" i="6" s="1"/>
  <c r="T49" i="6" a="1"/>
  <c r="T49" i="6" s="1"/>
  <c r="S49" i="6" a="1"/>
  <c r="S49" i="6" s="1"/>
  <c r="R49" i="6" a="1"/>
  <c r="R49" i="6" s="1"/>
  <c r="U48" i="6" a="1"/>
  <c r="U48" i="6" s="1"/>
  <c r="T48" i="6" a="1"/>
  <c r="T48" i="6" s="1"/>
  <c r="S48" i="6" a="1"/>
  <c r="S48" i="6" s="1"/>
  <c r="R48" i="6" a="1"/>
  <c r="R48" i="6" s="1"/>
  <c r="U47" i="6" a="1"/>
  <c r="U47" i="6" s="1"/>
  <c r="T47" i="6" a="1"/>
  <c r="T47" i="6" s="1"/>
  <c r="S47" i="6" a="1"/>
  <c r="S47" i="6" s="1"/>
  <c r="R47" i="6" a="1"/>
  <c r="R47" i="6" s="1"/>
  <c r="U46" i="6" a="1"/>
  <c r="U46" i="6" s="1"/>
  <c r="T46" i="6" a="1"/>
  <c r="T46" i="6" s="1"/>
  <c r="S46" i="6" a="1"/>
  <c r="S46" i="6" s="1"/>
  <c r="R46" i="6" a="1"/>
  <c r="R46" i="6" s="1"/>
  <c r="U45" i="6" a="1"/>
  <c r="U45" i="6" s="1"/>
  <c r="T45" i="6" a="1"/>
  <c r="T45" i="6" s="1"/>
  <c r="S45" i="6" a="1"/>
  <c r="S45" i="6" s="1"/>
  <c r="R45" i="6" a="1"/>
  <c r="R45" i="6" s="1"/>
  <c r="U44" i="6" a="1"/>
  <c r="U44" i="6" s="1"/>
  <c r="T44" i="6" a="1"/>
  <c r="T44" i="6" s="1"/>
  <c r="S44" i="6" a="1"/>
  <c r="S44" i="6" s="1"/>
  <c r="R44" i="6" a="1"/>
  <c r="R44" i="6" s="1"/>
  <c r="U43" i="6" a="1"/>
  <c r="U43" i="6" s="1"/>
  <c r="T43" i="6" a="1"/>
  <c r="T43" i="6" s="1"/>
  <c r="S43" i="6" a="1"/>
  <c r="S43" i="6" s="1"/>
  <c r="R43" i="6" a="1"/>
  <c r="R43" i="6" s="1"/>
  <c r="U42" i="6" a="1"/>
  <c r="U42" i="6" s="1"/>
  <c r="T42" i="6" a="1"/>
  <c r="T42" i="6" s="1"/>
  <c r="S42" i="6" a="1"/>
  <c r="S42" i="6" s="1"/>
  <c r="R42" i="6" a="1"/>
  <c r="R42" i="6" s="1"/>
  <c r="U41" i="6" a="1"/>
  <c r="U41" i="6" s="1"/>
  <c r="T41" i="6" a="1"/>
  <c r="T41" i="6" s="1"/>
  <c r="S41" i="6" a="1"/>
  <c r="S41" i="6" s="1"/>
  <c r="R41" i="6" a="1"/>
  <c r="R41" i="6" s="1"/>
  <c r="U40" i="6" a="1"/>
  <c r="U40" i="6" s="1"/>
  <c r="T40" i="6" a="1"/>
  <c r="T40" i="6" s="1"/>
  <c r="S40" i="6" a="1"/>
  <c r="S40" i="6" s="1"/>
  <c r="R40" i="6" a="1"/>
  <c r="R40" i="6" s="1"/>
  <c r="U39" i="6" a="1"/>
  <c r="U39" i="6" s="1"/>
  <c r="T39" i="6" a="1"/>
  <c r="T39" i="6" s="1"/>
  <c r="S39" i="6" a="1"/>
  <c r="S39" i="6" s="1"/>
  <c r="R39" i="6" a="1"/>
  <c r="R39" i="6" s="1"/>
  <c r="U38" i="6" a="1"/>
  <c r="U38" i="6" s="1"/>
  <c r="T38" i="6" a="1"/>
  <c r="T38" i="6" s="1"/>
  <c r="S38" i="6" a="1"/>
  <c r="S38" i="6" s="1"/>
  <c r="R38" i="6" a="1"/>
  <c r="R38" i="6" s="1"/>
  <c r="U37" i="6" a="1"/>
  <c r="U37" i="6" s="1"/>
  <c r="T37" i="6" a="1"/>
  <c r="T37" i="6" s="1"/>
  <c r="S37" i="6" a="1"/>
  <c r="S37" i="6" s="1"/>
  <c r="R37" i="6" a="1"/>
  <c r="R37" i="6" s="1"/>
  <c r="U36" i="6" a="1"/>
  <c r="U36" i="6" s="1"/>
  <c r="T36" i="6" a="1"/>
  <c r="T36" i="6" s="1"/>
  <c r="S36" i="6" a="1"/>
  <c r="S36" i="6" s="1"/>
  <c r="R36" i="6" a="1"/>
  <c r="R36" i="6" s="1"/>
  <c r="U35" i="6" a="1"/>
  <c r="U35" i="6" s="1"/>
  <c r="T35" i="6" a="1"/>
  <c r="T35" i="6" s="1"/>
  <c r="S35" i="6" a="1"/>
  <c r="S35" i="6" s="1"/>
  <c r="R35" i="6" a="1"/>
  <c r="R35" i="6" s="1"/>
  <c r="U34" i="6" a="1"/>
  <c r="U34" i="6" s="1"/>
  <c r="T34" i="6" a="1"/>
  <c r="T34" i="6" s="1"/>
  <c r="S34" i="6" a="1"/>
  <c r="S34" i="6" s="1"/>
  <c r="R34" i="6" a="1"/>
  <c r="R34" i="6" s="1"/>
  <c r="U33" i="6" a="1"/>
  <c r="U33" i="6" s="1"/>
  <c r="T33" i="6" a="1"/>
  <c r="T33" i="6" s="1"/>
  <c r="S33" i="6" a="1"/>
  <c r="S33" i="6" s="1"/>
  <c r="R33" i="6" a="1"/>
  <c r="R33" i="6" s="1"/>
  <c r="U32" i="6" a="1"/>
  <c r="U32" i="6" s="1"/>
  <c r="T32" i="6" a="1"/>
  <c r="T32" i="6" s="1"/>
  <c r="S32" i="6" a="1"/>
  <c r="S32" i="6" s="1"/>
  <c r="R32" i="6" a="1"/>
  <c r="R32" i="6" s="1"/>
  <c r="U31" i="6" a="1"/>
  <c r="U31" i="6" s="1"/>
  <c r="T31" i="6" a="1"/>
  <c r="T31" i="6" s="1"/>
  <c r="S31" i="6" a="1"/>
  <c r="S31" i="6" s="1"/>
  <c r="R31" i="6" a="1"/>
  <c r="R31" i="6" s="1"/>
  <c r="U30" i="6" a="1"/>
  <c r="U30" i="6" s="1"/>
  <c r="T30" i="6" a="1"/>
  <c r="T30" i="6" s="1"/>
  <c r="S30" i="6" a="1"/>
  <c r="S30" i="6" s="1"/>
  <c r="R30" i="6" a="1"/>
  <c r="R30" i="6" s="1"/>
  <c r="U29" i="6" a="1"/>
  <c r="U29" i="6" s="1"/>
  <c r="T29" i="6" a="1"/>
  <c r="T29" i="6" s="1"/>
  <c r="S29" i="6" a="1"/>
  <c r="S29" i="6" s="1"/>
  <c r="R29" i="6" a="1"/>
  <c r="R29" i="6" s="1"/>
  <c r="U28" i="6" a="1"/>
  <c r="U28" i="6" s="1"/>
  <c r="T28" i="6" a="1"/>
  <c r="T28" i="6" s="1"/>
  <c r="S28" i="6" a="1"/>
  <c r="S28" i="6" s="1"/>
  <c r="R28" i="6" a="1"/>
  <c r="R28" i="6" s="1"/>
  <c r="U27" i="6" a="1"/>
  <c r="U27" i="6" s="1"/>
  <c r="T27" i="6" a="1"/>
  <c r="T27" i="6" s="1"/>
  <c r="S27" i="6" a="1"/>
  <c r="S27" i="6" s="1"/>
  <c r="R27" i="6" a="1"/>
  <c r="R27" i="6" s="1"/>
  <c r="U26" i="6" a="1"/>
  <c r="U26" i="6" s="1"/>
  <c r="T26" i="6" a="1"/>
  <c r="T26" i="6" s="1"/>
  <c r="S26" i="6" a="1"/>
  <c r="S26" i="6" s="1"/>
  <c r="R26" i="6" a="1"/>
  <c r="R26" i="6" s="1"/>
  <c r="U25" i="6" a="1"/>
  <c r="U25" i="6" s="1"/>
  <c r="T25" i="6" a="1"/>
  <c r="T25" i="6" s="1"/>
  <c r="S25" i="6" a="1"/>
  <c r="S25" i="6" s="1"/>
  <c r="R25" i="6" a="1"/>
  <c r="R25" i="6" s="1"/>
  <c r="U24" i="6" a="1"/>
  <c r="U24" i="6" s="1"/>
  <c r="T24" i="6" a="1"/>
  <c r="T24" i="6" s="1"/>
  <c r="S24" i="6" a="1"/>
  <c r="S24" i="6" s="1"/>
  <c r="R24" i="6" a="1"/>
  <c r="R24" i="6" s="1"/>
  <c r="U23" i="6" a="1"/>
  <c r="U23" i="6" s="1"/>
  <c r="T23" i="6" a="1"/>
  <c r="T23" i="6" s="1"/>
  <c r="S23" i="6" a="1"/>
  <c r="S23" i="6" s="1"/>
  <c r="R23" i="6" a="1"/>
  <c r="R23" i="6" s="1"/>
  <c r="U22" i="6" a="1"/>
  <c r="U22" i="6" s="1"/>
  <c r="T22" i="6" a="1"/>
  <c r="T22" i="6" s="1"/>
  <c r="S22" i="6" a="1"/>
  <c r="S22" i="6" s="1"/>
  <c r="R22" i="6" a="1"/>
  <c r="R22" i="6" s="1"/>
  <c r="U21" i="6" a="1"/>
  <c r="U21" i="6" s="1"/>
  <c r="T21" i="6" a="1"/>
  <c r="T21" i="6" s="1"/>
  <c r="S21" i="6" a="1"/>
  <c r="S21" i="6" s="1"/>
  <c r="R21" i="6" a="1"/>
  <c r="R21" i="6" s="1"/>
  <c r="U20" i="6" a="1"/>
  <c r="U20" i="6" s="1"/>
  <c r="T20" i="6" a="1"/>
  <c r="T20" i="6" s="1"/>
  <c r="S20" i="6" a="1"/>
  <c r="S20" i="6" s="1"/>
  <c r="R20" i="6" a="1"/>
  <c r="R20" i="6" s="1"/>
  <c r="U19" i="6" a="1"/>
  <c r="U19" i="6" s="1"/>
  <c r="T19" i="6" a="1"/>
  <c r="T19" i="6" s="1"/>
  <c r="S19" i="6" a="1"/>
  <c r="S19" i="6" s="1"/>
  <c r="R19" i="6" a="1"/>
  <c r="R19" i="6" s="1"/>
  <c r="U18" i="6" a="1"/>
  <c r="U18" i="6" s="1"/>
  <c r="T18" i="6" a="1"/>
  <c r="T18" i="6" s="1"/>
  <c r="S18" i="6" a="1"/>
  <c r="S18" i="6" s="1"/>
  <c r="R18" i="6" a="1"/>
  <c r="R18" i="6" s="1"/>
  <c r="U17" i="6" a="1"/>
  <c r="U17" i="6" s="1"/>
  <c r="T17" i="6" a="1"/>
  <c r="T17" i="6" s="1"/>
  <c r="S17" i="6" a="1"/>
  <c r="S17" i="6" s="1"/>
  <c r="R17" i="6" a="1"/>
  <c r="R17" i="6" s="1"/>
  <c r="U16" i="6" a="1"/>
  <c r="U16" i="6" s="1"/>
  <c r="T16" i="6" a="1"/>
  <c r="T16" i="6" s="1"/>
  <c r="S16" i="6" a="1"/>
  <c r="S16" i="6" s="1"/>
  <c r="R16" i="6" a="1"/>
  <c r="R16" i="6" s="1"/>
  <c r="U15" i="6" a="1"/>
  <c r="U15" i="6" s="1"/>
  <c r="T15" i="6" a="1"/>
  <c r="T15" i="6" s="1"/>
  <c r="S15" i="6" a="1"/>
  <c r="S15" i="6" s="1"/>
  <c r="R15" i="6" a="1"/>
  <c r="R15" i="6" s="1"/>
  <c r="U14" i="6" a="1"/>
  <c r="U14" i="6" s="1"/>
  <c r="T14" i="6" a="1"/>
  <c r="T14" i="6" s="1"/>
  <c r="S14" i="6" a="1"/>
  <c r="S14" i="6" s="1"/>
  <c r="R14" i="6" a="1"/>
  <c r="R14" i="6" s="1"/>
  <c r="U13" i="6" a="1"/>
  <c r="U13" i="6" s="1"/>
  <c r="T13" i="6" a="1"/>
  <c r="T13" i="6" s="1"/>
  <c r="S13" i="6" a="1"/>
  <c r="S13" i="6" s="1"/>
  <c r="R13" i="6" a="1"/>
  <c r="R13" i="6" s="1"/>
  <c r="U278" i="1" a="1"/>
  <c r="U278" i="1" s="1"/>
  <c r="T278" i="1" a="1"/>
  <c r="T278" i="1" s="1"/>
  <c r="S278" i="1" a="1"/>
  <c r="S278" i="1" s="1"/>
  <c r="R278" i="1" a="1"/>
  <c r="R278" i="1" s="1"/>
  <c r="U277" i="1" a="1"/>
  <c r="U277" i="1" s="1"/>
  <c r="T277" i="1" a="1"/>
  <c r="T277" i="1" s="1"/>
  <c r="S277" i="1" a="1"/>
  <c r="S277" i="1" s="1"/>
  <c r="R277" i="1" a="1"/>
  <c r="R277" i="1" s="1"/>
  <c r="U276" i="1" a="1"/>
  <c r="U276" i="1" s="1"/>
  <c r="T276" i="1" a="1"/>
  <c r="T276" i="1" s="1"/>
  <c r="S276" i="1" a="1"/>
  <c r="S276" i="1" s="1"/>
  <c r="R276" i="1" a="1"/>
  <c r="R276" i="1" s="1"/>
  <c r="U275" i="1" a="1"/>
  <c r="U275" i="1" s="1"/>
  <c r="T275" i="1" a="1"/>
  <c r="T275" i="1" s="1"/>
  <c r="S275" i="1" a="1"/>
  <c r="S275" i="1" s="1"/>
  <c r="R275" i="1" a="1"/>
  <c r="R275" i="1" s="1"/>
  <c r="U274" i="1" a="1"/>
  <c r="U274" i="1" s="1"/>
  <c r="T274" i="1" a="1"/>
  <c r="T274" i="1" s="1"/>
  <c r="S274" i="1" a="1"/>
  <c r="S274" i="1" s="1"/>
  <c r="R274" i="1" a="1"/>
  <c r="R274" i="1" s="1"/>
  <c r="U273" i="1" a="1"/>
  <c r="U273" i="1" s="1"/>
  <c r="T273" i="1" a="1"/>
  <c r="T273" i="1" s="1"/>
  <c r="S273" i="1" a="1"/>
  <c r="S273" i="1" s="1"/>
  <c r="R273" i="1" a="1"/>
  <c r="R273" i="1" s="1"/>
  <c r="U272" i="1" a="1"/>
  <c r="U272" i="1" s="1"/>
  <c r="T272" i="1" a="1"/>
  <c r="T272" i="1" s="1"/>
  <c r="S272" i="1" a="1"/>
  <c r="S272" i="1" s="1"/>
  <c r="R272" i="1" a="1"/>
  <c r="R272" i="1" s="1"/>
  <c r="U271" i="1" a="1"/>
  <c r="U271" i="1" s="1"/>
  <c r="T271" i="1" a="1"/>
  <c r="T271" i="1" s="1"/>
  <c r="S271" i="1" a="1"/>
  <c r="S271" i="1" s="1"/>
  <c r="R271" i="1" a="1"/>
  <c r="R271" i="1" s="1"/>
  <c r="U270" i="1" a="1"/>
  <c r="U270" i="1" s="1"/>
  <c r="T270" i="1" a="1"/>
  <c r="T270" i="1" s="1"/>
  <c r="S270" i="1" a="1"/>
  <c r="S270" i="1" s="1"/>
  <c r="R270" i="1" a="1"/>
  <c r="R270" i="1" s="1"/>
  <c r="U269" i="1" a="1"/>
  <c r="U269" i="1" s="1"/>
  <c r="T269" i="1" a="1"/>
  <c r="T269" i="1" s="1"/>
  <c r="S269" i="1" a="1"/>
  <c r="S269" i="1" s="1"/>
  <c r="R269" i="1" a="1"/>
  <c r="R269" i="1" s="1"/>
  <c r="U268" i="1" a="1"/>
  <c r="U268" i="1" s="1"/>
  <c r="T268" i="1" a="1"/>
  <c r="T268" i="1" s="1"/>
  <c r="S268" i="1" a="1"/>
  <c r="S268" i="1" s="1"/>
  <c r="R268" i="1" a="1"/>
  <c r="R268" i="1" s="1"/>
  <c r="U267" i="1" a="1"/>
  <c r="U267" i="1" s="1"/>
  <c r="T267" i="1" a="1"/>
  <c r="T267" i="1" s="1"/>
  <c r="S267" i="1" a="1"/>
  <c r="S267" i="1" s="1"/>
  <c r="R267" i="1" a="1"/>
  <c r="R267" i="1" s="1"/>
  <c r="U266" i="1" a="1"/>
  <c r="U266" i="1" s="1"/>
  <c r="T266" i="1" a="1"/>
  <c r="T266" i="1" s="1"/>
  <c r="S266" i="1" a="1"/>
  <c r="S266" i="1" s="1"/>
  <c r="R266" i="1" a="1"/>
  <c r="R266" i="1" s="1"/>
  <c r="U265" i="1" a="1"/>
  <c r="U265" i="1" s="1"/>
  <c r="T265" i="1" a="1"/>
  <c r="T265" i="1" s="1"/>
  <c r="S265" i="1" a="1"/>
  <c r="S265" i="1" s="1"/>
  <c r="R265" i="1" a="1"/>
  <c r="R265" i="1" s="1"/>
  <c r="U264" i="1" a="1"/>
  <c r="U264" i="1" s="1"/>
  <c r="T264" i="1" a="1"/>
  <c r="T264" i="1" s="1"/>
  <c r="S264" i="1" a="1"/>
  <c r="S264" i="1" s="1"/>
  <c r="R264" i="1" a="1"/>
  <c r="R264" i="1" s="1"/>
  <c r="U263" i="1" a="1"/>
  <c r="U263" i="1" s="1"/>
  <c r="T263" i="1" a="1"/>
  <c r="T263" i="1" s="1"/>
  <c r="S263" i="1" a="1"/>
  <c r="S263" i="1" s="1"/>
  <c r="R263" i="1" a="1"/>
  <c r="R263" i="1" s="1"/>
  <c r="U262" i="1" a="1"/>
  <c r="U262" i="1" s="1"/>
  <c r="T262" i="1" a="1"/>
  <c r="T262" i="1" s="1"/>
  <c r="S262" i="1" a="1"/>
  <c r="S262" i="1" s="1"/>
  <c r="R262" i="1" a="1"/>
  <c r="R262" i="1" s="1"/>
  <c r="U261" i="1" a="1"/>
  <c r="U261" i="1" s="1"/>
  <c r="T261" i="1" a="1"/>
  <c r="T261" i="1" s="1"/>
  <c r="S261" i="1" a="1"/>
  <c r="S261" i="1" s="1"/>
  <c r="R261" i="1" a="1"/>
  <c r="R261" i="1" s="1"/>
  <c r="U260" i="1" a="1"/>
  <c r="U260" i="1" s="1"/>
  <c r="T260" i="1" a="1"/>
  <c r="T260" i="1" s="1"/>
  <c r="S260" i="1" a="1"/>
  <c r="S260" i="1" s="1"/>
  <c r="R260" i="1" a="1"/>
  <c r="R260" i="1" s="1"/>
  <c r="U259" i="1" a="1"/>
  <c r="U259" i="1" s="1"/>
  <c r="T259" i="1" a="1"/>
  <c r="T259" i="1" s="1"/>
  <c r="S259" i="1" a="1"/>
  <c r="S259" i="1" s="1"/>
  <c r="R259" i="1" a="1"/>
  <c r="R259" i="1" s="1"/>
  <c r="U258" i="1" a="1"/>
  <c r="U258" i="1" s="1"/>
  <c r="T258" i="1" a="1"/>
  <c r="T258" i="1" s="1"/>
  <c r="S258" i="1" a="1"/>
  <c r="S258" i="1" s="1"/>
  <c r="R258" i="1" a="1"/>
  <c r="R258" i="1" s="1"/>
  <c r="U257" i="1" a="1"/>
  <c r="U257" i="1" s="1"/>
  <c r="T257" i="1" a="1"/>
  <c r="T257" i="1" s="1"/>
  <c r="S257" i="1" a="1"/>
  <c r="S257" i="1" s="1"/>
  <c r="R257" i="1" a="1"/>
  <c r="R257" i="1" s="1"/>
  <c r="U256" i="1" a="1"/>
  <c r="U256" i="1" s="1"/>
  <c r="T256" i="1" a="1"/>
  <c r="T256" i="1" s="1"/>
  <c r="S256" i="1" a="1"/>
  <c r="S256" i="1" s="1"/>
  <c r="R256" i="1" a="1"/>
  <c r="R256" i="1" s="1"/>
  <c r="U255" i="1" a="1"/>
  <c r="U255" i="1" s="1"/>
  <c r="T255" i="1" a="1"/>
  <c r="T255" i="1" s="1"/>
  <c r="S255" i="1" a="1"/>
  <c r="S255" i="1" s="1"/>
  <c r="R255" i="1" a="1"/>
  <c r="R255" i="1" s="1"/>
  <c r="U254" i="1" a="1"/>
  <c r="U254" i="1" s="1"/>
  <c r="T254" i="1" a="1"/>
  <c r="T254" i="1" s="1"/>
  <c r="S254" i="1" a="1"/>
  <c r="S254" i="1" s="1"/>
  <c r="R254" i="1" a="1"/>
  <c r="R254" i="1" s="1"/>
  <c r="U253" i="1" a="1"/>
  <c r="U253" i="1" s="1"/>
  <c r="T253" i="1" a="1"/>
  <c r="T253" i="1" s="1"/>
  <c r="S253" i="1" a="1"/>
  <c r="S253" i="1" s="1"/>
  <c r="R253" i="1" a="1"/>
  <c r="R253" i="1" s="1"/>
  <c r="U252" i="1" a="1"/>
  <c r="U252" i="1" s="1"/>
  <c r="T252" i="1" a="1"/>
  <c r="T252" i="1" s="1"/>
  <c r="S252" i="1" a="1"/>
  <c r="S252" i="1" s="1"/>
  <c r="R252" i="1" a="1"/>
  <c r="R252" i="1" s="1"/>
  <c r="U251" i="1" a="1"/>
  <c r="U251" i="1" s="1"/>
  <c r="T251" i="1" a="1"/>
  <c r="T251" i="1" s="1"/>
  <c r="S251" i="1" a="1"/>
  <c r="S251" i="1" s="1"/>
  <c r="R251" i="1" a="1"/>
  <c r="R251" i="1" s="1"/>
  <c r="U250" i="1" a="1"/>
  <c r="U250" i="1" s="1"/>
  <c r="T250" i="1" a="1"/>
  <c r="T250" i="1" s="1"/>
  <c r="S250" i="1" a="1"/>
  <c r="S250" i="1" s="1"/>
  <c r="R250" i="1" a="1"/>
  <c r="R250" i="1" s="1"/>
  <c r="U249" i="1" a="1"/>
  <c r="U249" i="1" s="1"/>
  <c r="T249" i="1" a="1"/>
  <c r="T249" i="1" s="1"/>
  <c r="S249" i="1" a="1"/>
  <c r="S249" i="1" s="1"/>
  <c r="R249" i="1" a="1"/>
  <c r="R249" i="1" s="1"/>
  <c r="U248" i="1" a="1"/>
  <c r="U248" i="1" s="1"/>
  <c r="T248" i="1" a="1"/>
  <c r="T248" i="1" s="1"/>
  <c r="S248" i="1" a="1"/>
  <c r="S248" i="1" s="1"/>
  <c r="R248" i="1" a="1"/>
  <c r="R248" i="1" s="1"/>
  <c r="U247" i="1" a="1"/>
  <c r="U247" i="1" s="1"/>
  <c r="T247" i="1" a="1"/>
  <c r="T247" i="1" s="1"/>
  <c r="S247" i="1" a="1"/>
  <c r="S247" i="1" s="1"/>
  <c r="R247" i="1" a="1"/>
  <c r="R247" i="1" s="1"/>
  <c r="U246" i="1" a="1"/>
  <c r="U246" i="1" s="1"/>
  <c r="T246" i="1" a="1"/>
  <c r="T246" i="1" s="1"/>
  <c r="S246" i="1" a="1"/>
  <c r="S246" i="1" s="1"/>
  <c r="R246" i="1" a="1"/>
  <c r="R246" i="1" s="1"/>
  <c r="U245" i="1" a="1"/>
  <c r="U245" i="1" s="1"/>
  <c r="T245" i="1" a="1"/>
  <c r="T245" i="1" s="1"/>
  <c r="S245" i="1" a="1"/>
  <c r="S245" i="1" s="1"/>
  <c r="R245" i="1" a="1"/>
  <c r="R245" i="1" s="1"/>
  <c r="U244" i="1" a="1"/>
  <c r="U244" i="1" s="1"/>
  <c r="T244" i="1" a="1"/>
  <c r="T244" i="1" s="1"/>
  <c r="S244" i="1" a="1"/>
  <c r="S244" i="1" s="1"/>
  <c r="R244" i="1" a="1"/>
  <c r="R244" i="1" s="1"/>
  <c r="U243" i="1" a="1"/>
  <c r="U243" i="1" s="1"/>
  <c r="T243" i="1" a="1"/>
  <c r="T243" i="1" s="1"/>
  <c r="S243" i="1" a="1"/>
  <c r="S243" i="1" s="1"/>
  <c r="R243" i="1" a="1"/>
  <c r="R243" i="1" s="1"/>
  <c r="U242" i="1" a="1"/>
  <c r="U242" i="1" s="1"/>
  <c r="T242" i="1" a="1"/>
  <c r="T242" i="1" s="1"/>
  <c r="S242" i="1" a="1"/>
  <c r="S242" i="1" s="1"/>
  <c r="R242" i="1" a="1"/>
  <c r="R242" i="1" s="1"/>
  <c r="U241" i="1" a="1"/>
  <c r="U241" i="1" s="1"/>
  <c r="T241" i="1" a="1"/>
  <c r="T241" i="1" s="1"/>
  <c r="S241" i="1" a="1"/>
  <c r="S241" i="1" s="1"/>
  <c r="R241" i="1" a="1"/>
  <c r="R241" i="1" s="1"/>
  <c r="U240" i="1" a="1"/>
  <c r="U240" i="1" s="1"/>
  <c r="T240" i="1" a="1"/>
  <c r="T240" i="1" s="1"/>
  <c r="S240" i="1" a="1"/>
  <c r="S240" i="1" s="1"/>
  <c r="R240" i="1" a="1"/>
  <c r="R240" i="1" s="1"/>
  <c r="U239" i="1" a="1"/>
  <c r="U239" i="1" s="1"/>
  <c r="T239" i="1" a="1"/>
  <c r="T239" i="1" s="1"/>
  <c r="S239" i="1" a="1"/>
  <c r="S239" i="1" s="1"/>
  <c r="R239" i="1" a="1"/>
  <c r="R239" i="1" s="1"/>
  <c r="U238" i="1" a="1"/>
  <c r="U238" i="1" s="1"/>
  <c r="T238" i="1" a="1"/>
  <c r="T238" i="1" s="1"/>
  <c r="S238" i="1" a="1"/>
  <c r="S238" i="1" s="1"/>
  <c r="R238" i="1" a="1"/>
  <c r="R238" i="1" s="1"/>
  <c r="U237" i="1" a="1"/>
  <c r="U237" i="1" s="1"/>
  <c r="T237" i="1" a="1"/>
  <c r="T237" i="1" s="1"/>
  <c r="S237" i="1" a="1"/>
  <c r="S237" i="1" s="1"/>
  <c r="R237" i="1" a="1"/>
  <c r="R237" i="1" s="1"/>
  <c r="U236" i="1" a="1"/>
  <c r="U236" i="1" s="1"/>
  <c r="T236" i="1" a="1"/>
  <c r="T236" i="1" s="1"/>
  <c r="S236" i="1" a="1"/>
  <c r="S236" i="1" s="1"/>
  <c r="R236" i="1" a="1"/>
  <c r="R236" i="1" s="1"/>
  <c r="U235" i="1" a="1"/>
  <c r="U235" i="1" s="1"/>
  <c r="T235" i="1" a="1"/>
  <c r="T235" i="1" s="1"/>
  <c r="S235" i="1" a="1"/>
  <c r="S235" i="1" s="1"/>
  <c r="R235" i="1" a="1"/>
  <c r="R235" i="1" s="1"/>
  <c r="U234" i="1" a="1"/>
  <c r="U234" i="1" s="1"/>
  <c r="T234" i="1" a="1"/>
  <c r="T234" i="1" s="1"/>
  <c r="S234" i="1" a="1"/>
  <c r="S234" i="1" s="1"/>
  <c r="R234" i="1" a="1"/>
  <c r="R234" i="1" s="1"/>
  <c r="U233" i="1" a="1"/>
  <c r="U233" i="1" s="1"/>
  <c r="T233" i="1" a="1"/>
  <c r="T233" i="1" s="1"/>
  <c r="S233" i="1" a="1"/>
  <c r="S233" i="1" s="1"/>
  <c r="R233" i="1" a="1"/>
  <c r="R233" i="1" s="1"/>
  <c r="U232" i="1" a="1"/>
  <c r="U232" i="1" s="1"/>
  <c r="T232" i="1" a="1"/>
  <c r="T232" i="1" s="1"/>
  <c r="S232" i="1" a="1"/>
  <c r="S232" i="1" s="1"/>
  <c r="R232" i="1" a="1"/>
  <c r="R232" i="1" s="1"/>
  <c r="U231" i="1" a="1"/>
  <c r="U231" i="1" s="1"/>
  <c r="T231" i="1" a="1"/>
  <c r="T231" i="1" s="1"/>
  <c r="S231" i="1" a="1"/>
  <c r="S231" i="1" s="1"/>
  <c r="R231" i="1" a="1"/>
  <c r="R231" i="1" s="1"/>
  <c r="U230" i="1" a="1"/>
  <c r="U230" i="1" s="1"/>
  <c r="T230" i="1" a="1"/>
  <c r="T230" i="1" s="1"/>
  <c r="S230" i="1" a="1"/>
  <c r="S230" i="1" s="1"/>
  <c r="R230" i="1" a="1"/>
  <c r="R230" i="1" s="1"/>
  <c r="U229" i="1" a="1"/>
  <c r="U229" i="1" s="1"/>
  <c r="T229" i="1" a="1"/>
  <c r="T229" i="1" s="1"/>
  <c r="S229" i="1" a="1"/>
  <c r="S229" i="1" s="1"/>
  <c r="R229" i="1" a="1"/>
  <c r="R229" i="1" s="1"/>
  <c r="U228" i="1" a="1"/>
  <c r="U228" i="1" s="1"/>
  <c r="T228" i="1" a="1"/>
  <c r="T228" i="1" s="1"/>
  <c r="S228" i="1" a="1"/>
  <c r="S228" i="1" s="1"/>
  <c r="R228" i="1" a="1"/>
  <c r="R228" i="1" s="1"/>
  <c r="U227" i="1" a="1"/>
  <c r="U227" i="1" s="1"/>
  <c r="T227" i="1" a="1"/>
  <c r="T227" i="1" s="1"/>
  <c r="S227" i="1" a="1"/>
  <c r="S227" i="1" s="1"/>
  <c r="R227" i="1" a="1"/>
  <c r="R227" i="1" s="1"/>
  <c r="U226" i="1" a="1"/>
  <c r="U226" i="1" s="1"/>
  <c r="T226" i="1" a="1"/>
  <c r="T226" i="1" s="1"/>
  <c r="S226" i="1" a="1"/>
  <c r="S226" i="1" s="1"/>
  <c r="R226" i="1" a="1"/>
  <c r="R226" i="1" s="1"/>
  <c r="U225" i="1" a="1"/>
  <c r="U225" i="1" s="1"/>
  <c r="T225" i="1" a="1"/>
  <c r="T225" i="1" s="1"/>
  <c r="S225" i="1" a="1"/>
  <c r="S225" i="1" s="1"/>
  <c r="R225" i="1" a="1"/>
  <c r="R225" i="1" s="1"/>
  <c r="U224" i="1" a="1"/>
  <c r="U224" i="1" s="1"/>
  <c r="T224" i="1" a="1"/>
  <c r="T224" i="1" s="1"/>
  <c r="S224" i="1" a="1"/>
  <c r="S224" i="1" s="1"/>
  <c r="R224" i="1" a="1"/>
  <c r="R224" i="1" s="1"/>
  <c r="U223" i="1" a="1"/>
  <c r="U223" i="1" s="1"/>
  <c r="T223" i="1" a="1"/>
  <c r="T223" i="1" s="1"/>
  <c r="S223" i="1" a="1"/>
  <c r="S223" i="1" s="1"/>
  <c r="R223" i="1" a="1"/>
  <c r="R223" i="1" s="1"/>
  <c r="U222" i="1" a="1"/>
  <c r="U222" i="1" s="1"/>
  <c r="T222" i="1" a="1"/>
  <c r="T222" i="1" s="1"/>
  <c r="S222" i="1" a="1"/>
  <c r="S222" i="1" s="1"/>
  <c r="R222" i="1" a="1"/>
  <c r="R222" i="1" s="1"/>
  <c r="U221" i="1" a="1"/>
  <c r="U221" i="1" s="1"/>
  <c r="T221" i="1" a="1"/>
  <c r="T221" i="1" s="1"/>
  <c r="S221" i="1" a="1"/>
  <c r="S221" i="1" s="1"/>
  <c r="R221" i="1" a="1"/>
  <c r="R221" i="1" s="1"/>
  <c r="U220" i="1" a="1"/>
  <c r="U220" i="1" s="1"/>
  <c r="T220" i="1" a="1"/>
  <c r="T220" i="1" s="1"/>
  <c r="S220" i="1" a="1"/>
  <c r="S220" i="1" s="1"/>
  <c r="R220" i="1" a="1"/>
  <c r="R220" i="1" s="1"/>
  <c r="U219" i="1" a="1"/>
  <c r="U219" i="1" s="1"/>
  <c r="T219" i="1" a="1"/>
  <c r="T219" i="1" s="1"/>
  <c r="S219" i="1" a="1"/>
  <c r="S219" i="1" s="1"/>
  <c r="R219" i="1" a="1"/>
  <c r="R219" i="1" s="1"/>
  <c r="U218" i="1" a="1"/>
  <c r="U218" i="1" s="1"/>
  <c r="T218" i="1" a="1"/>
  <c r="T218" i="1" s="1"/>
  <c r="S218" i="1" a="1"/>
  <c r="S218" i="1" s="1"/>
  <c r="R218" i="1" a="1"/>
  <c r="R218" i="1" s="1"/>
  <c r="U217" i="1" a="1"/>
  <c r="U217" i="1" s="1"/>
  <c r="T217" i="1" a="1"/>
  <c r="T217" i="1" s="1"/>
  <c r="S217" i="1" a="1"/>
  <c r="S217" i="1" s="1"/>
  <c r="R217" i="1" a="1"/>
  <c r="R217" i="1" s="1"/>
  <c r="U216" i="1" a="1"/>
  <c r="U216" i="1" s="1"/>
  <c r="T216" i="1" a="1"/>
  <c r="T216" i="1" s="1"/>
  <c r="S216" i="1" a="1"/>
  <c r="S216" i="1" s="1"/>
  <c r="R216" i="1" a="1"/>
  <c r="R216" i="1" s="1"/>
  <c r="U215" i="1" a="1"/>
  <c r="U215" i="1" s="1"/>
  <c r="T215" i="1" a="1"/>
  <c r="T215" i="1" s="1"/>
  <c r="S215" i="1" a="1"/>
  <c r="S215" i="1" s="1"/>
  <c r="R215" i="1" a="1"/>
  <c r="R215" i="1" s="1"/>
  <c r="U214" i="1" a="1"/>
  <c r="U214" i="1" s="1"/>
  <c r="T214" i="1" a="1"/>
  <c r="T214" i="1" s="1"/>
  <c r="S214" i="1" a="1"/>
  <c r="S214" i="1" s="1"/>
  <c r="R214" i="1" a="1"/>
  <c r="R214" i="1" s="1"/>
  <c r="U213" i="1" a="1"/>
  <c r="U213" i="1" s="1"/>
  <c r="T213" i="1" a="1"/>
  <c r="T213" i="1" s="1"/>
  <c r="S213" i="1" a="1"/>
  <c r="S213" i="1" s="1"/>
  <c r="R213" i="1" a="1"/>
  <c r="R213" i="1" s="1"/>
  <c r="U212" i="1" a="1"/>
  <c r="U212" i="1" s="1"/>
  <c r="T212" i="1" a="1"/>
  <c r="T212" i="1" s="1"/>
  <c r="S212" i="1" a="1"/>
  <c r="S212" i="1" s="1"/>
  <c r="R212" i="1" a="1"/>
  <c r="R212" i="1" s="1"/>
  <c r="U211" i="1" a="1"/>
  <c r="U211" i="1" s="1"/>
  <c r="T211" i="1" a="1"/>
  <c r="T211" i="1" s="1"/>
  <c r="S211" i="1" a="1"/>
  <c r="S211" i="1" s="1"/>
  <c r="R211" i="1" a="1"/>
  <c r="R211" i="1" s="1"/>
  <c r="U210" i="1" a="1"/>
  <c r="U210" i="1" s="1"/>
  <c r="T210" i="1" a="1"/>
  <c r="T210" i="1" s="1"/>
  <c r="S210" i="1" a="1"/>
  <c r="S210" i="1" s="1"/>
  <c r="R210" i="1" a="1"/>
  <c r="R210" i="1" s="1"/>
  <c r="U209" i="1" a="1"/>
  <c r="U209" i="1" s="1"/>
  <c r="T209" i="1" a="1"/>
  <c r="T209" i="1" s="1"/>
  <c r="S209" i="1" a="1"/>
  <c r="S209" i="1" s="1"/>
  <c r="R209" i="1" a="1"/>
  <c r="R209" i="1" s="1"/>
  <c r="U208" i="1" a="1"/>
  <c r="U208" i="1" s="1"/>
  <c r="T208" i="1" a="1"/>
  <c r="T208" i="1" s="1"/>
  <c r="S208" i="1" a="1"/>
  <c r="S208" i="1" s="1"/>
  <c r="R208" i="1" a="1"/>
  <c r="R208" i="1" s="1"/>
  <c r="U207" i="1" a="1"/>
  <c r="U207" i="1" s="1"/>
  <c r="T207" i="1" a="1"/>
  <c r="T207" i="1" s="1"/>
  <c r="S207" i="1" a="1"/>
  <c r="S207" i="1" s="1"/>
  <c r="R207" i="1" a="1"/>
  <c r="R207" i="1" s="1"/>
  <c r="U206" i="1" a="1"/>
  <c r="U206" i="1" s="1"/>
  <c r="T206" i="1" a="1"/>
  <c r="T206" i="1" s="1"/>
  <c r="S206" i="1" a="1"/>
  <c r="S206" i="1" s="1"/>
  <c r="R206" i="1" a="1"/>
  <c r="R206" i="1" s="1"/>
  <c r="U205" i="1" a="1"/>
  <c r="U205" i="1" s="1"/>
  <c r="T205" i="1" a="1"/>
  <c r="T205" i="1" s="1"/>
  <c r="S205" i="1" a="1"/>
  <c r="S205" i="1" s="1"/>
  <c r="R205" i="1" a="1"/>
  <c r="R205" i="1" s="1"/>
  <c r="U204" i="1" a="1"/>
  <c r="U204" i="1" s="1"/>
  <c r="T204" i="1" a="1"/>
  <c r="T204" i="1" s="1"/>
  <c r="S204" i="1" a="1"/>
  <c r="S204" i="1" s="1"/>
  <c r="R204" i="1" a="1"/>
  <c r="R204" i="1" s="1"/>
  <c r="U203" i="1" a="1"/>
  <c r="U203" i="1" s="1"/>
  <c r="T203" i="1" a="1"/>
  <c r="T203" i="1" s="1"/>
  <c r="S203" i="1" a="1"/>
  <c r="S203" i="1" s="1"/>
  <c r="R203" i="1" a="1"/>
  <c r="R203" i="1" s="1"/>
  <c r="U202" i="1" a="1"/>
  <c r="U202" i="1" s="1"/>
  <c r="T202" i="1" a="1"/>
  <c r="T202" i="1" s="1"/>
  <c r="S202" i="1" a="1"/>
  <c r="S202" i="1" s="1"/>
  <c r="R202" i="1" a="1"/>
  <c r="R202" i="1" s="1"/>
  <c r="U201" i="1" a="1"/>
  <c r="U201" i="1" s="1"/>
  <c r="T201" i="1" a="1"/>
  <c r="T201" i="1" s="1"/>
  <c r="S201" i="1" a="1"/>
  <c r="S201" i="1" s="1"/>
  <c r="R201" i="1" a="1"/>
  <c r="R201" i="1" s="1"/>
  <c r="U200" i="1" a="1"/>
  <c r="U200" i="1" s="1"/>
  <c r="T200" i="1" a="1"/>
  <c r="T200" i="1" s="1"/>
  <c r="S200" i="1" a="1"/>
  <c r="S200" i="1" s="1"/>
  <c r="R200" i="1" a="1"/>
  <c r="R200" i="1" s="1"/>
  <c r="U199" i="1" a="1"/>
  <c r="U199" i="1" s="1"/>
  <c r="T199" i="1" a="1"/>
  <c r="T199" i="1" s="1"/>
  <c r="S199" i="1" a="1"/>
  <c r="S199" i="1" s="1"/>
  <c r="R199" i="1" a="1"/>
  <c r="R199" i="1" s="1"/>
  <c r="U198" i="1" a="1"/>
  <c r="U198" i="1" s="1"/>
  <c r="T198" i="1" a="1"/>
  <c r="T198" i="1" s="1"/>
  <c r="S198" i="1" a="1"/>
  <c r="S198" i="1" s="1"/>
  <c r="R198" i="1" a="1"/>
  <c r="R198" i="1" s="1"/>
  <c r="U197" i="1" a="1"/>
  <c r="U197" i="1" s="1"/>
  <c r="T197" i="1" a="1"/>
  <c r="T197" i="1" s="1"/>
  <c r="S197" i="1" a="1"/>
  <c r="S197" i="1" s="1"/>
  <c r="R197" i="1" a="1"/>
  <c r="R197" i="1" s="1"/>
  <c r="U196" i="1" a="1"/>
  <c r="U196" i="1" s="1"/>
  <c r="T196" i="1" a="1"/>
  <c r="T196" i="1" s="1"/>
  <c r="S196" i="1" a="1"/>
  <c r="S196" i="1" s="1"/>
  <c r="R196" i="1" a="1"/>
  <c r="R196" i="1" s="1"/>
  <c r="U195" i="1" a="1"/>
  <c r="U195" i="1" s="1"/>
  <c r="T195" i="1" a="1"/>
  <c r="T195" i="1" s="1"/>
  <c r="S195" i="1" a="1"/>
  <c r="S195" i="1" s="1"/>
  <c r="R195" i="1" a="1"/>
  <c r="R195" i="1" s="1"/>
  <c r="U194" i="1" a="1"/>
  <c r="U194" i="1" s="1"/>
  <c r="T194" i="1" a="1"/>
  <c r="T194" i="1" s="1"/>
  <c r="S194" i="1" a="1"/>
  <c r="S194" i="1" s="1"/>
  <c r="R194" i="1" a="1"/>
  <c r="R194" i="1" s="1"/>
  <c r="U193" i="1" a="1"/>
  <c r="U193" i="1" s="1"/>
  <c r="T193" i="1" a="1"/>
  <c r="T193" i="1" s="1"/>
  <c r="S193" i="1" a="1"/>
  <c r="S193" i="1" s="1"/>
  <c r="R193" i="1" a="1"/>
  <c r="R193" i="1" s="1"/>
  <c r="U192" i="1" a="1"/>
  <c r="U192" i="1" s="1"/>
  <c r="T192" i="1" a="1"/>
  <c r="T192" i="1" s="1"/>
  <c r="S192" i="1" a="1"/>
  <c r="S192" i="1" s="1"/>
  <c r="R192" i="1" a="1"/>
  <c r="R192" i="1" s="1"/>
  <c r="U191" i="1" a="1"/>
  <c r="U191" i="1" s="1"/>
  <c r="T191" i="1" a="1"/>
  <c r="T191" i="1" s="1"/>
  <c r="S191" i="1" a="1"/>
  <c r="S191" i="1" s="1"/>
  <c r="R191" i="1" a="1"/>
  <c r="R191" i="1" s="1"/>
  <c r="U190" i="1" a="1"/>
  <c r="U190" i="1" s="1"/>
  <c r="T190" i="1" a="1"/>
  <c r="T190" i="1" s="1"/>
  <c r="S190" i="1" a="1"/>
  <c r="S190" i="1" s="1"/>
  <c r="R190" i="1" a="1"/>
  <c r="R190" i="1" s="1"/>
  <c r="U189" i="1" a="1"/>
  <c r="U189" i="1" s="1"/>
  <c r="T189" i="1" a="1"/>
  <c r="T189" i="1" s="1"/>
  <c r="S189" i="1" a="1"/>
  <c r="S189" i="1" s="1"/>
  <c r="R189" i="1" a="1"/>
  <c r="R189" i="1" s="1"/>
  <c r="U188" i="1" a="1"/>
  <c r="U188" i="1" s="1"/>
  <c r="T188" i="1" a="1"/>
  <c r="T188" i="1" s="1"/>
  <c r="S188" i="1" a="1"/>
  <c r="S188" i="1" s="1"/>
  <c r="R188" i="1" a="1"/>
  <c r="R188" i="1" s="1"/>
  <c r="U187" i="1" a="1"/>
  <c r="U187" i="1" s="1"/>
  <c r="T187" i="1" a="1"/>
  <c r="T187" i="1" s="1"/>
  <c r="S187" i="1" a="1"/>
  <c r="S187" i="1" s="1"/>
  <c r="R187" i="1" a="1"/>
  <c r="R187" i="1" s="1"/>
  <c r="U186" i="1" a="1"/>
  <c r="U186" i="1" s="1"/>
  <c r="T186" i="1" a="1"/>
  <c r="T186" i="1" s="1"/>
  <c r="S186" i="1" a="1"/>
  <c r="S186" i="1" s="1"/>
  <c r="R186" i="1" a="1"/>
  <c r="R186" i="1" s="1"/>
  <c r="U185" i="1" a="1"/>
  <c r="U185" i="1" s="1"/>
  <c r="T185" i="1" a="1"/>
  <c r="T185" i="1" s="1"/>
  <c r="S185" i="1" a="1"/>
  <c r="S185" i="1" s="1"/>
  <c r="R185" i="1" a="1"/>
  <c r="R185" i="1" s="1"/>
  <c r="U184" i="1" a="1"/>
  <c r="U184" i="1" s="1"/>
  <c r="T184" i="1" a="1"/>
  <c r="T184" i="1" s="1"/>
  <c r="S184" i="1" a="1"/>
  <c r="S184" i="1" s="1"/>
  <c r="R184" i="1" a="1"/>
  <c r="R184" i="1" s="1"/>
  <c r="U183" i="1" a="1"/>
  <c r="U183" i="1" s="1"/>
  <c r="T183" i="1" a="1"/>
  <c r="T183" i="1" s="1"/>
  <c r="S183" i="1" a="1"/>
  <c r="S183" i="1" s="1"/>
  <c r="R183" i="1" a="1"/>
  <c r="R183" i="1" s="1"/>
  <c r="U182" i="1" a="1"/>
  <c r="U182" i="1" s="1"/>
  <c r="T182" i="1" a="1"/>
  <c r="T182" i="1" s="1"/>
  <c r="S182" i="1" a="1"/>
  <c r="S182" i="1" s="1"/>
  <c r="R182" i="1" a="1"/>
  <c r="R182" i="1" s="1"/>
  <c r="U181" i="1" a="1"/>
  <c r="U181" i="1" s="1"/>
  <c r="T181" i="1" a="1"/>
  <c r="T181" i="1" s="1"/>
  <c r="S181" i="1" a="1"/>
  <c r="S181" i="1" s="1"/>
  <c r="R181" i="1" a="1"/>
  <c r="R181" i="1" s="1"/>
  <c r="U180" i="1" a="1"/>
  <c r="U180" i="1" s="1"/>
  <c r="T180" i="1" a="1"/>
  <c r="T180" i="1" s="1"/>
  <c r="S180" i="1" a="1"/>
  <c r="S180" i="1" s="1"/>
  <c r="R180" i="1" a="1"/>
  <c r="R180" i="1" s="1"/>
  <c r="U179" i="1" a="1"/>
  <c r="U179" i="1" s="1"/>
  <c r="T179" i="1" a="1"/>
  <c r="T179" i="1" s="1"/>
  <c r="S179" i="1" a="1"/>
  <c r="S179" i="1" s="1"/>
  <c r="R179" i="1" a="1"/>
  <c r="R179" i="1" s="1"/>
  <c r="U178" i="1" a="1"/>
  <c r="U178" i="1" s="1"/>
  <c r="T178" i="1" a="1"/>
  <c r="T178" i="1" s="1"/>
  <c r="S178" i="1" a="1"/>
  <c r="S178" i="1" s="1"/>
  <c r="R178" i="1" a="1"/>
  <c r="R178" i="1" s="1"/>
  <c r="U177" i="1" a="1"/>
  <c r="U177" i="1" s="1"/>
  <c r="T177" i="1" a="1"/>
  <c r="T177" i="1" s="1"/>
  <c r="S177" i="1" a="1"/>
  <c r="S177" i="1" s="1"/>
  <c r="R177" i="1" a="1"/>
  <c r="R177" i="1" s="1"/>
  <c r="U176" i="1" a="1"/>
  <c r="U176" i="1" s="1"/>
  <c r="T176" i="1" a="1"/>
  <c r="T176" i="1" s="1"/>
  <c r="S176" i="1" a="1"/>
  <c r="S176" i="1" s="1"/>
  <c r="R176" i="1" a="1"/>
  <c r="R176" i="1" s="1"/>
  <c r="U175" i="1" a="1"/>
  <c r="U175" i="1" s="1"/>
  <c r="T175" i="1" a="1"/>
  <c r="T175" i="1" s="1"/>
  <c r="S175" i="1" a="1"/>
  <c r="S175" i="1" s="1"/>
  <c r="R175" i="1" a="1"/>
  <c r="R175" i="1" s="1"/>
  <c r="U174" i="1" a="1"/>
  <c r="U174" i="1" s="1"/>
  <c r="T174" i="1" a="1"/>
  <c r="T174" i="1" s="1"/>
  <c r="S174" i="1" a="1"/>
  <c r="S174" i="1" s="1"/>
  <c r="R174" i="1" a="1"/>
  <c r="R174" i="1" s="1"/>
  <c r="U173" i="1" a="1"/>
  <c r="U173" i="1" s="1"/>
  <c r="T173" i="1" a="1"/>
  <c r="T173" i="1" s="1"/>
  <c r="S173" i="1" a="1"/>
  <c r="S173" i="1" s="1"/>
  <c r="R173" i="1" a="1"/>
  <c r="R173" i="1" s="1"/>
  <c r="U172" i="1" a="1"/>
  <c r="U172" i="1" s="1"/>
  <c r="T172" i="1" a="1"/>
  <c r="T172" i="1" s="1"/>
  <c r="S172" i="1" a="1"/>
  <c r="S172" i="1" s="1"/>
  <c r="R172" i="1" a="1"/>
  <c r="R172" i="1" s="1"/>
  <c r="U171" i="1" a="1"/>
  <c r="U171" i="1" s="1"/>
  <c r="T171" i="1" a="1"/>
  <c r="T171" i="1" s="1"/>
  <c r="S171" i="1" a="1"/>
  <c r="S171" i="1" s="1"/>
  <c r="R171" i="1" a="1"/>
  <c r="R171" i="1" s="1"/>
  <c r="U170" i="1" a="1"/>
  <c r="U170" i="1" s="1"/>
  <c r="T170" i="1" a="1"/>
  <c r="T170" i="1" s="1"/>
  <c r="S170" i="1" a="1"/>
  <c r="S170" i="1" s="1"/>
  <c r="R170" i="1" a="1"/>
  <c r="R170" i="1" s="1"/>
  <c r="U169" i="1" a="1"/>
  <c r="U169" i="1" s="1"/>
  <c r="T169" i="1" a="1"/>
  <c r="T169" i="1" s="1"/>
  <c r="S169" i="1" a="1"/>
  <c r="S169" i="1" s="1"/>
  <c r="R169" i="1" a="1"/>
  <c r="R169" i="1" s="1"/>
  <c r="U168" i="1" a="1"/>
  <c r="U168" i="1" s="1"/>
  <c r="T168" i="1" a="1"/>
  <c r="T168" i="1" s="1"/>
  <c r="S168" i="1" a="1"/>
  <c r="S168" i="1" s="1"/>
  <c r="R168" i="1" a="1"/>
  <c r="R168" i="1" s="1"/>
  <c r="U167" i="1" a="1"/>
  <c r="U167" i="1" s="1"/>
  <c r="T167" i="1" a="1"/>
  <c r="T167" i="1" s="1"/>
  <c r="S167" i="1" a="1"/>
  <c r="S167" i="1" s="1"/>
  <c r="R167" i="1" a="1"/>
  <c r="R167" i="1" s="1"/>
  <c r="U166" i="1" a="1"/>
  <c r="U166" i="1" s="1"/>
  <c r="T166" i="1" a="1"/>
  <c r="T166" i="1" s="1"/>
  <c r="S166" i="1" a="1"/>
  <c r="S166" i="1" s="1"/>
  <c r="R166" i="1" a="1"/>
  <c r="R166" i="1" s="1"/>
  <c r="U165" i="1" a="1"/>
  <c r="U165" i="1" s="1"/>
  <c r="T165" i="1" a="1"/>
  <c r="T165" i="1" s="1"/>
  <c r="S165" i="1" a="1"/>
  <c r="S165" i="1" s="1"/>
  <c r="R165" i="1" a="1"/>
  <c r="R165" i="1" s="1"/>
  <c r="U164" i="1" a="1"/>
  <c r="U164" i="1" s="1"/>
  <c r="T164" i="1" a="1"/>
  <c r="T164" i="1" s="1"/>
  <c r="S164" i="1" a="1"/>
  <c r="S164" i="1" s="1"/>
  <c r="R164" i="1" a="1"/>
  <c r="R164" i="1" s="1"/>
  <c r="U163" i="1" a="1"/>
  <c r="U163" i="1" s="1"/>
  <c r="T163" i="1" a="1"/>
  <c r="T163" i="1" s="1"/>
  <c r="S163" i="1" a="1"/>
  <c r="S163" i="1" s="1"/>
  <c r="R163" i="1" a="1"/>
  <c r="R163" i="1" s="1"/>
  <c r="U162" i="1" a="1"/>
  <c r="U162" i="1" s="1"/>
  <c r="T162" i="1" a="1"/>
  <c r="T162" i="1" s="1"/>
  <c r="S162" i="1" a="1"/>
  <c r="S162" i="1" s="1"/>
  <c r="R162" i="1" a="1"/>
  <c r="R162" i="1" s="1"/>
  <c r="U161" i="1" a="1"/>
  <c r="U161" i="1" s="1"/>
  <c r="T161" i="1" a="1"/>
  <c r="T161" i="1" s="1"/>
  <c r="S161" i="1" a="1"/>
  <c r="S161" i="1" s="1"/>
  <c r="R161" i="1" a="1"/>
  <c r="R161" i="1" s="1"/>
  <c r="U160" i="1" a="1"/>
  <c r="U160" i="1" s="1"/>
  <c r="T160" i="1" a="1"/>
  <c r="T160" i="1" s="1"/>
  <c r="S160" i="1" a="1"/>
  <c r="S160" i="1" s="1"/>
  <c r="R160" i="1" a="1"/>
  <c r="R160" i="1" s="1"/>
  <c r="U159" i="1" a="1"/>
  <c r="U159" i="1" s="1"/>
  <c r="T159" i="1" a="1"/>
  <c r="T159" i="1" s="1"/>
  <c r="S159" i="1" a="1"/>
  <c r="S159" i="1" s="1"/>
  <c r="R159" i="1" a="1"/>
  <c r="R159" i="1" s="1"/>
  <c r="U158" i="1" a="1"/>
  <c r="U158" i="1" s="1"/>
  <c r="T158" i="1" a="1"/>
  <c r="T158" i="1" s="1"/>
  <c r="S158" i="1" a="1"/>
  <c r="S158" i="1" s="1"/>
  <c r="R158" i="1" a="1"/>
  <c r="R158" i="1" s="1"/>
  <c r="U157" i="1" a="1"/>
  <c r="U157" i="1" s="1"/>
  <c r="T157" i="1" a="1"/>
  <c r="T157" i="1" s="1"/>
  <c r="S157" i="1" a="1"/>
  <c r="S157" i="1" s="1"/>
  <c r="R157" i="1" a="1"/>
  <c r="R157" i="1" s="1"/>
  <c r="U156" i="1" a="1"/>
  <c r="U156" i="1" s="1"/>
  <c r="T156" i="1" a="1"/>
  <c r="T156" i="1" s="1"/>
  <c r="S156" i="1" a="1"/>
  <c r="S156" i="1" s="1"/>
  <c r="R156" i="1" a="1"/>
  <c r="R156" i="1" s="1"/>
  <c r="U155" i="1" a="1"/>
  <c r="U155" i="1" s="1"/>
  <c r="T155" i="1" a="1"/>
  <c r="T155" i="1" s="1"/>
  <c r="S155" i="1" a="1"/>
  <c r="S155" i="1" s="1"/>
  <c r="R155" i="1" a="1"/>
  <c r="R155" i="1" s="1"/>
  <c r="U154" i="1" a="1"/>
  <c r="U154" i="1" s="1"/>
  <c r="T154" i="1" a="1"/>
  <c r="T154" i="1" s="1"/>
  <c r="S154" i="1" a="1"/>
  <c r="S154" i="1" s="1"/>
  <c r="R154" i="1" a="1"/>
  <c r="R154" i="1" s="1"/>
  <c r="U153" i="1" a="1"/>
  <c r="U153" i="1" s="1"/>
  <c r="T153" i="1" a="1"/>
  <c r="T153" i="1" s="1"/>
  <c r="S153" i="1" a="1"/>
  <c r="S153" i="1" s="1"/>
  <c r="R153" i="1" a="1"/>
  <c r="R153" i="1" s="1"/>
  <c r="U152" i="1" a="1"/>
  <c r="U152" i="1" s="1"/>
  <c r="T152" i="1" a="1"/>
  <c r="T152" i="1" s="1"/>
  <c r="S152" i="1" a="1"/>
  <c r="S152" i="1" s="1"/>
  <c r="R152" i="1" a="1"/>
  <c r="R152" i="1" s="1"/>
  <c r="U151" i="1" a="1"/>
  <c r="U151" i="1" s="1"/>
  <c r="T151" i="1" a="1"/>
  <c r="T151" i="1" s="1"/>
  <c r="S151" i="1" a="1"/>
  <c r="S151" i="1" s="1"/>
  <c r="R151" i="1" a="1"/>
  <c r="R151" i="1" s="1"/>
  <c r="U150" i="1" a="1"/>
  <c r="U150" i="1" s="1"/>
  <c r="T150" i="1" a="1"/>
  <c r="T150" i="1" s="1"/>
  <c r="S150" i="1" a="1"/>
  <c r="S150" i="1" s="1"/>
  <c r="R150" i="1" a="1"/>
  <c r="R150" i="1" s="1"/>
  <c r="U149" i="1" a="1"/>
  <c r="U149" i="1" s="1"/>
  <c r="T149" i="1" a="1"/>
  <c r="T149" i="1" s="1"/>
  <c r="S149" i="1" a="1"/>
  <c r="S149" i="1" s="1"/>
  <c r="R149" i="1" a="1"/>
  <c r="R149" i="1" s="1"/>
  <c r="U148" i="1" a="1"/>
  <c r="U148" i="1" s="1"/>
  <c r="T148" i="1" a="1"/>
  <c r="T148" i="1" s="1"/>
  <c r="S148" i="1" a="1"/>
  <c r="S148" i="1" s="1"/>
  <c r="R148" i="1" a="1"/>
  <c r="R148" i="1" s="1"/>
  <c r="U147" i="1" a="1"/>
  <c r="U147" i="1" s="1"/>
  <c r="T147" i="1" a="1"/>
  <c r="T147" i="1" s="1"/>
  <c r="S147" i="1" a="1"/>
  <c r="S147" i="1" s="1"/>
  <c r="R147" i="1" a="1"/>
  <c r="R147" i="1" s="1"/>
  <c r="U146" i="1" a="1"/>
  <c r="U146" i="1" s="1"/>
  <c r="T146" i="1" a="1"/>
  <c r="T146" i="1" s="1"/>
  <c r="S146" i="1" a="1"/>
  <c r="S146" i="1" s="1"/>
  <c r="R146" i="1" a="1"/>
  <c r="R146" i="1" s="1"/>
  <c r="U145" i="1" a="1"/>
  <c r="U145" i="1" s="1"/>
  <c r="T145" i="1" a="1"/>
  <c r="T145" i="1" s="1"/>
  <c r="S145" i="1" a="1"/>
  <c r="S145" i="1" s="1"/>
  <c r="R145" i="1" a="1"/>
  <c r="R145" i="1" s="1"/>
  <c r="U144" i="1" a="1"/>
  <c r="U144" i="1" s="1"/>
  <c r="T144" i="1" a="1"/>
  <c r="T144" i="1" s="1"/>
  <c r="S144" i="1" a="1"/>
  <c r="S144" i="1" s="1"/>
  <c r="R144" i="1" a="1"/>
  <c r="R144" i="1" s="1"/>
  <c r="U143" i="1" a="1"/>
  <c r="U143" i="1" s="1"/>
  <c r="T143" i="1" a="1"/>
  <c r="T143" i="1" s="1"/>
  <c r="S143" i="1" a="1"/>
  <c r="S143" i="1" s="1"/>
  <c r="R143" i="1" a="1"/>
  <c r="R143" i="1" s="1"/>
  <c r="U142" i="1" a="1"/>
  <c r="U142" i="1" s="1"/>
  <c r="T142" i="1" a="1"/>
  <c r="T142" i="1" s="1"/>
  <c r="S142" i="1" a="1"/>
  <c r="S142" i="1" s="1"/>
  <c r="R142" i="1" a="1"/>
  <c r="R142" i="1" s="1"/>
  <c r="U141" i="1" a="1"/>
  <c r="U141" i="1" s="1"/>
  <c r="T141" i="1" a="1"/>
  <c r="T141" i="1" s="1"/>
  <c r="S141" i="1" a="1"/>
  <c r="S141" i="1" s="1"/>
  <c r="R141" i="1" a="1"/>
  <c r="R141" i="1" s="1"/>
  <c r="U140" i="1" a="1"/>
  <c r="U140" i="1" s="1"/>
  <c r="T140" i="1" a="1"/>
  <c r="T140" i="1" s="1"/>
  <c r="S140" i="1" a="1"/>
  <c r="S140" i="1" s="1"/>
  <c r="R140" i="1" a="1"/>
  <c r="R140" i="1" s="1"/>
  <c r="U139" i="1" a="1"/>
  <c r="U139" i="1" s="1"/>
  <c r="T139" i="1" a="1"/>
  <c r="T139" i="1" s="1"/>
  <c r="S139" i="1" a="1"/>
  <c r="S139" i="1" s="1"/>
  <c r="R139" i="1" a="1"/>
  <c r="R139" i="1" s="1"/>
  <c r="U138" i="1" a="1"/>
  <c r="U138" i="1" s="1"/>
  <c r="T138" i="1" a="1"/>
  <c r="T138" i="1" s="1"/>
  <c r="S138" i="1" a="1"/>
  <c r="S138" i="1" s="1"/>
  <c r="R138" i="1" a="1"/>
  <c r="R138" i="1" s="1"/>
  <c r="U137" i="1" a="1"/>
  <c r="U137" i="1" s="1"/>
  <c r="T137" i="1" a="1"/>
  <c r="T137" i="1" s="1"/>
  <c r="S137" i="1" a="1"/>
  <c r="S137" i="1" s="1"/>
  <c r="R137" i="1" a="1"/>
  <c r="R137" i="1" s="1"/>
  <c r="U136" i="1" a="1"/>
  <c r="U136" i="1" s="1"/>
  <c r="T136" i="1" a="1"/>
  <c r="T136" i="1" s="1"/>
  <c r="S136" i="1" a="1"/>
  <c r="S136" i="1" s="1"/>
  <c r="R136" i="1" a="1"/>
  <c r="R136" i="1" s="1"/>
  <c r="U135" i="1" a="1"/>
  <c r="U135" i="1" s="1"/>
  <c r="T135" i="1" a="1"/>
  <c r="T135" i="1" s="1"/>
  <c r="S135" i="1" a="1"/>
  <c r="S135" i="1" s="1"/>
  <c r="R135" i="1" a="1"/>
  <c r="R135" i="1" s="1"/>
  <c r="U134" i="1" a="1"/>
  <c r="U134" i="1" s="1"/>
  <c r="T134" i="1" a="1"/>
  <c r="T134" i="1" s="1"/>
  <c r="S134" i="1" a="1"/>
  <c r="S134" i="1" s="1"/>
  <c r="R134" i="1" a="1"/>
  <c r="R134" i="1" s="1"/>
  <c r="U133" i="1" a="1"/>
  <c r="U133" i="1" s="1"/>
  <c r="T133" i="1" a="1"/>
  <c r="T133" i="1" s="1"/>
  <c r="S133" i="1" a="1"/>
  <c r="S133" i="1" s="1"/>
  <c r="R133" i="1" a="1"/>
  <c r="R133" i="1" s="1"/>
  <c r="U132" i="1" a="1"/>
  <c r="U132" i="1" s="1"/>
  <c r="T132" i="1" a="1"/>
  <c r="T132" i="1" s="1"/>
  <c r="S132" i="1" a="1"/>
  <c r="S132" i="1" s="1"/>
  <c r="R132" i="1" a="1"/>
  <c r="R132" i="1" s="1"/>
  <c r="U131" i="1" a="1"/>
  <c r="U131" i="1" s="1"/>
  <c r="T131" i="1" a="1"/>
  <c r="T131" i="1" s="1"/>
  <c r="S131" i="1" a="1"/>
  <c r="S131" i="1" s="1"/>
  <c r="R131" i="1" a="1"/>
  <c r="R131" i="1" s="1"/>
  <c r="U130" i="1" a="1"/>
  <c r="U130" i="1" s="1"/>
  <c r="T130" i="1" a="1"/>
  <c r="T130" i="1" s="1"/>
  <c r="S130" i="1" a="1"/>
  <c r="S130" i="1" s="1"/>
  <c r="R130" i="1" a="1"/>
  <c r="R130" i="1" s="1"/>
  <c r="U129" i="1" a="1"/>
  <c r="U129" i="1" s="1"/>
  <c r="T129" i="1" a="1"/>
  <c r="T129" i="1" s="1"/>
  <c r="S129" i="1" a="1"/>
  <c r="S129" i="1" s="1"/>
  <c r="R129" i="1" a="1"/>
  <c r="R129" i="1" s="1"/>
  <c r="U128" i="1" a="1"/>
  <c r="U128" i="1" s="1"/>
  <c r="T128" i="1" a="1"/>
  <c r="T128" i="1" s="1"/>
  <c r="S128" i="1" a="1"/>
  <c r="S128" i="1" s="1"/>
  <c r="R128" i="1" a="1"/>
  <c r="R128" i="1" s="1"/>
  <c r="U127" i="1" a="1"/>
  <c r="U127" i="1" s="1"/>
  <c r="T127" i="1" a="1"/>
  <c r="T127" i="1" s="1"/>
  <c r="S127" i="1" a="1"/>
  <c r="S127" i="1" s="1"/>
  <c r="R127" i="1" a="1"/>
  <c r="R127" i="1" s="1"/>
  <c r="U126" i="1" a="1"/>
  <c r="U126" i="1" s="1"/>
  <c r="T126" i="1" a="1"/>
  <c r="T126" i="1" s="1"/>
  <c r="S126" i="1" a="1"/>
  <c r="S126" i="1" s="1"/>
  <c r="R126" i="1" a="1"/>
  <c r="R126" i="1" s="1"/>
  <c r="U125" i="1" a="1"/>
  <c r="U125" i="1" s="1"/>
  <c r="T125" i="1" a="1"/>
  <c r="T125" i="1" s="1"/>
  <c r="S125" i="1" a="1"/>
  <c r="S125" i="1" s="1"/>
  <c r="R125" i="1" a="1"/>
  <c r="R125" i="1" s="1"/>
  <c r="U124" i="1" a="1"/>
  <c r="U124" i="1" s="1"/>
  <c r="T124" i="1" a="1"/>
  <c r="T124" i="1" s="1"/>
  <c r="S124" i="1" a="1"/>
  <c r="S124" i="1" s="1"/>
  <c r="R124" i="1" a="1"/>
  <c r="R124" i="1" s="1"/>
  <c r="U123" i="1" a="1"/>
  <c r="U123" i="1" s="1"/>
  <c r="T123" i="1" a="1"/>
  <c r="T123" i="1" s="1"/>
  <c r="S123" i="1" a="1"/>
  <c r="S123" i="1" s="1"/>
  <c r="R123" i="1" a="1"/>
  <c r="R123" i="1" s="1"/>
  <c r="U122" i="1" a="1"/>
  <c r="U122" i="1" s="1"/>
  <c r="T122" i="1" a="1"/>
  <c r="T122" i="1" s="1"/>
  <c r="S122" i="1" a="1"/>
  <c r="S122" i="1" s="1"/>
  <c r="R122" i="1" a="1"/>
  <c r="R122" i="1" s="1"/>
  <c r="U121" i="1" a="1"/>
  <c r="U121" i="1" s="1"/>
  <c r="T121" i="1" a="1"/>
  <c r="T121" i="1" s="1"/>
  <c r="S121" i="1" a="1"/>
  <c r="S121" i="1" s="1"/>
  <c r="R121" i="1" a="1"/>
  <c r="R121" i="1" s="1"/>
  <c r="U120" i="1" a="1"/>
  <c r="U120" i="1" s="1"/>
  <c r="T120" i="1" a="1"/>
  <c r="T120" i="1" s="1"/>
  <c r="S120" i="1" a="1"/>
  <c r="S120" i="1" s="1"/>
  <c r="R120" i="1" a="1"/>
  <c r="R120" i="1" s="1"/>
  <c r="U119" i="1" a="1"/>
  <c r="U119" i="1" s="1"/>
  <c r="T119" i="1" a="1"/>
  <c r="T119" i="1" s="1"/>
  <c r="S119" i="1" a="1"/>
  <c r="S119" i="1" s="1"/>
  <c r="R119" i="1" a="1"/>
  <c r="R119" i="1" s="1"/>
  <c r="U118" i="1" a="1"/>
  <c r="U118" i="1" s="1"/>
  <c r="T118" i="1" a="1"/>
  <c r="T118" i="1" s="1"/>
  <c r="S118" i="1" a="1"/>
  <c r="S118" i="1" s="1"/>
  <c r="R118" i="1" a="1"/>
  <c r="R118" i="1" s="1"/>
  <c r="U117" i="1" a="1"/>
  <c r="U117" i="1" s="1"/>
  <c r="T117" i="1" a="1"/>
  <c r="T117" i="1" s="1"/>
  <c r="S117" i="1" a="1"/>
  <c r="S117" i="1" s="1"/>
  <c r="R117" i="1" a="1"/>
  <c r="R117" i="1" s="1"/>
  <c r="U116" i="1" a="1"/>
  <c r="U116" i="1" s="1"/>
  <c r="T116" i="1" a="1"/>
  <c r="T116" i="1" s="1"/>
  <c r="S116" i="1" a="1"/>
  <c r="S116" i="1" s="1"/>
  <c r="R116" i="1" a="1"/>
  <c r="R116" i="1" s="1"/>
  <c r="U115" i="1" a="1"/>
  <c r="U115" i="1" s="1"/>
  <c r="T115" i="1" a="1"/>
  <c r="T115" i="1" s="1"/>
  <c r="S115" i="1" a="1"/>
  <c r="S115" i="1" s="1"/>
  <c r="R115" i="1" a="1"/>
  <c r="R115" i="1" s="1"/>
  <c r="U114" i="1" a="1"/>
  <c r="U114" i="1" s="1"/>
  <c r="T114" i="1" a="1"/>
  <c r="T114" i="1" s="1"/>
  <c r="S114" i="1" a="1"/>
  <c r="S114" i="1" s="1"/>
  <c r="R114" i="1" a="1"/>
  <c r="R114" i="1" s="1"/>
  <c r="U113" i="1" a="1"/>
  <c r="U113" i="1" s="1"/>
  <c r="T113" i="1" a="1"/>
  <c r="T113" i="1" s="1"/>
  <c r="S113" i="1" a="1"/>
  <c r="S113" i="1" s="1"/>
  <c r="R113" i="1" a="1"/>
  <c r="R113" i="1" s="1"/>
  <c r="U112" i="1" a="1"/>
  <c r="U112" i="1" s="1"/>
  <c r="T112" i="1" a="1"/>
  <c r="T112" i="1" s="1"/>
  <c r="S112" i="1" a="1"/>
  <c r="S112" i="1" s="1"/>
  <c r="R112" i="1" a="1"/>
  <c r="R112" i="1" s="1"/>
  <c r="U111" i="1" a="1"/>
  <c r="U111" i="1" s="1"/>
  <c r="T111" i="1" a="1"/>
  <c r="T111" i="1" s="1"/>
  <c r="S111" i="1" a="1"/>
  <c r="S111" i="1" s="1"/>
  <c r="R111" i="1" a="1"/>
  <c r="R111" i="1" s="1"/>
  <c r="U110" i="1" a="1"/>
  <c r="U110" i="1" s="1"/>
  <c r="T110" i="1" a="1"/>
  <c r="T110" i="1" s="1"/>
  <c r="S110" i="1" a="1"/>
  <c r="S110" i="1" s="1"/>
  <c r="R110" i="1" a="1"/>
  <c r="R110" i="1" s="1"/>
  <c r="U109" i="1" a="1"/>
  <c r="U109" i="1" s="1"/>
  <c r="T109" i="1" a="1"/>
  <c r="T109" i="1" s="1"/>
  <c r="S109" i="1" a="1"/>
  <c r="S109" i="1" s="1"/>
  <c r="R109" i="1" a="1"/>
  <c r="R109" i="1" s="1"/>
  <c r="U108" i="1" a="1"/>
  <c r="U108" i="1" s="1"/>
  <c r="T108" i="1" a="1"/>
  <c r="T108" i="1" s="1"/>
  <c r="S108" i="1" a="1"/>
  <c r="S108" i="1" s="1"/>
  <c r="R108" i="1" a="1"/>
  <c r="R108" i="1" s="1"/>
  <c r="U107" i="1" a="1"/>
  <c r="U107" i="1" s="1"/>
  <c r="T107" i="1" a="1"/>
  <c r="T107" i="1" s="1"/>
  <c r="S107" i="1" a="1"/>
  <c r="S107" i="1" s="1"/>
  <c r="R107" i="1" a="1"/>
  <c r="R107" i="1" s="1"/>
  <c r="U106" i="1" a="1"/>
  <c r="U106" i="1" s="1"/>
  <c r="T106" i="1" a="1"/>
  <c r="T106" i="1" s="1"/>
  <c r="S106" i="1" a="1"/>
  <c r="S106" i="1" s="1"/>
  <c r="R106" i="1" a="1"/>
  <c r="R106" i="1" s="1"/>
  <c r="U105" i="1" a="1"/>
  <c r="U105" i="1" s="1"/>
  <c r="T105" i="1" a="1"/>
  <c r="T105" i="1" s="1"/>
  <c r="S105" i="1" a="1"/>
  <c r="S105" i="1" s="1"/>
  <c r="R105" i="1" a="1"/>
  <c r="R105" i="1" s="1"/>
  <c r="U104" i="1" a="1"/>
  <c r="U104" i="1" s="1"/>
  <c r="T104" i="1" a="1"/>
  <c r="T104" i="1" s="1"/>
  <c r="S104" i="1" a="1"/>
  <c r="S104" i="1" s="1"/>
  <c r="R104" i="1" a="1"/>
  <c r="R104" i="1" s="1"/>
  <c r="U103" i="1" a="1"/>
  <c r="U103" i="1" s="1"/>
  <c r="T103" i="1" a="1"/>
  <c r="T103" i="1" s="1"/>
  <c r="S103" i="1" a="1"/>
  <c r="S103" i="1" s="1"/>
  <c r="R103" i="1" a="1"/>
  <c r="R103" i="1" s="1"/>
  <c r="U102" i="1" a="1"/>
  <c r="U102" i="1" s="1"/>
  <c r="T102" i="1" a="1"/>
  <c r="T102" i="1" s="1"/>
  <c r="S102" i="1" a="1"/>
  <c r="S102" i="1" s="1"/>
  <c r="R102" i="1" a="1"/>
  <c r="R102" i="1" s="1"/>
  <c r="U101" i="1" a="1"/>
  <c r="U101" i="1" s="1"/>
  <c r="T101" i="1" a="1"/>
  <c r="T101" i="1" s="1"/>
  <c r="S101" i="1" a="1"/>
  <c r="S101" i="1" s="1"/>
  <c r="R101" i="1" a="1"/>
  <c r="R101" i="1" s="1"/>
  <c r="U100" i="1" a="1"/>
  <c r="U100" i="1" s="1"/>
  <c r="T100" i="1" a="1"/>
  <c r="T100" i="1" s="1"/>
  <c r="S100" i="1" a="1"/>
  <c r="S100" i="1" s="1"/>
  <c r="R100" i="1" a="1"/>
  <c r="R100" i="1" s="1"/>
  <c r="U99" i="1" a="1"/>
  <c r="U99" i="1" s="1"/>
  <c r="T99" i="1" a="1"/>
  <c r="T99" i="1" s="1"/>
  <c r="S99" i="1" a="1"/>
  <c r="S99" i="1" s="1"/>
  <c r="R99" i="1" a="1"/>
  <c r="R99" i="1" s="1"/>
  <c r="U98" i="1" a="1"/>
  <c r="U98" i="1" s="1"/>
  <c r="T98" i="1" a="1"/>
  <c r="T98" i="1" s="1"/>
  <c r="S98" i="1" a="1"/>
  <c r="S98" i="1" s="1"/>
  <c r="R98" i="1" a="1"/>
  <c r="R98" i="1" s="1"/>
  <c r="U97" i="1" a="1"/>
  <c r="U97" i="1" s="1"/>
  <c r="T97" i="1" a="1"/>
  <c r="T97" i="1" s="1"/>
  <c r="S97" i="1" a="1"/>
  <c r="S97" i="1" s="1"/>
  <c r="R97" i="1" a="1"/>
  <c r="R97" i="1" s="1"/>
  <c r="U96" i="1" a="1"/>
  <c r="U96" i="1" s="1"/>
  <c r="T96" i="1" a="1"/>
  <c r="T96" i="1" s="1"/>
  <c r="S96" i="1" a="1"/>
  <c r="S96" i="1" s="1"/>
  <c r="R96" i="1" a="1"/>
  <c r="R96" i="1" s="1"/>
  <c r="U95" i="1" a="1"/>
  <c r="U95" i="1" s="1"/>
  <c r="T95" i="1" a="1"/>
  <c r="T95" i="1" s="1"/>
  <c r="S95" i="1" a="1"/>
  <c r="S95" i="1" s="1"/>
  <c r="R95" i="1" a="1"/>
  <c r="R95" i="1" s="1"/>
  <c r="U94" i="1" a="1"/>
  <c r="U94" i="1" s="1"/>
  <c r="T94" i="1" a="1"/>
  <c r="T94" i="1" s="1"/>
  <c r="S94" i="1" a="1"/>
  <c r="S94" i="1" s="1"/>
  <c r="R94" i="1" a="1"/>
  <c r="R94" i="1" s="1"/>
  <c r="U93" i="1" a="1"/>
  <c r="U93" i="1" s="1"/>
  <c r="T93" i="1" a="1"/>
  <c r="T93" i="1" s="1"/>
  <c r="S93" i="1" a="1"/>
  <c r="S93" i="1" s="1"/>
  <c r="R93" i="1" a="1"/>
  <c r="R93" i="1" s="1"/>
  <c r="U92" i="1" a="1"/>
  <c r="U92" i="1" s="1"/>
  <c r="T92" i="1" a="1"/>
  <c r="T92" i="1" s="1"/>
  <c r="S92" i="1" a="1"/>
  <c r="S92" i="1" s="1"/>
  <c r="R92" i="1" a="1"/>
  <c r="R92" i="1" s="1"/>
  <c r="U91" i="1" a="1"/>
  <c r="U91" i="1" s="1"/>
  <c r="T91" i="1" a="1"/>
  <c r="T91" i="1" s="1"/>
  <c r="S91" i="1" a="1"/>
  <c r="S91" i="1" s="1"/>
  <c r="R91" i="1" a="1"/>
  <c r="R91" i="1" s="1"/>
  <c r="U90" i="1" a="1"/>
  <c r="U90" i="1" s="1"/>
  <c r="T90" i="1" a="1"/>
  <c r="T90" i="1" s="1"/>
  <c r="S90" i="1" a="1"/>
  <c r="S90" i="1" s="1"/>
  <c r="R90" i="1" a="1"/>
  <c r="R90" i="1" s="1"/>
  <c r="U89" i="1" a="1"/>
  <c r="U89" i="1" s="1"/>
  <c r="T89" i="1" a="1"/>
  <c r="T89" i="1" s="1"/>
  <c r="S89" i="1" a="1"/>
  <c r="S89" i="1" s="1"/>
  <c r="R89" i="1" a="1"/>
  <c r="R89" i="1" s="1"/>
  <c r="U88" i="1" a="1"/>
  <c r="U88" i="1" s="1"/>
  <c r="T88" i="1" a="1"/>
  <c r="T88" i="1" s="1"/>
  <c r="S88" i="1" a="1"/>
  <c r="S88" i="1" s="1"/>
  <c r="R88" i="1" a="1"/>
  <c r="R88" i="1" s="1"/>
  <c r="U87" i="1" a="1"/>
  <c r="U87" i="1" s="1"/>
  <c r="T87" i="1" a="1"/>
  <c r="T87" i="1" s="1"/>
  <c r="S87" i="1" a="1"/>
  <c r="S87" i="1" s="1"/>
  <c r="R87" i="1" a="1"/>
  <c r="R87" i="1" s="1"/>
  <c r="U86" i="1" a="1"/>
  <c r="U86" i="1" s="1"/>
  <c r="T86" i="1" a="1"/>
  <c r="T86" i="1" s="1"/>
  <c r="S86" i="1" a="1"/>
  <c r="S86" i="1" s="1"/>
  <c r="R86" i="1" a="1"/>
  <c r="R86" i="1" s="1"/>
  <c r="U85" i="1" a="1"/>
  <c r="U85" i="1" s="1"/>
  <c r="T85" i="1" a="1"/>
  <c r="T85" i="1" s="1"/>
  <c r="S85" i="1" a="1"/>
  <c r="S85" i="1" s="1"/>
  <c r="R85" i="1" a="1"/>
  <c r="R85" i="1" s="1"/>
  <c r="U84" i="1" a="1"/>
  <c r="U84" i="1" s="1"/>
  <c r="T84" i="1" a="1"/>
  <c r="T84" i="1" s="1"/>
  <c r="S84" i="1" a="1"/>
  <c r="S84" i="1" s="1"/>
  <c r="R84" i="1" a="1"/>
  <c r="R84" i="1" s="1"/>
  <c r="U83" i="1" a="1"/>
  <c r="U83" i="1" s="1"/>
  <c r="T83" i="1" a="1"/>
  <c r="T83" i="1" s="1"/>
  <c r="S83" i="1" a="1"/>
  <c r="S83" i="1" s="1"/>
  <c r="R83" i="1" a="1"/>
  <c r="R83" i="1" s="1"/>
  <c r="U82" i="1" a="1"/>
  <c r="U82" i="1" s="1"/>
  <c r="T82" i="1" a="1"/>
  <c r="T82" i="1" s="1"/>
  <c r="S82" i="1" a="1"/>
  <c r="S82" i="1" s="1"/>
  <c r="R82" i="1" a="1"/>
  <c r="R82" i="1" s="1"/>
  <c r="U81" i="1" a="1"/>
  <c r="U81" i="1" s="1"/>
  <c r="T81" i="1" a="1"/>
  <c r="T81" i="1" s="1"/>
  <c r="S81" i="1" a="1"/>
  <c r="S81" i="1" s="1"/>
  <c r="R81" i="1" a="1"/>
  <c r="R81" i="1" s="1"/>
  <c r="U80" i="1" a="1"/>
  <c r="U80" i="1" s="1"/>
  <c r="T80" i="1" a="1"/>
  <c r="T80" i="1" s="1"/>
  <c r="S80" i="1" a="1"/>
  <c r="S80" i="1" s="1"/>
  <c r="R80" i="1" a="1"/>
  <c r="R80" i="1" s="1"/>
  <c r="U79" i="1" a="1"/>
  <c r="U79" i="1" s="1"/>
  <c r="T79" i="1" a="1"/>
  <c r="T79" i="1" s="1"/>
  <c r="S79" i="1" a="1"/>
  <c r="S79" i="1" s="1"/>
  <c r="R79" i="1" a="1"/>
  <c r="R79" i="1" s="1"/>
  <c r="U78" i="1" a="1"/>
  <c r="U78" i="1" s="1"/>
  <c r="T78" i="1" a="1"/>
  <c r="T78" i="1" s="1"/>
  <c r="S78" i="1" a="1"/>
  <c r="S78" i="1" s="1"/>
  <c r="R78" i="1" a="1"/>
  <c r="R78" i="1" s="1"/>
  <c r="U77" i="1" a="1"/>
  <c r="U77" i="1" s="1"/>
  <c r="T77" i="1" a="1"/>
  <c r="T77" i="1" s="1"/>
  <c r="S77" i="1" a="1"/>
  <c r="S77" i="1" s="1"/>
  <c r="R77" i="1" a="1"/>
  <c r="R77" i="1" s="1"/>
  <c r="U76" i="1" a="1"/>
  <c r="U76" i="1" s="1"/>
  <c r="T76" i="1" a="1"/>
  <c r="T76" i="1" s="1"/>
  <c r="S76" i="1" a="1"/>
  <c r="S76" i="1" s="1"/>
  <c r="R76" i="1" a="1"/>
  <c r="R76" i="1" s="1"/>
  <c r="U75" i="1" a="1"/>
  <c r="U75" i="1" s="1"/>
  <c r="T75" i="1" a="1"/>
  <c r="T75" i="1" s="1"/>
  <c r="S75" i="1" a="1"/>
  <c r="S75" i="1" s="1"/>
  <c r="R75" i="1" a="1"/>
  <c r="R75" i="1" s="1"/>
  <c r="U74" i="1" a="1"/>
  <c r="U74" i="1" s="1"/>
  <c r="T74" i="1" a="1"/>
  <c r="T74" i="1" s="1"/>
  <c r="S74" i="1" a="1"/>
  <c r="S74" i="1" s="1"/>
  <c r="R74" i="1" a="1"/>
  <c r="R74" i="1" s="1"/>
  <c r="U73" i="1" a="1"/>
  <c r="U73" i="1" s="1"/>
  <c r="T73" i="1" a="1"/>
  <c r="T73" i="1" s="1"/>
  <c r="S73" i="1" a="1"/>
  <c r="S73" i="1" s="1"/>
  <c r="R73" i="1" a="1"/>
  <c r="R73" i="1" s="1"/>
  <c r="U72" i="1" a="1"/>
  <c r="U72" i="1" s="1"/>
  <c r="T72" i="1" a="1"/>
  <c r="T72" i="1" s="1"/>
  <c r="S72" i="1" a="1"/>
  <c r="S72" i="1" s="1"/>
  <c r="R72" i="1" a="1"/>
  <c r="R72" i="1" s="1"/>
  <c r="U71" i="1" a="1"/>
  <c r="U71" i="1" s="1"/>
  <c r="T71" i="1" a="1"/>
  <c r="T71" i="1" s="1"/>
  <c r="S71" i="1" a="1"/>
  <c r="S71" i="1" s="1"/>
  <c r="R71" i="1" a="1"/>
  <c r="R71" i="1" s="1"/>
  <c r="U70" i="1" a="1"/>
  <c r="U70" i="1" s="1"/>
  <c r="T70" i="1" a="1"/>
  <c r="T70" i="1" s="1"/>
  <c r="S70" i="1" a="1"/>
  <c r="S70" i="1" s="1"/>
  <c r="R70" i="1" a="1"/>
  <c r="R70" i="1" s="1"/>
  <c r="U69" i="1" a="1"/>
  <c r="U69" i="1" s="1"/>
  <c r="T69" i="1" a="1"/>
  <c r="T69" i="1" s="1"/>
  <c r="S69" i="1" a="1"/>
  <c r="S69" i="1" s="1"/>
  <c r="R69" i="1" a="1"/>
  <c r="R69" i="1" s="1"/>
  <c r="U68" i="1" a="1"/>
  <c r="U68" i="1" s="1"/>
  <c r="T68" i="1" a="1"/>
  <c r="T68" i="1" s="1"/>
  <c r="S68" i="1" a="1"/>
  <c r="S68" i="1" s="1"/>
  <c r="R68" i="1" a="1"/>
  <c r="R68" i="1" s="1"/>
  <c r="U67" i="1" a="1"/>
  <c r="U67" i="1" s="1"/>
  <c r="T67" i="1" a="1"/>
  <c r="T67" i="1" s="1"/>
  <c r="S67" i="1" a="1"/>
  <c r="S67" i="1" s="1"/>
  <c r="R67" i="1" a="1"/>
  <c r="R67" i="1" s="1"/>
  <c r="U66" i="1" a="1"/>
  <c r="U66" i="1" s="1"/>
  <c r="T66" i="1" a="1"/>
  <c r="T66" i="1" s="1"/>
  <c r="S66" i="1" a="1"/>
  <c r="S66" i="1" s="1"/>
  <c r="R66" i="1" a="1"/>
  <c r="R66" i="1" s="1"/>
  <c r="U65" i="1" a="1"/>
  <c r="U65" i="1" s="1"/>
  <c r="T65" i="1" a="1"/>
  <c r="T65" i="1" s="1"/>
  <c r="S65" i="1" a="1"/>
  <c r="S65" i="1" s="1"/>
  <c r="R65" i="1" a="1"/>
  <c r="R65" i="1" s="1"/>
  <c r="U64" i="1" a="1"/>
  <c r="U64" i="1" s="1"/>
  <c r="T64" i="1" a="1"/>
  <c r="T64" i="1" s="1"/>
  <c r="S64" i="1" a="1"/>
  <c r="S64" i="1" s="1"/>
  <c r="R64" i="1" a="1"/>
  <c r="R64" i="1" s="1"/>
  <c r="U63" i="1" a="1"/>
  <c r="U63" i="1" s="1"/>
  <c r="T63" i="1" a="1"/>
  <c r="T63" i="1" s="1"/>
  <c r="S63" i="1" a="1"/>
  <c r="S63" i="1" s="1"/>
  <c r="R63" i="1" a="1"/>
  <c r="R63" i="1" s="1"/>
  <c r="U62" i="1" a="1"/>
  <c r="U62" i="1" s="1"/>
  <c r="T62" i="1" a="1"/>
  <c r="T62" i="1" s="1"/>
  <c r="S62" i="1" a="1"/>
  <c r="S62" i="1" s="1"/>
  <c r="R62" i="1" a="1"/>
  <c r="R62" i="1" s="1"/>
  <c r="U61" i="1" a="1"/>
  <c r="U61" i="1" s="1"/>
  <c r="T61" i="1" a="1"/>
  <c r="T61" i="1" s="1"/>
  <c r="S61" i="1" a="1"/>
  <c r="S61" i="1" s="1"/>
  <c r="R61" i="1" a="1"/>
  <c r="R61" i="1" s="1"/>
  <c r="U60" i="1" a="1"/>
  <c r="U60" i="1" s="1"/>
  <c r="T60" i="1" a="1"/>
  <c r="T60" i="1" s="1"/>
  <c r="S60" i="1" a="1"/>
  <c r="S60" i="1" s="1"/>
  <c r="R60" i="1" a="1"/>
  <c r="R60" i="1" s="1"/>
  <c r="U59" i="1" a="1"/>
  <c r="U59" i="1" s="1"/>
  <c r="T59" i="1" a="1"/>
  <c r="T59" i="1" s="1"/>
  <c r="S59" i="1" a="1"/>
  <c r="S59" i="1" s="1"/>
  <c r="R59" i="1" a="1"/>
  <c r="R59" i="1" s="1"/>
  <c r="U58" i="1" a="1"/>
  <c r="U58" i="1" s="1"/>
  <c r="T58" i="1" a="1"/>
  <c r="T58" i="1" s="1"/>
  <c r="S58" i="1" a="1"/>
  <c r="S58" i="1" s="1"/>
  <c r="R58" i="1" a="1"/>
  <c r="R58" i="1" s="1"/>
  <c r="U57" i="1" a="1"/>
  <c r="U57" i="1" s="1"/>
  <c r="T57" i="1" a="1"/>
  <c r="T57" i="1" s="1"/>
  <c r="S57" i="1" a="1"/>
  <c r="S57" i="1" s="1"/>
  <c r="R57" i="1" a="1"/>
  <c r="R57" i="1" s="1"/>
  <c r="U56" i="1" a="1"/>
  <c r="U56" i="1" s="1"/>
  <c r="T56" i="1" a="1"/>
  <c r="T56" i="1" s="1"/>
  <c r="S56" i="1" a="1"/>
  <c r="S56" i="1" s="1"/>
  <c r="R56" i="1" a="1"/>
  <c r="R56" i="1" s="1"/>
  <c r="U55" i="1" a="1"/>
  <c r="U55" i="1" s="1"/>
  <c r="T55" i="1" a="1"/>
  <c r="T55" i="1" s="1"/>
  <c r="S55" i="1" a="1"/>
  <c r="S55" i="1" s="1"/>
  <c r="R55" i="1" a="1"/>
  <c r="R55" i="1" s="1"/>
  <c r="U54" i="1" a="1"/>
  <c r="U54" i="1" s="1"/>
  <c r="T54" i="1" a="1"/>
  <c r="T54" i="1" s="1"/>
  <c r="S54" i="1" a="1"/>
  <c r="S54" i="1" s="1"/>
  <c r="R54" i="1" a="1"/>
  <c r="R54" i="1" s="1"/>
  <c r="U53" i="1" a="1"/>
  <c r="U53" i="1" s="1"/>
  <c r="T53" i="1" a="1"/>
  <c r="T53" i="1" s="1"/>
  <c r="S53" i="1" a="1"/>
  <c r="S53" i="1" s="1"/>
  <c r="R53" i="1" a="1"/>
  <c r="R53" i="1" s="1"/>
  <c r="U52" i="1" a="1"/>
  <c r="U52" i="1" s="1"/>
  <c r="T52" i="1" a="1"/>
  <c r="T52" i="1" s="1"/>
  <c r="S52" i="1" a="1"/>
  <c r="S52" i="1" s="1"/>
  <c r="R52" i="1" a="1"/>
  <c r="R52" i="1" s="1"/>
  <c r="U51" i="1" a="1"/>
  <c r="U51" i="1" s="1"/>
  <c r="T51" i="1" a="1"/>
  <c r="T51" i="1" s="1"/>
  <c r="S51" i="1" a="1"/>
  <c r="S51" i="1" s="1"/>
  <c r="R51" i="1" a="1"/>
  <c r="R51" i="1" s="1"/>
  <c r="U50" i="1" a="1"/>
  <c r="U50" i="1" s="1"/>
  <c r="T50" i="1" a="1"/>
  <c r="T50" i="1" s="1"/>
  <c r="S50" i="1" a="1"/>
  <c r="S50" i="1" s="1"/>
  <c r="R50" i="1" a="1"/>
  <c r="R50" i="1" s="1"/>
  <c r="U49" i="1" a="1"/>
  <c r="U49" i="1" s="1"/>
  <c r="T49" i="1" a="1"/>
  <c r="T49" i="1" s="1"/>
  <c r="S49" i="1" a="1"/>
  <c r="S49" i="1" s="1"/>
  <c r="R49" i="1" a="1"/>
  <c r="R49" i="1" s="1"/>
  <c r="U48" i="1" a="1"/>
  <c r="U48" i="1" s="1"/>
  <c r="T48" i="1" a="1"/>
  <c r="T48" i="1" s="1"/>
  <c r="S48" i="1" a="1"/>
  <c r="S48" i="1" s="1"/>
  <c r="R48" i="1" a="1"/>
  <c r="R48" i="1" s="1"/>
  <c r="U47" i="1" a="1"/>
  <c r="U47" i="1" s="1"/>
  <c r="T47" i="1" a="1"/>
  <c r="T47" i="1" s="1"/>
  <c r="S47" i="1" a="1"/>
  <c r="S47" i="1" s="1"/>
  <c r="R47" i="1" a="1"/>
  <c r="R47" i="1" s="1"/>
  <c r="U46" i="1" a="1"/>
  <c r="U46" i="1" s="1"/>
  <c r="T46" i="1" a="1"/>
  <c r="T46" i="1" s="1"/>
  <c r="S46" i="1" a="1"/>
  <c r="S46" i="1" s="1"/>
  <c r="R46" i="1" a="1"/>
  <c r="R46" i="1" s="1"/>
  <c r="U45" i="1" a="1"/>
  <c r="U45" i="1" s="1"/>
  <c r="T45" i="1" a="1"/>
  <c r="T45" i="1" s="1"/>
  <c r="S45" i="1" a="1"/>
  <c r="S45" i="1" s="1"/>
  <c r="R45" i="1" a="1"/>
  <c r="R45" i="1" s="1"/>
  <c r="U44" i="1" a="1"/>
  <c r="U44" i="1" s="1"/>
  <c r="T44" i="1" a="1"/>
  <c r="T44" i="1" s="1"/>
  <c r="S44" i="1" a="1"/>
  <c r="S44" i="1" s="1"/>
  <c r="R44" i="1" a="1"/>
  <c r="R44" i="1" s="1"/>
  <c r="U43" i="1" a="1"/>
  <c r="U43" i="1" s="1"/>
  <c r="T43" i="1" a="1"/>
  <c r="T43" i="1" s="1"/>
  <c r="S43" i="1" a="1"/>
  <c r="S43" i="1" s="1"/>
  <c r="R43" i="1" a="1"/>
  <c r="R43" i="1" s="1"/>
  <c r="U42" i="1" a="1"/>
  <c r="U42" i="1" s="1"/>
  <c r="T42" i="1" a="1"/>
  <c r="T42" i="1" s="1"/>
  <c r="S42" i="1" a="1"/>
  <c r="S42" i="1" s="1"/>
  <c r="R42" i="1" a="1"/>
  <c r="R42" i="1" s="1"/>
  <c r="U41" i="1" a="1"/>
  <c r="U41" i="1" s="1"/>
  <c r="T41" i="1" a="1"/>
  <c r="T41" i="1" s="1"/>
  <c r="S41" i="1" a="1"/>
  <c r="S41" i="1" s="1"/>
  <c r="R41" i="1" a="1"/>
  <c r="R41" i="1" s="1"/>
  <c r="U40" i="1" a="1"/>
  <c r="U40" i="1" s="1"/>
  <c r="T40" i="1" a="1"/>
  <c r="T40" i="1" s="1"/>
  <c r="S40" i="1" a="1"/>
  <c r="S40" i="1" s="1"/>
  <c r="R40" i="1" a="1"/>
  <c r="R40" i="1" s="1"/>
  <c r="U39" i="1" a="1"/>
  <c r="U39" i="1" s="1"/>
  <c r="T39" i="1" a="1"/>
  <c r="T39" i="1" s="1"/>
  <c r="S39" i="1" a="1"/>
  <c r="S39" i="1" s="1"/>
  <c r="R39" i="1" a="1"/>
  <c r="R39" i="1" s="1"/>
  <c r="U38" i="1" a="1"/>
  <c r="U38" i="1" s="1"/>
  <c r="T38" i="1" a="1"/>
  <c r="T38" i="1" s="1"/>
  <c r="S38" i="1" a="1"/>
  <c r="S38" i="1" s="1"/>
  <c r="R38" i="1" a="1"/>
  <c r="R38" i="1" s="1"/>
  <c r="U37" i="1" a="1"/>
  <c r="U37" i="1" s="1"/>
  <c r="T37" i="1" a="1"/>
  <c r="T37" i="1" s="1"/>
  <c r="S37" i="1" a="1"/>
  <c r="S37" i="1" s="1"/>
  <c r="R37" i="1" a="1"/>
  <c r="R37" i="1" s="1"/>
  <c r="U36" i="1" a="1"/>
  <c r="U36" i="1" s="1"/>
  <c r="T36" i="1" a="1"/>
  <c r="T36" i="1" s="1"/>
  <c r="S36" i="1" a="1"/>
  <c r="S36" i="1" s="1"/>
  <c r="R36" i="1" a="1"/>
  <c r="R36" i="1" s="1"/>
  <c r="U35" i="1" a="1"/>
  <c r="U35" i="1" s="1"/>
  <c r="T35" i="1" a="1"/>
  <c r="T35" i="1" s="1"/>
  <c r="S35" i="1" a="1"/>
  <c r="S35" i="1" s="1"/>
  <c r="R35" i="1" a="1"/>
  <c r="R35" i="1" s="1"/>
  <c r="U34" i="1" a="1"/>
  <c r="U34" i="1" s="1"/>
  <c r="T34" i="1" a="1"/>
  <c r="T34" i="1" s="1"/>
  <c r="S34" i="1" a="1"/>
  <c r="S34" i="1" s="1"/>
  <c r="R34" i="1" a="1"/>
  <c r="R34" i="1" s="1"/>
  <c r="U33" i="1" a="1"/>
  <c r="U33" i="1" s="1"/>
  <c r="T33" i="1" a="1"/>
  <c r="T33" i="1" s="1"/>
  <c r="S33" i="1" a="1"/>
  <c r="S33" i="1" s="1"/>
  <c r="R33" i="1" a="1"/>
  <c r="R33" i="1" s="1"/>
  <c r="U32" i="1" a="1"/>
  <c r="U32" i="1" s="1"/>
  <c r="T32" i="1" a="1"/>
  <c r="T32" i="1" s="1"/>
  <c r="S32" i="1" a="1"/>
  <c r="S32" i="1" s="1"/>
  <c r="R32" i="1" a="1"/>
  <c r="R32" i="1" s="1"/>
  <c r="U31" i="1" a="1"/>
  <c r="U31" i="1" s="1"/>
  <c r="T31" i="1" a="1"/>
  <c r="T31" i="1" s="1"/>
  <c r="S31" i="1" a="1"/>
  <c r="S31" i="1" s="1"/>
  <c r="R31" i="1" a="1"/>
  <c r="R31" i="1" s="1"/>
  <c r="U30" i="1" a="1"/>
  <c r="U30" i="1" s="1"/>
  <c r="T30" i="1" a="1"/>
  <c r="T30" i="1" s="1"/>
  <c r="S30" i="1" a="1"/>
  <c r="S30" i="1" s="1"/>
  <c r="R30" i="1" a="1"/>
  <c r="R30" i="1" s="1"/>
  <c r="U29" i="1" a="1"/>
  <c r="U29" i="1" s="1"/>
  <c r="T29" i="1" a="1"/>
  <c r="T29" i="1" s="1"/>
  <c r="S29" i="1" a="1"/>
  <c r="S29" i="1" s="1"/>
  <c r="R29" i="1" a="1"/>
  <c r="R29" i="1" s="1"/>
  <c r="U28" i="1" a="1"/>
  <c r="U28" i="1" s="1"/>
  <c r="T28" i="1" a="1"/>
  <c r="T28" i="1" s="1"/>
  <c r="S28" i="1" a="1"/>
  <c r="S28" i="1" s="1"/>
  <c r="R28" i="1" a="1"/>
  <c r="R28" i="1" s="1"/>
  <c r="U27" i="1" a="1"/>
  <c r="U27" i="1" s="1"/>
  <c r="T27" i="1" a="1"/>
  <c r="T27" i="1" s="1"/>
  <c r="S27" i="1" a="1"/>
  <c r="S27" i="1" s="1"/>
  <c r="R27" i="1" a="1"/>
  <c r="R27" i="1" s="1"/>
  <c r="U26" i="1" a="1"/>
  <c r="U26" i="1" s="1"/>
  <c r="T26" i="1" a="1"/>
  <c r="T26" i="1" s="1"/>
  <c r="S26" i="1" a="1"/>
  <c r="S26" i="1" s="1"/>
  <c r="R26" i="1" a="1"/>
  <c r="R26" i="1" s="1"/>
  <c r="U25" i="1" a="1"/>
  <c r="U25" i="1" s="1"/>
  <c r="T25" i="1" a="1"/>
  <c r="T25" i="1" s="1"/>
  <c r="S25" i="1" a="1"/>
  <c r="S25" i="1" s="1"/>
  <c r="R25" i="1" a="1"/>
  <c r="R25" i="1" s="1"/>
  <c r="U24" i="1" a="1"/>
  <c r="U24" i="1" s="1"/>
  <c r="T24" i="1" a="1"/>
  <c r="T24" i="1" s="1"/>
  <c r="S24" i="1" a="1"/>
  <c r="S24" i="1" s="1"/>
  <c r="R24" i="1" a="1"/>
  <c r="R24" i="1" s="1"/>
  <c r="U23" i="1" a="1"/>
  <c r="U23" i="1" s="1"/>
  <c r="T23" i="1" a="1"/>
  <c r="T23" i="1" s="1"/>
  <c r="S23" i="1" a="1"/>
  <c r="S23" i="1" s="1"/>
  <c r="R23" i="1" a="1"/>
  <c r="R23" i="1" s="1"/>
  <c r="U22" i="1" a="1"/>
  <c r="U22" i="1" s="1"/>
  <c r="T22" i="1" a="1"/>
  <c r="T22" i="1" s="1"/>
  <c r="S22" i="1" a="1"/>
  <c r="S22" i="1" s="1"/>
  <c r="R22" i="1" a="1"/>
  <c r="R22" i="1" s="1"/>
  <c r="U21" i="1" a="1"/>
  <c r="U21" i="1" s="1"/>
  <c r="T21" i="1" a="1"/>
  <c r="T21" i="1" s="1"/>
  <c r="S21" i="1" a="1"/>
  <c r="S21" i="1" s="1"/>
  <c r="R21" i="1" a="1"/>
  <c r="R21" i="1" s="1"/>
  <c r="U20" i="1" a="1"/>
  <c r="U20" i="1" s="1"/>
  <c r="T20" i="1" a="1"/>
  <c r="T20" i="1" s="1"/>
  <c r="S20" i="1" a="1"/>
  <c r="S20" i="1" s="1"/>
  <c r="R20" i="1" a="1"/>
  <c r="R20" i="1" s="1"/>
  <c r="U19" i="1" a="1"/>
  <c r="U19" i="1" s="1"/>
  <c r="T19" i="1" a="1"/>
  <c r="T19" i="1" s="1"/>
  <c r="S19" i="1" a="1"/>
  <c r="S19" i="1" s="1"/>
  <c r="R19" i="1" a="1"/>
  <c r="R19" i="1" s="1"/>
  <c r="U18" i="1" a="1"/>
  <c r="U18" i="1" s="1"/>
  <c r="T18" i="1" a="1"/>
  <c r="T18" i="1" s="1"/>
  <c r="S18" i="1" a="1"/>
  <c r="S18" i="1" s="1"/>
  <c r="R18" i="1" a="1"/>
  <c r="R18" i="1" s="1"/>
  <c r="U17" i="1" a="1"/>
  <c r="U17" i="1" s="1"/>
  <c r="T17" i="1" a="1"/>
  <c r="T17" i="1" s="1"/>
  <c r="S17" i="1" a="1"/>
  <c r="S17" i="1" s="1"/>
  <c r="R17" i="1" a="1"/>
  <c r="R17" i="1" s="1"/>
  <c r="U16" i="1" a="1"/>
  <c r="U16" i="1" s="1"/>
  <c r="T16" i="1" a="1"/>
  <c r="T16" i="1" s="1"/>
  <c r="S16" i="1" a="1"/>
  <c r="S16" i="1" s="1"/>
  <c r="R16" i="1" a="1"/>
  <c r="R16" i="1" s="1"/>
  <c r="U15" i="1" a="1"/>
  <c r="U15" i="1" s="1"/>
  <c r="T15" i="1" a="1"/>
  <c r="T15" i="1" s="1"/>
  <c r="S15" i="1" a="1"/>
  <c r="S15" i="1" s="1"/>
  <c r="R15" i="1" a="1"/>
  <c r="R15" i="1" s="1"/>
  <c r="U14" i="1" a="1"/>
  <c r="U14" i="1" s="1"/>
  <c r="T14" i="1" a="1"/>
  <c r="T14" i="1" s="1"/>
  <c r="S14" i="1" a="1"/>
  <c r="S14" i="1" s="1"/>
  <c r="R14" i="1" a="1"/>
  <c r="R14" i="1" s="1"/>
  <c r="U13" i="1" a="1"/>
  <c r="U13" i="1" s="1"/>
  <c r="T13" i="1" a="1"/>
  <c r="T13" i="1" s="1"/>
  <c r="S13" i="1" a="1"/>
  <c r="S13" i="1" s="1"/>
  <c r="R13" i="1" a="1"/>
  <c r="R13" i="1" s="1"/>
  <c r="O13" i="1" a="1"/>
  <c r="O13" i="1" s="1"/>
  <c r="O14" i="1" a="1"/>
  <c r="O14" i="1" s="1"/>
  <c r="N14" i="1" a="1"/>
  <c r="N14" i="1" s="1"/>
  <c r="O15" i="1" a="1"/>
  <c r="O15" i="1" s="1"/>
  <c r="N15" i="1" a="1"/>
  <c r="N15" i="1" s="1"/>
  <c r="O16" i="1" a="1"/>
  <c r="O16" i="1" s="1"/>
  <c r="N16" i="1" a="1"/>
  <c r="N16" i="1" s="1"/>
  <c r="O17" i="1" a="1"/>
  <c r="O17" i="1" s="1"/>
  <c r="N17" i="1" a="1"/>
  <c r="N17" i="1" s="1"/>
  <c r="O18" i="1" a="1"/>
  <c r="O18" i="1" s="1"/>
  <c r="N18" i="1" a="1"/>
  <c r="N18" i="1" s="1"/>
  <c r="O19" i="1" a="1"/>
  <c r="O19" i="1" s="1"/>
  <c r="N19" i="1" a="1"/>
  <c r="N19" i="1" s="1"/>
  <c r="O20" i="1" a="1"/>
  <c r="O20" i="1" s="1"/>
  <c r="N20" i="1" a="1"/>
  <c r="N20" i="1" s="1"/>
  <c r="O21" i="1" a="1"/>
  <c r="O21" i="1" s="1"/>
  <c r="N21" i="1" a="1"/>
  <c r="N21" i="1" s="1"/>
  <c r="O22" i="1" a="1"/>
  <c r="O22" i="1" s="1"/>
  <c r="N22" i="1" a="1"/>
  <c r="N22" i="1" s="1"/>
  <c r="O23" i="1" a="1"/>
  <c r="O23" i="1" s="1"/>
  <c r="N23" i="1" a="1"/>
  <c r="N23" i="1" s="1"/>
  <c r="O24" i="1" a="1"/>
  <c r="O24" i="1" s="1"/>
  <c r="N24" i="1" a="1"/>
  <c r="N24" i="1" s="1"/>
  <c r="O25" i="1" a="1"/>
  <c r="O25" i="1" s="1"/>
  <c r="N25" i="1" a="1"/>
  <c r="N25" i="1" s="1"/>
  <c r="O26" i="1" a="1"/>
  <c r="O26" i="1" s="1"/>
  <c r="N26" i="1" a="1"/>
  <c r="N26" i="1" s="1"/>
  <c r="O27" i="1" a="1"/>
  <c r="O27" i="1" s="1"/>
  <c r="N27" i="1" a="1"/>
  <c r="N27" i="1" s="1"/>
  <c r="O28" i="1" a="1"/>
  <c r="O28" i="1" s="1"/>
  <c r="N28" i="1" a="1"/>
  <c r="N28" i="1" s="1"/>
  <c r="O29" i="1" a="1"/>
  <c r="O29" i="1" s="1"/>
  <c r="N29" i="1" a="1"/>
  <c r="N29" i="1" s="1"/>
  <c r="O30" i="1" a="1"/>
  <c r="O30" i="1" s="1"/>
  <c r="N30" i="1" a="1"/>
  <c r="N30" i="1" s="1"/>
  <c r="O31" i="1" a="1"/>
  <c r="O31" i="1" s="1"/>
  <c r="N31" i="1" a="1"/>
  <c r="N31" i="1" s="1"/>
  <c r="O32" i="1" a="1"/>
  <c r="O32" i="1" s="1"/>
  <c r="N32" i="1" a="1"/>
  <c r="N32" i="1" s="1"/>
  <c r="O33" i="1" a="1"/>
  <c r="O33" i="1" s="1"/>
  <c r="N33" i="1" a="1"/>
  <c r="N33" i="1" s="1"/>
  <c r="O34" i="1" a="1"/>
  <c r="O34" i="1" s="1"/>
  <c r="N34" i="1" a="1"/>
  <c r="N34" i="1" s="1"/>
  <c r="O35" i="1" a="1"/>
  <c r="O35" i="1" s="1"/>
  <c r="N35" i="1" a="1"/>
  <c r="N35" i="1" s="1"/>
  <c r="O36" i="1" a="1"/>
  <c r="O36" i="1" s="1"/>
  <c r="N36" i="1" a="1"/>
  <c r="N36" i="1" s="1"/>
  <c r="O37" i="1" a="1"/>
  <c r="O37" i="1" s="1"/>
  <c r="N37" i="1" a="1"/>
  <c r="N37" i="1" s="1"/>
  <c r="O38" i="1" a="1"/>
  <c r="O38" i="1" s="1"/>
  <c r="N38" i="1" a="1"/>
  <c r="N38" i="1" s="1"/>
  <c r="O39" i="1" a="1"/>
  <c r="O39" i="1" s="1"/>
  <c r="N39" i="1" a="1"/>
  <c r="N39" i="1" s="1"/>
  <c r="O40" i="1" a="1"/>
  <c r="O40" i="1" s="1"/>
  <c r="N40" i="1" a="1"/>
  <c r="N40" i="1" s="1"/>
  <c r="O41" i="1" a="1"/>
  <c r="O41" i="1" s="1"/>
  <c r="N41" i="1" a="1"/>
  <c r="N41" i="1" s="1"/>
  <c r="O42" i="1" a="1"/>
  <c r="O42" i="1" s="1"/>
  <c r="N42" i="1" a="1"/>
  <c r="N42" i="1" s="1"/>
  <c r="O43" i="1" a="1"/>
  <c r="O43" i="1" s="1"/>
  <c r="N43" i="1" a="1"/>
  <c r="N43" i="1" s="1"/>
  <c r="O44" i="1" a="1"/>
  <c r="O44" i="1" s="1"/>
  <c r="N44" i="1" a="1"/>
  <c r="N44" i="1" s="1"/>
  <c r="O45" i="1" a="1"/>
  <c r="O45" i="1" s="1"/>
  <c r="N45" i="1" a="1"/>
  <c r="N45" i="1" s="1"/>
  <c r="O46" i="1" a="1"/>
  <c r="O46" i="1" s="1"/>
  <c r="N46" i="1" a="1"/>
  <c r="N46" i="1" s="1"/>
  <c r="O47" i="1" a="1"/>
  <c r="O47" i="1" s="1"/>
  <c r="N47" i="1" a="1"/>
  <c r="N47" i="1" s="1"/>
  <c r="O48" i="1" a="1"/>
  <c r="O48" i="1" s="1"/>
  <c r="N48" i="1" a="1"/>
  <c r="N48" i="1" s="1"/>
  <c r="O49" i="1" a="1"/>
  <c r="O49" i="1" s="1"/>
  <c r="N49" i="1" a="1"/>
  <c r="N49" i="1" s="1"/>
  <c r="O50" i="1" a="1"/>
  <c r="O50" i="1" s="1"/>
  <c r="N50" i="1" a="1"/>
  <c r="N50" i="1" s="1"/>
  <c r="O51" i="1" a="1"/>
  <c r="O51" i="1" s="1"/>
  <c r="N51" i="1" a="1"/>
  <c r="N51" i="1" s="1"/>
  <c r="O52" i="1" a="1"/>
  <c r="O52" i="1" s="1"/>
  <c r="N52" i="1" a="1"/>
  <c r="N52" i="1" s="1"/>
  <c r="O53" i="1" a="1"/>
  <c r="O53" i="1" s="1"/>
  <c r="N53" i="1" a="1"/>
  <c r="N53" i="1" s="1"/>
  <c r="O54" i="1" a="1"/>
  <c r="O54" i="1" s="1"/>
  <c r="N54" i="1" a="1"/>
  <c r="N54" i="1" s="1"/>
  <c r="O55" i="1" a="1"/>
  <c r="O55" i="1" s="1"/>
  <c r="N55" i="1" a="1"/>
  <c r="N55" i="1" s="1"/>
  <c r="O56" i="1" a="1"/>
  <c r="O56" i="1" s="1"/>
  <c r="N56" i="1" a="1"/>
  <c r="N56" i="1" s="1"/>
  <c r="O57" i="1" a="1"/>
  <c r="O57" i="1" s="1"/>
  <c r="N57" i="1" a="1"/>
  <c r="N57" i="1" s="1"/>
  <c r="O58" i="1" a="1"/>
  <c r="O58" i="1" s="1"/>
  <c r="N58" i="1" a="1"/>
  <c r="N58" i="1" s="1"/>
  <c r="O59" i="1" a="1"/>
  <c r="O59" i="1" s="1"/>
  <c r="N59" i="1" a="1"/>
  <c r="N59" i="1" s="1"/>
  <c r="O60" i="1" a="1"/>
  <c r="O60" i="1" s="1"/>
  <c r="N60" i="1" a="1"/>
  <c r="N60" i="1" s="1"/>
  <c r="O61" i="1" a="1"/>
  <c r="O61" i="1" s="1"/>
  <c r="N61" i="1" a="1"/>
  <c r="N61" i="1" s="1"/>
  <c r="O62" i="1" a="1"/>
  <c r="O62" i="1" s="1"/>
  <c r="N62" i="1" a="1"/>
  <c r="N62" i="1" s="1"/>
  <c r="O63" i="1" a="1"/>
  <c r="O63" i="1" s="1"/>
  <c r="N63" i="1" a="1"/>
  <c r="N63" i="1" s="1"/>
  <c r="O64" i="1" a="1"/>
  <c r="O64" i="1" s="1"/>
  <c r="N64" i="1" a="1"/>
  <c r="N64" i="1" s="1"/>
  <c r="O65" i="1" a="1"/>
  <c r="O65" i="1" s="1"/>
  <c r="N65" i="1" a="1"/>
  <c r="N65" i="1" s="1"/>
  <c r="O66" i="1" a="1"/>
  <c r="O66" i="1" s="1"/>
  <c r="N66" i="1" a="1"/>
  <c r="N66" i="1" s="1"/>
  <c r="O67" i="1" a="1"/>
  <c r="O67" i="1" s="1"/>
  <c r="N67" i="1" a="1"/>
  <c r="N67" i="1" s="1"/>
  <c r="O68" i="1" a="1"/>
  <c r="O68" i="1" s="1"/>
  <c r="N68" i="1" a="1"/>
  <c r="N68" i="1" s="1"/>
  <c r="O69" i="1" a="1"/>
  <c r="O69" i="1" s="1"/>
  <c r="N69" i="1" a="1"/>
  <c r="N69" i="1" s="1"/>
  <c r="O70" i="1" a="1"/>
  <c r="O70" i="1" s="1"/>
  <c r="N70" i="1" a="1"/>
  <c r="N70" i="1" s="1"/>
  <c r="O71" i="1" a="1"/>
  <c r="O71" i="1" s="1"/>
  <c r="N71" i="1" a="1"/>
  <c r="N71" i="1" s="1"/>
  <c r="O72" i="1" a="1"/>
  <c r="O72" i="1" s="1"/>
  <c r="N72" i="1" a="1"/>
  <c r="N72" i="1" s="1"/>
  <c r="O73" i="1" a="1"/>
  <c r="O73" i="1" s="1"/>
  <c r="N73" i="1" a="1"/>
  <c r="N73" i="1" s="1"/>
  <c r="O74" i="1" a="1"/>
  <c r="O74" i="1" s="1"/>
  <c r="N74" i="1" a="1"/>
  <c r="N74" i="1" s="1"/>
  <c r="O75" i="1" a="1"/>
  <c r="O75" i="1" s="1"/>
  <c r="N75" i="1" a="1"/>
  <c r="N75" i="1" s="1"/>
  <c r="O76" i="1" a="1"/>
  <c r="O76" i="1" s="1"/>
  <c r="N76" i="1" a="1"/>
  <c r="N76" i="1" s="1"/>
  <c r="O77" i="1" a="1"/>
  <c r="O77" i="1" s="1"/>
  <c r="N77" i="1" a="1"/>
  <c r="N77" i="1" s="1"/>
  <c r="O78" i="1" a="1"/>
  <c r="O78" i="1" s="1"/>
  <c r="N78" i="1" a="1"/>
  <c r="N78" i="1" s="1"/>
  <c r="O79" i="1" a="1"/>
  <c r="O79" i="1" s="1"/>
  <c r="N79" i="1" a="1"/>
  <c r="N79" i="1" s="1"/>
  <c r="O80" i="1" a="1"/>
  <c r="O80" i="1" s="1"/>
  <c r="N80" i="1" a="1"/>
  <c r="N80" i="1" s="1"/>
  <c r="O81" i="1" a="1"/>
  <c r="O81" i="1" s="1"/>
  <c r="N81" i="1" a="1"/>
  <c r="N81" i="1" s="1"/>
  <c r="O82" i="1" a="1"/>
  <c r="O82" i="1" s="1"/>
  <c r="N82" i="1" a="1"/>
  <c r="N82" i="1" s="1"/>
  <c r="O83" i="1" a="1"/>
  <c r="O83" i="1" s="1"/>
  <c r="N83" i="1" a="1"/>
  <c r="N83" i="1" s="1"/>
  <c r="O84" i="1" a="1"/>
  <c r="O84" i="1" s="1"/>
  <c r="N84" i="1" a="1"/>
  <c r="N84" i="1" s="1"/>
  <c r="O85" i="1" a="1"/>
  <c r="O85" i="1" s="1"/>
  <c r="N85" i="1" a="1"/>
  <c r="N85" i="1" s="1"/>
  <c r="O86" i="1" a="1"/>
  <c r="O86" i="1" s="1"/>
  <c r="N86" i="1" a="1"/>
  <c r="N86" i="1" s="1"/>
  <c r="O87" i="1" a="1"/>
  <c r="O87" i="1" s="1"/>
  <c r="N87" i="1" a="1"/>
  <c r="N87" i="1" s="1"/>
  <c r="O88" i="1" a="1"/>
  <c r="O88" i="1" s="1"/>
  <c r="N88" i="1" a="1"/>
  <c r="N88" i="1" s="1"/>
  <c r="O89" i="1" a="1"/>
  <c r="O89" i="1" s="1"/>
  <c r="N89" i="1" a="1"/>
  <c r="N89" i="1" s="1"/>
  <c r="O90" i="1" a="1"/>
  <c r="O90" i="1" s="1"/>
  <c r="N90" i="1" a="1"/>
  <c r="N90" i="1" s="1"/>
  <c r="O91" i="1" a="1"/>
  <c r="O91" i="1" s="1"/>
  <c r="N91" i="1" a="1"/>
  <c r="N91" i="1" s="1"/>
  <c r="O92" i="1" a="1"/>
  <c r="O92" i="1" s="1"/>
  <c r="N92" i="1" a="1"/>
  <c r="N92" i="1" s="1"/>
  <c r="O93" i="1" a="1"/>
  <c r="O93" i="1" s="1"/>
  <c r="N93" i="1" a="1"/>
  <c r="N93" i="1" s="1"/>
  <c r="O94" i="1" a="1"/>
  <c r="O94" i="1" s="1"/>
  <c r="N94" i="1" a="1"/>
  <c r="N94" i="1" s="1"/>
  <c r="O95" i="1" a="1"/>
  <c r="O95" i="1" s="1"/>
  <c r="N95" i="1" a="1"/>
  <c r="N95" i="1" s="1"/>
  <c r="O96" i="1" a="1"/>
  <c r="O96" i="1" s="1"/>
  <c r="N96" i="1" a="1"/>
  <c r="N96" i="1" s="1"/>
  <c r="O97" i="1" a="1"/>
  <c r="O97" i="1" s="1"/>
  <c r="N97" i="1" a="1"/>
  <c r="N97" i="1" s="1"/>
  <c r="O98" i="1" a="1"/>
  <c r="O98" i="1" s="1"/>
  <c r="N98" i="1" a="1"/>
  <c r="N98" i="1" s="1"/>
  <c r="O99" i="1" a="1"/>
  <c r="O99" i="1" s="1"/>
  <c r="N99" i="1" a="1"/>
  <c r="N99" i="1" s="1"/>
  <c r="O100" i="1" a="1"/>
  <c r="O100" i="1" s="1"/>
  <c r="N100" i="1" a="1"/>
  <c r="N100" i="1" s="1"/>
  <c r="O101" i="1" a="1"/>
  <c r="O101" i="1" s="1"/>
  <c r="N101" i="1" a="1"/>
  <c r="N101" i="1" s="1"/>
  <c r="O102" i="1" a="1"/>
  <c r="O102" i="1" s="1"/>
  <c r="N102" i="1" a="1"/>
  <c r="N102" i="1" s="1"/>
  <c r="O103" i="1" a="1"/>
  <c r="O103" i="1" s="1"/>
  <c r="N103" i="1" a="1"/>
  <c r="N103" i="1" s="1"/>
  <c r="O104" i="1" a="1"/>
  <c r="O104" i="1" s="1"/>
  <c r="N104" i="1" a="1"/>
  <c r="N104" i="1" s="1"/>
  <c r="O105" i="1" a="1"/>
  <c r="O105" i="1" s="1"/>
  <c r="N105" i="1" a="1"/>
  <c r="N105" i="1" s="1"/>
  <c r="O106" i="1" a="1"/>
  <c r="O106" i="1" s="1"/>
  <c r="N106" i="1" a="1"/>
  <c r="N106" i="1" s="1"/>
  <c r="O107" i="1" a="1"/>
  <c r="O107" i="1" s="1"/>
  <c r="N107" i="1" a="1"/>
  <c r="N107" i="1" s="1"/>
  <c r="O108" i="1" a="1"/>
  <c r="O108" i="1" s="1"/>
  <c r="N108" i="1" a="1"/>
  <c r="N108" i="1" s="1"/>
  <c r="O109" i="1" a="1"/>
  <c r="O109" i="1" s="1"/>
  <c r="N109" i="1" a="1"/>
  <c r="N109" i="1" s="1"/>
  <c r="O110" i="1" a="1"/>
  <c r="O110" i="1" s="1"/>
  <c r="N110" i="1" a="1"/>
  <c r="N110" i="1" s="1"/>
  <c r="O111" i="1" a="1"/>
  <c r="O111" i="1" s="1"/>
  <c r="N111" i="1" a="1"/>
  <c r="N111" i="1" s="1"/>
  <c r="O112" i="1" a="1"/>
  <c r="O112" i="1" s="1"/>
  <c r="N112" i="1" a="1"/>
  <c r="N112" i="1" s="1"/>
  <c r="O113" i="1" a="1"/>
  <c r="O113" i="1" s="1"/>
  <c r="N113" i="1" a="1"/>
  <c r="N113" i="1" s="1"/>
  <c r="O114" i="1" a="1"/>
  <c r="O114" i="1" s="1"/>
  <c r="N114" i="1" a="1"/>
  <c r="N114" i="1" s="1"/>
  <c r="O115" i="1" a="1"/>
  <c r="O115" i="1" s="1"/>
  <c r="N115" i="1" a="1"/>
  <c r="N115" i="1" s="1"/>
  <c r="O116" i="1" a="1"/>
  <c r="O116" i="1" s="1"/>
  <c r="N116" i="1" a="1"/>
  <c r="N116" i="1" s="1"/>
  <c r="O117" i="1" a="1"/>
  <c r="O117" i="1" s="1"/>
  <c r="N117" i="1" a="1"/>
  <c r="N117" i="1" s="1"/>
  <c r="O118" i="1" a="1"/>
  <c r="O118" i="1" s="1"/>
  <c r="N118" i="1" a="1"/>
  <c r="N118" i="1" s="1"/>
  <c r="O119" i="1" a="1"/>
  <c r="O119" i="1" s="1"/>
  <c r="N119" i="1" a="1"/>
  <c r="N119" i="1" s="1"/>
  <c r="O120" i="1" a="1"/>
  <c r="O120" i="1" s="1"/>
  <c r="N120" i="1" a="1"/>
  <c r="N120" i="1" s="1"/>
  <c r="O121" i="1" a="1"/>
  <c r="O121" i="1" s="1"/>
  <c r="N121" i="1" a="1"/>
  <c r="N121" i="1" s="1"/>
  <c r="O122" i="1" a="1"/>
  <c r="O122" i="1" s="1"/>
  <c r="N122" i="1" a="1"/>
  <c r="N122" i="1" s="1"/>
  <c r="O123" i="1" a="1"/>
  <c r="O123" i="1" s="1"/>
  <c r="N123" i="1" a="1"/>
  <c r="N123" i="1" s="1"/>
  <c r="O124" i="1" a="1"/>
  <c r="O124" i="1" s="1"/>
  <c r="N124" i="1" a="1"/>
  <c r="N124" i="1" s="1"/>
  <c r="O125" i="1" a="1"/>
  <c r="O125" i="1" s="1"/>
  <c r="N125" i="1" a="1"/>
  <c r="N125" i="1" s="1"/>
  <c r="O126" i="1" a="1"/>
  <c r="O126" i="1" s="1"/>
  <c r="N126" i="1" a="1"/>
  <c r="N126" i="1" s="1"/>
  <c r="O127" i="1" a="1"/>
  <c r="O127" i="1" s="1"/>
  <c r="N127" i="1" a="1"/>
  <c r="N127" i="1" s="1"/>
  <c r="O128" i="1" a="1"/>
  <c r="O128" i="1" s="1"/>
  <c r="N128" i="1" a="1"/>
  <c r="N128" i="1" s="1"/>
  <c r="O129" i="1" a="1"/>
  <c r="O129" i="1" s="1"/>
  <c r="N129" i="1" a="1"/>
  <c r="N129" i="1" s="1"/>
  <c r="O130" i="1" a="1"/>
  <c r="O130" i="1" s="1"/>
  <c r="N130" i="1" a="1"/>
  <c r="N130" i="1" s="1"/>
  <c r="O131" i="1" a="1"/>
  <c r="O131" i="1" s="1"/>
  <c r="N131" i="1" a="1"/>
  <c r="N131" i="1" s="1"/>
  <c r="O132" i="1" a="1"/>
  <c r="O132" i="1" s="1"/>
  <c r="N132" i="1" a="1"/>
  <c r="N132" i="1" s="1"/>
  <c r="O133" i="1" a="1"/>
  <c r="O133" i="1" s="1"/>
  <c r="N133" i="1" a="1"/>
  <c r="N133" i="1" s="1"/>
  <c r="O134" i="1" a="1"/>
  <c r="O134" i="1" s="1"/>
  <c r="N134" i="1" a="1"/>
  <c r="N134" i="1" s="1"/>
  <c r="O135" i="1" a="1"/>
  <c r="O135" i="1" s="1"/>
  <c r="N135" i="1" a="1"/>
  <c r="N135" i="1" s="1"/>
  <c r="O136" i="1" a="1"/>
  <c r="O136" i="1" s="1"/>
  <c r="N136" i="1" a="1"/>
  <c r="N136" i="1" s="1"/>
  <c r="O137" i="1" a="1"/>
  <c r="O137" i="1" s="1"/>
  <c r="N137" i="1" a="1"/>
  <c r="N137" i="1" s="1"/>
  <c r="O138" i="1" a="1"/>
  <c r="O138" i="1" s="1"/>
  <c r="N138" i="1" a="1"/>
  <c r="N138" i="1" s="1"/>
  <c r="O139" i="1" a="1"/>
  <c r="O139" i="1" s="1"/>
  <c r="N139" i="1" a="1"/>
  <c r="N139" i="1" s="1"/>
  <c r="O140" i="1" a="1"/>
  <c r="O140" i="1" s="1"/>
  <c r="N140" i="1" a="1"/>
  <c r="N140" i="1" s="1"/>
  <c r="O141" i="1" a="1"/>
  <c r="O141" i="1" s="1"/>
  <c r="N141" i="1" a="1"/>
  <c r="N141" i="1" s="1"/>
  <c r="O142" i="1" a="1"/>
  <c r="O142" i="1" s="1"/>
  <c r="N142" i="1" a="1"/>
  <c r="N142" i="1" s="1"/>
  <c r="O143" i="1" a="1"/>
  <c r="O143" i="1" s="1"/>
  <c r="N143" i="1" a="1"/>
  <c r="N143" i="1" s="1"/>
  <c r="O144" i="1" a="1"/>
  <c r="O144" i="1" s="1"/>
  <c r="N144" i="1" a="1"/>
  <c r="N144" i="1" s="1"/>
  <c r="O145" i="1" a="1"/>
  <c r="O145" i="1" s="1"/>
  <c r="N145" i="1" a="1"/>
  <c r="N145" i="1" s="1"/>
  <c r="O146" i="1" a="1"/>
  <c r="O146" i="1" s="1"/>
  <c r="N146" i="1" a="1"/>
  <c r="N146" i="1" s="1"/>
  <c r="O147" i="1" a="1"/>
  <c r="O147" i="1" s="1"/>
  <c r="N147" i="1" a="1"/>
  <c r="N147" i="1" s="1"/>
  <c r="O148" i="1" a="1"/>
  <c r="O148" i="1" s="1"/>
  <c r="N148" i="1" a="1"/>
  <c r="N148" i="1" s="1"/>
  <c r="O149" i="1" a="1"/>
  <c r="O149" i="1" s="1"/>
  <c r="N149" i="1" a="1"/>
  <c r="N149" i="1" s="1"/>
  <c r="O150" i="1" a="1"/>
  <c r="O150" i="1" s="1"/>
  <c r="N150" i="1" a="1"/>
  <c r="N150" i="1" s="1"/>
  <c r="O151" i="1" a="1"/>
  <c r="O151" i="1" s="1"/>
  <c r="N151" i="1" a="1"/>
  <c r="N151" i="1" s="1"/>
  <c r="O152" i="1" a="1"/>
  <c r="O152" i="1" s="1"/>
  <c r="N152" i="1" a="1"/>
  <c r="N152" i="1" s="1"/>
  <c r="O153" i="1" a="1"/>
  <c r="O153" i="1" s="1"/>
  <c r="N153" i="1" a="1"/>
  <c r="N153" i="1" s="1"/>
  <c r="O154" i="1" a="1"/>
  <c r="O154" i="1" s="1"/>
  <c r="N154" i="1" a="1"/>
  <c r="N154" i="1" s="1"/>
  <c r="O155" i="1" a="1"/>
  <c r="O155" i="1" s="1"/>
  <c r="N155" i="1" a="1"/>
  <c r="N155" i="1" s="1"/>
  <c r="O156" i="1" a="1"/>
  <c r="O156" i="1" s="1"/>
  <c r="N156" i="1" a="1"/>
  <c r="N156" i="1" s="1"/>
  <c r="O157" i="1" a="1"/>
  <c r="O157" i="1" s="1"/>
  <c r="N157" i="1" a="1"/>
  <c r="N157" i="1" s="1"/>
  <c r="O158" i="1" a="1"/>
  <c r="O158" i="1" s="1"/>
  <c r="N158" i="1" a="1"/>
  <c r="N158" i="1" s="1"/>
  <c r="O159" i="1" a="1"/>
  <c r="O159" i="1" s="1"/>
  <c r="N159" i="1" a="1"/>
  <c r="N159" i="1" s="1"/>
  <c r="O160" i="1" a="1"/>
  <c r="O160" i="1" s="1"/>
  <c r="N160" i="1" a="1"/>
  <c r="N160" i="1" s="1"/>
  <c r="O161" i="1" a="1"/>
  <c r="O161" i="1" s="1"/>
  <c r="N161" i="1" a="1"/>
  <c r="N161" i="1" s="1"/>
  <c r="O162" i="1" a="1"/>
  <c r="O162" i="1" s="1"/>
  <c r="N162" i="1" a="1"/>
  <c r="N162" i="1" s="1"/>
  <c r="O163" i="1" a="1"/>
  <c r="O163" i="1" s="1"/>
  <c r="N163" i="1" a="1"/>
  <c r="N163" i="1" s="1"/>
  <c r="O164" i="1" a="1"/>
  <c r="O164" i="1" s="1"/>
  <c r="N164" i="1" a="1"/>
  <c r="N164" i="1" s="1"/>
  <c r="O165" i="1" a="1"/>
  <c r="O165" i="1" s="1"/>
  <c r="N165" i="1" a="1"/>
  <c r="N165" i="1" s="1"/>
  <c r="O166" i="1" a="1"/>
  <c r="O166" i="1" s="1"/>
  <c r="N166" i="1" a="1"/>
  <c r="N166" i="1" s="1"/>
  <c r="O167" i="1" a="1"/>
  <c r="O167" i="1" s="1"/>
  <c r="N167" i="1" a="1"/>
  <c r="N167" i="1" s="1"/>
  <c r="O168" i="1" a="1"/>
  <c r="O168" i="1" s="1"/>
  <c r="N168" i="1" a="1"/>
  <c r="N168" i="1" s="1"/>
  <c r="O169" i="1" a="1"/>
  <c r="O169" i="1" s="1"/>
  <c r="N169" i="1" a="1"/>
  <c r="N169" i="1" s="1"/>
  <c r="O170" i="1" a="1"/>
  <c r="O170" i="1" s="1"/>
  <c r="N170" i="1" a="1"/>
  <c r="N170" i="1" s="1"/>
  <c r="O171" i="1" a="1"/>
  <c r="O171" i="1" s="1"/>
  <c r="N171" i="1" a="1"/>
  <c r="N171" i="1" s="1"/>
  <c r="O172" i="1" a="1"/>
  <c r="O172" i="1" s="1"/>
  <c r="N172" i="1" a="1"/>
  <c r="N172" i="1" s="1"/>
  <c r="O173" i="1" a="1"/>
  <c r="O173" i="1" s="1"/>
  <c r="N173" i="1" a="1"/>
  <c r="N173" i="1" s="1"/>
  <c r="O174" i="1" a="1"/>
  <c r="O174" i="1" s="1"/>
  <c r="N174" i="1" a="1"/>
  <c r="N174" i="1" s="1"/>
  <c r="O175" i="1" a="1"/>
  <c r="O175" i="1" s="1"/>
  <c r="N175" i="1" a="1"/>
  <c r="N175" i="1" s="1"/>
  <c r="O176" i="1" a="1"/>
  <c r="O176" i="1" s="1"/>
  <c r="N176" i="1" a="1"/>
  <c r="N176" i="1" s="1"/>
  <c r="O177" i="1" a="1"/>
  <c r="O177" i="1" s="1"/>
  <c r="N177" i="1" a="1"/>
  <c r="N177" i="1" s="1"/>
  <c r="O178" i="1" a="1"/>
  <c r="O178" i="1" s="1"/>
  <c r="N178" i="1" a="1"/>
  <c r="N178" i="1" s="1"/>
  <c r="O179" i="1" a="1"/>
  <c r="O179" i="1" s="1"/>
  <c r="N179" i="1" a="1"/>
  <c r="N179" i="1" s="1"/>
  <c r="O180" i="1" a="1"/>
  <c r="O180" i="1" s="1"/>
  <c r="N180" i="1" a="1"/>
  <c r="N180" i="1" s="1"/>
  <c r="O181" i="1" a="1"/>
  <c r="O181" i="1" s="1"/>
  <c r="N181" i="1" a="1"/>
  <c r="N181" i="1" s="1"/>
  <c r="O182" i="1" a="1"/>
  <c r="O182" i="1" s="1"/>
  <c r="N182" i="1" a="1"/>
  <c r="N182" i="1" s="1"/>
  <c r="O183" i="1" a="1"/>
  <c r="O183" i="1" s="1"/>
  <c r="N183" i="1" a="1"/>
  <c r="N183" i="1" s="1"/>
  <c r="O184" i="1" a="1"/>
  <c r="O184" i="1" s="1"/>
  <c r="N184" i="1" a="1"/>
  <c r="N184" i="1" s="1"/>
  <c r="O185" i="1" a="1"/>
  <c r="O185" i="1" s="1"/>
  <c r="N185" i="1" a="1"/>
  <c r="N185" i="1" s="1"/>
  <c r="O186" i="1" a="1"/>
  <c r="O186" i="1" s="1"/>
  <c r="N186" i="1" a="1"/>
  <c r="N186" i="1" s="1"/>
  <c r="O187" i="1" a="1"/>
  <c r="O187" i="1" s="1"/>
  <c r="N187" i="1" a="1"/>
  <c r="N187" i="1" s="1"/>
  <c r="O188" i="1" a="1"/>
  <c r="O188" i="1" s="1"/>
  <c r="N188" i="1" a="1"/>
  <c r="N188" i="1" s="1"/>
  <c r="O189" i="1" a="1"/>
  <c r="O189" i="1" s="1"/>
  <c r="N189" i="1" a="1"/>
  <c r="N189" i="1" s="1"/>
  <c r="O190" i="1" a="1"/>
  <c r="O190" i="1" s="1"/>
  <c r="N190" i="1" a="1"/>
  <c r="N190" i="1" s="1"/>
  <c r="O191" i="1" a="1"/>
  <c r="O191" i="1" s="1"/>
  <c r="N191" i="1" a="1"/>
  <c r="N191" i="1" s="1"/>
  <c r="O192" i="1" a="1"/>
  <c r="O192" i="1" s="1"/>
  <c r="N192" i="1" a="1"/>
  <c r="N192" i="1" s="1"/>
  <c r="O193" i="1" a="1"/>
  <c r="O193" i="1" s="1"/>
  <c r="N193" i="1" a="1"/>
  <c r="N193" i="1" s="1"/>
  <c r="O194" i="1" a="1"/>
  <c r="O194" i="1" s="1"/>
  <c r="N194" i="1" a="1"/>
  <c r="N194" i="1" s="1"/>
  <c r="O195" i="1" a="1"/>
  <c r="O195" i="1" s="1"/>
  <c r="N195" i="1" a="1"/>
  <c r="N195" i="1" s="1"/>
  <c r="O196" i="1" a="1"/>
  <c r="O196" i="1" s="1"/>
  <c r="N196" i="1" a="1"/>
  <c r="N196" i="1" s="1"/>
  <c r="O197" i="1" a="1"/>
  <c r="O197" i="1" s="1"/>
  <c r="N197" i="1" a="1"/>
  <c r="N197" i="1" s="1"/>
  <c r="O198" i="1" a="1"/>
  <c r="O198" i="1" s="1"/>
  <c r="N198" i="1" a="1"/>
  <c r="N198" i="1" s="1"/>
  <c r="O199" i="1" a="1"/>
  <c r="O199" i="1" s="1"/>
  <c r="N199" i="1" a="1"/>
  <c r="N199" i="1" s="1"/>
  <c r="O200" i="1" a="1"/>
  <c r="O200" i="1" s="1"/>
  <c r="N200" i="1" a="1"/>
  <c r="N200" i="1" s="1"/>
  <c r="O201" i="1" a="1"/>
  <c r="O201" i="1" s="1"/>
  <c r="N201" i="1" a="1"/>
  <c r="N201" i="1" s="1"/>
  <c r="O202" i="1" a="1"/>
  <c r="O202" i="1" s="1"/>
  <c r="N202" i="1" a="1"/>
  <c r="N202" i="1" s="1"/>
  <c r="O203" i="1" a="1"/>
  <c r="O203" i="1" s="1"/>
  <c r="N203" i="1" a="1"/>
  <c r="N203" i="1" s="1"/>
  <c r="O204" i="1" a="1"/>
  <c r="O204" i="1" s="1"/>
  <c r="N204" i="1" a="1"/>
  <c r="N204" i="1" s="1"/>
  <c r="O205" i="1" a="1"/>
  <c r="O205" i="1" s="1"/>
  <c r="N205" i="1" a="1"/>
  <c r="N205" i="1" s="1"/>
  <c r="O206" i="1" a="1"/>
  <c r="O206" i="1" s="1"/>
  <c r="N206" i="1" a="1"/>
  <c r="N206" i="1" s="1"/>
  <c r="O207" i="1" a="1"/>
  <c r="O207" i="1" s="1"/>
  <c r="N207" i="1" a="1"/>
  <c r="N207" i="1" s="1"/>
  <c r="O208" i="1" a="1"/>
  <c r="O208" i="1" s="1"/>
  <c r="N208" i="1" a="1"/>
  <c r="N208" i="1" s="1"/>
  <c r="O209" i="1" a="1"/>
  <c r="O209" i="1" s="1"/>
  <c r="N209" i="1" a="1"/>
  <c r="N209" i="1" s="1"/>
  <c r="O210" i="1" a="1"/>
  <c r="O210" i="1" s="1"/>
  <c r="N210" i="1" a="1"/>
  <c r="N210" i="1" s="1"/>
  <c r="O211" i="1" a="1"/>
  <c r="O211" i="1" s="1"/>
  <c r="N211" i="1" a="1"/>
  <c r="N211" i="1" s="1"/>
  <c r="O212" i="1" a="1"/>
  <c r="O212" i="1" s="1"/>
  <c r="N212" i="1" a="1"/>
  <c r="N212" i="1" s="1"/>
  <c r="O213" i="1" a="1"/>
  <c r="O213" i="1" s="1"/>
  <c r="N213" i="1" a="1"/>
  <c r="N213" i="1" s="1"/>
  <c r="O214" i="1" a="1"/>
  <c r="O214" i="1" s="1"/>
  <c r="N214" i="1" a="1"/>
  <c r="N214" i="1" s="1"/>
  <c r="O215" i="1" a="1"/>
  <c r="O215" i="1" s="1"/>
  <c r="N215" i="1" a="1"/>
  <c r="N215" i="1" s="1"/>
  <c r="O216" i="1" a="1"/>
  <c r="O216" i="1" s="1"/>
  <c r="N216" i="1" a="1"/>
  <c r="N216" i="1" s="1"/>
  <c r="O217" i="1" a="1"/>
  <c r="O217" i="1" s="1"/>
  <c r="N217" i="1" a="1"/>
  <c r="N217" i="1" s="1"/>
  <c r="O218" i="1" a="1"/>
  <c r="O218" i="1" s="1"/>
  <c r="N218" i="1" a="1"/>
  <c r="N218" i="1" s="1"/>
  <c r="O219" i="1" a="1"/>
  <c r="O219" i="1" s="1"/>
  <c r="N219" i="1" a="1"/>
  <c r="N219" i="1" s="1"/>
  <c r="O220" i="1" a="1"/>
  <c r="O220" i="1" s="1"/>
  <c r="N220" i="1" a="1"/>
  <c r="N220" i="1" s="1"/>
  <c r="O221" i="1" a="1"/>
  <c r="O221" i="1" s="1"/>
  <c r="N221" i="1" a="1"/>
  <c r="N221" i="1" s="1"/>
  <c r="O222" i="1" a="1"/>
  <c r="O222" i="1" s="1"/>
  <c r="N222" i="1" a="1"/>
  <c r="N222" i="1" s="1"/>
  <c r="O223" i="1" a="1"/>
  <c r="O223" i="1" s="1"/>
  <c r="N223" i="1" a="1"/>
  <c r="N223" i="1" s="1"/>
  <c r="O224" i="1" a="1"/>
  <c r="O224" i="1" s="1"/>
  <c r="N224" i="1" a="1"/>
  <c r="N224" i="1" s="1"/>
  <c r="O225" i="1" a="1"/>
  <c r="O225" i="1" s="1"/>
  <c r="N225" i="1" a="1"/>
  <c r="N225" i="1" s="1"/>
  <c r="O226" i="1" a="1"/>
  <c r="O226" i="1" s="1"/>
  <c r="N226" i="1" a="1"/>
  <c r="N226" i="1" s="1"/>
  <c r="O227" i="1" a="1"/>
  <c r="O227" i="1" s="1"/>
  <c r="N227" i="1" a="1"/>
  <c r="N227" i="1" s="1"/>
  <c r="O228" i="1" a="1"/>
  <c r="O228" i="1" s="1"/>
  <c r="N228" i="1" a="1"/>
  <c r="N228" i="1" s="1"/>
  <c r="O229" i="1" a="1"/>
  <c r="O229" i="1" s="1"/>
  <c r="N229" i="1" a="1"/>
  <c r="N229" i="1" s="1"/>
  <c r="O230" i="1" a="1"/>
  <c r="O230" i="1" s="1"/>
  <c r="N230" i="1" a="1"/>
  <c r="N230" i="1" s="1"/>
  <c r="O231" i="1" a="1"/>
  <c r="O231" i="1" s="1"/>
  <c r="N231" i="1" a="1"/>
  <c r="N231" i="1" s="1"/>
  <c r="O232" i="1" a="1"/>
  <c r="O232" i="1" s="1"/>
  <c r="N232" i="1" a="1"/>
  <c r="N232" i="1" s="1"/>
  <c r="O233" i="1" a="1"/>
  <c r="O233" i="1" s="1"/>
  <c r="N233" i="1" a="1"/>
  <c r="N233" i="1" s="1"/>
  <c r="O234" i="1" a="1"/>
  <c r="O234" i="1" s="1"/>
  <c r="N234" i="1" a="1"/>
  <c r="N234" i="1" s="1"/>
  <c r="O235" i="1" a="1"/>
  <c r="O235" i="1" s="1"/>
  <c r="N235" i="1" a="1"/>
  <c r="N235" i="1" s="1"/>
  <c r="O236" i="1" a="1"/>
  <c r="O236" i="1" s="1"/>
  <c r="N236" i="1" a="1"/>
  <c r="N236" i="1" s="1"/>
  <c r="O237" i="1" a="1"/>
  <c r="O237" i="1" s="1"/>
  <c r="N237" i="1" a="1"/>
  <c r="N237" i="1" s="1"/>
  <c r="O238" i="1" a="1"/>
  <c r="O238" i="1" s="1"/>
  <c r="N238" i="1" a="1"/>
  <c r="N238" i="1" s="1"/>
  <c r="O239" i="1" a="1"/>
  <c r="O239" i="1" s="1"/>
  <c r="N239" i="1" a="1"/>
  <c r="N239" i="1" s="1"/>
  <c r="O240" i="1" a="1"/>
  <c r="O240" i="1" s="1"/>
  <c r="N240" i="1" a="1"/>
  <c r="N240" i="1" s="1"/>
  <c r="O241" i="1" a="1"/>
  <c r="O241" i="1" s="1"/>
  <c r="N241" i="1" a="1"/>
  <c r="N241" i="1" s="1"/>
  <c r="O242" i="1" a="1"/>
  <c r="O242" i="1" s="1"/>
  <c r="N242" i="1" a="1"/>
  <c r="N242" i="1" s="1"/>
  <c r="O243" i="1" a="1"/>
  <c r="O243" i="1" s="1"/>
  <c r="N243" i="1" a="1"/>
  <c r="N243" i="1" s="1"/>
  <c r="O244" i="1" a="1"/>
  <c r="O244" i="1" s="1"/>
  <c r="N244" i="1" a="1"/>
  <c r="N244" i="1" s="1"/>
  <c r="O245" i="1" a="1"/>
  <c r="O245" i="1" s="1"/>
  <c r="N245" i="1" a="1"/>
  <c r="N245" i="1" s="1"/>
  <c r="O246" i="1" a="1"/>
  <c r="O246" i="1" s="1"/>
  <c r="N246" i="1" a="1"/>
  <c r="N246" i="1" s="1"/>
  <c r="O247" i="1" a="1"/>
  <c r="O247" i="1" s="1"/>
  <c r="N247" i="1" a="1"/>
  <c r="N247" i="1" s="1"/>
  <c r="O248" i="1" a="1"/>
  <c r="O248" i="1" s="1"/>
  <c r="N248" i="1" a="1"/>
  <c r="N248" i="1" s="1"/>
  <c r="O249" i="1" a="1"/>
  <c r="O249" i="1" s="1"/>
  <c r="N249" i="1" a="1"/>
  <c r="N249" i="1" s="1"/>
  <c r="O250" i="1" a="1"/>
  <c r="O250" i="1" s="1"/>
  <c r="N250" i="1" a="1"/>
  <c r="N250" i="1" s="1"/>
  <c r="O251" i="1" a="1"/>
  <c r="O251" i="1" s="1"/>
  <c r="N251" i="1" a="1"/>
  <c r="N251" i="1" s="1"/>
  <c r="O252" i="1" a="1"/>
  <c r="O252" i="1" s="1"/>
  <c r="N252" i="1" a="1"/>
  <c r="N252" i="1" s="1"/>
  <c r="O253" i="1" a="1"/>
  <c r="O253" i="1" s="1"/>
  <c r="N253" i="1" a="1"/>
  <c r="N253" i="1" s="1"/>
  <c r="O254" i="1" a="1"/>
  <c r="O254" i="1" s="1"/>
  <c r="N254" i="1" a="1"/>
  <c r="N254" i="1" s="1"/>
  <c r="O255" i="1" a="1"/>
  <c r="O255" i="1" s="1"/>
  <c r="N255" i="1" a="1"/>
  <c r="N255" i="1" s="1"/>
  <c r="O256" i="1" a="1"/>
  <c r="O256" i="1" s="1"/>
  <c r="N256" i="1" a="1"/>
  <c r="N256" i="1" s="1"/>
  <c r="O257" i="1" a="1"/>
  <c r="O257" i="1" s="1"/>
  <c r="N257" i="1" a="1"/>
  <c r="N257" i="1" s="1"/>
  <c r="O258" i="1" a="1"/>
  <c r="O258" i="1" s="1"/>
  <c r="N258" i="1" a="1"/>
  <c r="N258" i="1" s="1"/>
  <c r="O259" i="1" a="1"/>
  <c r="O259" i="1" s="1"/>
  <c r="N259" i="1" a="1"/>
  <c r="N259" i="1" s="1"/>
  <c r="O260" i="1" a="1"/>
  <c r="O260" i="1" s="1"/>
  <c r="N260" i="1" a="1"/>
  <c r="N260" i="1" s="1"/>
  <c r="O261" i="1" a="1"/>
  <c r="O261" i="1" s="1"/>
  <c r="N261" i="1" a="1"/>
  <c r="N261" i="1" s="1"/>
  <c r="O262" i="1" a="1"/>
  <c r="O262" i="1" s="1"/>
  <c r="N262" i="1" a="1"/>
  <c r="N262" i="1" s="1"/>
  <c r="O263" i="1" a="1"/>
  <c r="O263" i="1" s="1"/>
  <c r="N263" i="1" a="1"/>
  <c r="N263" i="1" s="1"/>
  <c r="O264" i="1" a="1"/>
  <c r="O264" i="1" s="1"/>
  <c r="N264" i="1" a="1"/>
  <c r="N264" i="1" s="1"/>
  <c r="O265" i="1" a="1"/>
  <c r="O265" i="1" s="1"/>
  <c r="N265" i="1" a="1"/>
  <c r="N265" i="1" s="1"/>
  <c r="O266" i="1" a="1"/>
  <c r="O266" i="1" s="1"/>
  <c r="N266" i="1" a="1"/>
  <c r="N266" i="1" s="1"/>
  <c r="O267" i="1" a="1"/>
  <c r="O267" i="1" s="1"/>
  <c r="N267" i="1" a="1"/>
  <c r="N267" i="1" s="1"/>
  <c r="O268" i="1" a="1"/>
  <c r="O268" i="1" s="1"/>
  <c r="N268" i="1" a="1"/>
  <c r="N268" i="1" s="1"/>
  <c r="O269" i="1" a="1"/>
  <c r="O269" i="1" s="1"/>
  <c r="N269" i="1" a="1"/>
  <c r="N269" i="1" s="1"/>
  <c r="O270" i="1" a="1"/>
  <c r="O270" i="1" s="1"/>
  <c r="N270" i="1" a="1"/>
  <c r="N270" i="1" s="1"/>
  <c r="O271" i="1" a="1"/>
  <c r="O271" i="1" s="1"/>
  <c r="N271" i="1" a="1"/>
  <c r="N271" i="1" s="1"/>
  <c r="O272" i="1" a="1"/>
  <c r="O272" i="1" s="1"/>
  <c r="N272" i="1" a="1"/>
  <c r="N272" i="1" s="1"/>
  <c r="O273" i="1" a="1"/>
  <c r="O273" i="1" s="1"/>
  <c r="N273" i="1" a="1"/>
  <c r="N273" i="1" s="1"/>
  <c r="O274" i="1" a="1"/>
  <c r="O274" i="1" s="1"/>
  <c r="N274" i="1" a="1"/>
  <c r="N274" i="1" s="1"/>
  <c r="O275" i="1" a="1"/>
  <c r="O275" i="1" s="1"/>
  <c r="N275" i="1" a="1"/>
  <c r="N275" i="1" s="1"/>
  <c r="O276" i="1" a="1"/>
  <c r="O276" i="1" s="1"/>
  <c r="N276" i="1" a="1"/>
  <c r="N276" i="1" s="1"/>
  <c r="O277" i="1" a="1"/>
  <c r="O277" i="1" s="1"/>
  <c r="N277" i="1" a="1"/>
  <c r="N277" i="1" s="1"/>
  <c r="O278" i="1" a="1"/>
  <c r="O278" i="1" s="1"/>
  <c r="N278" i="1" a="1"/>
  <c r="N278" i="1" s="1"/>
  <c r="N280" i="6" l="1"/>
  <c r="O280" i="6"/>
  <c r="R279" i="6" a="1"/>
  <c r="R279" i="6" s="1"/>
  <c r="O280" i="1"/>
  <c r="R279" i="1" a="1"/>
  <c r="R279" i="1" s="1"/>
  <c r="N280" i="1"/>
  <c r="P280" i="1" s="1"/>
  <c r="P280" i="6" l="1"/>
  <c r="P279" i="6"/>
  <c r="P27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<sst xmlns="http://schemas.openxmlformats.org/spreadsheetml/2006/main" count="995" uniqueCount="339">
  <si>
    <t>Project Name:</t>
  </si>
  <si>
    <t>Likau 275/132/33/11kV TL</t>
  </si>
  <si>
    <t>Date Prepared:</t>
  </si>
  <si>
    <t>Prepared By:</t>
  </si>
  <si>
    <t>Shaun</t>
  </si>
  <si>
    <t>This sheet has not been validated or peer-reviewed. Use at 
your own risk. Not for distribution or construction purposes.</t>
  </si>
  <si>
    <t>Checked By:</t>
  </si>
  <si>
    <t>-</t>
  </si>
  <si>
    <t>Revision:</t>
  </si>
  <si>
    <t>Grid Size:</t>
  </si>
  <si>
    <t>m</t>
  </si>
  <si>
    <r>
      <rPr>
        <b/>
        <sz val="11"/>
        <color rgb="FF000000"/>
        <rFont val="Aptos Narrow"/>
        <scheme val="minor"/>
      </rPr>
      <t xml:space="preserve">Data Entry Validation - Grid Cell Continuity
</t>
    </r>
    <r>
      <rPr>
        <sz val="11"/>
        <color rgb="FF000000"/>
        <rFont val="Aptos Narrow"/>
        <scheme val="minor"/>
      </rPr>
      <t>(checks consistent input for shared grid corners)</t>
    </r>
  </si>
  <si>
    <t>Cell ID</t>
  </si>
  <si>
    <t>Existing Level (Grid Corner, m)</t>
  </si>
  <si>
    <t>Proposed Level (Grid Corner, m)</t>
  </si>
  <si>
    <t>Coverage Within Site</t>
  </si>
  <si>
    <t>Average Level (m)</t>
  </si>
  <si>
    <t>Earthworks  (m3)</t>
  </si>
  <si>
    <t>Net Volume</t>
  </si>
  <si>
    <t>Up/Down Validation</t>
  </si>
  <si>
    <t>Left/Right Validation</t>
  </si>
  <si>
    <t xml:space="preserve">Existing </t>
  </si>
  <si>
    <t>Proposed</t>
  </si>
  <si>
    <t>Cut Vol.</t>
  </si>
  <si>
    <t>Fill Vol.</t>
  </si>
  <si>
    <t>Existing</t>
  </si>
  <si>
    <t>Product</t>
  </si>
  <si>
    <t>Quantity</t>
  </si>
  <si>
    <t>Unit Price</t>
  </si>
  <si>
    <t>Total</t>
  </si>
  <si>
    <t>B21</t>
  </si>
  <si>
    <t>Cement Bags</t>
  </si>
  <si>
    <t>B22</t>
  </si>
  <si>
    <t>Rebar Steel</t>
  </si>
  <si>
    <t>B23</t>
  </si>
  <si>
    <t>Sand (m³)</t>
  </si>
  <si>
    <t>C15</t>
  </si>
  <si>
    <t>Bricks</t>
  </si>
  <si>
    <t>C16</t>
  </si>
  <si>
    <t>Timber</t>
  </si>
  <si>
    <t>C19</t>
  </si>
  <si>
    <t>Bitumen Drums</t>
  </si>
  <si>
    <t>C20</t>
  </si>
  <si>
    <t>Diesel (L)</t>
  </si>
  <si>
    <t>C21</t>
  </si>
  <si>
    <t>C22</t>
  </si>
  <si>
    <t>C23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</si>
  <si>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</si>
  <si>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</si>
  <si>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</si>
  <si>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</si>
  <si>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</si>
  <si>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</si>
  <si>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</si>
  <si>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</si>
  <si>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</si>
  <si>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</si>
  <si>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</si>
  <si>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</si>
  <si>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</si>
  <si>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</si>
  <si>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</si>
  <si>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</si>
  <si>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</si>
  <si>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</si>
  <si>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</si>
  <si>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</si>
  <si>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</si>
  <si>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</si>
  <si>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</si>
  <si>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</si>
  <si>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</si>
  <si>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</si>
  <si>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</si>
  <si>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</si>
  <si>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</si>
  <si>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</si>
  <si>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</si>
  <si>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</si>
  <si>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</si>
  <si>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</si>
  <si>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</si>
  <si>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</si>
  <si>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</si>
  <si>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</si>
  <si>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</si>
  <si>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</si>
  <si>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</si>
  <si>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</si>
  <si>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</si>
  <si>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</si>
  <si>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</si>
  <si>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</si>
  <si>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</si>
  <si>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</si>
  <si>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</si>
  <si>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</si>
  <si>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</si>
  <si>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</si>
  <si>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</si>
  <si>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</si>
  <si>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</si>
  <si>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</si>
  <si>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</si>
  <si>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</si>
  <si>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</si>
  <si>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</si>
  <si>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</si>
  <si>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</si>
  <si>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</si>
  <si>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</si>
  <si>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</si>
  <si>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</si>
  <si>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</si>
  <si>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</si>
  <si>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</si>
  <si>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</si>
  <si>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</si>
  <si>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</si>
  <si>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</si>
  <si>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</si>
  <si>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</si>
  <si>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</si>
  <si>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</si>
  <si>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</si>
  <si>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</si>
  <si>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</si>
  <si>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</si>
  <si>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</si>
  <si>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</si>
  <si>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</si>
  <si>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</si>
  <si>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</si>
  <si>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</si>
  <si>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</si>
  <si>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</si>
  <si>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</si>
  <si>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</si>
  <si>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</si>
  <si>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</si>
  <si>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</si>
  <si>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</si>
  <si>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</si>
  <si>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</si>
  <si>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</si>
  <si>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</si>
  <si>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</si>
  <si>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</si>
  <si>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</si>
  <si>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</si>
  <si>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</si>
  <si>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</si>
  <si>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</si>
  <si>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</si>
  <si>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</si>
  <si>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</si>
  <si>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</si>
  <si>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</si>
  <si>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</si>
  <si>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</si>
  <si>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</si>
  <si>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</si>
  <si>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</si>
  <si>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</si>
  <si>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</si>
  <si>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</si>
  <si>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</si>
  <si>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</si>
  <si>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</si>
  <si>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</si>
  <si>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</si>
  <si>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</si>
  <si>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</si>
  <si>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</si>
  <si>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</si>
  <si>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</si>
  <si>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</si>
  <si>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</si>
  <si>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</si>
  <si>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</si>
  <si>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</si>
  <si>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</si>
  <si>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</si>
  <si>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</si>
  <si>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</si>
  <si>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</si>
  <si>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</si>
  <si>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</si>
  <si>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</si>
  <si>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</si>
  <si>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</si>
  <si>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</si>
  <si>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</si>
  <si>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</si>
  <si>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</si>
  <si>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</si>
  <si>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</si>
  <si>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</si>
  <si>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</si>
  <si>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</si>
  <si>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</si>
  <si>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</si>
  <si>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</si>
  <si>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</si>
  <si>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</si>
  <si>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</si>
  <si>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</si>
  <si>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</si>
  <si>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</si>
  <si>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</si>
  <si>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</si>
  <si>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</si>
  <si>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</si>
  <si>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</si>
  <si>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</si>
  <si>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</si>
  <si>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</si>
  <si>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</si>
  <si>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</si>
  <si>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</si>
  <si>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</si>
  <si>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</si>
  <si>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</si>
  <si>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</si>
  <si>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</si>
  <si>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</si>
  <si>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</si>
  <si>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</si>
  <si>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</si>
  <si>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</si>
  <si>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</si>
  <si>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</si>
  <si>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</si>
  <si>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</si>
  <si>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</si>
  <si>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</si>
  <si>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</si>
  <si>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</si>
  <si>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</si>
  <si>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</si>
  <si>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</si>
  <si>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P1</t>
  </si>
  <si>
    <t>P2</t>
  </si>
  <si>
    <t>P3</t>
  </si>
  <si>
    <t>P4</t>
  </si>
  <si>
    <t>P5</t>
  </si>
  <si>
    <t>9..8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</si>
  <si>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</si>
  <si>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</si>
  <si>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</si>
  <si>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</si>
  <si>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</si>
  <si>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</si>
  <si>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</si>
  <si>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</si>
  <si>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</si>
  <si>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</si>
  <si>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</si>
  <si>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</si>
  <si>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</si>
  <si>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</si>
  <si>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</si>
  <si>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</si>
  <si>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</si>
  <si>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</si>
  <si>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</si>
  <si>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</si>
  <si>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</si>
  <si>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</si>
  <si>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</si>
  <si>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</si>
  <si>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</si>
  <si>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</si>
  <si>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</si>
  <si>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</si>
  <si>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</si>
  <si>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</si>
  <si>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</si>
  <si>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</si>
  <si>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</si>
  <si>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</si>
  <si>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</si>
  <si>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</si>
  <si>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</si>
  <si>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</si>
  <si>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</si>
  <si>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</si>
  <si>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</si>
  <si>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</si>
  <si>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</si>
  <si>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</si>
  <si>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</si>
  <si>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</si>
  <si>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</si>
  <si>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</si>
  <si>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</si>
  <si>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</si>
  <si>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R19</t>
  </si>
  <si>
    <t>R20</t>
  </si>
  <si>
    <t>R21</t>
  </si>
  <si>
    <t>R22</t>
  </si>
  <si>
    <t>S3</t>
  </si>
  <si>
    <t>S4</t>
  </si>
  <si>
    <t>S5</t>
  </si>
  <si>
    <t>Earthworks Total:</t>
  </si>
  <si>
    <t>Cut (m3)</t>
  </si>
  <si>
    <t>Fill (m3)</t>
  </si>
  <si>
    <t>Horizontal Resolution:</t>
  </si>
  <si>
    <t>cells</t>
  </si>
  <si>
    <t>Cell Size (H):</t>
  </si>
  <si>
    <t>Vertical Resolution:</t>
  </si>
  <si>
    <t>Cell Size (V):</t>
  </si>
  <si>
    <r>
      <rPr>
        <b/>
        <sz val="10"/>
        <color rgb="FF000000"/>
        <rFont val="Aptos Narrow"/>
        <scheme val="minor"/>
      </rPr>
      <t xml:space="preserve">Data Entry Validation - Grid Cell Continuity
</t>
    </r>
    <r>
      <rPr>
        <sz val="10"/>
        <color rgb="FF000000"/>
        <rFont val="Aptos Narrow"/>
        <scheme val="minor"/>
      </rPr>
      <t>(checks consistent input for shared grid corners)</t>
    </r>
  </si>
  <si>
    <t>Count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</si>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</sst>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SemiBold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3" tint="-0.499984740745262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9"/>
      <color theme="0"/>
      <name val="Aptos SemiBold"/>
    </font>
    <font>
      <sz val="9"/>
      <color theme="0"/>
      <name val="Aptos SemiBold"/>
    </font>
    <font>
      <sz val="8"/>
      <color theme="0"/>
      <name val="Aptos Narrow"/>
      <family val="2"/>
      <scheme val="minor"/>
    </font>
    <font>
      <sz val="9"/>
      <color theme="0"/>
      <name val="Aptos Narrow"/>
      <scheme val="minor"/>
    </font>
    <font>
      <b/>
      <sz val="10"/>
      <color rgb="FF000000"/>
      <name val="Aptos Narrow"/>
      <family val="2"/>
      <scheme val="minor"/>
    </font>
    <font>
      <b/>
      <sz val="9"/>
      <color theme="3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0"/>
      <name val="Aptos SemiBold"/>
    </font>
    <font>
      <b/>
      <sz val="8"/>
      <color theme="0"/>
      <name val="Aptos SemiBold"/>
    </font>
    <font>
      <b/>
      <sz val="9"/>
      <color theme="1"/>
      <name val="Aptos Narrow"/>
      <family val="2"/>
      <scheme val="minor"/>
    </font>
    <font>
      <b/>
      <sz val="9"/>
      <color theme="3" tint="-0.499984740745262"/>
      <name val="Aptos Narrow"/>
    </font>
    <font>
      <sz val="9"/>
      <color theme="0"/>
      <name val="Aptos Narrow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Aptos Narrow"/>
    </font>
    <font>
      <sz val="10"/>
      <color rgb="FF000000"/>
      <name val="Aptos Narrow"/>
      <scheme val="minor"/>
    </font>
    <font>
      <b/>
      <sz val="10"/>
      <color rgb="FF000000"/>
      <name val="Aptos Narrow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96969"/>
        <bgColor indexed="64"/>
      </patternFill>
    </fill>
  </fills>
  <borders count="5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uble">
        <color theme="3" tint="-0.249977111117893"/>
      </right>
      <top/>
      <bottom/>
      <diagonal/>
    </border>
    <border>
      <left style="double">
        <color theme="3" tint="-0.249977111117893"/>
      </left>
      <right/>
      <top/>
      <bottom/>
      <diagonal/>
    </border>
    <border>
      <left/>
      <right style="dashed">
        <color theme="3" tint="-0.249977111117893"/>
      </right>
      <top/>
      <bottom/>
      <diagonal/>
    </border>
    <border>
      <left style="dashed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thin">
        <color theme="3" tint="-0.249977111117893"/>
      </bottom>
      <diagonal/>
    </border>
    <border>
      <left/>
      <right style="dashed">
        <color theme="3" tint="-0.249977111117893"/>
      </right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medium">
        <color theme="3" tint="-0.249977111117893"/>
      </right>
      <top/>
      <bottom style="thin">
        <color theme="3" tint="-0.249977111117893"/>
      </bottom>
      <diagonal/>
    </border>
    <border>
      <left style="medium">
        <color theme="3" tint="-0.249977111117893"/>
      </left>
      <right style="thin">
        <color rgb="FF000000"/>
      </right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thin">
        <color rgb="FF000000"/>
      </right>
      <top/>
      <bottom style="medium">
        <color theme="3" tint="-0.249977111117893"/>
      </bottom>
      <diagonal/>
    </border>
    <border>
      <left/>
      <right style="double">
        <color theme="3" tint="-0.249977111117893"/>
      </right>
      <top/>
      <bottom style="medium">
        <color theme="3" tint="-0.249977111117893"/>
      </bottom>
      <diagonal/>
    </border>
    <border>
      <left/>
      <right style="dashed">
        <color theme="3" tint="-0.249977111117893"/>
      </right>
      <top/>
      <bottom style="medium">
        <color theme="3" tint="-0.249977111117893"/>
      </bottom>
      <diagonal/>
    </border>
    <border>
      <left/>
      <right style="thin">
        <color theme="3" tint="-0.249977111117893"/>
      </right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dotted">
        <color theme="3"/>
      </right>
      <top/>
      <bottom style="thin">
        <color theme="3" tint="-0.249977111117893"/>
      </bottom>
      <diagonal/>
    </border>
    <border>
      <left/>
      <right style="dotted">
        <color theme="3"/>
      </right>
      <top/>
      <bottom style="thin">
        <color theme="3" tint="-0.249977111117893"/>
      </bottom>
      <diagonal/>
    </border>
    <border>
      <left/>
      <right style="dotted">
        <color theme="3" tint="0.39997558519241921"/>
      </right>
      <top/>
      <bottom/>
      <diagonal/>
    </border>
    <border>
      <left style="medium">
        <color theme="3" tint="-0.249977111117893"/>
      </left>
      <right style="dotted">
        <color theme="3"/>
      </right>
      <top/>
      <bottom/>
      <diagonal/>
    </border>
    <border>
      <left/>
      <right style="dotted">
        <color theme="3"/>
      </right>
      <top/>
      <bottom/>
      <diagonal/>
    </border>
    <border>
      <left/>
      <right style="dotted">
        <color theme="3" tint="0.39997558519241921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dotted">
        <color theme="3"/>
      </right>
      <top/>
      <bottom style="double">
        <color theme="3" tint="-0.249977111117893"/>
      </bottom>
      <diagonal/>
    </border>
    <border>
      <left/>
      <right style="dashed">
        <color theme="3" tint="-0.249977111117893"/>
      </right>
      <top/>
      <bottom style="double">
        <color theme="3" tint="-0.249977111117893"/>
      </bottom>
      <diagonal/>
    </border>
    <border>
      <left/>
      <right style="dotted">
        <color theme="3"/>
      </right>
      <top/>
      <bottom style="double">
        <color theme="3" tint="-0.249977111117893"/>
      </bottom>
      <diagonal/>
    </border>
    <border>
      <left/>
      <right style="medium">
        <color theme="3" tint="-0.249977111117893"/>
      </right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 style="medium">
        <color theme="3" tint="-0.249977111117893"/>
      </top>
      <bottom/>
      <diagonal/>
    </border>
    <border>
      <left/>
      <right style="dotted">
        <color theme="3" tint="-0.249977111117893"/>
      </right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 style="dotted">
        <color theme="3" tint="-0.249977111117893"/>
      </right>
      <top/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/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theme="3" tint="-0.249977111117893"/>
      </right>
      <top/>
      <bottom style="medium">
        <color theme="3" tint="-0.249977111117893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164" fontId="4" fillId="6" borderId="14" xfId="0" applyNumberFormat="1" applyFont="1" applyFill="1" applyBorder="1" applyAlignment="1">
      <alignment horizontal="center" vertical="center"/>
    </xf>
    <xf numFmtId="9" fontId="4" fillId="6" borderId="15" xfId="0" applyNumberFormat="1" applyFont="1" applyFill="1" applyBorder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2" fontId="4" fillId="6" borderId="17" xfId="0" applyNumberFormat="1" applyFont="1" applyFill="1" applyBorder="1" applyAlignment="1">
      <alignment horizontal="center" vertical="center"/>
    </xf>
    <xf numFmtId="3" fontId="15" fillId="6" borderId="34" xfId="0" applyNumberFormat="1" applyFont="1" applyFill="1" applyBorder="1" applyAlignment="1">
      <alignment horizontal="center" vertical="center"/>
    </xf>
    <xf numFmtId="3" fontId="15" fillId="6" borderId="19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0" fontId="16" fillId="0" borderId="36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4" fillId="6" borderId="20" xfId="0" applyFont="1" applyFill="1" applyBorder="1"/>
    <xf numFmtId="0" fontId="14" fillId="3" borderId="12" xfId="0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3" borderId="14" xfId="0" applyNumberFormat="1" applyFont="1" applyFill="1" applyBorder="1" applyAlignment="1">
      <alignment horizontal="center" vertical="center"/>
    </xf>
    <xf numFmtId="9" fontId="4" fillId="3" borderId="1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2" fontId="4" fillId="3" borderId="17" xfId="0" applyNumberFormat="1" applyFont="1" applyFill="1" applyBorder="1" applyAlignment="1">
      <alignment horizontal="center" vertical="center"/>
    </xf>
    <xf numFmtId="3" fontId="15" fillId="3" borderId="34" xfId="0" applyNumberFormat="1" applyFont="1" applyFill="1" applyBorder="1" applyAlignment="1">
      <alignment horizontal="center" vertical="center"/>
    </xf>
    <xf numFmtId="3" fontId="15" fillId="3" borderId="19" xfId="0" applyNumberFormat="1" applyFont="1" applyFill="1" applyBorder="1" applyAlignment="1">
      <alignment horizontal="center" vertical="center"/>
    </xf>
    <xf numFmtId="0" fontId="4" fillId="3" borderId="20" xfId="0" applyFont="1" applyFill="1" applyBorder="1"/>
    <xf numFmtId="0" fontId="4" fillId="3" borderId="20" xfId="0" applyFont="1" applyFill="1" applyBorder="1" applyAlignment="1">
      <alignment horizontal="center" vertical="center"/>
    </xf>
    <xf numFmtId="164" fontId="1" fillId="0" borderId="0" xfId="0" applyNumberFormat="1" applyFont="1"/>
    <xf numFmtId="0" fontId="14" fillId="3" borderId="25" xfId="0" applyFont="1" applyFill="1" applyBorder="1" applyAlignment="1">
      <alignment horizontal="center" vertical="center"/>
    </xf>
    <xf numFmtId="164" fontId="4" fillId="3" borderId="26" xfId="0" applyNumberFormat="1" applyFont="1" applyFill="1" applyBorder="1" applyAlignment="1">
      <alignment horizontal="center" vertical="center"/>
    </xf>
    <xf numFmtId="164" fontId="4" fillId="3" borderId="27" xfId="0" applyNumberFormat="1" applyFont="1" applyFill="1" applyBorder="1" applyAlignment="1">
      <alignment horizontal="center" vertical="center"/>
    </xf>
    <xf numFmtId="9" fontId="4" fillId="3" borderId="28" xfId="0" applyNumberFormat="1" applyFont="1" applyFill="1" applyBorder="1" applyAlignment="1">
      <alignment horizontal="center" vertical="center"/>
    </xf>
    <xf numFmtId="3" fontId="15" fillId="3" borderId="37" xfId="0" applyNumberFormat="1" applyFont="1" applyFill="1" applyBorder="1" applyAlignment="1">
      <alignment horizontal="center" vertical="center"/>
    </xf>
    <xf numFmtId="3" fontId="15" fillId="3" borderId="30" xfId="0" applyNumberFormat="1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3" fontId="17" fillId="2" borderId="43" xfId="0" applyNumberFormat="1" applyFont="1" applyFill="1" applyBorder="1" applyAlignment="1">
      <alignment horizontal="center" vertical="center"/>
    </xf>
    <xf numFmtId="3" fontId="17" fillId="2" borderId="44" xfId="0" applyNumberFormat="1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3" fontId="19" fillId="0" borderId="49" xfId="0" applyNumberFormat="1" applyFont="1" applyBorder="1" applyAlignment="1">
      <alignment horizontal="center" vertical="center"/>
    </xf>
    <xf numFmtId="3" fontId="19" fillId="0" borderId="30" xfId="0" applyNumberFormat="1" applyFont="1" applyBorder="1" applyAlignment="1">
      <alignment horizontal="center" vertical="center"/>
    </xf>
    <xf numFmtId="3" fontId="19" fillId="6" borderId="3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20" fillId="3" borderId="1" xfId="0" applyFont="1" applyFill="1" applyBorder="1" applyAlignment="1">
      <alignment horizontal="center" vertical="center" indent="1"/>
    </xf>
    <xf numFmtId="0" fontId="22" fillId="0" borderId="0" xfId="0" applyFont="1" applyAlignment="1">
      <alignment horizontal="center" vertical="center"/>
    </xf>
    <xf numFmtId="0" fontId="23" fillId="2" borderId="1" xfId="0" applyFont="1" applyFill="1" applyBorder="1" applyAlignment="1">
      <alignment horizontal="left" vertical="center" indent="1"/>
    </xf>
    <xf numFmtId="0" fontId="21" fillId="2" borderId="1" xfId="0" applyFont="1" applyFill="1" applyBorder="1" applyAlignment="1">
      <alignment horizontal="left" vertical="center" indent="1"/>
    </xf>
    <xf numFmtId="0" fontId="12" fillId="2" borderId="30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2" fillId="2" borderId="5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 indent="1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right" vertical="center" indent="1"/>
    </xf>
    <xf numFmtId="0" fontId="11" fillId="4" borderId="42" xfId="0" applyFont="1" applyFill="1" applyBorder="1" applyAlignment="1">
      <alignment horizontal="right" vertical="center" indent="1"/>
    </xf>
    <xf numFmtId="0" fontId="11" fillId="4" borderId="48" xfId="0" applyFont="1" applyFill="1" applyBorder="1" applyAlignment="1">
      <alignment horizontal="right" vertical="center" indent="1"/>
    </xf>
    <xf numFmtId="0" fontId="11" fillId="4" borderId="28" xfId="0" applyFont="1" applyFill="1" applyBorder="1" applyAlignment="1">
      <alignment horizontal="right" vertical="center" indent="1"/>
    </xf>
    <xf numFmtId="0" fontId="16" fillId="0" borderId="4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0" fillId="0" borderId="1" xfId="0" applyBorder="1" applyAlignment="1">
      <alignment horizontal="left" indent="2"/>
    </xf>
    <xf numFmtId="0" fontId="2" fillId="2" borderId="4" xfId="0" applyFont="1" applyFill="1" applyBorder="1" applyAlignment="1">
      <alignment horizontal="right" vertical="center" indent="1"/>
    </xf>
    <xf numFmtId="0" fontId="2" fillId="2" borderId="5" xfId="0" applyFont="1" applyFill="1" applyBorder="1" applyAlignment="1">
      <alignment horizontal="right" vertical="center" indent="1"/>
    </xf>
    <xf numFmtId="0" fontId="2" fillId="2" borderId="1" xfId="0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indent="2"/>
    </xf>
    <xf numFmtId="15" fontId="0" fillId="0" borderId="1" xfId="0" applyNumberFormat="1" applyBorder="1" applyAlignment="1">
      <alignment horizontal="left" indent="2"/>
    </xf>
    <xf numFmtId="0" fontId="10" fillId="2" borderId="0" xfId="0" applyFont="1" applyFill="1" applyAlignment="1">
      <alignment horizontal="right" vertical="center" indent="1"/>
    </xf>
    <xf numFmtId="0" fontId="10" fillId="2" borderId="19" xfId="0" applyFont="1" applyFill="1" applyBorder="1" applyAlignment="1">
      <alignment horizontal="right" vertical="center" indent="1"/>
    </xf>
    <xf numFmtId="0" fontId="10" fillId="2" borderId="1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right" vertical="center" indent="1"/>
    </xf>
    <xf numFmtId="0" fontId="2" fillId="2" borderId="19" xfId="0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2"/>
    </xf>
    <xf numFmtId="15" fontId="0" fillId="0" borderId="1" xfId="0" applyNumberForma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4" fillId="0" borderId="0" xfId="0" applyFont="1" applyAlignment="1">
      <alignment horizontal="right" vertical="top" wrapText="1" indent="1"/>
    </xf>
    <xf numFmtId="0" fontId="24" fillId="5" borderId="9" xfId="0" applyFont="1" applyFill="1" applyBorder="1" applyAlignment="1">
      <alignment horizontal="center" vertical="center" wrapText="1"/>
    </xf>
    <xf numFmtId="0" fontId="26" fillId="5" borderId="10" xfId="0" applyFont="1" applyFill="1" applyBorder="1" applyAlignment="1">
      <alignment horizontal="center" vertical="center"/>
    </xf>
    <xf numFmtId="0" fontId="26" fillId="5" borderId="11" xfId="0" applyFont="1" applyFill="1" applyBorder="1" applyAlignment="1">
      <alignment horizontal="center" vertical="center"/>
    </xf>
    <xf numFmtId="0" fontId="18" fillId="2" borderId="52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18" fillId="2" borderId="5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499984740745262"/>
      </font>
      <fill>
        <patternFill patternType="solid">
          <bgColor theme="0" tint="-4.9989318521683403E-2"/>
        </patternFill>
      </fill>
    </dxf>
    <dxf>
      <font>
        <b/>
        <i val="0"/>
        <color rgb="FF006100"/>
      </font>
      <fill>
        <patternFill patternType="solid"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499984740745262"/>
      </font>
      <fill>
        <patternFill patternType="solid">
          <bgColor theme="0" tint="-4.9989318521683403E-2"/>
        </patternFill>
      </fill>
    </dxf>
    <dxf>
      <font>
        <b/>
        <i val="0"/>
        <color rgb="FF006100"/>
      </font>
      <fill>
        <patternFill patternType="solid">
          <bgColor rgb="FFC6EF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499984740745262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1</xdr:row>
      <xdr:rowOff>95250</xdr:rowOff>
    </xdr:from>
    <xdr:to>
      <xdr:col>15</xdr:col>
      <xdr:colOff>838200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3450F-9608-F422-5E6E-B0C2A996C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85750"/>
          <a:ext cx="1552575" cy="200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</xdr:colOff>
      <xdr:row>1</xdr:row>
      <xdr:rowOff>95250</xdr:rowOff>
    </xdr:from>
    <xdr:to>
      <xdr:col>15</xdr:col>
      <xdr:colOff>838200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4919AB-D1D1-456A-8257-06E2B80AF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85750"/>
          <a:ext cx="1552575" cy="200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1</xdr:row>
      <xdr:rowOff>95250</xdr:rowOff>
    </xdr:from>
    <xdr:to>
      <xdr:col>16</xdr:col>
      <xdr:colOff>838200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9EC6D2-CE2E-4C4F-8AE0-0EE4CA563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66700"/>
          <a:ext cx="1552575" cy="200025"/>
        </a:xfrm>
        <a:prstGeom prst="rect">
          <a:avLst/>
        </a:prstGeom>
      </xdr:spPr>
    </xdr:pic>
    <xdr:clientData/>
  </xdr:twoCellAnchor>
  <xdr:twoCellAnchor>
    <xdr:from>
      <xdr:col>19</xdr:col>
      <xdr:colOff>285750</xdr:colOff>
      <xdr:row>8</xdr:row>
      <xdr:rowOff>9525</xdr:rowOff>
    </xdr:from>
    <xdr:to>
      <xdr:col>21</xdr:col>
      <xdr:colOff>752475</xdr:colOff>
      <xdr:row>8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AFEAE6-54E1-4188-8B57-3B41C12F9023}"/>
            </a:ext>
            <a:ext uri="{147F2762-F138-4A5C-976F-8EAC2B608ADB}">
              <a16:predDERef xmlns:a16="http://schemas.microsoft.com/office/drawing/2014/main" pred="{A59EC6D2-CE2E-4C4F-8AE0-0EE4CA56311B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ZXN0ZWNoZ3JvdXAtbXkuc2hhcmVwb2ludC5jb20vOnU6L2cvcGVyc29uYWwvc2hhdW5fcGVzdGVjaF9jb21fbXkvRWV2TWVWOTA3Z0JCdDBpQmtWbC1oSDRCYkY2Yi1PZHJiTHpDYnB2dkExenRVdw&quot;}"/>
            </a:ext>
          </a:extLst>
        </xdr:cNvPr>
        <xdr:cNvSpPr/>
      </xdr:nvSpPr>
      <xdr:spPr>
        <a:xfrm>
          <a:off x="10534650" y="1514475"/>
          <a:ext cx="1914525" cy="171450"/>
        </a:xfrm>
        <a:prstGeom prst="rect">
          <a:avLst/>
        </a:prstGeom>
        <a:solidFill>
          <a:schemeClr val="tx2"/>
        </a:solidFill>
        <a:ln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Generate Cell Grid Input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1</xdr:row>
      <xdr:rowOff>95250</xdr:rowOff>
    </xdr:from>
    <xdr:to>
      <xdr:col>16</xdr:col>
      <xdr:colOff>838200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781D5E-A90F-4549-901B-9A28E31FB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85750"/>
          <a:ext cx="1552575" cy="20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80"/>
  <sheetViews>
    <sheetView showGridLines="0" topLeftCell="H1" workbookViewId="0">
      <selection activeCell="U278" sqref="R13:U278"/>
    </sheetView>
  </sheetViews>
  <sheetFormatPr defaultColWidth="9.140625" defaultRowHeight="15"/>
  <cols>
    <col min="1" max="1" width="2.85546875" style="2" customWidth="1"/>
    <col min="2" max="2" width="10.140625" customWidth="1"/>
    <col min="3" max="4" width="6.85546875" customWidth="1"/>
    <col min="5" max="6" width="7.28515625" customWidth="1"/>
    <col min="7" max="10" width="7" customWidth="1"/>
    <col min="11" max="11" width="10.5703125" customWidth="1"/>
    <col min="12" max="12" width="9.140625" style="1" customWidth="1"/>
    <col min="13" max="13" width="9.42578125" style="1" customWidth="1"/>
    <col min="14" max="14" width="9.85546875" style="1" customWidth="1"/>
    <col min="15" max="15" width="11.140625" style="1" customWidth="1"/>
    <col min="16" max="16" width="12.7109375" style="1" customWidth="1"/>
    <col min="17" max="17" width="4.140625" style="2" customWidth="1"/>
    <col min="18" max="18" width="11.85546875" style="3" customWidth="1"/>
    <col min="19" max="19" width="10.140625" style="3" customWidth="1"/>
    <col min="20" max="20" width="9.5703125" style="3" customWidth="1"/>
    <col min="21" max="21" width="10.85546875" style="3" customWidth="1"/>
    <col min="22" max="22" width="5.7109375" style="2" customWidth="1"/>
    <col min="23" max="23" width="9.140625" style="2"/>
    <col min="24" max="24" width="17.140625" style="2" customWidth="1"/>
    <col min="25" max="25" width="7.85546875" style="2" customWidth="1"/>
    <col min="26" max="26" width="13.140625" style="2" customWidth="1"/>
    <col min="27" max="27" width="10.5703125" style="2" customWidth="1"/>
    <col min="28" max="16384" width="9.140625" style="2"/>
  </cols>
  <sheetData>
    <row r="1" spans="2:29" ht="15" customHeight="1">
      <c r="L1"/>
    </row>
    <row r="2" spans="2:29">
      <c r="B2" s="110" t="s">
        <v>0</v>
      </c>
      <c r="C2" s="105"/>
      <c r="D2" s="111" t="s">
        <v>1</v>
      </c>
      <c r="E2" s="111"/>
      <c r="F2" s="111"/>
      <c r="G2" s="111"/>
      <c r="H2" s="111"/>
      <c r="L2"/>
    </row>
    <row r="3" spans="2:29">
      <c r="B3" s="105" t="s">
        <v>2</v>
      </c>
      <c r="C3" s="106"/>
      <c r="D3" s="112">
        <v>45790</v>
      </c>
      <c r="E3" s="112"/>
      <c r="F3" s="112"/>
      <c r="G3" s="112"/>
      <c r="H3" s="112"/>
      <c r="L3"/>
    </row>
    <row r="4" spans="2:29" ht="15" customHeight="1">
      <c r="B4" s="105" t="s">
        <v>3</v>
      </c>
      <c r="C4" s="106"/>
      <c r="D4" s="107" t="s">
        <v>4</v>
      </c>
      <c r="E4" s="107"/>
      <c r="F4" s="107"/>
      <c r="G4" s="107"/>
      <c r="H4" s="107"/>
      <c r="L4"/>
      <c r="M4" s="83" t="s">
        <v>5</v>
      </c>
      <c r="N4" s="83"/>
      <c r="O4" s="83"/>
      <c r="P4" s="83"/>
    </row>
    <row r="5" spans="2:29" ht="15" customHeight="1">
      <c r="B5" s="105" t="s">
        <v>6</v>
      </c>
      <c r="C5" s="106"/>
      <c r="D5" s="107" t="s">
        <v>7</v>
      </c>
      <c r="E5" s="107"/>
      <c r="F5" s="107"/>
      <c r="G5" s="107"/>
      <c r="H5" s="107"/>
      <c r="L5"/>
      <c r="M5" s="83"/>
      <c r="N5" s="83"/>
      <c r="O5" s="83"/>
      <c r="P5" s="83"/>
    </row>
    <row r="6" spans="2:29">
      <c r="B6" s="108" t="s">
        <v>8</v>
      </c>
      <c r="C6" s="109"/>
      <c r="D6" s="107">
        <v>0</v>
      </c>
      <c r="E6" s="107"/>
      <c r="F6" s="107"/>
      <c r="G6" s="107"/>
      <c r="H6" s="107"/>
      <c r="L6"/>
      <c r="M6" s="57"/>
      <c r="N6" s="57"/>
      <c r="O6" s="57"/>
      <c r="P6" s="57"/>
    </row>
    <row r="7" spans="2:29" customFormat="1" ht="15" customHeight="1">
      <c r="M7" s="57"/>
      <c r="N7" s="57"/>
      <c r="O7" s="57"/>
      <c r="P7" s="57"/>
      <c r="R7" s="4"/>
      <c r="S7" s="4"/>
      <c r="T7" s="4"/>
      <c r="U7" s="4"/>
    </row>
    <row r="8" spans="2:29">
      <c r="B8" s="110" t="s">
        <v>9</v>
      </c>
      <c r="C8" s="110"/>
      <c r="D8" s="73">
        <v>20</v>
      </c>
      <c r="E8" s="72" t="s">
        <v>10</v>
      </c>
      <c r="L8"/>
    </row>
    <row r="9" spans="2:29">
      <c r="L9"/>
    </row>
    <row r="10" spans="2:29" ht="30.75" customHeight="1">
      <c r="B10" s="84" t="str">
        <f>D2 &amp; " Cut &amp; Fill Estimator - Square Grid Method"</f>
        <v>Likau 275/132/33/11kV TL Cut &amp; Fill Estimator - Square Grid Method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6"/>
      <c r="R10" s="87" t="s">
        <v>11</v>
      </c>
      <c r="S10" s="88"/>
      <c r="T10" s="88"/>
      <c r="U10" s="89"/>
      <c r="W10"/>
      <c r="X10"/>
      <c r="Y10"/>
      <c r="Z10"/>
      <c r="AA10"/>
      <c r="AB10"/>
      <c r="AC10"/>
    </row>
    <row r="11" spans="2:29" ht="13.5" customHeight="1">
      <c r="B11" s="90" t="s">
        <v>12</v>
      </c>
      <c r="C11" s="92" t="s">
        <v>13</v>
      </c>
      <c r="D11" s="93"/>
      <c r="E11" s="93"/>
      <c r="F11" s="94"/>
      <c r="G11" s="92" t="s">
        <v>14</v>
      </c>
      <c r="H11" s="93"/>
      <c r="I11" s="93"/>
      <c r="J11" s="94"/>
      <c r="K11" s="95" t="s">
        <v>15</v>
      </c>
      <c r="L11" s="97" t="s">
        <v>16</v>
      </c>
      <c r="M11" s="98"/>
      <c r="N11" s="99" t="s">
        <v>17</v>
      </c>
      <c r="O11" s="100"/>
      <c r="P11" s="101" t="s">
        <v>18</v>
      </c>
      <c r="R11" s="103" t="s">
        <v>19</v>
      </c>
      <c r="S11" s="104"/>
      <c r="T11" s="74" t="s">
        <v>20</v>
      </c>
      <c r="U11" s="75"/>
      <c r="W11"/>
      <c r="X11"/>
      <c r="Y11"/>
      <c r="Z11"/>
      <c r="AA11"/>
      <c r="AB11"/>
      <c r="AC11"/>
    </row>
    <row r="12" spans="2:29" ht="18" customHeight="1">
      <c r="B12" s="91"/>
      <c r="C12" s="5">
        <v>1</v>
      </c>
      <c r="D12" s="5">
        <v>2</v>
      </c>
      <c r="E12" s="5">
        <v>3</v>
      </c>
      <c r="F12" s="6">
        <v>4</v>
      </c>
      <c r="G12" s="5">
        <v>1</v>
      </c>
      <c r="H12" s="5">
        <v>2</v>
      </c>
      <c r="I12" s="5">
        <v>3</v>
      </c>
      <c r="J12" s="6">
        <v>4</v>
      </c>
      <c r="K12" s="96"/>
      <c r="L12" s="7" t="s">
        <v>21</v>
      </c>
      <c r="M12" s="8" t="s">
        <v>22</v>
      </c>
      <c r="N12" s="7" t="s">
        <v>23</v>
      </c>
      <c r="O12" s="9" t="s">
        <v>24</v>
      </c>
      <c r="P12" s="102"/>
      <c r="R12" s="10" t="s">
        <v>25</v>
      </c>
      <c r="S12" s="11" t="s">
        <v>22</v>
      </c>
      <c r="T12" s="12" t="s">
        <v>25</v>
      </c>
      <c r="U12" s="13" t="s">
        <v>22</v>
      </c>
      <c r="W12"/>
      <c r="X12" s="71" t="s">
        <v>26</v>
      </c>
      <c r="Y12" s="71" t="s">
        <v>27</v>
      </c>
      <c r="Z12" s="71" t="s">
        <v>28</v>
      </c>
      <c r="AA12" s="71" t="s">
        <v>29</v>
      </c>
      <c r="AB12"/>
      <c r="AC12"/>
    </row>
    <row r="13" spans="2:29">
      <c r="B13" s="14" t="s">
        <v>30</v>
      </c>
      <c r="C13" s="15">
        <v>19.399999999999999</v>
      </c>
      <c r="D13" s="15">
        <v>20.6</v>
      </c>
      <c r="E13" s="15">
        <v>20</v>
      </c>
      <c r="F13" s="16">
        <v>21.7</v>
      </c>
      <c r="G13" s="15">
        <v>19.399999999999999</v>
      </c>
      <c r="H13" s="15">
        <v>20.6</v>
      </c>
      <c r="I13" s="15">
        <v>20</v>
      </c>
      <c r="J13" s="16">
        <v>19</v>
      </c>
      <c r="K13" s="17">
        <v>1</v>
      </c>
      <c r="L13" s="18">
        <f>IF(SUM(C13:F13)=0, "", AVERAGE(C13:F13))</f>
        <v>20.425000000000001</v>
      </c>
      <c r="M13" s="19">
        <f>IF(SUM(G13:J13)=0, "", AVERAGE(G13:J13))</f>
        <v>19.75</v>
      </c>
      <c r="N13" s="20" cm="1">
        <f t="array" ref="N13">_xlfn.LET(
    _xlpm.existing, L13,
    _xlpm.proposed, M13,
    _xlpm.cellSize, $D$8,
    _xlpm.coverage, K13,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270.00000000000028</v>
      </c>
      <c r="O13" s="21" t="str" cm="1">
        <f t="array" ref="O13">_xlfn.LET(
    _xlpm.existing, L13,
    _xlpm.proposed, M13,
    _xlpm.cellSize, $D$8,
    _xlpm.coverage, K13,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" s="22"/>
      <c r="R13" s="23" t="b" cm="1">
        <f t="array" ref="R13">_xlfn.LET(
    _xlpm.currentID, B13,
    _xlpm.current_Ex3, E13,
    _xlpm.current_Ex4, F13,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" s="24" t="b" cm="1">
        <f t="array" ref="S13">_xlfn.LET(
    _xlpm.currentID, B13,
    _xlpm.current_Pr3, I13,
    _xlpm.current_Pr4, J13,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" s="25" t="str" cm="1">
        <f t="array" ref="T13">_xlfn.LET(
    _xlpm.currentID, B13,
    _xlpm.current_Ex1, C13,
    _xlpm.current_Ex3, E13,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" s="26" t="str" cm="1">
        <f t="array" ref="U13">_xlfn.LET(
    _xlpm.currentID, B13,
    _xlpm.current_Pr1, G13,
    _xlpm.current_Pr3, I13,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3"/>
      <c r="X13" t="s">
        <v>31</v>
      </c>
      <c r="Y13">
        <v>120</v>
      </c>
      <c r="Z13">
        <v>23.5</v>
      </c>
      <c r="AA13" s="64" cm="1">
        <f t="array" ref="AA13">_xlfn.LET(
    _xlpm.quantity, Y13,
    _xlpm.unitPrice, Z13,
    _xlpm.totalPrice, _xlpm.quantity * _xlpm.unitPrice,
    _xlpm.totalPrice
    )</f>
        <v>2820</v>
      </c>
      <c r="AB13"/>
      <c r="AC13"/>
    </row>
    <row r="14" spans="2:29">
      <c r="B14" s="14" t="s">
        <v>32</v>
      </c>
      <c r="C14" s="15">
        <v>20</v>
      </c>
      <c r="D14" s="15">
        <v>21.7</v>
      </c>
      <c r="E14" s="15">
        <v>19.8</v>
      </c>
      <c r="F14" s="16">
        <v>22.4</v>
      </c>
      <c r="G14" s="15">
        <v>20</v>
      </c>
      <c r="H14" s="15">
        <v>19</v>
      </c>
      <c r="I14" s="15">
        <v>19.8</v>
      </c>
      <c r="J14" s="16">
        <v>20.3</v>
      </c>
      <c r="K14" s="17">
        <v>1</v>
      </c>
      <c r="L14" s="18">
        <f t="shared" ref="L13:L76" si="0">IF(SUM(C14:F14)=0, "", AVERAGE(C14:F14))</f>
        <v>20.975000000000001</v>
      </c>
      <c r="M14" s="19">
        <f t="shared" ref="M14:M77" si="1">IF(SUM(G14:J14)=0, "", AVERAGE(G14:J14))</f>
        <v>19.774999999999999</v>
      </c>
      <c r="N14" s="20" cm="1">
        <f t="array" ref="N14">_xlfn.LET(
    _xlpm.existing, L14,
    _xlpm.proposed, M14,
    _xlpm.cellSize, $D$8,
    _xlpm.coverage, K14,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480.00000000000114</v>
      </c>
      <c r="O14" s="21" t="str" cm="1">
        <f t="array" ref="O14">_xlfn.LET(
    _xlpm.existing, L14,
    _xlpm.proposed, M14,
    _xlpm.cellSize, $D$8,
    _xlpm.coverage, K14,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" s="22"/>
      <c r="R14" s="23" t="b" cm="1">
        <f t="array" ref="R14">_xlfn.LET(
    _xlpm.currentID, B14,
    _xlpm.current_Ex3, E14,
    _xlpm.current_Ex4, F14,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" s="27" t="b" cm="1">
        <f t="array" ref="S14">_xlfn.LET(
    _xlpm.currentID, B14,
    _xlpm.current_Pr3, I14,
    _xlpm.current_Pr4, J14,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" s="25" t="str" cm="1">
        <f t="array" ref="T14">_xlfn.LET(
    _xlpm.currentID, B14,
    _xlpm.current_Ex1, C14,
    _xlpm.current_Ex3, E14,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4" s="26" t="str" cm="1">
        <f t="array" ref="U14">_xlfn.LET(
    _xlpm.currentID, B14,
    _xlpm.current_Pr1, G14,
    _xlpm.current_Pr3, I14,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4"/>
      <c r="X14" t="s">
        <v>33</v>
      </c>
      <c r="Y14">
        <v>75</v>
      </c>
      <c r="Z14">
        <v>98.2</v>
      </c>
      <c r="AA14" cm="1">
        <f t="array" ref="AA14">_xlfn.LET(
    _xlpm.quantity, Y14,
    _xlpm.unitPrice, Z14,
    _xlpm.totalPrice, _xlpm.quantity * _xlpm.unitPrice,
    _xlpm.totalPrice
    )</f>
        <v>7365</v>
      </c>
      <c r="AB14"/>
      <c r="AC14"/>
    </row>
    <row r="15" spans="2:29">
      <c r="B15" s="14" t="s">
        <v>34</v>
      </c>
      <c r="C15" s="15">
        <v>19.8</v>
      </c>
      <c r="D15" s="15">
        <v>22.4</v>
      </c>
      <c r="E15" s="15">
        <v>23</v>
      </c>
      <c r="F15" s="16">
        <v>25.9</v>
      </c>
      <c r="G15" s="15">
        <v>19.8</v>
      </c>
      <c r="H15" s="15">
        <v>20.3</v>
      </c>
      <c r="I15" s="15">
        <v>23</v>
      </c>
      <c r="J15" s="16">
        <v>25.9</v>
      </c>
      <c r="K15" s="17">
        <v>1</v>
      </c>
      <c r="L15" s="18">
        <f t="shared" si="0"/>
        <v>22.774999999999999</v>
      </c>
      <c r="M15" s="19">
        <f t="shared" si="1"/>
        <v>22.25</v>
      </c>
      <c r="N15" s="20" cm="1">
        <f t="array" ref="N15">_xlfn.LET(
    _xlpm.existing, L15,
    _xlpm.proposed, M15,
    _xlpm.cellSize, $D$8,
    _xlpm.coverage, K15,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209.99999999999943</v>
      </c>
      <c r="O15" s="21" t="str" cm="1">
        <f t="array" ref="O15">_xlfn.LET(
    _xlpm.existing, L15,
    _xlpm.proposed, M15,
    _xlpm.cellSize, $D$8,
    _xlpm.coverage, K15,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5" s="28"/>
      <c r="R15" s="23" t="str" cm="1">
        <f t="array" ref="R15">_xlfn.LET(
    _xlpm.currentID, B15,
    _xlpm.current_Ex3, E15,
    _xlpm.current_Ex4, F15,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" s="27" t="str" cm="1">
        <f t="array" ref="S15">_xlfn.LET(
    _xlpm.currentID, B15,
    _xlpm.current_Pr3, I15,
    _xlpm.current_Pr4, J15,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" s="25" t="str" cm="1">
        <f t="array" ref="T15">_xlfn.LET(
    _xlpm.currentID, B15,
    _xlpm.current_Ex1, C15,
    _xlpm.current_Ex3, E15,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" s="26" t="str" cm="1">
        <f t="array" ref="U15">_xlfn.LET(
    _xlpm.currentID, B15,
    _xlpm.current_Pr1, G15,
    _xlpm.current_Pr3, I15,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5"/>
      <c r="X15" t="s">
        <v>35</v>
      </c>
      <c r="Y15">
        <v>45</v>
      </c>
      <c r="Z15">
        <v>12</v>
      </c>
      <c r="AA15" cm="1">
        <f t="array" ref="AA15">_xlfn.LET(
    _xlpm.quantity, Y15,
    _xlpm.unitPrice, Z15,
    _xlpm.totalPrice, _xlpm.quantity * _xlpm.unitPrice,
    _xlpm.totalPrice
    )</f>
        <v>540</v>
      </c>
      <c r="AB15"/>
      <c r="AC15"/>
    </row>
    <row r="16" spans="2:29">
      <c r="B16" s="29" t="s">
        <v>36</v>
      </c>
      <c r="C16" s="30">
        <v>10.6</v>
      </c>
      <c r="D16" s="30">
        <v>10.3</v>
      </c>
      <c r="E16" s="30">
        <v>11.5</v>
      </c>
      <c r="F16" s="31">
        <v>11.9</v>
      </c>
      <c r="G16" s="30">
        <v>10.6</v>
      </c>
      <c r="H16" s="30">
        <v>11.9</v>
      </c>
      <c r="I16" s="30">
        <v>11.5</v>
      </c>
      <c r="J16" s="31">
        <v>13.8</v>
      </c>
      <c r="K16" s="32">
        <v>1</v>
      </c>
      <c r="L16" s="33">
        <f t="shared" si="0"/>
        <v>11.074999999999999</v>
      </c>
      <c r="M16" s="34">
        <f t="shared" si="1"/>
        <v>11.95</v>
      </c>
      <c r="N16" s="35" t="str" cm="1">
        <f t="array" ref="N16">_xlfn.LET(
    _xlpm.existing, L16,
    _xlpm.proposed, M16,
    _xlpm.cellSize, $D$8,
    _xlpm.coverage, K16,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6" s="36" cm="1">
        <f t="array" ref="O16">_xlfn.LET(
    _xlpm.existing, L16,
    _xlpm.proposed, M16,
    _xlpm.cellSize, $D$8,
    _xlpm.coverage, K16,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P16" s="37"/>
      <c r="R16" s="23" t="b" cm="1">
        <f t="array" ref="R16">_xlfn.LET(
    _xlpm.currentID, B16,
    _xlpm.current_Ex3, E16,
    _xlpm.current_Ex4, F16,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" s="27" t="b" cm="1">
        <f t="array" ref="S16">_xlfn.LET(
    _xlpm.currentID, B16,
    _xlpm.current_Pr3, I16,
    _xlpm.current_Pr4, J16,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" s="25" t="str" cm="1">
        <f t="array" ref="T16">_xlfn.LET(
    _xlpm.currentID, B16,
    _xlpm.current_Ex1, C16,
    _xlpm.current_Ex3, E16,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6" s="26" t="str" cm="1">
        <f t="array" ref="U16">_xlfn.LET(
    _xlpm.currentID, B16,
    _xlpm.current_Pr1, G16,
    _xlpm.current_Pr3, I16,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6"/>
      <c r="X16" t="s">
        <v>37</v>
      </c>
      <c r="Y16">
        <v>2000</v>
      </c>
      <c r="Z16">
        <v>0.55000000000000004</v>
      </c>
      <c r="AA16" cm="1">
        <f t="array" ref="AA16">_xlfn.LET(
    _xlpm.quantity, Y16,
    _xlpm.unitPrice, Z16,
    _xlpm.totalPrice, _xlpm.quantity * _xlpm.unitPrice,
    _xlpm.totalPrice
    )</f>
        <v>1100</v>
      </c>
      <c r="AB16"/>
      <c r="AC16"/>
    </row>
    <row r="17" spans="2:29">
      <c r="B17" s="29" t="s">
        <v>38</v>
      </c>
      <c r="C17" s="30">
        <v>11.5</v>
      </c>
      <c r="D17" s="30">
        <v>11.9</v>
      </c>
      <c r="E17" s="30">
        <v>12.8</v>
      </c>
      <c r="F17" s="31">
        <v>15.5</v>
      </c>
      <c r="G17" s="30">
        <v>11.5</v>
      </c>
      <c r="H17" s="30">
        <v>13.8</v>
      </c>
      <c r="I17" s="30">
        <v>12.8</v>
      </c>
      <c r="J17" s="31">
        <v>15.5</v>
      </c>
      <c r="K17" s="32">
        <v>1</v>
      </c>
      <c r="L17" s="33">
        <f t="shared" si="0"/>
        <v>12.925000000000001</v>
      </c>
      <c r="M17" s="34">
        <f t="shared" si="1"/>
        <v>13.4</v>
      </c>
      <c r="N17" s="35" t="str" cm="1">
        <f t="array" ref="N17">_xlfn.LET(
    _xlpm.existing, L17,
    _xlpm.proposed, M17,
    _xlpm.cellSize, $D$8,
    _xlpm.coverage, K17,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" s="36" cm="1">
        <f t="array" ref="O17">_xlfn.LET(
    _xlpm.existing, L17,
    _xlpm.proposed, M17,
    _xlpm.cellSize, $D$8,
    _xlpm.coverage, K17,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189.99999999999986</v>
      </c>
      <c r="P17" s="38"/>
      <c r="R17" s="23" t="str" cm="1">
        <f t="array" ref="R17">_xlfn.LET(
    _xlpm.currentID, B17,
    _xlpm.current_Ex3, E17,
    _xlpm.current_Ex4, F17,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" s="27" t="str" cm="1">
        <f t="array" ref="S17">_xlfn.LET(
    _xlpm.currentID, B17,
    _xlpm.current_Pr3, I17,
    _xlpm.current_Pr4, J17,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" s="25" t="str" cm="1">
        <f t="array" ref="T17">_xlfn.LET(
    _xlpm.currentID, B17,
    _xlpm.current_Ex1, C17,
    _xlpm.current_Ex3, E17,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" s="26" t="str" cm="1">
        <f t="array" ref="U17">_xlfn.LET(
    _xlpm.currentID, B17,
    _xlpm.current_Pr1, G17,
    _xlpm.current_Pr3, I17,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7"/>
      <c r="X17" t="s">
        <v>39</v>
      </c>
      <c r="Y17">
        <v>38</v>
      </c>
      <c r="Z17">
        <v>74.3</v>
      </c>
      <c r="AA17" cm="1">
        <f t="array" ref="AA17">_xlfn.LET(
    _xlpm.quantity, Y17,
    _xlpm.unitPrice, Z17,
    _xlpm.totalPrice, _xlpm.quantity * _xlpm.unitPrice,
    _xlpm.totalPrice
    )</f>
        <v>2823.4</v>
      </c>
      <c r="AB17"/>
      <c r="AC17"/>
    </row>
    <row r="18" spans="2:29">
      <c r="B18" s="29" t="s">
        <v>40</v>
      </c>
      <c r="C18" s="30">
        <v>16.8</v>
      </c>
      <c r="D18" s="30">
        <v>19.2</v>
      </c>
      <c r="E18" s="30">
        <v>18.600000000000001</v>
      </c>
      <c r="F18" s="31">
        <v>22.8</v>
      </c>
      <c r="G18" s="30">
        <v>16.8</v>
      </c>
      <c r="H18" s="30">
        <v>19.2</v>
      </c>
      <c r="I18" s="30">
        <v>18.600000000000001</v>
      </c>
      <c r="J18" s="31">
        <v>19</v>
      </c>
      <c r="K18" s="32">
        <v>1</v>
      </c>
      <c r="L18" s="33">
        <f t="shared" si="0"/>
        <v>19.350000000000001</v>
      </c>
      <c r="M18" s="34">
        <f t="shared" si="1"/>
        <v>18.399999999999999</v>
      </c>
      <c r="N18" s="35" cm="1">
        <f t="array" ref="N18">_xlfn.LET(
    _xlpm.existing, L18,
    _xlpm.proposed, M18,
    _xlpm.cellSize, $D$8,
    _xlpm.coverage, K18,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380.00000000000114</v>
      </c>
      <c r="O18" s="36" t="str" cm="1">
        <f t="array" ref="O18">_xlfn.LET(
    _xlpm.existing, L18,
    _xlpm.proposed, M18,
    _xlpm.cellSize, $D$8,
    _xlpm.coverage, K18,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" s="38"/>
      <c r="R18" s="23" t="b" cm="1">
        <f t="array" ref="R18">_xlfn.LET(
    _xlpm.currentID, B18,
    _xlpm.current_Ex3, E18,
    _xlpm.current_Ex4, F18,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" s="27" t="b" cm="1">
        <f t="array" ref="S18">_xlfn.LET(
    _xlpm.currentID, B18,
    _xlpm.current_Pr3, I18,
    _xlpm.current_Pr4, J18,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" s="25" t="str" cm="1">
        <f t="array" ref="T18">_xlfn.LET(
    _xlpm.currentID, B18,
    _xlpm.current_Ex1, C18,
    _xlpm.current_Ex3, E18,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8" s="26" t="str" cm="1">
        <f t="array" ref="U18">_xlfn.LET(
    _xlpm.currentID, B18,
    _xlpm.current_Pr1, G18,
    _xlpm.current_Pr3, I18,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8"/>
      <c r="X18" t="s">
        <v>41</v>
      </c>
      <c r="Y18">
        <v>14</v>
      </c>
      <c r="Z18">
        <v>145</v>
      </c>
      <c r="AA18" cm="1">
        <f t="array" ref="AA18">_xlfn.LET(
    _xlpm.quantity, Y18,
    _xlpm.unitPrice, Z18,
    _xlpm.totalPrice, _xlpm.quantity * _xlpm.unitPrice,
    _xlpm.totalPrice
    )</f>
        <v>2030</v>
      </c>
      <c r="AB18"/>
      <c r="AC18"/>
    </row>
    <row r="19" spans="2:29">
      <c r="B19" s="29" t="s">
        <v>42</v>
      </c>
      <c r="C19" s="30">
        <v>18.600000000000001</v>
      </c>
      <c r="D19" s="30">
        <v>22.8</v>
      </c>
      <c r="E19" s="30">
        <v>20.6</v>
      </c>
      <c r="F19" s="31">
        <v>27.2</v>
      </c>
      <c r="G19" s="30">
        <v>18.600000000000001</v>
      </c>
      <c r="H19" s="30">
        <v>19</v>
      </c>
      <c r="I19" s="30">
        <v>20.6</v>
      </c>
      <c r="J19" s="31">
        <v>19</v>
      </c>
      <c r="K19" s="32">
        <v>1</v>
      </c>
      <c r="L19" s="33">
        <f t="shared" si="0"/>
        <v>22.3</v>
      </c>
      <c r="M19" s="34">
        <f t="shared" si="1"/>
        <v>19.3</v>
      </c>
      <c r="N19" s="35" cm="1">
        <f t="array" ref="N19">_xlfn.LET(
    _xlpm.existing, L19,
    _xlpm.proposed, M19,
    _xlpm.cellSize, $D$8,
    _xlpm.coverage, K19,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1200</v>
      </c>
      <c r="O19" s="36" t="str" cm="1">
        <f t="array" ref="O19">_xlfn.LET(
    _xlpm.existing, L19,
    _xlpm.proposed, M19,
    _xlpm.cellSize, $D$8,
    _xlpm.coverage, K19,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" s="38"/>
      <c r="R19" s="23" t="b" cm="1">
        <f t="array" ref="R19">_xlfn.LET(
    _xlpm.currentID, B19,
    _xlpm.current_Ex3, E19,
    _xlpm.current_Ex4, F19,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" s="27" t="b" cm="1">
        <f t="array" ref="S19">_xlfn.LET(
    _xlpm.currentID, B19,
    _xlpm.current_Pr3, I19,
    _xlpm.current_Pr4, J19,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" s="25" t="str" cm="1">
        <f t="array" ref="T19">_xlfn.LET(
    _xlpm.currentID, B19,
    _xlpm.current_Ex1, C19,
    _xlpm.current_Ex3, E19,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" s="26" t="str" cm="1">
        <f t="array" ref="U19">_xlfn.LET(
    _xlpm.currentID, B19,
    _xlpm.current_Pr1, G19,
    _xlpm.current_Pr3, I19,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9"/>
      <c r="X19" t="s">
        <v>43</v>
      </c>
      <c r="Y19">
        <v>450</v>
      </c>
      <c r="Z19">
        <v>3.1</v>
      </c>
      <c r="AA19" cm="1">
        <f t="array" ref="AA19">_xlfn.LET(
    _xlpm.quantity, Y19,
    _xlpm.unitPrice, Z19,
    _xlpm.totalPrice, _xlpm.quantity * _xlpm.unitPrice,
    _xlpm.totalPrice
    )</f>
        <v>1395</v>
      </c>
      <c r="AB19"/>
      <c r="AC19"/>
    </row>
    <row r="20" spans="2:29">
      <c r="B20" s="29" t="s">
        <v>44</v>
      </c>
      <c r="C20" s="30">
        <v>20.6</v>
      </c>
      <c r="D20" s="30">
        <v>27.2</v>
      </c>
      <c r="E20" s="30">
        <v>21.7</v>
      </c>
      <c r="F20" s="31">
        <v>30.3</v>
      </c>
      <c r="G20" s="30">
        <v>20.6</v>
      </c>
      <c r="H20" s="30">
        <v>19</v>
      </c>
      <c r="I20" s="30">
        <v>19</v>
      </c>
      <c r="J20" s="31">
        <v>22.1</v>
      </c>
      <c r="K20" s="32">
        <v>1</v>
      </c>
      <c r="L20" s="33">
        <f t="shared" si="0"/>
        <v>24.95</v>
      </c>
      <c r="M20" s="34">
        <f t="shared" si="1"/>
        <v>20.175000000000001</v>
      </c>
      <c r="N20" s="35" cm="1">
        <f t="array" ref="N20">_xlfn.LET(
    _xlpm.existing, L20,
    _xlpm.proposed, M20,
    _xlpm.cellSize, $D$8,
    _xlpm.coverage, K20,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1909.9999999999995</v>
      </c>
      <c r="O20" s="36" t="str" cm="1">
        <f t="array" ref="O20">_xlfn.LET(
    _xlpm.existing, L20,
    _xlpm.proposed, M20,
    _xlpm.cellSize, $D$8,
    _xlpm.coverage, K20,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" s="38"/>
      <c r="R20" s="23" t="b" cm="1">
        <f t="array" ref="R20">_xlfn.LET(
    _xlpm.currentID, B20,
    _xlpm.current_Ex3, E20,
    _xlpm.current_Ex4, F20,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" s="27" t="b" cm="1">
        <f t="array" ref="S20">_xlfn.LET(
    _xlpm.currentID, B20,
    _xlpm.current_Pr3, I20,
    _xlpm.current_Pr4, J20,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" s="25" t="b" cm="1">
        <f t="array" ref="T20">_xlfn.LET(
    _xlpm.currentID, B20,
    _xlpm.current_Ex1, C20,
    _xlpm.current_Ex3, E20,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" s="26" t="b" cm="1">
        <f t="array" ref="U20">_xlfn.LET(
    _xlpm.currentID, B20,
    _xlpm.current_Pr1, G20,
    _xlpm.current_Pr3, I20,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W20"/>
      <c r="X20" t="s">
        <v>31</v>
      </c>
      <c r="Y20">
        <v>75</v>
      </c>
      <c r="Z20">
        <v>98.2</v>
      </c>
      <c r="AA20" cm="1">
        <f t="array" ref="AA20">_xlfn.LET(
    _xlpm.quantity, Y20,
    _xlpm.unitPrice, Z20,
    _xlpm.totalPrice, _xlpm.quantity * _xlpm.unitPrice,
    _xlpm.totalPrice
    )</f>
        <v>7365</v>
      </c>
      <c r="AB20"/>
      <c r="AC20"/>
    </row>
    <row r="21" spans="2:29">
      <c r="B21" s="29" t="s">
        <v>45</v>
      </c>
      <c r="C21" s="30">
        <v>21.7</v>
      </c>
      <c r="D21" s="30">
        <v>30.3</v>
      </c>
      <c r="E21" s="30">
        <v>22.4</v>
      </c>
      <c r="F21" s="31">
        <v>27.8</v>
      </c>
      <c r="G21" s="30">
        <v>19</v>
      </c>
      <c r="H21" s="30">
        <v>22.1</v>
      </c>
      <c r="I21" s="30">
        <v>20.3</v>
      </c>
      <c r="J21" s="31">
        <v>22.7</v>
      </c>
      <c r="K21" s="32">
        <v>1</v>
      </c>
      <c r="L21" s="33">
        <f t="shared" si="0"/>
        <v>25.55</v>
      </c>
      <c r="M21" s="34">
        <f t="shared" si="1"/>
        <v>21.025000000000002</v>
      </c>
      <c r="N21" s="35" cm="1">
        <f t="array" ref="N21">_xlfn.LET(
    _xlpm.existing, L21,
    _xlpm.proposed, M21,
    _xlpm.cellSize, $D$8,
    _xlpm.coverage, K21,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1809.9999999999995</v>
      </c>
      <c r="O21" s="36" t="str" cm="1">
        <f t="array" ref="O21">_xlfn.LET(
    _xlpm.existing, L21,
    _xlpm.proposed, M21,
    _xlpm.cellSize, $D$8,
    _xlpm.coverage, K21,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" s="38"/>
      <c r="R21" s="23" t="b" cm="1">
        <f t="array" ref="R21">_xlfn.LET(
    _xlpm.currentID, B21,
    _xlpm.current_Ex3, E21,
    _xlpm.current_Ex4, F21,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" s="27" t="b" cm="1">
        <f t="array" ref="S21">_xlfn.LET(
    _xlpm.currentID, B21,
    _xlpm.current_Pr3, I21,
    _xlpm.current_Pr4, J21,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" s="25" t="b" cm="1">
        <f t="array" ref="T21">_xlfn.LET(
    _xlpm.currentID, B21,
    _xlpm.current_Ex1, C21,
    _xlpm.current_Ex3, E21,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" s="26" t="b" cm="1">
        <f t="array" ref="U21">_xlfn.LET(
    _xlpm.currentID, B21,
    _xlpm.current_Pr1, G21,
    _xlpm.current_Pr3, I21,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W21"/>
      <c r="X21" t="s">
        <v>33</v>
      </c>
      <c r="Y21">
        <v>45</v>
      </c>
      <c r="Z21">
        <v>12</v>
      </c>
      <c r="AA21" cm="1">
        <f t="array" ref="AA21">_xlfn.LET(
    _xlpm.quantity, Y21,
    _xlpm.unitPrice, Z21,
    _xlpm.totalPrice, _xlpm.quantity * _xlpm.unitPrice,
    _xlpm.totalPrice
    )</f>
        <v>540</v>
      </c>
      <c r="AB21"/>
      <c r="AC21"/>
    </row>
    <row r="22" spans="2:29">
      <c r="B22" s="29" t="s">
        <v>46</v>
      </c>
      <c r="C22" s="30">
        <v>22.4</v>
      </c>
      <c r="D22" s="30">
        <v>27.8</v>
      </c>
      <c r="E22" s="30">
        <v>25.9</v>
      </c>
      <c r="F22" s="31">
        <v>28</v>
      </c>
      <c r="G22" s="30">
        <v>20.3</v>
      </c>
      <c r="H22" s="30">
        <v>22.7</v>
      </c>
      <c r="I22" s="30">
        <v>25.9</v>
      </c>
      <c r="J22" s="31">
        <v>28</v>
      </c>
      <c r="K22" s="32">
        <v>1</v>
      </c>
      <c r="L22" s="33">
        <f t="shared" si="0"/>
        <v>26.024999999999999</v>
      </c>
      <c r="M22" s="34">
        <f t="shared" si="1"/>
        <v>24.225000000000001</v>
      </c>
      <c r="N22" s="35" cm="1">
        <f t="array" ref="N22">_xlfn.LET(
    _xlpm.existing, L22,
    _xlpm.proposed, M22,
    _xlpm.cellSize, $D$8,
    _xlpm.coverage, K22,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719.99999999999886</v>
      </c>
      <c r="O22" s="36" t="str" cm="1">
        <f t="array" ref="O22">_xlfn.LET(
    _xlpm.existing, L22,
    _xlpm.proposed, M22,
    _xlpm.cellSize, $D$8,
    _xlpm.coverage, K22,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2" s="38"/>
      <c r="R22" s="23" t="str" cm="1">
        <f t="array" ref="R22">_xlfn.LET(
    _xlpm.currentID, B22,
    _xlpm.current_Ex3, E22,
    _xlpm.current_Ex4, F22,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" s="27" t="str" cm="1">
        <f t="array" ref="S22">_xlfn.LET(
    _xlpm.currentID, B22,
    _xlpm.current_Pr3, I22,
    _xlpm.current_Pr4, J22,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" s="25" t="b" cm="1">
        <f t="array" ref="T22">_xlfn.LET(
    _xlpm.currentID, B22,
    _xlpm.current_Ex1, C22,
    _xlpm.current_Ex3, E22,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" s="26" t="b" cm="1">
        <f t="array" ref="U22">_xlfn.LET(
    _xlpm.currentID, B22,
    _xlpm.current_Pr1, G22,
    _xlpm.current_Pr3, I22,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2" t="s">
        <v>35</v>
      </c>
      <c r="Y22">
        <v>2000</v>
      </c>
      <c r="Z22">
        <v>0.55000000000000004</v>
      </c>
      <c r="AA22" cm="1">
        <f t="array" ref="AA22">_xlfn.LET(
    _xlpm.quantity, Y22,
    _xlpm.unitPrice, Z22,
    _xlpm.totalPrice, _xlpm.quantity * _xlpm.unitPrice,
    _xlpm.totalPrice
    )</f>
        <v>1100</v>
      </c>
    </row>
    <row r="23" spans="2:29">
      <c r="B23" s="14" t="s">
        <v>47</v>
      </c>
      <c r="C23" s="15">
        <v>10.4</v>
      </c>
      <c r="D23" s="15">
        <v>10.1</v>
      </c>
      <c r="E23" s="15">
        <v>10.4</v>
      </c>
      <c r="F23" s="16">
        <v>9.8000000000000007</v>
      </c>
      <c r="G23" s="15">
        <v>10.4</v>
      </c>
      <c r="H23" s="15">
        <v>10.1</v>
      </c>
      <c r="I23" s="15">
        <v>10.4</v>
      </c>
      <c r="J23" s="16">
        <v>14.5</v>
      </c>
      <c r="K23" s="17">
        <v>1</v>
      </c>
      <c r="L23" s="18">
        <f t="shared" si="0"/>
        <v>10.175000000000001</v>
      </c>
      <c r="M23" s="19">
        <f t="shared" si="1"/>
        <v>11.35</v>
      </c>
      <c r="N23" s="20" t="str" cm="1">
        <f t="array" ref="N23">_xlfn.LET(
    _xlpm.existing, L23,
    _xlpm.proposed, M23,
    _xlpm.cellSize, $D$8,
    _xlpm.coverage, K23,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" s="21" cm="1">
        <f t="array" ref="O23">_xlfn.LET(
    _xlpm.existing, L23,
    _xlpm.proposed, M23,
    _xlpm.cellSize, $D$8,
    _xlpm.coverage, K23,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469.99999999999955</v>
      </c>
      <c r="P23" s="22"/>
      <c r="R23" s="23" t="b" cm="1">
        <f t="array" ref="R23">_xlfn.LET(
    _xlpm.currentID, B23,
    _xlpm.current_Ex3, E23,
    _xlpm.current_Ex4, F23,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" s="27" t="b" cm="1">
        <f t="array" ref="S23">_xlfn.LET(
    _xlpm.currentID, B23,
    _xlpm.current_Pr3, I23,
    _xlpm.current_Pr4, J23,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" s="25" t="str" cm="1">
        <f t="array" ref="T23">_xlfn.LET(
    _xlpm.currentID, B23,
    _xlpm.current_Ex1, C23,
    _xlpm.current_Ex3, E23,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" s="26" t="str" cm="1">
        <f t="array" ref="U23">_xlfn.LET(
    _xlpm.currentID, B23,
    _xlpm.current_Pr1, G23,
    _xlpm.current_Pr3, I23,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3" t="s">
        <v>37</v>
      </c>
      <c r="Y23">
        <v>14</v>
      </c>
      <c r="Z23">
        <v>145</v>
      </c>
      <c r="AA23" cm="1">
        <f t="array" ref="AA23">_xlfn.LET(
    _xlpm.quantity, Y23,
    _xlpm.unitPrice, Z23,
    _xlpm.totalPrice, _xlpm.quantity * _xlpm.unitPrice,
    _xlpm.totalPrice
    )</f>
        <v>2030</v>
      </c>
    </row>
    <row r="24" spans="2:29">
      <c r="B24" s="14" t="s">
        <v>48</v>
      </c>
      <c r="C24" s="15">
        <v>10.4</v>
      </c>
      <c r="D24" s="15">
        <v>9.8000000000000007</v>
      </c>
      <c r="E24" s="15">
        <v>10.3</v>
      </c>
      <c r="F24" s="16">
        <v>11.3</v>
      </c>
      <c r="G24" s="15">
        <v>10.4</v>
      </c>
      <c r="H24" s="15">
        <v>14.5</v>
      </c>
      <c r="I24" s="15">
        <v>11.9</v>
      </c>
      <c r="J24" s="16">
        <v>19.2</v>
      </c>
      <c r="K24" s="17">
        <v>1</v>
      </c>
      <c r="L24" s="18">
        <f t="shared" si="0"/>
        <v>10.450000000000001</v>
      </c>
      <c r="M24" s="19">
        <f t="shared" si="1"/>
        <v>14</v>
      </c>
      <c r="N24" s="20" t="str" cm="1">
        <f t="array" ref="N24">_xlfn.LET(
    _xlpm.existing, L24,
    _xlpm.proposed, M24,
    _xlpm.cellSize, $D$8,
    _xlpm.coverage, K24,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" s="21" cm="1">
        <f t="array" ref="O24">_xlfn.LET(
    _xlpm.existing, L24,
    _xlpm.proposed, M24,
    _xlpm.cellSize, $D$8,
    _xlpm.coverage, K24,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1419.9999999999995</v>
      </c>
      <c r="P24" s="22"/>
      <c r="R24" s="23" t="b" cm="1">
        <f t="array" ref="R24">_xlfn.LET(
    _xlpm.currentID, B24,
    _xlpm.current_Ex3, E24,
    _xlpm.current_Ex4, F24,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" s="27" t="b" cm="1">
        <f t="array" ref="S24">_xlfn.LET(
    _xlpm.currentID, B24,
    _xlpm.current_Pr3, I24,
    _xlpm.current_Pr4, J24,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" s="25" t="str" cm="1">
        <f t="array" ref="T24">_xlfn.LET(
    _xlpm.currentID, B24,
    _xlpm.current_Ex1, C24,
    _xlpm.current_Ex3, E24,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" s="26" t="str" cm="1">
        <f t="array" ref="U24">_xlfn.LET(
    _xlpm.currentID, B24,
    _xlpm.current_Pr1, G24,
    _xlpm.current_Pr3, I24,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4" t="s">
        <v>39</v>
      </c>
      <c r="Y24">
        <v>450</v>
      </c>
      <c r="Z24">
        <v>3.1</v>
      </c>
      <c r="AA24" cm="1">
        <f t="array" ref="AA24">_xlfn.LET(
    _xlpm.quantity, Y24,
    _xlpm.unitPrice, Z24,
    _xlpm.totalPrice, _xlpm.quantity * _xlpm.unitPrice,
    _xlpm.totalPrice
    )</f>
        <v>1395</v>
      </c>
    </row>
    <row r="25" spans="2:29">
      <c r="B25" s="14" t="s">
        <v>49</v>
      </c>
      <c r="C25" s="15">
        <v>10.3</v>
      </c>
      <c r="D25" s="15">
        <v>11.3</v>
      </c>
      <c r="E25" s="15">
        <v>11.9</v>
      </c>
      <c r="F25" s="16">
        <v>11.8</v>
      </c>
      <c r="G25" s="15">
        <v>11.9</v>
      </c>
      <c r="H25" s="15">
        <v>19.2</v>
      </c>
      <c r="I25" s="15">
        <v>13.8</v>
      </c>
      <c r="J25" s="16">
        <v>20</v>
      </c>
      <c r="K25" s="17">
        <v>1</v>
      </c>
      <c r="L25" s="18">
        <f t="shared" si="0"/>
        <v>11.324999999999999</v>
      </c>
      <c r="M25" s="19">
        <f t="shared" si="1"/>
        <v>16.225000000000001</v>
      </c>
      <c r="N25" s="20" t="str" cm="1">
        <f t="array" ref="N25">_xlfn.LET(
    _xlpm.existing, L25,
    _xlpm.proposed, M25,
    _xlpm.cellSize, $D$8,
    _xlpm.coverage, K25,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" s="21" cm="1">
        <f t="array" ref="O25">_xlfn.LET(
    _xlpm.existing, L25,
    _xlpm.proposed, M25,
    _xlpm.cellSize, $D$8,
    _xlpm.coverage, K25,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1960.0000000000009</v>
      </c>
      <c r="P25" s="22"/>
      <c r="R25" s="23" t="b" cm="1">
        <f t="array" ref="R25">_xlfn.LET(
    _xlpm.currentID, B25,
    _xlpm.current_Ex3, E25,
    _xlpm.current_Ex4, F25,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" s="27" t="b" cm="1">
        <f t="array" ref="S25">_xlfn.LET(
    _xlpm.currentID, B25,
    _xlpm.current_Pr3, I25,
    _xlpm.current_Pr4, J25,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" s="25" t="b" cm="1">
        <f t="array" ref="T25">_xlfn.LET(
    _xlpm.currentID, B25,
    _xlpm.current_Ex1, C25,
    _xlpm.current_Ex3, E25,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" s="26" t="b" cm="1">
        <f t="array" ref="U25">_xlfn.LET(
    _xlpm.currentID, B25,
    _xlpm.current_Pr1, G25,
    _xlpm.current_Pr3, I25,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5" t="s">
        <v>41</v>
      </c>
      <c r="Y25">
        <v>75</v>
      </c>
      <c r="Z25">
        <v>98.2</v>
      </c>
      <c r="AA25" cm="1">
        <f t="array" ref="AA25">_xlfn.LET(
    _xlpm.quantity, Y25,
    _xlpm.unitPrice, Z25,
    _xlpm.totalPrice, _xlpm.quantity * _xlpm.unitPrice,
    _xlpm.totalPrice
    )</f>
        <v>7365</v>
      </c>
    </row>
    <row r="26" spans="2:29">
      <c r="B26" s="14" t="s">
        <v>50</v>
      </c>
      <c r="C26" s="15">
        <v>11.9</v>
      </c>
      <c r="D26" s="15">
        <v>11.8</v>
      </c>
      <c r="E26" s="15">
        <v>15.5</v>
      </c>
      <c r="F26" s="16">
        <v>15.2</v>
      </c>
      <c r="G26" s="15">
        <v>13.8</v>
      </c>
      <c r="H26" s="15">
        <v>20</v>
      </c>
      <c r="I26" s="15">
        <v>15.5</v>
      </c>
      <c r="J26" s="16">
        <v>20</v>
      </c>
      <c r="K26" s="17">
        <v>1</v>
      </c>
      <c r="L26" s="18">
        <f t="shared" si="0"/>
        <v>13.600000000000001</v>
      </c>
      <c r="M26" s="19">
        <f t="shared" si="1"/>
        <v>17.324999999999999</v>
      </c>
      <c r="N26" s="20" t="str" cm="1">
        <f t="array" ref="N26">_xlfn.LET(
    _xlpm.existing, L26,
    _xlpm.proposed, M26,
    _xlpm.cellSize, $D$8,
    _xlpm.coverage, K26,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" s="21" cm="1">
        <f t="array" ref="O26">_xlfn.LET(
    _xlpm.existing, L26,
    _xlpm.proposed, M26,
    _xlpm.cellSize, $D$8,
    _xlpm.coverage, K26,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1489.9999999999991</v>
      </c>
      <c r="P26" s="22"/>
      <c r="R26" s="23" t="b" cm="1">
        <f t="array" ref="R26">_xlfn.LET(
    _xlpm.currentID, B26,
    _xlpm.current_Ex3, E26,
    _xlpm.current_Ex4, F26,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" s="27" t="b" cm="1">
        <f t="array" ref="S26">_xlfn.LET(
    _xlpm.currentID, B26,
    _xlpm.current_Pr3, I26,
    _xlpm.current_Pr4, J26,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" s="25" t="b" cm="1">
        <f t="array" ref="T26">_xlfn.LET(
    _xlpm.currentID, B26,
    _xlpm.current_Ex1, C26,
    _xlpm.current_Ex3, E26,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" s="26" t="b" cm="1">
        <f t="array" ref="U26">_xlfn.LET(
    _xlpm.currentID, B26,
    _xlpm.current_Pr1, G26,
    _xlpm.current_Pr3, I26,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6" t="s">
        <v>43</v>
      </c>
      <c r="Y26">
        <v>45</v>
      </c>
      <c r="Z26">
        <v>12</v>
      </c>
      <c r="AA26" cm="1">
        <f t="array" ref="AA26">_xlfn.LET(
    _xlpm.quantity, Y26,
    _xlpm.unitPrice, Z26,
    _xlpm.totalPrice, _xlpm.quantity * _xlpm.unitPrice,
    _xlpm.totalPrice
    )</f>
        <v>540</v>
      </c>
    </row>
    <row r="27" spans="2:29">
      <c r="B27" s="14" t="s">
        <v>51</v>
      </c>
      <c r="C27" s="15">
        <v>15.5</v>
      </c>
      <c r="D27" s="15">
        <v>15.2</v>
      </c>
      <c r="E27" s="15">
        <v>17.600000000000001</v>
      </c>
      <c r="F27" s="16">
        <v>19.100000000000001</v>
      </c>
      <c r="G27" s="15">
        <v>15.5</v>
      </c>
      <c r="H27" s="15">
        <v>20</v>
      </c>
      <c r="I27" s="15">
        <v>17.600000000000001</v>
      </c>
      <c r="J27" s="16">
        <v>20</v>
      </c>
      <c r="K27" s="17">
        <v>1</v>
      </c>
      <c r="L27" s="18">
        <f t="shared" si="0"/>
        <v>16.850000000000001</v>
      </c>
      <c r="M27" s="19">
        <f t="shared" si="1"/>
        <v>18.274999999999999</v>
      </c>
      <c r="N27" s="20" t="str" cm="1">
        <f t="array" ref="N27">_xlfn.LET(
    _xlpm.existing, L27,
    _xlpm.proposed, M27,
    _xlpm.cellSize, $D$8,
    _xlpm.coverage, K27,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" s="21" cm="1">
        <f t="array" ref="O27">_xlfn.LET(
    _xlpm.existing, L27,
    _xlpm.proposed, M27,
    _xlpm.cellSize, $D$8,
    _xlpm.coverage, K27,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569.99999999999886</v>
      </c>
      <c r="P27" s="22"/>
      <c r="R27" s="23" t="b" cm="1">
        <f t="array" ref="R27">_xlfn.LET(
    _xlpm.currentID, B27,
    _xlpm.current_Ex3, E27,
    _xlpm.current_Ex4, F27,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" s="27" t="b" cm="1">
        <f t="array" ref="S27">_xlfn.LET(
    _xlpm.currentID, B27,
    _xlpm.current_Pr3, I27,
    _xlpm.current_Pr4, J27,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" s="25" t="str" cm="1">
        <f t="array" ref="T27">_xlfn.LET(
    _xlpm.currentID, B27,
    _xlpm.current_Ex1, C27,
    _xlpm.current_Ex3, E27,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" s="26" t="str" cm="1">
        <f t="array" ref="U27">_xlfn.LET(
    _xlpm.currentID, B27,
    _xlpm.current_Pr1, G27,
    _xlpm.current_Pr3, I27,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7"/>
      <c r="Y27"/>
      <c r="Z27"/>
    </row>
    <row r="28" spans="2:29" ht="13.5">
      <c r="B28" s="14" t="s">
        <v>52</v>
      </c>
      <c r="C28" s="15">
        <v>17.600000000000001</v>
      </c>
      <c r="D28" s="15">
        <v>19.100000000000001</v>
      </c>
      <c r="E28" s="15">
        <v>19.2</v>
      </c>
      <c r="F28" s="16">
        <v>20.7</v>
      </c>
      <c r="G28" s="15">
        <v>17.600000000000001</v>
      </c>
      <c r="H28" s="15">
        <v>20</v>
      </c>
      <c r="I28" s="15">
        <v>19.2</v>
      </c>
      <c r="J28" s="16">
        <v>20</v>
      </c>
      <c r="K28" s="17">
        <v>1</v>
      </c>
      <c r="L28" s="18">
        <f t="shared" si="0"/>
        <v>19.150000000000002</v>
      </c>
      <c r="M28" s="19">
        <f t="shared" si="1"/>
        <v>19.2</v>
      </c>
      <c r="N28" s="20" t="str" cm="1">
        <f t="array" ref="N28">_xlfn.LET(
    _xlpm.existing, L28,
    _xlpm.proposed, M28,
    _xlpm.cellSize, $D$8,
    _xlpm.coverage, K28,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8" s="21" cm="1">
        <f t="array" ref="O28">_xlfn.LET(
    _xlpm.existing, L28,
    _xlpm.proposed, M28,
    _xlpm.cellSize, $D$8,
    _xlpm.coverage, K28,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19.999999999998863</v>
      </c>
      <c r="P28" s="22"/>
      <c r="R28" s="23" t="b" cm="1">
        <f t="array" ref="R28">_xlfn.LET(
    _xlpm.currentID, B28,
    _xlpm.current_Ex3, E28,
    _xlpm.current_Ex4, F28,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8" s="27" t="b" cm="1">
        <f t="array" ref="S28">_xlfn.LET(
    _xlpm.currentID, B28,
    _xlpm.current_Pr3, I28,
    _xlpm.current_Pr4, J28,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8" s="25" t="str" cm="1">
        <f t="array" ref="T28">_xlfn.LET(
    _xlpm.currentID, B28,
    _xlpm.current_Ex1, C28,
    _xlpm.current_Ex3, E28,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8" s="26" t="str" cm="1">
        <f t="array" ref="U28">_xlfn.LET(
    _xlpm.currentID, B28,
    _xlpm.current_Pr1, G28,
    _xlpm.current_Pr3, I28,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9" spans="2:29" ht="13.5">
      <c r="B29" s="14" t="s">
        <v>53</v>
      </c>
      <c r="C29" s="15">
        <v>19.2</v>
      </c>
      <c r="D29" s="15">
        <v>20.7</v>
      </c>
      <c r="E29" s="15">
        <v>22.8</v>
      </c>
      <c r="F29" s="16">
        <v>23.3</v>
      </c>
      <c r="G29" s="15">
        <v>19.2</v>
      </c>
      <c r="H29" s="15">
        <v>20</v>
      </c>
      <c r="I29" s="15">
        <v>19</v>
      </c>
      <c r="J29" s="16">
        <v>20</v>
      </c>
      <c r="K29" s="17">
        <v>1</v>
      </c>
      <c r="L29" s="18">
        <f t="shared" si="0"/>
        <v>21.5</v>
      </c>
      <c r="M29" s="19">
        <f t="shared" si="1"/>
        <v>19.55</v>
      </c>
      <c r="N29" s="20" cm="1">
        <f t="array" ref="N29">_xlfn.LET(
    _xlpm.existing, L29,
    _xlpm.proposed, M29,
    _xlpm.cellSize, $D$8,
    _xlpm.coverage, K29,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779.99999999999977</v>
      </c>
      <c r="O29" s="21" t="str" cm="1">
        <f t="array" ref="O29">_xlfn.LET(
    _xlpm.existing, L29,
    _xlpm.proposed, M29,
    _xlpm.cellSize, $D$8,
    _xlpm.coverage, K29,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9" s="22"/>
      <c r="R29" s="23" t="b" cm="1">
        <f t="array" ref="R29">_xlfn.LET(
    _xlpm.currentID, B29,
    _xlpm.current_Ex3, E29,
    _xlpm.current_Ex4, F29,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9" s="27" t="b" cm="1">
        <f t="array" ref="S29">_xlfn.LET(
    _xlpm.currentID, B29,
    _xlpm.current_Pr3, I29,
    _xlpm.current_Pr4, J29,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9" s="25" t="b" cm="1">
        <f t="array" ref="T29">_xlfn.LET(
    _xlpm.currentID, B29,
    _xlpm.current_Ex1, C29,
    _xlpm.current_Ex3, E29,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9" s="26" t="b" cm="1">
        <f t="array" ref="U29">_xlfn.LET(
    _xlpm.currentID, B29,
    _xlpm.current_Pr1, G29,
    _xlpm.current_Pr3, I29,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0" spans="2:29" ht="13.5">
      <c r="B30" s="14" t="s">
        <v>54</v>
      </c>
      <c r="C30" s="15">
        <v>22.8</v>
      </c>
      <c r="D30" s="15">
        <v>23.3</v>
      </c>
      <c r="E30" s="15">
        <v>27.2</v>
      </c>
      <c r="F30" s="16">
        <v>27.6</v>
      </c>
      <c r="G30" s="15">
        <v>19</v>
      </c>
      <c r="H30" s="15">
        <v>20</v>
      </c>
      <c r="I30" s="15">
        <v>19</v>
      </c>
      <c r="J30" s="16">
        <v>20</v>
      </c>
      <c r="K30" s="17">
        <v>1</v>
      </c>
      <c r="L30" s="18">
        <f t="shared" si="0"/>
        <v>25.225000000000001</v>
      </c>
      <c r="M30" s="19">
        <f t="shared" si="1"/>
        <v>19.5</v>
      </c>
      <c r="N30" s="20" cm="1">
        <f t="array" ref="N30">_xlfn.LET(
    _xlpm.existing, L30,
    _xlpm.proposed, M30,
    _xlpm.cellSize, $D$8,
    _xlpm.coverage, K30,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2290.0000000000005</v>
      </c>
      <c r="O30" s="21" t="str" cm="1">
        <f t="array" ref="O30">_xlfn.LET(
    _xlpm.existing, L30,
    _xlpm.proposed, M30,
    _xlpm.cellSize, $D$8,
    _xlpm.coverage, K30,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30" s="22"/>
      <c r="R30" s="23" t="b" cm="1">
        <f t="array" ref="R30">_xlfn.LET(
    _xlpm.currentID, B30,
    _xlpm.current_Ex3, E30,
    _xlpm.current_Ex4, F30,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0" s="27" t="b" cm="1">
        <f t="array" ref="S30">_xlfn.LET(
    _xlpm.currentID, B30,
    _xlpm.current_Pr3, I30,
    _xlpm.current_Pr4, J30,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0" s="25" t="b" cm="1">
        <f t="array" ref="T30">_xlfn.LET(
    _xlpm.currentID, B30,
    _xlpm.current_Ex1, C30,
    _xlpm.current_Ex3, E30,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0" s="26" t="b" cm="1">
        <f t="array" ref="U30">_xlfn.LET(
    _xlpm.currentID, B30,
    _xlpm.current_Pr1, G30,
    _xlpm.current_Pr3, I30,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1" spans="2:29" ht="13.5">
      <c r="B31" s="14" t="s">
        <v>55</v>
      </c>
      <c r="C31" s="15">
        <v>27.2</v>
      </c>
      <c r="D31" s="15">
        <v>27.6</v>
      </c>
      <c r="E31" s="15">
        <v>30.3</v>
      </c>
      <c r="F31" s="16">
        <v>31.7</v>
      </c>
      <c r="G31" s="15">
        <v>19</v>
      </c>
      <c r="H31" s="15">
        <v>20</v>
      </c>
      <c r="I31" s="15">
        <v>22.1</v>
      </c>
      <c r="J31" s="16">
        <v>25</v>
      </c>
      <c r="K31" s="17">
        <v>1</v>
      </c>
      <c r="L31" s="18">
        <f t="shared" si="0"/>
        <v>29.2</v>
      </c>
      <c r="M31" s="19">
        <f t="shared" si="1"/>
        <v>21.524999999999999</v>
      </c>
      <c r="N31" s="20" cm="1">
        <f t="array" ref="N31">_xlfn.LET(
    _xlpm.existing, L31,
    _xlpm.proposed, M31,
    _xlpm.cellSize, $D$8,
    _xlpm.coverage, K31,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3070.0000000000005</v>
      </c>
      <c r="O31" s="21" t="str" cm="1">
        <f t="array" ref="O31">_xlfn.LET(
    _xlpm.existing, L31,
    _xlpm.proposed, M31,
    _xlpm.cellSize, $D$8,
    _xlpm.coverage, K31,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31" s="22"/>
      <c r="R31" s="23" t="b" cm="1">
        <f t="array" ref="R31">_xlfn.LET(
    _xlpm.currentID, B31,
    _xlpm.current_Ex3, E31,
    _xlpm.current_Ex4, F31,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1" s="27" t="b" cm="1">
        <f t="array" ref="S31">_xlfn.LET(
    _xlpm.currentID, B31,
    _xlpm.current_Pr3, I31,
    _xlpm.current_Pr4, J31,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1" s="25" t="b" cm="1">
        <f t="array" ref="T31">_xlfn.LET(
    _xlpm.currentID, B31,
    _xlpm.current_Ex1, C31,
    _xlpm.current_Ex3, E31,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1" s="26" t="b" cm="1">
        <f t="array" ref="U31">_xlfn.LET(
    _xlpm.currentID, B31,
    _xlpm.current_Pr1, G31,
    _xlpm.current_Pr3, I31,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2" spans="2:29" ht="13.5">
      <c r="B32" s="14" t="s">
        <v>56</v>
      </c>
      <c r="C32" s="15">
        <v>30.3</v>
      </c>
      <c r="D32" s="15">
        <v>31.7</v>
      </c>
      <c r="E32" s="15">
        <v>27.8</v>
      </c>
      <c r="F32" s="16">
        <v>32.4</v>
      </c>
      <c r="G32" s="15">
        <v>22.1</v>
      </c>
      <c r="H32" s="15">
        <v>25</v>
      </c>
      <c r="I32" s="15">
        <v>22.7</v>
      </c>
      <c r="J32" s="16">
        <v>25</v>
      </c>
      <c r="K32" s="17">
        <v>1</v>
      </c>
      <c r="L32" s="18">
        <f t="shared" si="0"/>
        <v>30.549999999999997</v>
      </c>
      <c r="M32" s="19">
        <f t="shared" si="1"/>
        <v>23.7</v>
      </c>
      <c r="N32" s="20" cm="1">
        <f t="array" ref="N32">_xlfn.LET(
    _xlpm.existing, L32,
    _xlpm.proposed, M32,
    _xlpm.cellSize, $D$8,
    _xlpm.coverage, K32,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2739.9999999999991</v>
      </c>
      <c r="O32" s="21" t="str" cm="1">
        <f t="array" ref="O32">_xlfn.LET(
    _xlpm.existing, L32,
    _xlpm.proposed, M32,
    _xlpm.cellSize, $D$8,
    _xlpm.coverage, K32,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32" s="22"/>
      <c r="R32" s="23" t="b" cm="1">
        <f t="array" ref="R32">_xlfn.LET(
    _xlpm.currentID, B32,
    _xlpm.current_Ex3, E32,
    _xlpm.current_Ex4, F32,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2" s="27" t="b" cm="1">
        <f t="array" ref="S32">_xlfn.LET(
    _xlpm.currentID, B32,
    _xlpm.current_Pr3, I32,
    _xlpm.current_Pr4, J32,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2" s="25" t="b" cm="1">
        <f t="array" ref="T32">_xlfn.LET(
    _xlpm.currentID, B32,
    _xlpm.current_Ex1, C32,
    _xlpm.current_Ex3, E32,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2" s="26" t="b" cm="1">
        <f t="array" ref="U32">_xlfn.LET(
    _xlpm.currentID, B32,
    _xlpm.current_Pr1, G32,
    _xlpm.current_Pr3, I32,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3" spans="2:21" ht="13.5">
      <c r="B33" s="14" t="s">
        <v>57</v>
      </c>
      <c r="C33" s="15">
        <v>27.8</v>
      </c>
      <c r="D33" s="15">
        <v>32.4</v>
      </c>
      <c r="E33" s="15">
        <v>28</v>
      </c>
      <c r="F33" s="16">
        <v>26.4</v>
      </c>
      <c r="G33" s="15">
        <v>22.7</v>
      </c>
      <c r="H33" s="15">
        <v>25</v>
      </c>
      <c r="I33" s="15">
        <v>28</v>
      </c>
      <c r="J33" s="16">
        <v>26.4</v>
      </c>
      <c r="K33" s="17">
        <v>1</v>
      </c>
      <c r="L33" s="18">
        <f t="shared" si="0"/>
        <v>28.65</v>
      </c>
      <c r="M33" s="19">
        <f t="shared" si="1"/>
        <v>25.524999999999999</v>
      </c>
      <c r="N33" s="20" cm="1">
        <f t="array" ref="N33">_xlfn.LET(
    _xlpm.existing, L33,
    _xlpm.proposed, M33,
    _xlpm.cellSize, $D$8,
    _xlpm.coverage, K33,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1250</v>
      </c>
      <c r="O33" s="21" t="str" cm="1">
        <f t="array" ref="O33">_xlfn.LET(
    _xlpm.existing, L33,
    _xlpm.proposed, M33,
    _xlpm.cellSize, $D$8,
    _xlpm.coverage, K33,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33" s="22"/>
      <c r="R33" s="23" t="str" cm="1">
        <f t="array" ref="R33">_xlfn.LET(
    _xlpm.currentID, B33,
    _xlpm.current_Ex3, E33,
    _xlpm.current_Ex4, F33,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33" s="27" t="str" cm="1">
        <f t="array" ref="S33">_xlfn.LET(
    _xlpm.currentID, B33,
    _xlpm.current_Pr3, I33,
    _xlpm.current_Pr4, J33,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33" s="25" t="b" cm="1">
        <f t="array" ref="T33">_xlfn.LET(
    _xlpm.currentID, B33,
    _xlpm.current_Ex1, C33,
    _xlpm.current_Ex3, E33,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3" s="26" t="b" cm="1">
        <f t="array" ref="U33">_xlfn.LET(
    _xlpm.currentID, B33,
    _xlpm.current_Pr1, G33,
    _xlpm.current_Pr3, I33,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4" spans="2:21" ht="13.5">
      <c r="B34" s="29" t="s">
        <v>58</v>
      </c>
      <c r="C34" s="30">
        <v>10.8</v>
      </c>
      <c r="D34" s="30">
        <v>10.5</v>
      </c>
      <c r="E34" s="30">
        <v>10.1</v>
      </c>
      <c r="F34" s="31">
        <v>8.9</v>
      </c>
      <c r="G34" s="30">
        <v>10.8</v>
      </c>
      <c r="H34" s="30">
        <v>10.6</v>
      </c>
      <c r="I34" s="30">
        <v>10.1</v>
      </c>
      <c r="J34" s="31">
        <v>16.3</v>
      </c>
      <c r="K34" s="32">
        <v>1</v>
      </c>
      <c r="L34" s="33">
        <f t="shared" si="0"/>
        <v>10.074999999999999</v>
      </c>
      <c r="M34" s="34">
        <f t="shared" si="1"/>
        <v>11.95</v>
      </c>
      <c r="N34" s="35" t="str" cm="1">
        <f t="array" ref="N34">_xlfn.LET(
    _xlpm.existing, L34,
    _xlpm.proposed, M34,
    _xlpm.cellSize, $D$8,
    _xlpm.coverage, K34,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4" s="36" cm="1">
        <f t="array" ref="O34">_xlfn.LET(
    _xlpm.existing, L34,
    _xlpm.proposed, M34,
    _xlpm.cellSize, $D$8,
    _xlpm.coverage, K34,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750</v>
      </c>
      <c r="P34" s="38"/>
      <c r="R34" s="23" t="b" cm="1">
        <f t="array" ref="R34">_xlfn.LET(
    _xlpm.currentID, B34,
    _xlpm.current_Ex3, E34,
    _xlpm.current_Ex4, F34,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4" s="27" t="b" cm="1">
        <f t="array" ref="S34">_xlfn.LET(
    _xlpm.currentID, B34,
    _xlpm.current_Pr3, I34,
    _xlpm.current_Pr4, J34,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4" s="25" t="str" cm="1">
        <f t="array" ref="T34">_xlfn.LET(
    _xlpm.currentID, B34,
    _xlpm.current_Ex1, C34,
    _xlpm.current_Ex3, E34,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34" s="26" t="str" cm="1">
        <f t="array" ref="U34">_xlfn.LET(
    _xlpm.currentID, B34,
    _xlpm.current_Pr1, G34,
    _xlpm.current_Pr3, I34,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35" spans="2:21" ht="13.5">
      <c r="B35" s="29" t="s">
        <v>59</v>
      </c>
      <c r="C35" s="30">
        <v>10.1</v>
      </c>
      <c r="D35" s="30">
        <v>8.9</v>
      </c>
      <c r="E35" s="30">
        <v>9.8000000000000007</v>
      </c>
      <c r="F35" s="31">
        <v>9.1999999999999993</v>
      </c>
      <c r="G35" s="30">
        <v>10.1</v>
      </c>
      <c r="H35" s="30">
        <v>16.3</v>
      </c>
      <c r="I35" s="30">
        <v>14.5</v>
      </c>
      <c r="J35" s="31">
        <v>20</v>
      </c>
      <c r="K35" s="32">
        <v>1</v>
      </c>
      <c r="L35" s="33">
        <f t="shared" si="0"/>
        <v>9.5</v>
      </c>
      <c r="M35" s="34">
        <f t="shared" si="1"/>
        <v>15.225</v>
      </c>
      <c r="N35" s="35" t="str" cm="1">
        <f t="array" ref="N35">_xlfn.LET(
    _xlpm.existing, L35,
    _xlpm.proposed, M35,
    _xlpm.cellSize, $D$8,
    _xlpm.coverage, K35,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5" s="36" cm="1">
        <f t="array" ref="O35">_xlfn.LET(
    _xlpm.existing, L35,
    _xlpm.proposed, M35,
    _xlpm.cellSize, $D$8,
    _xlpm.coverage, K35,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2290</v>
      </c>
      <c r="P35" s="38"/>
      <c r="R35" s="23" t="b" cm="1">
        <f t="array" ref="R35">_xlfn.LET(
    _xlpm.currentID, B35,
    _xlpm.current_Ex3, E35,
    _xlpm.current_Ex4, F35,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5" s="27" t="b" cm="1">
        <f t="array" ref="S35">_xlfn.LET(
    _xlpm.currentID, B35,
    _xlpm.current_Pr3, I35,
    _xlpm.current_Pr4, J35,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5" s="25" t="b" cm="1">
        <f t="array" ref="T35">_xlfn.LET(
    _xlpm.currentID, B35,
    _xlpm.current_Ex1, C35,
    _xlpm.current_Ex3, E35,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5" s="26" t="b" cm="1">
        <f t="array" ref="U35">_xlfn.LET(
    _xlpm.currentID, B35,
    _xlpm.current_Pr1, G35,
    _xlpm.current_Pr3, I35,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6" spans="2:21" ht="13.5">
      <c r="B36" s="29" t="s">
        <v>60</v>
      </c>
      <c r="C36" s="30">
        <v>9.8000000000000007</v>
      </c>
      <c r="D36" s="30">
        <v>9.1999999999999993</v>
      </c>
      <c r="E36" s="30">
        <v>11.3</v>
      </c>
      <c r="F36" s="31">
        <v>12.4</v>
      </c>
      <c r="G36" s="30">
        <v>14.5</v>
      </c>
      <c r="H36" s="30">
        <v>20</v>
      </c>
      <c r="I36" s="30">
        <v>19.2</v>
      </c>
      <c r="J36" s="31">
        <v>20</v>
      </c>
      <c r="K36" s="32">
        <v>1</v>
      </c>
      <c r="L36" s="33">
        <f t="shared" si="0"/>
        <v>10.675000000000001</v>
      </c>
      <c r="M36" s="34">
        <f t="shared" si="1"/>
        <v>18.425000000000001</v>
      </c>
      <c r="N36" s="35" t="str" cm="1">
        <f t="array" ref="N36">_xlfn.LET(
    _xlpm.existing, L36,
    _xlpm.proposed, M36,
    _xlpm.cellSize, $D$8,
    _xlpm.coverage, K36,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6" s="36" cm="1">
        <f t="array" ref="O36">_xlfn.LET(
    _xlpm.existing, L36,
    _xlpm.proposed, M36,
    _xlpm.cellSize, $D$8,
    _xlpm.coverage, K36,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3100</v>
      </c>
      <c r="P36" s="38"/>
      <c r="R36" s="23" t="b" cm="1">
        <f t="array" ref="R36">_xlfn.LET(
    _xlpm.currentID, B36,
    _xlpm.current_Ex3, E36,
    _xlpm.current_Ex4, F36,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6" s="27" t="b" cm="1">
        <f t="array" ref="S36">_xlfn.LET(
    _xlpm.currentID, B36,
    _xlpm.current_Pr3, I36,
    _xlpm.current_Pr4, J36,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6" s="25" t="b" cm="1">
        <f t="array" ref="T36">_xlfn.LET(
    _xlpm.currentID, B36,
    _xlpm.current_Ex1, C36,
    _xlpm.current_Ex3, E36,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6" s="26" t="b" cm="1">
        <f t="array" ref="U36">_xlfn.LET(
    _xlpm.currentID, B36,
    _xlpm.current_Pr1, G36,
    _xlpm.current_Pr3, I36,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7" spans="2:21" ht="13.5">
      <c r="B37" s="29" t="s">
        <v>61</v>
      </c>
      <c r="C37" s="30">
        <v>11.3</v>
      </c>
      <c r="D37" s="30">
        <v>12.4</v>
      </c>
      <c r="E37" s="30">
        <v>11.8</v>
      </c>
      <c r="F37" s="31">
        <v>15.2</v>
      </c>
      <c r="G37" s="30">
        <v>19.2</v>
      </c>
      <c r="H37" s="30">
        <v>20</v>
      </c>
      <c r="I37" s="30">
        <v>20</v>
      </c>
      <c r="J37" s="31">
        <v>20</v>
      </c>
      <c r="K37" s="32">
        <v>1</v>
      </c>
      <c r="L37" s="33">
        <f t="shared" si="0"/>
        <v>12.675000000000001</v>
      </c>
      <c r="M37" s="34">
        <f t="shared" si="1"/>
        <v>19.8</v>
      </c>
      <c r="N37" s="35" t="str" cm="1">
        <f t="array" ref="N37">_xlfn.LET(
    _xlpm.existing, L37,
    _xlpm.proposed, M37,
    _xlpm.cellSize, $D$8,
    _xlpm.coverage, K37,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7" s="36" cm="1">
        <f t="array" ref="O37">_xlfn.LET(
    _xlpm.existing, L37,
    _xlpm.proposed, M37,
    _xlpm.cellSize, $D$8,
    _xlpm.coverage, K37,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2850</v>
      </c>
      <c r="P37" s="38"/>
      <c r="R37" s="23" t="b" cm="1">
        <f t="array" ref="R37">_xlfn.LET(
    _xlpm.currentID, B37,
    _xlpm.current_Ex3, E37,
    _xlpm.current_Ex4, F37,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7" s="27" t="b" cm="1">
        <f t="array" ref="S37">_xlfn.LET(
    _xlpm.currentID, B37,
    _xlpm.current_Pr3, I37,
    _xlpm.current_Pr4, J37,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7" s="25" t="b" cm="1">
        <f t="array" ref="T37">_xlfn.LET(
    _xlpm.currentID, B37,
    _xlpm.current_Ex1, C37,
    _xlpm.current_Ex3, E37,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7" s="26" t="b" cm="1">
        <f t="array" ref="U37">_xlfn.LET(
    _xlpm.currentID, B37,
    _xlpm.current_Pr1, G37,
    _xlpm.current_Pr3, I37,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8" spans="2:21" ht="13.5">
      <c r="B38" s="29" t="s">
        <v>62</v>
      </c>
      <c r="C38" s="30">
        <v>11.8</v>
      </c>
      <c r="D38" s="30">
        <v>15.2</v>
      </c>
      <c r="E38" s="30">
        <v>15.2</v>
      </c>
      <c r="F38" s="31">
        <v>16.3</v>
      </c>
      <c r="G38" s="30">
        <v>20</v>
      </c>
      <c r="H38" s="30">
        <v>20</v>
      </c>
      <c r="I38" s="30">
        <v>20</v>
      </c>
      <c r="J38" s="31">
        <v>20</v>
      </c>
      <c r="K38" s="32">
        <v>1</v>
      </c>
      <c r="L38" s="33">
        <f t="shared" si="0"/>
        <v>14.625</v>
      </c>
      <c r="M38" s="34">
        <f t="shared" si="1"/>
        <v>20</v>
      </c>
      <c r="N38" s="35" t="str" cm="1">
        <f t="array" ref="N38">_xlfn.LET(
    _xlpm.existing, L38,
    _xlpm.proposed, M38,
    _xlpm.cellSize, $D$8,
    _xlpm.coverage, K38,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8" s="36" cm="1">
        <f t="array" ref="O38">_xlfn.LET(
    _xlpm.existing, L38,
    _xlpm.proposed, M38,
    _xlpm.cellSize, $D$8,
    _xlpm.coverage, K38,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2150</v>
      </c>
      <c r="P38" s="38"/>
      <c r="R38" s="23" t="b" cm="1">
        <f t="array" ref="R38">_xlfn.LET(
    _xlpm.currentID, B38,
    _xlpm.current_Ex3, E38,
    _xlpm.current_Ex4, F38,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8" s="27" t="b" cm="1">
        <f t="array" ref="S38">_xlfn.LET(
    _xlpm.currentID, B38,
    _xlpm.current_Pr3, I38,
    _xlpm.current_Pr4, J38,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8" s="25" t="b" cm="1">
        <f t="array" ref="T38">_xlfn.LET(
    _xlpm.currentID, B38,
    _xlpm.current_Ex1, C38,
    _xlpm.current_Ex3, E38,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8" s="26" t="b" cm="1">
        <f t="array" ref="U38">_xlfn.LET(
    _xlpm.currentID, B38,
    _xlpm.current_Pr1, G38,
    _xlpm.current_Pr3, I38,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9" spans="2:21" ht="13.5">
      <c r="B39" s="29" t="s">
        <v>63</v>
      </c>
      <c r="C39" s="30">
        <v>15.2</v>
      </c>
      <c r="D39" s="30">
        <v>16.3</v>
      </c>
      <c r="E39" s="30">
        <v>19.100000000000001</v>
      </c>
      <c r="F39" s="31">
        <v>18.600000000000001</v>
      </c>
      <c r="G39" s="30">
        <v>20</v>
      </c>
      <c r="H39" s="30">
        <v>20</v>
      </c>
      <c r="I39" s="30">
        <v>20</v>
      </c>
      <c r="J39" s="31">
        <v>20</v>
      </c>
      <c r="K39" s="32">
        <v>1</v>
      </c>
      <c r="L39" s="33">
        <f t="shared" si="0"/>
        <v>17.3</v>
      </c>
      <c r="M39" s="34">
        <f t="shared" si="1"/>
        <v>20</v>
      </c>
      <c r="N39" s="35" t="str" cm="1">
        <f t="array" ref="N39">_xlfn.LET(
    _xlpm.existing, L39,
    _xlpm.proposed, M39,
    _xlpm.cellSize, $D$8,
    _xlpm.coverage, K39,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39" s="36" cm="1">
        <f t="array" ref="O39">_xlfn.LET(
    _xlpm.existing, L39,
    _xlpm.proposed, M39,
    _xlpm.cellSize, $D$8,
    _xlpm.coverage, K39,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1079.9999999999998</v>
      </c>
      <c r="P39" s="38"/>
      <c r="R39" s="23" t="b" cm="1">
        <f t="array" ref="R39">_xlfn.LET(
    _xlpm.currentID, B39,
    _xlpm.current_Ex3, E39,
    _xlpm.current_Ex4, F39,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9" s="27" t="b" cm="1">
        <f t="array" ref="S39">_xlfn.LET(
    _xlpm.currentID, B39,
    _xlpm.current_Pr3, I39,
    _xlpm.current_Pr4, J39,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9" s="25" t="b" cm="1">
        <f t="array" ref="T39">_xlfn.LET(
    _xlpm.currentID, B39,
    _xlpm.current_Ex1, C39,
    _xlpm.current_Ex3, E39,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9" s="26" t="b" cm="1">
        <f t="array" ref="U39">_xlfn.LET(
    _xlpm.currentID, B39,
    _xlpm.current_Pr1, G39,
    _xlpm.current_Pr3, I39,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0" spans="2:21" ht="13.5">
      <c r="B40" s="29" t="s">
        <v>64</v>
      </c>
      <c r="C40" s="30">
        <v>19.100000000000001</v>
      </c>
      <c r="D40" s="30">
        <v>18.600000000000001</v>
      </c>
      <c r="E40" s="30">
        <v>20.7</v>
      </c>
      <c r="F40" s="31">
        <v>20.5</v>
      </c>
      <c r="G40" s="30">
        <v>20</v>
      </c>
      <c r="H40" s="30">
        <v>20</v>
      </c>
      <c r="I40" s="30">
        <v>20</v>
      </c>
      <c r="J40" s="31">
        <v>20</v>
      </c>
      <c r="K40" s="32">
        <v>1</v>
      </c>
      <c r="L40" s="33">
        <f t="shared" si="0"/>
        <v>19.725000000000001</v>
      </c>
      <c r="M40" s="34">
        <f t="shared" si="1"/>
        <v>20</v>
      </c>
      <c r="N40" s="35" t="str" cm="1">
        <f t="array" ref="N40">_xlfn.LET(
    _xlpm.existing, L40,
    _xlpm.proposed, M40,
    _xlpm.cellSize, $D$8,
    _xlpm.coverage, K40,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40" s="36" cm="1">
        <f t="array" ref="O40">_xlfn.LET(
    _xlpm.existing, L40,
    _xlpm.proposed, M40,
    _xlpm.cellSize, $D$8,
    _xlpm.coverage, K40,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109.99999999999943</v>
      </c>
      <c r="P40" s="38"/>
      <c r="R40" s="23" t="b" cm="1">
        <f t="array" ref="R40">_xlfn.LET(
    _xlpm.currentID, B40,
    _xlpm.current_Ex3, E40,
    _xlpm.current_Ex4, F40,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0" s="27" t="b" cm="1">
        <f t="array" ref="S40">_xlfn.LET(
    _xlpm.currentID, B40,
    _xlpm.current_Pr3, I40,
    _xlpm.current_Pr4, J40,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0" s="25" t="b" cm="1">
        <f t="array" ref="T40">_xlfn.LET(
    _xlpm.currentID, B40,
    _xlpm.current_Ex1, C40,
    _xlpm.current_Ex3, E40,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0" s="26" t="b" cm="1">
        <f t="array" ref="U40">_xlfn.LET(
    _xlpm.currentID, B40,
    _xlpm.current_Pr1, G40,
    _xlpm.current_Pr3, I40,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1" spans="2:21" ht="13.5">
      <c r="B41" s="29" t="s">
        <v>65</v>
      </c>
      <c r="C41" s="30">
        <v>20.7</v>
      </c>
      <c r="D41" s="30">
        <v>20.5</v>
      </c>
      <c r="E41" s="30">
        <v>23.3</v>
      </c>
      <c r="F41" s="31">
        <v>22.6</v>
      </c>
      <c r="G41" s="30">
        <v>20</v>
      </c>
      <c r="H41" s="30">
        <v>20</v>
      </c>
      <c r="I41" s="30">
        <v>20</v>
      </c>
      <c r="J41" s="31">
        <v>20</v>
      </c>
      <c r="K41" s="32">
        <v>1</v>
      </c>
      <c r="L41" s="33">
        <f t="shared" si="0"/>
        <v>21.774999999999999</v>
      </c>
      <c r="M41" s="34">
        <f t="shared" si="1"/>
        <v>20</v>
      </c>
      <c r="N41" s="35" cm="1">
        <f t="array" ref="N41">_xlfn.LET(
    _xlpm.existing, L41,
    _xlpm.proposed, M41,
    _xlpm.cellSize, $D$8,
    _xlpm.coverage, K41,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709.99999999999943</v>
      </c>
      <c r="O41" s="36" t="str" cm="1">
        <f t="array" ref="O41">_xlfn.LET(
    _xlpm.existing, L41,
    _xlpm.proposed, M41,
    _xlpm.cellSize, $D$8,
    _xlpm.coverage, K41,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41" s="38"/>
      <c r="R41" s="23" t="b" cm="1">
        <f t="array" ref="R41">_xlfn.LET(
    _xlpm.currentID, B41,
    _xlpm.current_Ex3, E41,
    _xlpm.current_Ex4, F41,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1" s="27" t="b" cm="1">
        <f t="array" ref="S41">_xlfn.LET(
    _xlpm.currentID, B41,
    _xlpm.current_Pr3, I41,
    _xlpm.current_Pr4, J41,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1" s="25" t="b" cm="1">
        <f t="array" ref="T41">_xlfn.LET(
    _xlpm.currentID, B41,
    _xlpm.current_Ex1, C41,
    _xlpm.current_Ex3, E41,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1" s="26" t="b" cm="1">
        <f t="array" ref="U41">_xlfn.LET(
    _xlpm.currentID, B41,
    _xlpm.current_Pr1, G41,
    _xlpm.current_Pr3, I41,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2" spans="2:21" ht="13.5">
      <c r="B42" s="29" t="s">
        <v>66</v>
      </c>
      <c r="C42" s="30">
        <v>23.3</v>
      </c>
      <c r="D42" s="30">
        <v>22.6</v>
      </c>
      <c r="E42" s="30">
        <v>27.6</v>
      </c>
      <c r="F42" s="31">
        <v>27.8</v>
      </c>
      <c r="G42" s="30">
        <v>20</v>
      </c>
      <c r="H42" s="30">
        <v>20</v>
      </c>
      <c r="I42" s="30">
        <v>20</v>
      </c>
      <c r="J42" s="31">
        <v>20</v>
      </c>
      <c r="K42" s="32">
        <v>1</v>
      </c>
      <c r="L42" s="33">
        <f t="shared" si="0"/>
        <v>25.324999999999999</v>
      </c>
      <c r="M42" s="34">
        <f t="shared" si="1"/>
        <v>20</v>
      </c>
      <c r="N42" s="35" cm="1">
        <f t="array" ref="N42">_xlfn.LET(
    _xlpm.existing, L42,
    _xlpm.proposed, M42,
    _xlpm.cellSize, $D$8,
    _xlpm.coverage, K42,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2129.9999999999995</v>
      </c>
      <c r="O42" s="36" t="str" cm="1">
        <f t="array" ref="O42">_xlfn.LET(
    _xlpm.existing, L42,
    _xlpm.proposed, M42,
    _xlpm.cellSize, $D$8,
    _xlpm.coverage, K42,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42" s="38"/>
      <c r="R42" s="23" t="b" cm="1">
        <f t="array" ref="R42">_xlfn.LET(
    _xlpm.currentID, B42,
    _xlpm.current_Ex3, E42,
    _xlpm.current_Ex4, F42,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2" s="27" t="b" cm="1">
        <f t="array" ref="S42">_xlfn.LET(
    _xlpm.currentID, B42,
    _xlpm.current_Pr3, I42,
    _xlpm.current_Pr4, J42,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2" s="25" t="b" cm="1">
        <f t="array" ref="T42">_xlfn.LET(
    _xlpm.currentID, B42,
    _xlpm.current_Ex1, C42,
    _xlpm.current_Ex3, E42,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2" s="26" t="b" cm="1">
        <f t="array" ref="U42">_xlfn.LET(
    _xlpm.currentID, B42,
    _xlpm.current_Pr1, G42,
    _xlpm.current_Pr3, I42,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3" spans="2:21" ht="13.5">
      <c r="B43" s="29" t="s">
        <v>67</v>
      </c>
      <c r="C43" s="30">
        <v>27.6</v>
      </c>
      <c r="D43" s="30">
        <v>27.8</v>
      </c>
      <c r="E43" s="30">
        <v>31.7</v>
      </c>
      <c r="F43" s="31">
        <v>32.299999999999997</v>
      </c>
      <c r="G43" s="30">
        <v>20</v>
      </c>
      <c r="H43" s="30">
        <v>20</v>
      </c>
      <c r="I43" s="30">
        <v>25</v>
      </c>
      <c r="J43" s="31">
        <v>25</v>
      </c>
      <c r="K43" s="32">
        <v>1</v>
      </c>
      <c r="L43" s="33">
        <f t="shared" si="0"/>
        <v>29.85</v>
      </c>
      <c r="M43" s="34">
        <f t="shared" si="1"/>
        <v>22.5</v>
      </c>
      <c r="N43" s="35" cm="1">
        <f t="array" ref="N43">_xlfn.LET(
    _xlpm.existing, L43,
    _xlpm.proposed, M43,
    _xlpm.cellSize, $D$8,
    _xlpm.coverage, K43,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2940.0000000000005</v>
      </c>
      <c r="O43" s="36" t="str" cm="1">
        <f t="array" ref="O43">_xlfn.LET(
    _xlpm.existing, L43,
    _xlpm.proposed, M43,
    _xlpm.cellSize, $D$8,
    _xlpm.coverage, K43,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43" s="38"/>
      <c r="R43" s="23" t="b" cm="1">
        <f t="array" ref="R43">_xlfn.LET(
    _xlpm.currentID, B43,
    _xlpm.current_Ex3, E43,
    _xlpm.current_Ex4, F43,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3" s="27" t="b" cm="1">
        <f t="array" ref="S43">_xlfn.LET(
    _xlpm.currentID, B43,
    _xlpm.current_Pr3, I43,
    _xlpm.current_Pr4, J43,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3" s="25" t="b" cm="1">
        <f t="array" ref="T43">_xlfn.LET(
    _xlpm.currentID, B43,
    _xlpm.current_Ex1, C43,
    _xlpm.current_Ex3, E43,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3" s="26" t="b" cm="1">
        <f t="array" ref="U43">_xlfn.LET(
    _xlpm.currentID, B43,
    _xlpm.current_Pr1, G43,
    _xlpm.current_Pr3, I43,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4" spans="2:21" ht="13.5">
      <c r="B44" s="29" t="s">
        <v>68</v>
      </c>
      <c r="C44" s="30">
        <v>31.7</v>
      </c>
      <c r="D44" s="30">
        <v>32.299999999999997</v>
      </c>
      <c r="E44" s="30">
        <v>32.4</v>
      </c>
      <c r="F44" s="31">
        <v>35.4</v>
      </c>
      <c r="G44" s="30">
        <v>25</v>
      </c>
      <c r="H44" s="30">
        <v>25</v>
      </c>
      <c r="I44" s="30">
        <v>25</v>
      </c>
      <c r="J44" s="31">
        <v>25</v>
      </c>
      <c r="K44" s="32">
        <v>1</v>
      </c>
      <c r="L44" s="33">
        <f t="shared" si="0"/>
        <v>32.950000000000003</v>
      </c>
      <c r="M44" s="34">
        <f t="shared" si="1"/>
        <v>25</v>
      </c>
      <c r="N44" s="35" cm="1">
        <f t="array" ref="N44">_xlfn.LET(
    _xlpm.existing, L44,
    _xlpm.proposed, M44,
    _xlpm.cellSize, $D$8,
    _xlpm.coverage, K44,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3180.0000000000009</v>
      </c>
      <c r="O44" s="36" t="str" cm="1">
        <f t="array" ref="O44">_xlfn.LET(
    _xlpm.existing, L44,
    _xlpm.proposed, M44,
    _xlpm.cellSize, $D$8,
    _xlpm.coverage, K44,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44" s="38"/>
      <c r="R44" s="23" t="b" cm="1">
        <f t="array" ref="R44">_xlfn.LET(
    _xlpm.currentID, B44,
    _xlpm.current_Ex3, E44,
    _xlpm.current_Ex4, F44,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4" s="27" t="b" cm="1">
        <f t="array" ref="S44">_xlfn.LET(
    _xlpm.currentID, B44,
    _xlpm.current_Pr3, I44,
    _xlpm.current_Pr4, J44,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4" s="25" t="b" cm="1">
        <f t="array" ref="T44">_xlfn.LET(
    _xlpm.currentID, B44,
    _xlpm.current_Ex1, C44,
    _xlpm.current_Ex3, E44,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4" s="26" t="b" cm="1">
        <f t="array" ref="U44">_xlfn.LET(
    _xlpm.currentID, B44,
    _xlpm.current_Pr1, G44,
    _xlpm.current_Pr3, I44,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5" spans="2:21" ht="13.5">
      <c r="B45" s="29" t="s">
        <v>69</v>
      </c>
      <c r="C45" s="30">
        <v>32.4</v>
      </c>
      <c r="D45" s="30">
        <v>35.4</v>
      </c>
      <c r="E45" s="30">
        <v>26.4</v>
      </c>
      <c r="F45" s="31">
        <v>31</v>
      </c>
      <c r="G45" s="30">
        <v>25</v>
      </c>
      <c r="H45" s="30">
        <v>25</v>
      </c>
      <c r="I45" s="30">
        <v>26.4</v>
      </c>
      <c r="J45" s="31">
        <v>30.8</v>
      </c>
      <c r="K45" s="32">
        <v>1</v>
      </c>
      <c r="L45" s="33">
        <f t="shared" si="0"/>
        <v>31.299999999999997</v>
      </c>
      <c r="M45" s="34">
        <f t="shared" si="1"/>
        <v>26.8</v>
      </c>
      <c r="N45" s="35" cm="1">
        <f t="array" ref="N45">_xlfn.LET(
    _xlpm.existing, L45,
    _xlpm.proposed, M45,
    _xlpm.cellSize, $D$8,
    _xlpm.coverage, K45,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1799.9999999999986</v>
      </c>
      <c r="O45" s="36" t="str" cm="1">
        <f t="array" ref="O45">_xlfn.LET(
    _xlpm.existing, L45,
    _xlpm.proposed, M45,
    _xlpm.cellSize, $D$8,
    _xlpm.coverage, K45,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45" s="38"/>
      <c r="R45" s="23" t="str" cm="1">
        <f t="array" ref="R45">_xlfn.LET(
    _xlpm.currentID, B45,
    _xlpm.current_Ex3, E45,
    _xlpm.current_Ex4, F45,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45" s="27" t="str" cm="1">
        <f t="array" ref="S45">_xlfn.LET(
    _xlpm.currentID, B45,
    _xlpm.current_Pr3, I45,
    _xlpm.current_Pr4, J45,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45" s="25" t="b" cm="1">
        <f t="array" ref="T45">_xlfn.LET(
    _xlpm.currentID, B45,
    _xlpm.current_Ex1, C45,
    _xlpm.current_Ex3, E45,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5" s="26" t="b" cm="1">
        <f t="array" ref="U45">_xlfn.LET(
    _xlpm.currentID, B45,
    _xlpm.current_Pr1, G45,
    _xlpm.current_Pr3, I45,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6" spans="2:21" ht="13.5">
      <c r="B46" s="14" t="s">
        <v>70</v>
      </c>
      <c r="C46" s="15">
        <v>11.5</v>
      </c>
      <c r="D46" s="15">
        <v>10.199999999999999</v>
      </c>
      <c r="E46" s="15">
        <v>10.5</v>
      </c>
      <c r="F46" s="16">
        <v>9.6</v>
      </c>
      <c r="G46" s="15">
        <v>11.5</v>
      </c>
      <c r="H46" s="15">
        <v>10.199999999999999</v>
      </c>
      <c r="I46" s="15">
        <v>10.6</v>
      </c>
      <c r="J46" s="16">
        <v>11.4</v>
      </c>
      <c r="K46" s="17">
        <v>1</v>
      </c>
      <c r="L46" s="18">
        <f t="shared" si="0"/>
        <v>10.450000000000001</v>
      </c>
      <c r="M46" s="19">
        <f t="shared" si="1"/>
        <v>10.924999999999999</v>
      </c>
      <c r="N46" s="20" t="str" cm="1">
        <f t="array" ref="N46">_xlfn.LET(
    _xlpm.existing, L46,
    _xlpm.proposed, M46,
    _xlpm.cellSize, $D$8,
    _xlpm.coverage, K46,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46" s="21" cm="1">
        <f t="array" ref="O46">_xlfn.LET(
    _xlpm.existing, L46,
    _xlpm.proposed, M46,
    _xlpm.cellSize, $D$8,
    _xlpm.coverage, K46,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189.99999999999915</v>
      </c>
      <c r="P46" s="22"/>
      <c r="R46" s="23" t="b" cm="1">
        <f t="array" ref="R46">_xlfn.LET(
    _xlpm.currentID, B46,
    _xlpm.current_Ex3, E46,
    _xlpm.current_Ex4, F46,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6" s="27" t="b" cm="1">
        <f t="array" ref="S46">_xlfn.LET(
    _xlpm.currentID, B46,
    _xlpm.current_Pr3, I46,
    _xlpm.current_Pr4, J46,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6" s="25" t="str" cm="1">
        <f t="array" ref="T46">_xlfn.LET(
    _xlpm.currentID, B46,
    _xlpm.current_Ex1, C46,
    _xlpm.current_Ex3, E46,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46" s="26" t="str" cm="1">
        <f t="array" ref="U46">_xlfn.LET(
    _xlpm.currentID, B46,
    _xlpm.current_Pr1, G46,
    _xlpm.current_Pr3, I46,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47" spans="2:21" ht="13.5">
      <c r="B47" s="14" t="s">
        <v>71</v>
      </c>
      <c r="C47" s="15">
        <v>10.5</v>
      </c>
      <c r="D47" s="15">
        <v>9.6</v>
      </c>
      <c r="E47" s="15">
        <v>8.9</v>
      </c>
      <c r="F47" s="16">
        <v>7.4</v>
      </c>
      <c r="G47" s="15">
        <v>10.6</v>
      </c>
      <c r="H47" s="15">
        <v>11.4</v>
      </c>
      <c r="I47" s="15">
        <v>16.3</v>
      </c>
      <c r="J47" s="16">
        <v>20</v>
      </c>
      <c r="K47" s="17">
        <v>1</v>
      </c>
      <c r="L47" s="18">
        <f t="shared" si="0"/>
        <v>9.1</v>
      </c>
      <c r="M47" s="19">
        <f t="shared" si="1"/>
        <v>14.574999999999999</v>
      </c>
      <c r="N47" s="20" t="str" cm="1">
        <f t="array" ref="N47">_xlfn.LET(
    _xlpm.existing, L47,
    _xlpm.proposed, M47,
    _xlpm.cellSize, $D$8,
    _xlpm.coverage, K47,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47" s="21" cm="1">
        <f t="array" ref="O47">_xlfn.LET(
    _xlpm.existing, L47,
    _xlpm.proposed, M47,
    _xlpm.cellSize, $D$8,
    _xlpm.coverage, K47,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2190</v>
      </c>
      <c r="P47" s="22"/>
      <c r="R47" s="23" t="b" cm="1">
        <f t="array" ref="R47">_xlfn.LET(
    _xlpm.currentID, B47,
    _xlpm.current_Ex3, E47,
    _xlpm.current_Ex4, F47,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7" s="27" t="b" cm="1">
        <f t="array" ref="S47">_xlfn.LET(
    _xlpm.currentID, B47,
    _xlpm.current_Pr3, I47,
    _xlpm.current_Pr4, J47,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7" s="25" t="b" cm="1">
        <f t="array" ref="T47">_xlfn.LET(
    _xlpm.currentID, B47,
    _xlpm.current_Ex1, C47,
    _xlpm.current_Ex3, E47,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7" s="26" t="b" cm="1">
        <f t="array" ref="U47">_xlfn.LET(
    _xlpm.currentID, B47,
    _xlpm.current_Pr1, G47,
    _xlpm.current_Pr3, I47,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8" spans="2:21" ht="13.5">
      <c r="B48" s="14" t="s">
        <v>72</v>
      </c>
      <c r="C48" s="15">
        <v>8.9</v>
      </c>
      <c r="D48" s="15">
        <v>7.4</v>
      </c>
      <c r="E48" s="15">
        <v>9.1999999999999993</v>
      </c>
      <c r="F48" s="16">
        <v>9.1</v>
      </c>
      <c r="G48" s="15">
        <v>16.3</v>
      </c>
      <c r="H48" s="15">
        <v>20</v>
      </c>
      <c r="I48" s="15">
        <v>20</v>
      </c>
      <c r="J48" s="16">
        <v>20</v>
      </c>
      <c r="K48" s="17">
        <v>1</v>
      </c>
      <c r="L48" s="18">
        <f t="shared" si="0"/>
        <v>8.65</v>
      </c>
      <c r="M48" s="19">
        <f t="shared" si="1"/>
        <v>19.074999999999999</v>
      </c>
      <c r="N48" s="20" t="str" cm="1">
        <f t="array" ref="N48">_xlfn.LET(
    _xlpm.existing, L48,
    _xlpm.proposed, M48,
    _xlpm.cellSize, $D$8,
    _xlpm.coverage, K48,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48" s="21" cm="1">
        <f t="array" ref="O48">_xlfn.LET(
    _xlpm.existing, L48,
    _xlpm.proposed, M48,
    _xlpm.cellSize, $D$8,
    _xlpm.coverage, K48,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4170</v>
      </c>
      <c r="P48" s="22"/>
      <c r="R48" s="23" t="b" cm="1">
        <f t="array" ref="R48">_xlfn.LET(
    _xlpm.currentID, B48,
    _xlpm.current_Ex3, E48,
    _xlpm.current_Ex4, F48,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8" s="27" t="b" cm="1">
        <f t="array" ref="S48">_xlfn.LET(
    _xlpm.currentID, B48,
    _xlpm.current_Pr3, I48,
    _xlpm.current_Pr4, J48,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8" s="25" t="b" cm="1">
        <f t="array" ref="T48">_xlfn.LET(
    _xlpm.currentID, B48,
    _xlpm.current_Ex1, C48,
    _xlpm.current_Ex3, E48,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8" s="26" t="b" cm="1">
        <f t="array" ref="U48">_xlfn.LET(
    _xlpm.currentID, B48,
    _xlpm.current_Pr1, G48,
    _xlpm.current_Pr3, I48,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9" spans="2:21" ht="13.5">
      <c r="B49" s="14" t="s">
        <v>73</v>
      </c>
      <c r="C49" s="15">
        <v>9.1999999999999993</v>
      </c>
      <c r="D49" s="15">
        <v>9.1</v>
      </c>
      <c r="E49" s="15">
        <v>12.4</v>
      </c>
      <c r="F49" s="16">
        <v>13.2</v>
      </c>
      <c r="G49" s="15">
        <v>20</v>
      </c>
      <c r="H49" s="15">
        <v>20</v>
      </c>
      <c r="I49" s="15">
        <v>20</v>
      </c>
      <c r="J49" s="16">
        <v>20</v>
      </c>
      <c r="K49" s="17">
        <v>1</v>
      </c>
      <c r="L49" s="18">
        <f t="shared" si="0"/>
        <v>10.974999999999998</v>
      </c>
      <c r="M49" s="19">
        <f t="shared" si="1"/>
        <v>20</v>
      </c>
      <c r="N49" s="20" t="str" cm="1">
        <f t="array" ref="N49">_xlfn.LET(
    _xlpm.existing, L49,
    _xlpm.proposed, M49,
    _xlpm.cellSize, $D$8,
    _xlpm.coverage, K49,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49" s="21" cm="1">
        <f t="array" ref="O49">_xlfn.LET(
    _xlpm.existing, L49,
    _xlpm.proposed, M49,
    _xlpm.cellSize, $D$8,
    _xlpm.coverage, K49,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3610.0000000000009</v>
      </c>
      <c r="P49" s="22"/>
      <c r="R49" s="23" t="b" cm="1">
        <f t="array" ref="R49">_xlfn.LET(
    _xlpm.currentID, B49,
    _xlpm.current_Ex3, E49,
    _xlpm.current_Ex4, F49,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9" s="27" t="b" cm="1">
        <f t="array" ref="S49">_xlfn.LET(
    _xlpm.currentID, B49,
    _xlpm.current_Pr3, I49,
    _xlpm.current_Pr4, J49,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9" s="25" t="b" cm="1">
        <f t="array" ref="T49">_xlfn.LET(
    _xlpm.currentID, B49,
    _xlpm.current_Ex1, C49,
    _xlpm.current_Ex3, E49,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9" s="26" t="b" cm="1">
        <f t="array" ref="U49">_xlfn.LET(
    _xlpm.currentID, B49,
    _xlpm.current_Pr1, G49,
    _xlpm.current_Pr3, I49,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0" spans="2:21" ht="13.5">
      <c r="B50" s="14" t="s">
        <v>74</v>
      </c>
      <c r="C50" s="15">
        <v>12.4</v>
      </c>
      <c r="D50" s="15">
        <v>13.2</v>
      </c>
      <c r="E50" s="15">
        <v>15.2</v>
      </c>
      <c r="F50" s="16">
        <v>16.8</v>
      </c>
      <c r="G50" s="15">
        <v>20</v>
      </c>
      <c r="H50" s="15">
        <v>20</v>
      </c>
      <c r="I50" s="15">
        <v>20</v>
      </c>
      <c r="J50" s="16">
        <v>20</v>
      </c>
      <c r="K50" s="17">
        <v>1</v>
      </c>
      <c r="L50" s="18">
        <f t="shared" si="0"/>
        <v>14.399999999999999</v>
      </c>
      <c r="M50" s="19">
        <f t="shared" si="1"/>
        <v>20</v>
      </c>
      <c r="N50" s="20" t="str" cm="1">
        <f t="array" ref="N50">_xlfn.LET(
    _xlpm.existing, L50,
    _xlpm.proposed, M50,
    _xlpm.cellSize, $D$8,
    _xlpm.coverage, K50,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50" s="21" cm="1">
        <f t="array" ref="O50">_xlfn.LET(
    _xlpm.existing, L50,
    _xlpm.proposed, M50,
    _xlpm.cellSize, $D$8,
    _xlpm.coverage, K50,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2240.0000000000005</v>
      </c>
      <c r="P50" s="22"/>
      <c r="R50" s="23" t="b" cm="1">
        <f t="array" ref="R50">_xlfn.LET(
    _xlpm.currentID, B50,
    _xlpm.current_Ex3, E50,
    _xlpm.current_Ex4, F50,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0" s="27" t="b" cm="1">
        <f t="array" ref="S50">_xlfn.LET(
    _xlpm.currentID, B50,
    _xlpm.current_Pr3, I50,
    _xlpm.current_Pr4, J50,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0" s="25" t="b" cm="1">
        <f t="array" ref="T50">_xlfn.LET(
    _xlpm.currentID, B50,
    _xlpm.current_Ex1, C50,
    _xlpm.current_Ex3, E50,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0" s="26" t="b" cm="1">
        <f t="array" ref="U50">_xlfn.LET(
    _xlpm.currentID, B50,
    _xlpm.current_Pr1, G50,
    _xlpm.current_Pr3, I50,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1" spans="2:21" ht="13.5">
      <c r="B51" s="14" t="s">
        <v>75</v>
      </c>
      <c r="C51" s="15">
        <v>15.2</v>
      </c>
      <c r="D51" s="15">
        <v>16.8</v>
      </c>
      <c r="E51" s="15">
        <v>16.3</v>
      </c>
      <c r="F51" s="16">
        <v>19.399999999999999</v>
      </c>
      <c r="G51" s="15">
        <v>20</v>
      </c>
      <c r="H51" s="15">
        <v>20</v>
      </c>
      <c r="I51" s="15">
        <v>20</v>
      </c>
      <c r="J51" s="16">
        <v>20</v>
      </c>
      <c r="K51" s="17">
        <v>1</v>
      </c>
      <c r="L51" s="18">
        <f t="shared" si="0"/>
        <v>16.924999999999997</v>
      </c>
      <c r="M51" s="19">
        <f t="shared" si="1"/>
        <v>20</v>
      </c>
      <c r="N51" s="20" t="str" cm="1">
        <f t="array" ref="N51">_xlfn.LET(
    _xlpm.existing, L51,
    _xlpm.proposed, M51,
    _xlpm.cellSize, $D$8,
    _xlpm.coverage, K51,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51" s="21" cm="1">
        <f t="array" ref="O51">_xlfn.LET(
    _xlpm.existing, L51,
    _xlpm.proposed, M51,
    _xlpm.cellSize, $D$8,
    _xlpm.coverage, K51,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1230.0000000000011</v>
      </c>
      <c r="P51" s="22"/>
      <c r="R51" s="23" t="b" cm="1">
        <f t="array" ref="R51">_xlfn.LET(
    _xlpm.currentID, B51,
    _xlpm.current_Ex3, E51,
    _xlpm.current_Ex4, F51,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1" s="27" t="b" cm="1">
        <f t="array" ref="S51">_xlfn.LET(
    _xlpm.currentID, B51,
    _xlpm.current_Pr3, I51,
    _xlpm.current_Pr4, J51,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1" s="25" t="b" cm="1">
        <f t="array" ref="T51">_xlfn.LET(
    _xlpm.currentID, B51,
    _xlpm.current_Ex1, C51,
    _xlpm.current_Ex3, E51,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1" s="26" t="b" cm="1">
        <f t="array" ref="U51">_xlfn.LET(
    _xlpm.currentID, B51,
    _xlpm.current_Pr1, G51,
    _xlpm.current_Pr3, I51,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2" spans="2:21" ht="13.5">
      <c r="B52" s="14" t="s">
        <v>76</v>
      </c>
      <c r="C52" s="15">
        <v>16.3</v>
      </c>
      <c r="D52" s="15">
        <v>19.399999999999999</v>
      </c>
      <c r="E52" s="15">
        <v>18.600000000000001</v>
      </c>
      <c r="F52" s="16">
        <v>22</v>
      </c>
      <c r="G52" s="15">
        <v>20</v>
      </c>
      <c r="H52" s="15">
        <v>20</v>
      </c>
      <c r="I52" s="15">
        <v>20</v>
      </c>
      <c r="J52" s="16">
        <v>20</v>
      </c>
      <c r="K52" s="17">
        <v>1</v>
      </c>
      <c r="L52" s="18">
        <f t="shared" si="0"/>
        <v>19.075000000000003</v>
      </c>
      <c r="M52" s="19">
        <f t="shared" si="1"/>
        <v>20</v>
      </c>
      <c r="N52" s="20" t="str" cm="1">
        <f t="array" ref="N52">_xlfn.LET(
    _xlpm.existing, L52,
    _xlpm.proposed, M52,
    _xlpm.cellSize, $D$8,
    _xlpm.coverage, K52,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52" s="21" cm="1">
        <f t="array" ref="O52">_xlfn.LET(
    _xlpm.existing, L52,
    _xlpm.proposed, M52,
    _xlpm.cellSize, $D$8,
    _xlpm.coverage, K52,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369.99999999999886</v>
      </c>
      <c r="P52" s="22"/>
      <c r="R52" s="23" t="b" cm="1">
        <f t="array" ref="R52">_xlfn.LET(
    _xlpm.currentID, B52,
    _xlpm.current_Ex3, E52,
    _xlpm.current_Ex4, F52,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2" s="27" t="b" cm="1">
        <f t="array" ref="S52">_xlfn.LET(
    _xlpm.currentID, B52,
    _xlpm.current_Pr3, I52,
    _xlpm.current_Pr4, J52,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2" s="25" t="b" cm="1">
        <f t="array" ref="T52">_xlfn.LET(
    _xlpm.currentID, B52,
    _xlpm.current_Ex1, C52,
    _xlpm.current_Ex3, E52,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2" s="26" t="b" cm="1">
        <f t="array" ref="U52">_xlfn.LET(
    _xlpm.currentID, B52,
    _xlpm.current_Pr1, G52,
    _xlpm.current_Pr3, I52,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3" spans="2:21" ht="13.5">
      <c r="B53" s="14" t="s">
        <v>77</v>
      </c>
      <c r="C53" s="15">
        <v>18.600000000000001</v>
      </c>
      <c r="D53" s="15">
        <v>22</v>
      </c>
      <c r="E53" s="15">
        <v>20.5</v>
      </c>
      <c r="F53" s="16">
        <v>24.1</v>
      </c>
      <c r="G53" s="15">
        <v>20</v>
      </c>
      <c r="H53" s="15">
        <v>20</v>
      </c>
      <c r="I53" s="15">
        <v>20</v>
      </c>
      <c r="J53" s="16">
        <v>20</v>
      </c>
      <c r="K53" s="17">
        <v>1</v>
      </c>
      <c r="L53" s="18">
        <f t="shared" si="0"/>
        <v>21.3</v>
      </c>
      <c r="M53" s="19">
        <f t="shared" si="1"/>
        <v>20</v>
      </c>
      <c r="N53" s="20" cm="1">
        <f t="array" ref="N53">_xlfn.LET(
    _xlpm.existing, L53,
    _xlpm.proposed, M53,
    _xlpm.cellSize, $D$8,
    _xlpm.coverage, K53,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520.00000000000023</v>
      </c>
      <c r="O53" s="21" t="str" cm="1">
        <f t="array" ref="O53">_xlfn.LET(
    _xlpm.existing, L53,
    _xlpm.proposed, M53,
    _xlpm.cellSize, $D$8,
    _xlpm.coverage, K53,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3" s="22"/>
      <c r="R53" s="23" t="b" cm="1">
        <f t="array" ref="R53">_xlfn.LET(
    _xlpm.currentID, B53,
    _xlpm.current_Ex3, E53,
    _xlpm.current_Ex4, F53,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3" s="27" t="b" cm="1">
        <f t="array" ref="S53">_xlfn.LET(
    _xlpm.currentID, B53,
    _xlpm.current_Pr3, I53,
    _xlpm.current_Pr4, J53,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3" s="25" t="b" cm="1">
        <f t="array" ref="T53">_xlfn.LET(
    _xlpm.currentID, B53,
    _xlpm.current_Ex1, C53,
    _xlpm.current_Ex3, E53,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3" s="26" t="b" cm="1">
        <f t="array" ref="U53">_xlfn.LET(
    _xlpm.currentID, B53,
    _xlpm.current_Pr1, G53,
    _xlpm.current_Pr3, I53,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4" spans="2:21" ht="13.5">
      <c r="B54" s="14" t="s">
        <v>78</v>
      </c>
      <c r="C54" s="15">
        <v>20.5</v>
      </c>
      <c r="D54" s="15">
        <v>24.1</v>
      </c>
      <c r="E54" s="15">
        <v>22.6</v>
      </c>
      <c r="F54" s="16">
        <v>26.7</v>
      </c>
      <c r="G54" s="15">
        <v>20</v>
      </c>
      <c r="H54" s="15">
        <v>20</v>
      </c>
      <c r="I54" s="15">
        <v>20</v>
      </c>
      <c r="J54" s="16">
        <v>20</v>
      </c>
      <c r="K54" s="17">
        <v>1</v>
      </c>
      <c r="L54" s="18">
        <f t="shared" si="0"/>
        <v>23.475000000000001</v>
      </c>
      <c r="M54" s="19">
        <f t="shared" si="1"/>
        <v>20</v>
      </c>
      <c r="N54" s="20" cm="1">
        <f t="array" ref="N54">_xlfn.LET(
    _xlpm.existing, L54,
    _xlpm.proposed, M54,
    _xlpm.cellSize, $D$8,
    _xlpm.coverage, K54,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1390.0000000000005</v>
      </c>
      <c r="O54" s="21" t="str" cm="1">
        <f t="array" ref="O54">_xlfn.LET(
    _xlpm.existing, L54,
    _xlpm.proposed, M54,
    _xlpm.cellSize, $D$8,
    _xlpm.coverage, K54,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4" s="22"/>
      <c r="R54" s="23" t="b" cm="1">
        <f t="array" ref="R54">_xlfn.LET(
    _xlpm.currentID, B54,
    _xlpm.current_Ex3, E54,
    _xlpm.current_Ex4, F54,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4" s="27" t="b" cm="1">
        <f t="array" ref="S54">_xlfn.LET(
    _xlpm.currentID, B54,
    _xlpm.current_Pr3, I54,
    _xlpm.current_Pr4, J54,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4" s="25" t="b" cm="1">
        <f t="array" ref="T54">_xlfn.LET(
    _xlpm.currentID, B54,
    _xlpm.current_Ex1, C54,
    _xlpm.current_Ex3, E54,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4" s="26" t="b" cm="1">
        <f t="array" ref="U54">_xlfn.LET(
    _xlpm.currentID, B54,
    _xlpm.current_Pr1, G54,
    _xlpm.current_Pr3, I54,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5" spans="2:21" ht="13.5">
      <c r="B55" s="14" t="s">
        <v>79</v>
      </c>
      <c r="C55" s="15">
        <v>22.6</v>
      </c>
      <c r="D55" s="15">
        <v>26.7</v>
      </c>
      <c r="E55" s="15">
        <v>27.8</v>
      </c>
      <c r="F55" s="16">
        <v>29.5</v>
      </c>
      <c r="G55" s="15">
        <v>20</v>
      </c>
      <c r="H55" s="15">
        <v>20</v>
      </c>
      <c r="I55" s="15">
        <v>20</v>
      </c>
      <c r="J55" s="16">
        <v>20</v>
      </c>
      <c r="K55" s="17">
        <v>1</v>
      </c>
      <c r="L55" s="18">
        <f t="shared" si="0"/>
        <v>26.65</v>
      </c>
      <c r="M55" s="19">
        <f t="shared" si="1"/>
        <v>20</v>
      </c>
      <c r="N55" s="20" cm="1">
        <f t="array" ref="N55">_xlfn.LET(
    _xlpm.existing, L55,
    _xlpm.proposed, M55,
    _xlpm.cellSize, $D$8,
    _xlpm.coverage, K55,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2659.9999999999995</v>
      </c>
      <c r="O55" s="21" t="str" cm="1">
        <f t="array" ref="O55">_xlfn.LET(
    _xlpm.existing, L55,
    _xlpm.proposed, M55,
    _xlpm.cellSize, $D$8,
    _xlpm.coverage, K55,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5" s="22"/>
      <c r="R55" s="23" t="b" cm="1">
        <f t="array" ref="R55">_xlfn.LET(
    _xlpm.currentID, B55,
    _xlpm.current_Ex3, E55,
    _xlpm.current_Ex4, F55,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5" s="27" t="b" cm="1">
        <f t="array" ref="S55">_xlfn.LET(
    _xlpm.currentID, B55,
    _xlpm.current_Pr3, I55,
    _xlpm.current_Pr4, J55,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5" s="25" t="b" cm="1">
        <f t="array" ref="T55">_xlfn.LET(
    _xlpm.currentID, B55,
    _xlpm.current_Ex1, C55,
    _xlpm.current_Ex3, E55,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5" s="26" t="b" cm="1">
        <f t="array" ref="U55">_xlfn.LET(
    _xlpm.currentID, B55,
    _xlpm.current_Pr1, G55,
    _xlpm.current_Pr3, I55,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6" spans="2:21" ht="13.5">
      <c r="B56" s="14" t="s">
        <v>80</v>
      </c>
      <c r="C56" s="15">
        <v>27.8</v>
      </c>
      <c r="D56" s="15">
        <v>29.5</v>
      </c>
      <c r="E56" s="15">
        <v>32.299999999999997</v>
      </c>
      <c r="F56" s="16">
        <v>33.299999999999997</v>
      </c>
      <c r="G56" s="15">
        <v>20</v>
      </c>
      <c r="H56" s="15">
        <v>20</v>
      </c>
      <c r="I56" s="15">
        <v>25</v>
      </c>
      <c r="J56" s="16">
        <v>25</v>
      </c>
      <c r="K56" s="17">
        <v>1</v>
      </c>
      <c r="L56" s="18">
        <f t="shared" si="0"/>
        <v>30.724999999999998</v>
      </c>
      <c r="M56" s="19">
        <f t="shared" si="1"/>
        <v>22.5</v>
      </c>
      <c r="N56" s="20" cm="1">
        <f t="array" ref="N56">_xlfn.LET(
    _xlpm.existing, L56,
    _xlpm.proposed, M56,
    _xlpm.cellSize, $D$8,
    _xlpm.coverage, K56,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3289.9999999999991</v>
      </c>
      <c r="O56" s="21" t="str" cm="1">
        <f t="array" ref="O56">_xlfn.LET(
    _xlpm.existing, L56,
    _xlpm.proposed, M56,
    _xlpm.cellSize, $D$8,
    _xlpm.coverage, K56,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6" s="22"/>
      <c r="R56" s="23" t="b" cm="1">
        <f t="array" ref="R56">_xlfn.LET(
    _xlpm.currentID, B56,
    _xlpm.current_Ex3, E56,
    _xlpm.current_Ex4, F56,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6" s="27" t="b" cm="1">
        <f t="array" ref="S56">_xlfn.LET(
    _xlpm.currentID, B56,
    _xlpm.current_Pr3, I56,
    _xlpm.current_Pr4, J56,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6" s="25" t="b" cm="1">
        <f t="array" ref="T56">_xlfn.LET(
    _xlpm.currentID, B56,
    _xlpm.current_Ex1, C56,
    _xlpm.current_Ex3, E56,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6" s="26" t="b" cm="1">
        <f t="array" ref="U56">_xlfn.LET(
    _xlpm.currentID, B56,
    _xlpm.current_Pr1, G56,
    _xlpm.current_Pr3, I56,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7" spans="2:21" ht="13.5">
      <c r="B57" s="14" t="s">
        <v>81</v>
      </c>
      <c r="C57" s="15">
        <v>32.299999999999997</v>
      </c>
      <c r="D57" s="15">
        <v>33.299999999999997</v>
      </c>
      <c r="E57" s="15">
        <v>35.4</v>
      </c>
      <c r="F57" s="16">
        <v>36.4</v>
      </c>
      <c r="G57" s="15">
        <v>25</v>
      </c>
      <c r="H57" s="15">
        <v>25</v>
      </c>
      <c r="I57" s="15">
        <v>25</v>
      </c>
      <c r="J57" s="16">
        <v>25</v>
      </c>
      <c r="K57" s="17">
        <v>1</v>
      </c>
      <c r="L57" s="18">
        <f t="shared" si="0"/>
        <v>34.35</v>
      </c>
      <c r="M57" s="19">
        <f t="shared" si="1"/>
        <v>25</v>
      </c>
      <c r="N57" s="20" cm="1">
        <f t="array" ref="N57">_xlfn.LET(
    _xlpm.existing, L57,
    _xlpm.proposed, M57,
    _xlpm.cellSize, $D$8,
    _xlpm.coverage, K57,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3740.0000000000005</v>
      </c>
      <c r="O57" s="21" t="str" cm="1">
        <f t="array" ref="O57">_xlfn.LET(
    _xlpm.existing, L57,
    _xlpm.proposed, M57,
    _xlpm.cellSize, $D$8,
    _xlpm.coverage, K57,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7" s="22"/>
      <c r="R57" s="23" t="b" cm="1">
        <f t="array" ref="R57">_xlfn.LET(
    _xlpm.currentID, B57,
    _xlpm.current_Ex3, E57,
    _xlpm.current_Ex4, F57,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7" s="27" t="b" cm="1">
        <f t="array" ref="S57">_xlfn.LET(
    _xlpm.currentID, B57,
    _xlpm.current_Pr3, I57,
    _xlpm.current_Pr4, J57,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7" s="25" t="b" cm="1">
        <f t="array" ref="T57">_xlfn.LET(
    _xlpm.currentID, B57,
    _xlpm.current_Ex1, C57,
    _xlpm.current_Ex3, E57,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7" s="26" t="b" cm="1">
        <f t="array" ref="U57">_xlfn.LET(
    _xlpm.currentID, B57,
    _xlpm.current_Pr1, G57,
    _xlpm.current_Pr3, I57,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8" spans="2:21" ht="13.5">
      <c r="B58" s="14" t="s">
        <v>82</v>
      </c>
      <c r="C58" s="15">
        <v>35.4</v>
      </c>
      <c r="D58" s="15">
        <v>36.4</v>
      </c>
      <c r="E58" s="15">
        <v>31</v>
      </c>
      <c r="F58" s="16">
        <v>35.4</v>
      </c>
      <c r="G58" s="15">
        <v>25</v>
      </c>
      <c r="H58" s="15">
        <v>25</v>
      </c>
      <c r="I58" s="15">
        <v>30.8</v>
      </c>
      <c r="J58" s="16">
        <v>30.8</v>
      </c>
      <c r="K58" s="17">
        <v>1</v>
      </c>
      <c r="L58" s="18">
        <f t="shared" si="0"/>
        <v>34.549999999999997</v>
      </c>
      <c r="M58" s="19">
        <f t="shared" si="1"/>
        <v>27.9</v>
      </c>
      <c r="N58" s="20" cm="1">
        <f t="array" ref="N58">_xlfn.LET(
    _xlpm.existing, L58,
    _xlpm.proposed, M58,
    _xlpm.cellSize, $D$8,
    _xlpm.coverage, K58,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2659.9999999999995</v>
      </c>
      <c r="O58" s="21" t="str" cm="1">
        <f t="array" ref="O58">_xlfn.LET(
    _xlpm.existing, L58,
    _xlpm.proposed, M58,
    _xlpm.cellSize, $D$8,
    _xlpm.coverage, K58,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8" s="22"/>
      <c r="R58" s="23" t="b" cm="1">
        <f t="array" ref="R58">_xlfn.LET(
    _xlpm.currentID, B58,
    _xlpm.current_Ex3, E58,
    _xlpm.current_Ex4, F58,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8" s="27" t="b" cm="1">
        <f t="array" ref="S58">_xlfn.LET(
    _xlpm.currentID, B58,
    _xlpm.current_Pr3, I58,
    _xlpm.current_Pr4, J58,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8" s="25" t="b" cm="1">
        <f t="array" ref="T58">_xlfn.LET(
    _xlpm.currentID, B58,
    _xlpm.current_Ex1, C58,
    _xlpm.current_Ex3, E58,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8" s="26" t="b" cm="1">
        <f t="array" ref="U58">_xlfn.LET(
    _xlpm.currentID, B58,
    _xlpm.current_Pr1, G58,
    _xlpm.current_Pr3, I58,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9" spans="2:21" ht="13.5">
      <c r="B59" s="14" t="s">
        <v>83</v>
      </c>
      <c r="C59" s="15">
        <v>31</v>
      </c>
      <c r="D59" s="15">
        <v>35.4</v>
      </c>
      <c r="E59" s="15">
        <v>32.1</v>
      </c>
      <c r="F59" s="16">
        <v>34.700000000000003</v>
      </c>
      <c r="G59" s="15">
        <v>30.8</v>
      </c>
      <c r="H59" s="15">
        <v>30.8</v>
      </c>
      <c r="I59" s="15">
        <v>32.1</v>
      </c>
      <c r="J59" s="16">
        <v>34.700000000000003</v>
      </c>
      <c r="K59" s="17">
        <v>1</v>
      </c>
      <c r="L59" s="18">
        <f t="shared" si="0"/>
        <v>33.299999999999997</v>
      </c>
      <c r="M59" s="19">
        <f t="shared" si="1"/>
        <v>32.1</v>
      </c>
      <c r="N59" s="20" cm="1">
        <f t="array" ref="N59">_xlfn.LET(
    _xlpm.existing, L59,
    _xlpm.proposed, M59,
    _xlpm.cellSize, $D$8,
    _xlpm.coverage, K59,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479.99999999999829</v>
      </c>
      <c r="O59" s="21" t="str" cm="1">
        <f t="array" ref="O59">_xlfn.LET(
    _xlpm.existing, L59,
    _xlpm.proposed, M59,
    _xlpm.cellSize, $D$8,
    _xlpm.coverage, K59,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59" s="22"/>
      <c r="R59" s="23" t="str" cm="1">
        <f t="array" ref="R59">_xlfn.LET(
    _xlpm.currentID, B59,
    _xlpm.current_Ex3, E59,
    _xlpm.current_Ex4, F59,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59" s="27" t="str" cm="1">
        <f t="array" ref="S59">_xlfn.LET(
    _xlpm.currentID, B59,
    _xlpm.current_Pr3, I59,
    _xlpm.current_Pr4, J59,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59" s="25" t="str" cm="1">
        <f t="array" ref="T59">_xlfn.LET(
    _xlpm.currentID, B59,
    _xlpm.current_Ex1, C59,
    _xlpm.current_Ex3, E59,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59" s="26" t="str" cm="1">
        <f t="array" ref="U59">_xlfn.LET(
    _xlpm.currentID, B59,
    _xlpm.current_Pr1, G59,
    _xlpm.current_Pr3, I59,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60" spans="2:21" ht="13.5">
      <c r="B60" s="29" t="s">
        <v>84</v>
      </c>
      <c r="C60" s="30">
        <v>10.199999999999999</v>
      </c>
      <c r="D60" s="30">
        <v>7.8</v>
      </c>
      <c r="E60" s="30">
        <v>9.6</v>
      </c>
      <c r="F60" s="31">
        <v>6.5</v>
      </c>
      <c r="G60" s="30">
        <v>10.199999999999999</v>
      </c>
      <c r="H60" s="30">
        <v>7.8</v>
      </c>
      <c r="I60" s="30">
        <v>11.4</v>
      </c>
      <c r="J60" s="31">
        <v>11.4</v>
      </c>
      <c r="K60" s="32">
        <v>1</v>
      </c>
      <c r="L60" s="33">
        <f t="shared" si="0"/>
        <v>8.5250000000000004</v>
      </c>
      <c r="M60" s="34">
        <f t="shared" si="1"/>
        <v>10.199999999999999</v>
      </c>
      <c r="N60" s="35" t="str" cm="1">
        <f t="array" ref="N60">_xlfn.LET(
    _xlpm.existing, L60,
    _xlpm.proposed, M60,
    _xlpm.cellSize, $D$8,
    _xlpm.coverage, K60,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0" s="36" cm="1">
        <f t="array" ref="O60">_xlfn.LET(
    _xlpm.existing, L60,
    _xlpm.proposed, M60,
    _xlpm.cellSize, $D$8,
    _xlpm.coverage, K60,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669.99999999999955</v>
      </c>
      <c r="P60" s="38"/>
      <c r="R60" s="23" t="b" cm="1">
        <f t="array" ref="R60">_xlfn.LET(
    _xlpm.currentID, B60,
    _xlpm.current_Ex3, E60,
    _xlpm.current_Ex4, F60,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0" s="27" t="b" cm="1">
        <f t="array" ref="S60">_xlfn.LET(
    _xlpm.currentID, B60,
    _xlpm.current_Pr3, I60,
    _xlpm.current_Pr4, J60,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0" s="25" t="b" cm="1">
        <f t="array" ref="T60">_xlfn.LET(
    _xlpm.currentID, B60,
    _xlpm.current_Ex1, C60,
    _xlpm.current_Ex3, E60,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0" s="26" t="b" cm="1">
        <f t="array" ref="U60">_xlfn.LET(
    _xlpm.currentID, B60,
    _xlpm.current_Pr1, G60,
    _xlpm.current_Pr3, I60,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1" spans="2:21" ht="13.5">
      <c r="B61" s="29" t="s">
        <v>85</v>
      </c>
      <c r="C61" s="30">
        <v>9.6</v>
      </c>
      <c r="D61" s="30">
        <v>6.5</v>
      </c>
      <c r="E61" s="30">
        <v>7.4</v>
      </c>
      <c r="F61" s="31">
        <v>6.7</v>
      </c>
      <c r="G61" s="30">
        <v>11.4</v>
      </c>
      <c r="H61" s="30">
        <v>11.4</v>
      </c>
      <c r="I61" s="30">
        <v>20</v>
      </c>
      <c r="J61" s="31">
        <v>20</v>
      </c>
      <c r="K61" s="32">
        <v>1</v>
      </c>
      <c r="L61" s="33">
        <f t="shared" si="0"/>
        <v>7.55</v>
      </c>
      <c r="M61" s="34">
        <f t="shared" si="1"/>
        <v>15.7</v>
      </c>
      <c r="N61" s="35" t="str" cm="1">
        <f t="array" ref="N61">_xlfn.LET(
    _xlpm.existing, L61,
    _xlpm.proposed, M61,
    _xlpm.cellSize, $D$8,
    _xlpm.coverage, K61,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1" s="36" cm="1">
        <f t="array" ref="O61">_xlfn.LET(
    _xlpm.existing, L61,
    _xlpm.proposed, M61,
    _xlpm.cellSize, $D$8,
    _xlpm.coverage, K61,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3259.9999999999995</v>
      </c>
      <c r="P61" s="38"/>
      <c r="R61" s="23" t="b" cm="1">
        <f t="array" ref="R61">_xlfn.LET(
    _xlpm.currentID, B61,
    _xlpm.current_Ex3, E61,
    _xlpm.current_Ex4, F61,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1" s="27" t="b" cm="1">
        <f t="array" ref="S61">_xlfn.LET(
    _xlpm.currentID, B61,
    _xlpm.current_Pr3, I61,
    _xlpm.current_Pr4, J61,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1" s="25" t="b" cm="1">
        <f t="array" ref="T61">_xlfn.LET(
    _xlpm.currentID, B61,
    _xlpm.current_Ex1, C61,
    _xlpm.current_Ex3, E61,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1" s="26" t="b" cm="1">
        <f t="array" ref="U61">_xlfn.LET(
    _xlpm.currentID, B61,
    _xlpm.current_Pr1, G61,
    _xlpm.current_Pr3, I61,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2" spans="2:21" ht="13.5">
      <c r="B62" s="29" t="s">
        <v>86</v>
      </c>
      <c r="C62" s="30">
        <v>7.4</v>
      </c>
      <c r="D62" s="30">
        <v>6.7</v>
      </c>
      <c r="E62" s="30">
        <v>9.1</v>
      </c>
      <c r="F62" s="31">
        <v>9.1</v>
      </c>
      <c r="G62" s="30">
        <v>20</v>
      </c>
      <c r="H62" s="30">
        <v>20</v>
      </c>
      <c r="I62" s="30">
        <v>20</v>
      </c>
      <c r="J62" s="31">
        <v>20</v>
      </c>
      <c r="K62" s="32">
        <v>1</v>
      </c>
      <c r="L62" s="33">
        <f t="shared" si="0"/>
        <v>8.0750000000000011</v>
      </c>
      <c r="M62" s="34">
        <f t="shared" si="1"/>
        <v>20</v>
      </c>
      <c r="N62" s="35" t="str" cm="1">
        <f t="array" ref="N62">_xlfn.LET(
    _xlpm.existing, L62,
    _xlpm.proposed, M62,
    _xlpm.cellSize, $D$8,
    _xlpm.coverage, K62,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2" s="36" cm="1">
        <f t="array" ref="O62">_xlfn.LET(
    _xlpm.existing, L62,
    _xlpm.proposed, M62,
    _xlpm.cellSize, $D$8,
    _xlpm.coverage, K62,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4770</v>
      </c>
      <c r="P62" s="38"/>
      <c r="R62" s="23" t="b" cm="1">
        <f t="array" ref="R62">_xlfn.LET(
    _xlpm.currentID, B62,
    _xlpm.current_Ex3, E62,
    _xlpm.current_Ex4, F62,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2" s="27" t="b" cm="1">
        <f t="array" ref="S62">_xlfn.LET(
    _xlpm.currentID, B62,
    _xlpm.current_Pr3, I62,
    _xlpm.current_Pr4, J62,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2" s="25" t="b" cm="1">
        <f t="array" ref="T62">_xlfn.LET(
    _xlpm.currentID, B62,
    _xlpm.current_Ex1, C62,
    _xlpm.current_Ex3, E62,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2" s="26" t="b" cm="1">
        <f t="array" ref="U62">_xlfn.LET(
    _xlpm.currentID, B62,
    _xlpm.current_Pr1, G62,
    _xlpm.current_Pr3, I62,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3" spans="2:21" ht="13.5">
      <c r="B63" s="29" t="s">
        <v>87</v>
      </c>
      <c r="C63" s="30">
        <v>9.1</v>
      </c>
      <c r="D63" s="30">
        <v>9.1</v>
      </c>
      <c r="E63" s="30">
        <v>13.2</v>
      </c>
      <c r="F63" s="31">
        <v>12</v>
      </c>
      <c r="G63" s="30">
        <v>20</v>
      </c>
      <c r="H63" s="30">
        <v>20</v>
      </c>
      <c r="I63" s="30">
        <v>20</v>
      </c>
      <c r="J63" s="31">
        <v>20</v>
      </c>
      <c r="K63" s="32">
        <v>1</v>
      </c>
      <c r="L63" s="33">
        <f t="shared" si="0"/>
        <v>10.85</v>
      </c>
      <c r="M63" s="34">
        <f t="shared" si="1"/>
        <v>20</v>
      </c>
      <c r="N63" s="35" t="str" cm="1">
        <f t="array" ref="N63">_xlfn.LET(
    _xlpm.existing, L63,
    _xlpm.proposed, M63,
    _xlpm.cellSize, $D$8,
    _xlpm.coverage, K63,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3" s="36" cm="1">
        <f t="array" ref="O63">_xlfn.LET(
    _xlpm.existing, L63,
    _xlpm.proposed, M63,
    _xlpm.cellSize, $D$8,
    _xlpm.coverage, K63,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3660</v>
      </c>
      <c r="P63" s="38"/>
      <c r="R63" s="23" t="b" cm="1">
        <f t="array" ref="R63">_xlfn.LET(
    _xlpm.currentID, B63,
    _xlpm.current_Ex3, E63,
    _xlpm.current_Ex4, F63,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3" s="27" t="b" cm="1">
        <f t="array" ref="S63">_xlfn.LET(
    _xlpm.currentID, B63,
    _xlpm.current_Pr3, I63,
    _xlpm.current_Pr4, J63,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3" s="25" t="b" cm="1">
        <f t="array" ref="T63">_xlfn.LET(
    _xlpm.currentID, B63,
    _xlpm.current_Ex1, C63,
    _xlpm.current_Ex3, E63,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3" s="26" t="b" cm="1">
        <f t="array" ref="U63">_xlfn.LET(
    _xlpm.currentID, B63,
    _xlpm.current_Pr1, G63,
    _xlpm.current_Pr3, I63,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4" spans="2:21" ht="13.5">
      <c r="B64" s="29" t="s">
        <v>88</v>
      </c>
      <c r="C64" s="30">
        <v>13.2</v>
      </c>
      <c r="D64" s="30">
        <v>12</v>
      </c>
      <c r="E64" s="30">
        <v>16.8</v>
      </c>
      <c r="F64" s="31">
        <v>18.2</v>
      </c>
      <c r="G64" s="30">
        <v>20</v>
      </c>
      <c r="H64" s="30">
        <v>20</v>
      </c>
      <c r="I64" s="30">
        <v>20</v>
      </c>
      <c r="J64" s="31">
        <v>20</v>
      </c>
      <c r="K64" s="32">
        <v>1</v>
      </c>
      <c r="L64" s="33">
        <f t="shared" si="0"/>
        <v>15.05</v>
      </c>
      <c r="M64" s="34">
        <f t="shared" si="1"/>
        <v>20</v>
      </c>
      <c r="N64" s="35" t="str" cm="1">
        <f t="array" ref="N64">_xlfn.LET(
    _xlpm.existing, L64,
    _xlpm.proposed, M64,
    _xlpm.cellSize, $D$8,
    _xlpm.coverage, K64,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4" s="36" cm="1">
        <f t="array" ref="O64">_xlfn.LET(
    _xlpm.existing, L64,
    _xlpm.proposed, M64,
    _xlpm.cellSize, $D$8,
    _xlpm.coverage, K64,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1979.9999999999998</v>
      </c>
      <c r="P64" s="38"/>
      <c r="R64" s="23" t="b" cm="1">
        <f t="array" ref="R64">_xlfn.LET(
    _xlpm.currentID, B64,
    _xlpm.current_Ex3, E64,
    _xlpm.current_Ex4, F64,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4" s="27" t="b" cm="1">
        <f t="array" ref="S64">_xlfn.LET(
    _xlpm.currentID, B64,
    _xlpm.current_Pr3, I64,
    _xlpm.current_Pr4, J64,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4" s="25" t="b" cm="1">
        <f t="array" ref="T64">_xlfn.LET(
    _xlpm.currentID, B64,
    _xlpm.current_Ex1, C64,
    _xlpm.current_Ex3, E64,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4" s="26" t="b" cm="1">
        <f t="array" ref="U64">_xlfn.LET(
    _xlpm.currentID, B64,
    _xlpm.current_Pr1, G64,
    _xlpm.current_Pr3, I64,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5" spans="2:21" ht="13.5">
      <c r="B65" s="29" t="s">
        <v>89</v>
      </c>
      <c r="C65" s="30">
        <v>16.8</v>
      </c>
      <c r="D65" s="30">
        <v>18.2</v>
      </c>
      <c r="E65" s="30">
        <v>19.399999999999999</v>
      </c>
      <c r="F65" s="31">
        <v>22.1</v>
      </c>
      <c r="G65" s="30">
        <v>20</v>
      </c>
      <c r="H65" s="30">
        <v>20</v>
      </c>
      <c r="I65" s="30">
        <v>20</v>
      </c>
      <c r="J65" s="31">
        <v>20</v>
      </c>
      <c r="K65" s="32">
        <v>1</v>
      </c>
      <c r="L65" s="33">
        <f t="shared" si="0"/>
        <v>19.125</v>
      </c>
      <c r="M65" s="34">
        <f t="shared" si="1"/>
        <v>20</v>
      </c>
      <c r="N65" s="35" t="str" cm="1">
        <f t="array" ref="N65">_xlfn.LET(
    _xlpm.existing, L65,
    _xlpm.proposed, M65,
    _xlpm.cellSize, $D$8,
    _xlpm.coverage, K65,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65" s="36" cm="1">
        <f t="array" ref="O65">_xlfn.LET(
    _xlpm.existing, L65,
    _xlpm.proposed, M65,
    _xlpm.cellSize, $D$8,
    _xlpm.coverage, K65,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P65" s="38"/>
      <c r="R65" s="23" t="b" cm="1">
        <f t="array" ref="R65">_xlfn.LET(
    _xlpm.currentID, B65,
    _xlpm.current_Ex3, E65,
    _xlpm.current_Ex4, F65,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5" s="27" t="b" cm="1">
        <f t="array" ref="S65">_xlfn.LET(
    _xlpm.currentID, B65,
    _xlpm.current_Pr3, I65,
    _xlpm.current_Pr4, J65,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5" s="25" t="b" cm="1">
        <f t="array" ref="T65">_xlfn.LET(
    _xlpm.currentID, B65,
    _xlpm.current_Ex1, C65,
    _xlpm.current_Ex3, E65,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5" s="26" t="b" cm="1">
        <f t="array" ref="U65">_xlfn.LET(
    _xlpm.currentID, B65,
    _xlpm.current_Pr1, G65,
    _xlpm.current_Pr3, I65,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6" spans="2:21" ht="13.5">
      <c r="B66" s="29" t="s">
        <v>90</v>
      </c>
      <c r="C66" s="30">
        <v>19.399999999999999</v>
      </c>
      <c r="D66" s="30">
        <v>22.1</v>
      </c>
      <c r="E66" s="30">
        <v>22</v>
      </c>
      <c r="F66" s="31">
        <v>25.5</v>
      </c>
      <c r="G66" s="30">
        <v>20</v>
      </c>
      <c r="H66" s="30">
        <v>20</v>
      </c>
      <c r="I66" s="30">
        <v>20</v>
      </c>
      <c r="J66" s="31">
        <v>20</v>
      </c>
      <c r="K66" s="32">
        <v>1</v>
      </c>
      <c r="L66" s="33">
        <f t="shared" si="0"/>
        <v>22.25</v>
      </c>
      <c r="M66" s="34">
        <f t="shared" si="1"/>
        <v>20</v>
      </c>
      <c r="N66" s="35" cm="1">
        <f t="array" ref="N66">_xlfn.LET(
    _xlpm.existing, L66,
    _xlpm.proposed, M66,
    _xlpm.cellSize, $D$8,
    _xlpm.coverage, K66,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900</v>
      </c>
      <c r="O66" s="36" t="str" cm="1">
        <f t="array" ref="O66">_xlfn.LET(
    _xlpm.existing, L66,
    _xlpm.proposed, M66,
    _xlpm.cellSize, $D$8,
    _xlpm.coverage, K66,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66" s="38"/>
      <c r="R66" s="23" t="b" cm="1">
        <f t="array" ref="R66">_xlfn.LET(
    _xlpm.currentID, B66,
    _xlpm.current_Ex3, E66,
    _xlpm.current_Ex4, F66,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6" s="27" t="b" cm="1">
        <f t="array" ref="S66">_xlfn.LET(
    _xlpm.currentID, B66,
    _xlpm.current_Pr3, I66,
    _xlpm.current_Pr4, J66,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6" s="25" t="b" cm="1">
        <f t="array" ref="T66">_xlfn.LET(
    _xlpm.currentID, B66,
    _xlpm.current_Ex1, C66,
    _xlpm.current_Ex3, E66,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6" s="26" t="b" cm="1">
        <f t="array" ref="U66">_xlfn.LET(
    _xlpm.currentID, B66,
    _xlpm.current_Pr1, G66,
    _xlpm.current_Pr3, I66,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7" spans="2:21" ht="13.5">
      <c r="B67" s="29" t="s">
        <v>91</v>
      </c>
      <c r="C67" s="30">
        <v>22</v>
      </c>
      <c r="D67" s="30">
        <v>25.5</v>
      </c>
      <c r="E67" s="30">
        <v>24.1</v>
      </c>
      <c r="F67" s="31">
        <v>28.2</v>
      </c>
      <c r="G67" s="30">
        <v>20</v>
      </c>
      <c r="H67" s="30">
        <v>20</v>
      </c>
      <c r="I67" s="30">
        <v>20</v>
      </c>
      <c r="J67" s="31">
        <v>20</v>
      </c>
      <c r="K67" s="32">
        <v>1</v>
      </c>
      <c r="L67" s="33">
        <f t="shared" si="0"/>
        <v>24.95</v>
      </c>
      <c r="M67" s="34">
        <f t="shared" si="1"/>
        <v>20</v>
      </c>
      <c r="N67" s="35" cm="1">
        <f t="array" ref="N67">_xlfn.LET(
    _xlpm.existing, L67,
    _xlpm.proposed, M67,
    _xlpm.cellSize, $D$8,
    _xlpm.coverage, K67,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1979.9999999999998</v>
      </c>
      <c r="O67" s="36" t="str" cm="1">
        <f t="array" ref="O67">_xlfn.LET(
    _xlpm.existing, L67,
    _xlpm.proposed, M67,
    _xlpm.cellSize, $D$8,
    _xlpm.coverage, K67,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67" s="38"/>
      <c r="R67" s="23" t="b" cm="1">
        <f t="array" ref="R67">_xlfn.LET(
    _xlpm.currentID, B67,
    _xlpm.current_Ex3, E67,
    _xlpm.current_Ex4, F67,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7" s="27" t="b" cm="1">
        <f t="array" ref="S67">_xlfn.LET(
    _xlpm.currentID, B67,
    _xlpm.current_Pr3, I67,
    _xlpm.current_Pr4, J67,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7" s="25" t="b" cm="1">
        <f t="array" ref="T67">_xlfn.LET(
    _xlpm.currentID, B67,
    _xlpm.current_Ex1, C67,
    _xlpm.current_Ex3, E67,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7" s="26" t="b" cm="1">
        <f t="array" ref="U67">_xlfn.LET(
    _xlpm.currentID, B67,
    _xlpm.current_Pr1, G67,
    _xlpm.current_Pr3, I67,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8" spans="2:21" ht="13.5">
      <c r="B68" s="29" t="s">
        <v>92</v>
      </c>
      <c r="C68" s="30">
        <v>24.1</v>
      </c>
      <c r="D68" s="30">
        <v>28.2</v>
      </c>
      <c r="E68" s="30">
        <v>26.7</v>
      </c>
      <c r="F68" s="31">
        <v>30.3</v>
      </c>
      <c r="G68" s="30">
        <v>20</v>
      </c>
      <c r="H68" s="30">
        <v>20</v>
      </c>
      <c r="I68" s="30">
        <v>20</v>
      </c>
      <c r="J68" s="31">
        <v>20</v>
      </c>
      <c r="K68" s="32">
        <v>1</v>
      </c>
      <c r="L68" s="33">
        <f t="shared" si="0"/>
        <v>27.324999999999999</v>
      </c>
      <c r="M68" s="34">
        <f t="shared" si="1"/>
        <v>20</v>
      </c>
      <c r="N68" s="35" cm="1">
        <f t="array" ref="N68">_xlfn.LET(
    _xlpm.existing, L68,
    _xlpm.proposed, M68,
    _xlpm.cellSize, $D$8,
    _xlpm.coverage, K68,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2929.9999999999995</v>
      </c>
      <c r="O68" s="36" t="str" cm="1">
        <f t="array" ref="O68">_xlfn.LET(
    _xlpm.existing, L68,
    _xlpm.proposed, M68,
    _xlpm.cellSize, $D$8,
    _xlpm.coverage, K68,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68" s="38"/>
      <c r="R68" s="23" t="b" cm="1">
        <f t="array" ref="R68">_xlfn.LET(
    _xlpm.currentID, B68,
    _xlpm.current_Ex3, E68,
    _xlpm.current_Ex4, F68,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8" s="27" t="b" cm="1">
        <f t="array" ref="S68">_xlfn.LET(
    _xlpm.currentID, B68,
    _xlpm.current_Pr3, I68,
    _xlpm.current_Pr4, J68,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8" s="25" t="b" cm="1">
        <f t="array" ref="T68">_xlfn.LET(
    _xlpm.currentID, B68,
    _xlpm.current_Ex1, C68,
    _xlpm.current_Ex3, E68,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8" s="26" t="b" cm="1">
        <f t="array" ref="U68">_xlfn.LET(
    _xlpm.currentID, B68,
    _xlpm.current_Pr1, G68,
    _xlpm.current_Pr3, I68,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9" spans="2:21" ht="13.5">
      <c r="B69" s="29" t="s">
        <v>93</v>
      </c>
      <c r="C69" s="30">
        <v>26.7</v>
      </c>
      <c r="D69" s="30">
        <v>30.3</v>
      </c>
      <c r="E69" s="30">
        <v>29.5</v>
      </c>
      <c r="F69" s="31">
        <v>32.4</v>
      </c>
      <c r="G69" s="30">
        <v>20</v>
      </c>
      <c r="H69" s="30">
        <v>20</v>
      </c>
      <c r="I69" s="30">
        <v>20</v>
      </c>
      <c r="J69" s="31">
        <v>20</v>
      </c>
      <c r="K69" s="32">
        <v>1</v>
      </c>
      <c r="L69" s="33">
        <f t="shared" si="0"/>
        <v>29.725000000000001</v>
      </c>
      <c r="M69" s="34">
        <f t="shared" si="1"/>
        <v>20</v>
      </c>
      <c r="N69" s="35" cm="1">
        <f t="array" ref="N69">_xlfn.LET(
    _xlpm.existing, L69,
    _xlpm.proposed, M69,
    _xlpm.cellSize, $D$8,
    _xlpm.coverage, K69,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3890.0000000000005</v>
      </c>
      <c r="O69" s="36" t="str" cm="1">
        <f t="array" ref="O69">_xlfn.LET(
    _xlpm.existing, L69,
    _xlpm.proposed, M69,
    _xlpm.cellSize, $D$8,
    _xlpm.coverage, K69,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69" s="38"/>
      <c r="R69" s="23" t="b" cm="1">
        <f t="array" ref="R69">_xlfn.LET(
    _xlpm.currentID, B69,
    _xlpm.current_Ex3, E69,
    _xlpm.current_Ex4, F69,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9" s="27" t="b" cm="1">
        <f t="array" ref="S69">_xlfn.LET(
    _xlpm.currentID, B69,
    _xlpm.current_Pr3, I69,
    _xlpm.current_Pr4, J69,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9" s="25" t="b" cm="1">
        <f t="array" ref="T69">_xlfn.LET(
    _xlpm.currentID, B69,
    _xlpm.current_Ex1, C69,
    _xlpm.current_Ex3, E69,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9" s="26" t="b" cm="1">
        <f t="array" ref="U69">_xlfn.LET(
    _xlpm.currentID, B69,
    _xlpm.current_Pr1, G69,
    _xlpm.current_Pr3, I69,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0" spans="2:21" ht="13.5">
      <c r="B70" s="29" t="s">
        <v>94</v>
      </c>
      <c r="C70" s="30">
        <v>29.5</v>
      </c>
      <c r="D70" s="30">
        <v>32.4</v>
      </c>
      <c r="E70" s="30">
        <v>33.299999999999997</v>
      </c>
      <c r="F70" s="31">
        <v>35.4</v>
      </c>
      <c r="G70" s="30">
        <v>20</v>
      </c>
      <c r="H70" s="30">
        <v>20</v>
      </c>
      <c r="I70" s="30">
        <v>25</v>
      </c>
      <c r="J70" s="31">
        <v>25</v>
      </c>
      <c r="K70" s="32">
        <v>1</v>
      </c>
      <c r="L70" s="33">
        <f t="shared" si="0"/>
        <v>32.65</v>
      </c>
      <c r="M70" s="34">
        <f t="shared" si="1"/>
        <v>22.5</v>
      </c>
      <c r="N70" s="35" cm="1">
        <f t="array" ref="N70">_xlfn.LET(
    _xlpm.existing, L70,
    _xlpm.proposed, M70,
    _xlpm.cellSize, $D$8,
    _xlpm.coverage, K70,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4059.9999999999995</v>
      </c>
      <c r="O70" s="36" t="str" cm="1">
        <f t="array" ref="O70">_xlfn.LET(
    _xlpm.existing, L70,
    _xlpm.proposed, M70,
    _xlpm.cellSize, $D$8,
    _xlpm.coverage, K70,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70" s="38"/>
      <c r="R70" s="23" t="b" cm="1">
        <f t="array" ref="R70">_xlfn.LET(
    _xlpm.currentID, B70,
    _xlpm.current_Ex3, E70,
    _xlpm.current_Ex4, F70,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0" s="27" t="b" cm="1">
        <f t="array" ref="S70">_xlfn.LET(
    _xlpm.currentID, B70,
    _xlpm.current_Pr3, I70,
    _xlpm.current_Pr4, J70,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0" s="25" t="b" cm="1">
        <f t="array" ref="T70">_xlfn.LET(
    _xlpm.currentID, B70,
    _xlpm.current_Ex1, C70,
    _xlpm.current_Ex3, E70,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0" s="26" t="b" cm="1">
        <f t="array" ref="U70">_xlfn.LET(
    _xlpm.currentID, B70,
    _xlpm.current_Pr1, G70,
    _xlpm.current_Pr3, I70,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1" spans="2:21" ht="13.5">
      <c r="B71" s="29" t="s">
        <v>95</v>
      </c>
      <c r="C71" s="30">
        <v>33.299999999999997</v>
      </c>
      <c r="D71" s="30">
        <v>35.4</v>
      </c>
      <c r="E71" s="30">
        <v>36.4</v>
      </c>
      <c r="F71" s="31">
        <v>37.799999999999997</v>
      </c>
      <c r="G71" s="30">
        <v>25</v>
      </c>
      <c r="H71" s="30">
        <v>25</v>
      </c>
      <c r="I71" s="30">
        <v>25</v>
      </c>
      <c r="J71" s="31">
        <v>25</v>
      </c>
      <c r="K71" s="32">
        <v>1</v>
      </c>
      <c r="L71" s="33">
        <f t="shared" si="0"/>
        <v>35.724999999999994</v>
      </c>
      <c r="M71" s="34">
        <f t="shared" si="1"/>
        <v>25</v>
      </c>
      <c r="N71" s="35" cm="1">
        <f t="array" ref="N71">_xlfn.LET(
    _xlpm.existing, L71,
    _xlpm.proposed, M71,
    _xlpm.cellSize, $D$8,
    _xlpm.coverage, K71,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4289.9999999999982</v>
      </c>
      <c r="O71" s="36" t="str" cm="1">
        <f t="array" ref="O71">_xlfn.LET(
    _xlpm.existing, L71,
    _xlpm.proposed, M71,
    _xlpm.cellSize, $D$8,
    _xlpm.coverage, K71,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71" s="38"/>
      <c r="R71" s="23" t="b" cm="1">
        <f t="array" ref="R71">_xlfn.LET(
    _xlpm.currentID, B71,
    _xlpm.current_Ex3, E71,
    _xlpm.current_Ex4, F71,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1" s="27" t="b" cm="1">
        <f t="array" ref="S71">_xlfn.LET(
    _xlpm.currentID, B71,
    _xlpm.current_Pr3, I71,
    _xlpm.current_Pr4, J71,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1" s="25" t="b" cm="1">
        <f t="array" ref="T71">_xlfn.LET(
    _xlpm.currentID, B71,
    _xlpm.current_Ex1, C71,
    _xlpm.current_Ex3, E71,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1" s="26" t="b" cm="1">
        <f t="array" ref="U71">_xlfn.LET(
    _xlpm.currentID, B71,
    _xlpm.current_Pr1, G71,
    _xlpm.current_Pr3, I71,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2" spans="2:21" ht="13.5">
      <c r="B72" s="29" t="s">
        <v>96</v>
      </c>
      <c r="C72" s="30">
        <v>36.4</v>
      </c>
      <c r="D72" s="30">
        <v>37.799999999999997</v>
      </c>
      <c r="E72" s="30">
        <v>35.4</v>
      </c>
      <c r="F72" s="31">
        <v>37.299999999999997</v>
      </c>
      <c r="G72" s="30">
        <v>25</v>
      </c>
      <c r="H72" s="30">
        <v>25</v>
      </c>
      <c r="I72" s="30">
        <v>30.8</v>
      </c>
      <c r="J72" s="31">
        <v>30.8</v>
      </c>
      <c r="K72" s="32">
        <v>1</v>
      </c>
      <c r="L72" s="33">
        <f t="shared" si="0"/>
        <v>36.724999999999994</v>
      </c>
      <c r="M72" s="34">
        <f t="shared" si="1"/>
        <v>27.9</v>
      </c>
      <c r="N72" s="35" cm="1">
        <f t="array" ref="N72">_xlfn.LET(
    _xlpm.existing, L72,
    _xlpm.proposed, M72,
    _xlpm.cellSize, $D$8,
    _xlpm.coverage, K72,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3529.9999999999982</v>
      </c>
      <c r="O72" s="36" t="str" cm="1">
        <f t="array" ref="O72">_xlfn.LET(
    _xlpm.existing, L72,
    _xlpm.proposed, M72,
    _xlpm.cellSize, $D$8,
    _xlpm.coverage, K72,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72" s="38"/>
      <c r="R72" s="23" t="b" cm="1">
        <f t="array" ref="R72">_xlfn.LET(
    _xlpm.currentID, B72,
    _xlpm.current_Ex3, E72,
    _xlpm.current_Ex4, F72,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2" s="27" t="b" cm="1">
        <f t="array" ref="S72">_xlfn.LET(
    _xlpm.currentID, B72,
    _xlpm.current_Pr3, I72,
    _xlpm.current_Pr4, J72,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2" s="25" t="b" cm="1">
        <f t="array" ref="T72">_xlfn.LET(
    _xlpm.currentID, B72,
    _xlpm.current_Ex1, C72,
    _xlpm.current_Ex3, E72,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2" s="26" t="b" cm="1">
        <f t="array" ref="U72">_xlfn.LET(
    _xlpm.currentID, B72,
    _xlpm.current_Pr1, G72,
    _xlpm.current_Pr3, I72,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3" spans="2:21" ht="13.5">
      <c r="B73" s="29" t="s">
        <v>97</v>
      </c>
      <c r="C73" s="30">
        <v>35.4</v>
      </c>
      <c r="D73" s="30">
        <v>37.299999999999997</v>
      </c>
      <c r="E73" s="30">
        <v>34.700000000000003</v>
      </c>
      <c r="F73" s="31">
        <v>37.799999999999997</v>
      </c>
      <c r="G73" s="30">
        <v>30.8</v>
      </c>
      <c r="H73" s="30">
        <v>30.8</v>
      </c>
      <c r="I73" s="30">
        <v>34.700000000000003</v>
      </c>
      <c r="J73" s="31">
        <v>37.799999999999997</v>
      </c>
      <c r="K73" s="32">
        <v>1</v>
      </c>
      <c r="L73" s="33">
        <f t="shared" si="0"/>
        <v>36.299999999999997</v>
      </c>
      <c r="M73" s="34">
        <f t="shared" si="1"/>
        <v>33.525000000000006</v>
      </c>
      <c r="N73" s="35" cm="1">
        <f t="array" ref="N73">_xlfn.LET(
    _xlpm.existing, L73,
    _xlpm.proposed, M73,
    _xlpm.cellSize, $D$8,
    _xlpm.coverage, K73,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1109.9999999999966</v>
      </c>
      <c r="O73" s="36" t="str" cm="1">
        <f t="array" ref="O73">_xlfn.LET(
    _xlpm.existing, L73,
    _xlpm.proposed, M73,
    _xlpm.cellSize, $D$8,
    _xlpm.coverage, K73,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73" s="38"/>
      <c r="R73" s="23" t="str" cm="1">
        <f t="array" ref="R73">_xlfn.LET(
    _xlpm.currentID, B73,
    _xlpm.current_Ex3, E73,
    _xlpm.current_Ex4, F73,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73" s="27" t="str" cm="1">
        <f t="array" ref="S73">_xlfn.LET(
    _xlpm.currentID, B73,
    _xlpm.current_Pr3, I73,
    _xlpm.current_Pr4, J73,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73" s="25" t="b" cm="1">
        <f t="array" ref="T73">_xlfn.LET(
    _xlpm.currentID, B73,
    _xlpm.current_Ex1, C73,
    _xlpm.current_Ex3, E73,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3" s="26" t="b" cm="1">
        <f t="array" ref="U73">_xlfn.LET(
    _xlpm.currentID, B73,
    _xlpm.current_Pr1, G73,
    _xlpm.current_Pr3, I73,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4" spans="2:21" ht="13.5">
      <c r="B74" s="14" t="s">
        <v>98</v>
      </c>
      <c r="C74" s="15">
        <v>7.8</v>
      </c>
      <c r="D74" s="15">
        <v>5.5</v>
      </c>
      <c r="E74" s="15">
        <v>6.5</v>
      </c>
      <c r="F74" s="16">
        <v>5.5</v>
      </c>
      <c r="G74" s="15">
        <v>7.8</v>
      </c>
      <c r="H74" s="15">
        <v>5.5</v>
      </c>
      <c r="I74" s="15">
        <v>11.4</v>
      </c>
      <c r="J74" s="16">
        <v>11.4</v>
      </c>
      <c r="K74" s="17">
        <v>1</v>
      </c>
      <c r="L74" s="18">
        <f t="shared" si="0"/>
        <v>6.3250000000000002</v>
      </c>
      <c r="M74" s="19">
        <f t="shared" si="1"/>
        <v>9.0250000000000004</v>
      </c>
      <c r="N74" s="20" t="str" cm="1">
        <f t="array" ref="N74">_xlfn.LET(
    _xlpm.existing, L74,
    _xlpm.proposed, M74,
    _xlpm.cellSize, $D$8,
    _xlpm.coverage, K74,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74" s="21" cm="1">
        <f t="array" ref="O74">_xlfn.LET(
    _xlpm.existing, L74,
    _xlpm.proposed, M74,
    _xlpm.cellSize, $D$8,
    _xlpm.coverage, K74,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1080</v>
      </c>
      <c r="P74" s="22"/>
      <c r="R74" s="23" t="b" cm="1">
        <f t="array" ref="R74">_xlfn.LET(
    _xlpm.currentID, B74,
    _xlpm.current_Ex3, E74,
    _xlpm.current_Ex4, F74,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4" s="27" t="b" cm="1">
        <f t="array" ref="S74">_xlfn.LET(
    _xlpm.currentID, B74,
    _xlpm.current_Pr3, I74,
    _xlpm.current_Pr4, J74,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4" s="25" t="b" cm="1">
        <f t="array" ref="T74">_xlfn.LET(
    _xlpm.currentID, B74,
    _xlpm.current_Ex1, C74,
    _xlpm.current_Ex3, E74,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4" s="26" t="b" cm="1">
        <f t="array" ref="U74">_xlfn.LET(
    _xlpm.currentID, B74,
    _xlpm.current_Pr1, G74,
    _xlpm.current_Pr3, I74,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5" spans="2:21" ht="13.5">
      <c r="B75" s="14" t="s">
        <v>99</v>
      </c>
      <c r="C75" s="15">
        <v>6.5</v>
      </c>
      <c r="D75" s="15">
        <v>5.5</v>
      </c>
      <c r="E75" s="15">
        <v>6.7</v>
      </c>
      <c r="F75" s="16">
        <v>8.1</v>
      </c>
      <c r="G75" s="15">
        <v>11.4</v>
      </c>
      <c r="H75" s="15">
        <v>11.4</v>
      </c>
      <c r="I75" s="15">
        <v>20</v>
      </c>
      <c r="J75" s="16">
        <v>20</v>
      </c>
      <c r="K75" s="17">
        <v>1</v>
      </c>
      <c r="L75" s="18">
        <f t="shared" si="0"/>
        <v>6.6999999999999993</v>
      </c>
      <c r="M75" s="19">
        <f t="shared" si="1"/>
        <v>15.7</v>
      </c>
      <c r="N75" s="20" t="str" cm="1">
        <f t="array" ref="N75">_xlfn.LET(
    _xlpm.existing, L75,
    _xlpm.proposed, M75,
    _xlpm.cellSize, $D$8,
    _xlpm.coverage, K75,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75" s="21" cm="1">
        <f t="array" ref="O75">_xlfn.LET(
    _xlpm.existing, L75,
    _xlpm.proposed, M75,
    _xlpm.cellSize, $D$8,
    _xlpm.coverage, K75,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3600</v>
      </c>
      <c r="P75" s="22"/>
      <c r="R75" s="23" t="b" cm="1">
        <f t="array" ref="R75">_xlfn.LET(
    _xlpm.currentID, B75,
    _xlpm.current_Ex3, E75,
    _xlpm.current_Ex4, F75,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5" s="27" t="b" cm="1">
        <f t="array" ref="S75">_xlfn.LET(
    _xlpm.currentID, B75,
    _xlpm.current_Pr3, I75,
    _xlpm.current_Pr4, J75,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5" s="25" t="b" cm="1">
        <f t="array" ref="T75">_xlfn.LET(
    _xlpm.currentID, B75,
    _xlpm.current_Ex1, C75,
    _xlpm.current_Ex3, E75,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5" s="26" t="b" cm="1">
        <f t="array" ref="U75">_xlfn.LET(
    _xlpm.currentID, B75,
    _xlpm.current_Pr1, G75,
    _xlpm.current_Pr3, I75,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6" spans="2:21" ht="13.5">
      <c r="B76" s="14" t="s">
        <v>100</v>
      </c>
      <c r="C76" s="15">
        <v>6.7</v>
      </c>
      <c r="D76" s="15">
        <v>8.1</v>
      </c>
      <c r="E76" s="15">
        <v>9.1</v>
      </c>
      <c r="F76" s="16">
        <v>11.4</v>
      </c>
      <c r="G76" s="15">
        <v>20</v>
      </c>
      <c r="H76" s="15">
        <v>20</v>
      </c>
      <c r="I76" s="15">
        <v>20</v>
      </c>
      <c r="J76" s="16">
        <v>20</v>
      </c>
      <c r="K76" s="17">
        <v>1</v>
      </c>
      <c r="L76" s="18">
        <f t="shared" si="0"/>
        <v>8.8249999999999993</v>
      </c>
      <c r="M76" s="19">
        <f t="shared" si="1"/>
        <v>20</v>
      </c>
      <c r="N76" s="20" t="str" cm="1">
        <f t="array" ref="N76">_xlfn.LET(
    _xlpm.existing, L76,
    _xlpm.proposed, M76,
    _xlpm.cellSize, $D$8,
    _xlpm.coverage, K76,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76" s="21" cm="1">
        <f t="array" ref="O76">_xlfn.LET(
    _xlpm.existing, L76,
    _xlpm.proposed, M76,
    _xlpm.cellSize, $D$8,
    _xlpm.coverage, K76,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4470</v>
      </c>
      <c r="P76" s="22"/>
      <c r="R76" s="23" t="b" cm="1">
        <f t="array" ref="R76">_xlfn.LET(
    _xlpm.currentID, B76,
    _xlpm.current_Ex3, E76,
    _xlpm.current_Ex4, F76,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6" s="27" t="b" cm="1">
        <f t="array" ref="S76">_xlfn.LET(
    _xlpm.currentID, B76,
    _xlpm.current_Pr3, I76,
    _xlpm.current_Pr4, J76,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6" s="25" t="b" cm="1">
        <f t="array" ref="T76">_xlfn.LET(
    _xlpm.currentID, B76,
    _xlpm.current_Ex1, C76,
    _xlpm.current_Ex3, E76,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6" s="26" t="b" cm="1">
        <f t="array" ref="U76">_xlfn.LET(
    _xlpm.currentID, B76,
    _xlpm.current_Pr1, G76,
    _xlpm.current_Pr3, I76,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7" spans="2:21" ht="13.5">
      <c r="B77" s="14" t="s">
        <v>101</v>
      </c>
      <c r="C77" s="15">
        <v>9.1</v>
      </c>
      <c r="D77" s="15">
        <v>11.4</v>
      </c>
      <c r="E77" s="15">
        <v>12</v>
      </c>
      <c r="F77" s="16">
        <v>15.4</v>
      </c>
      <c r="G77" s="15">
        <v>20</v>
      </c>
      <c r="H77" s="15">
        <v>20</v>
      </c>
      <c r="I77" s="15">
        <v>20</v>
      </c>
      <c r="J77" s="16">
        <v>20</v>
      </c>
      <c r="K77" s="17">
        <v>1</v>
      </c>
      <c r="L77" s="18">
        <f t="shared" ref="L77:L140" si="2">IF(SUM(C77:F77)=0, "", AVERAGE(C77:F77))</f>
        <v>11.975</v>
      </c>
      <c r="M77" s="19">
        <f t="shared" si="1"/>
        <v>20</v>
      </c>
      <c r="N77" s="20" t="str" cm="1">
        <f t="array" ref="N77">_xlfn.LET(
    _xlpm.existing, L77,
    _xlpm.proposed, M77,
    _xlpm.cellSize, $D$8,
    _xlpm.coverage, K77,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77" s="21" cm="1">
        <f t="array" ref="O77">_xlfn.LET(
    _xlpm.existing, L77,
    _xlpm.proposed, M77,
    _xlpm.cellSize, $D$8,
    _xlpm.coverage, K77,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3210</v>
      </c>
      <c r="P77" s="22"/>
      <c r="R77" s="23" t="b" cm="1">
        <f t="array" ref="R77">_xlfn.LET(
    _xlpm.currentID, B77,
    _xlpm.current_Ex3, E77,
    _xlpm.current_Ex4, F77,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7" s="27" t="b" cm="1">
        <f t="array" ref="S77">_xlfn.LET(
    _xlpm.currentID, B77,
    _xlpm.current_Pr3, I77,
    _xlpm.current_Pr4, J77,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7" s="25" t="b" cm="1">
        <f t="array" ref="T77">_xlfn.LET(
    _xlpm.currentID, B77,
    _xlpm.current_Ex1, C77,
    _xlpm.current_Ex3, E77,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7" s="26" t="b" cm="1">
        <f t="array" ref="U77">_xlfn.LET(
    _xlpm.currentID, B77,
    _xlpm.current_Pr1, G77,
    _xlpm.current_Pr3, I77,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8" spans="2:21" ht="13.5">
      <c r="B78" s="14" t="s">
        <v>102</v>
      </c>
      <c r="C78" s="15">
        <v>12</v>
      </c>
      <c r="D78" s="15">
        <v>15.4</v>
      </c>
      <c r="E78" s="15">
        <v>18.2</v>
      </c>
      <c r="F78" s="16">
        <v>20.3</v>
      </c>
      <c r="G78" s="15">
        <v>20</v>
      </c>
      <c r="H78" s="15">
        <v>20</v>
      </c>
      <c r="I78" s="15">
        <v>20</v>
      </c>
      <c r="J78" s="16">
        <v>20</v>
      </c>
      <c r="K78" s="17">
        <v>1</v>
      </c>
      <c r="L78" s="18">
        <f t="shared" si="2"/>
        <v>16.474999999999998</v>
      </c>
      <c r="M78" s="19">
        <f t="shared" ref="M78:M141" si="3">IF(SUM(G78:J78)=0, "", AVERAGE(G78:J78))</f>
        <v>20</v>
      </c>
      <c r="N78" s="20" t="str" cm="1">
        <f t="array" ref="N78">_xlfn.LET(
    _xlpm.existing, L78,
    _xlpm.proposed, M78,
    _xlpm.cellSize, $D$8,
    _xlpm.coverage, K78,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78" s="21" cm="1">
        <f t="array" ref="O78">_xlfn.LET(
    _xlpm.existing, L78,
    _xlpm.proposed, M78,
    _xlpm.cellSize, $D$8,
    _xlpm.coverage, K78,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1410.0000000000009</v>
      </c>
      <c r="P78" s="22"/>
      <c r="R78" s="23" t="b" cm="1">
        <f t="array" ref="R78">_xlfn.LET(
    _xlpm.currentID, B78,
    _xlpm.current_Ex3, E78,
    _xlpm.current_Ex4, F78,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8" s="27" t="b" cm="1">
        <f t="array" ref="S78">_xlfn.LET(
    _xlpm.currentID, B78,
    _xlpm.current_Pr3, I78,
    _xlpm.current_Pr4, J78,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8" s="25" t="b" cm="1">
        <f t="array" ref="T78">_xlfn.LET(
    _xlpm.currentID, B78,
    _xlpm.current_Ex1, C78,
    _xlpm.current_Ex3, E78,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8" s="26" t="b" cm="1">
        <f t="array" ref="U78">_xlfn.LET(
    _xlpm.currentID, B78,
    _xlpm.current_Pr1, G78,
    _xlpm.current_Pr3, I78,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9" spans="2:21" ht="13.5">
      <c r="B79" s="14" t="s">
        <v>103</v>
      </c>
      <c r="C79" s="15">
        <v>18.2</v>
      </c>
      <c r="D79" s="15">
        <v>20.3</v>
      </c>
      <c r="E79" s="15">
        <v>22.1</v>
      </c>
      <c r="F79" s="16">
        <v>24.5</v>
      </c>
      <c r="G79" s="15">
        <v>20</v>
      </c>
      <c r="H79" s="15">
        <v>20</v>
      </c>
      <c r="I79" s="15">
        <v>20</v>
      </c>
      <c r="J79" s="16">
        <v>20</v>
      </c>
      <c r="K79" s="17">
        <v>1</v>
      </c>
      <c r="L79" s="18">
        <f t="shared" si="2"/>
        <v>21.274999999999999</v>
      </c>
      <c r="M79" s="19">
        <f t="shared" si="3"/>
        <v>20</v>
      </c>
      <c r="N79" s="20" cm="1">
        <f t="array" ref="N79">_xlfn.LET(
    _xlpm.existing, L79,
    _xlpm.proposed, M79,
    _xlpm.cellSize, $D$8,
    _xlpm.coverage, K79,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509.99999999999943</v>
      </c>
      <c r="O79" s="21" t="str" cm="1">
        <f t="array" ref="O79">_xlfn.LET(
    _xlpm.existing, L79,
    _xlpm.proposed, M79,
    _xlpm.cellSize, $D$8,
    _xlpm.coverage, K79,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79" s="22"/>
      <c r="R79" s="23" t="b" cm="1">
        <f t="array" ref="R79">_xlfn.LET(
    _xlpm.currentID, B79,
    _xlpm.current_Ex3, E79,
    _xlpm.current_Ex4, F79,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9" s="27" t="b" cm="1">
        <f t="array" ref="S79">_xlfn.LET(
    _xlpm.currentID, B79,
    _xlpm.current_Pr3, I79,
    _xlpm.current_Pr4, J79,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9" s="25" t="b" cm="1">
        <f t="array" ref="T79">_xlfn.LET(
    _xlpm.currentID, B79,
    _xlpm.current_Ex1, C79,
    _xlpm.current_Ex3, E79,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9" s="26" t="b" cm="1">
        <f t="array" ref="U79">_xlfn.LET(
    _xlpm.currentID, B79,
    _xlpm.current_Pr1, G79,
    _xlpm.current_Pr3, I79,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0" spans="2:21" ht="13.5">
      <c r="B80" s="14" t="s">
        <v>104</v>
      </c>
      <c r="C80" s="15">
        <v>22.1</v>
      </c>
      <c r="D80" s="15">
        <v>24.5</v>
      </c>
      <c r="E80" s="15">
        <v>25.5</v>
      </c>
      <c r="F80" s="16">
        <v>27.8</v>
      </c>
      <c r="G80" s="15">
        <v>20</v>
      </c>
      <c r="H80" s="15">
        <v>20</v>
      </c>
      <c r="I80" s="15">
        <v>20</v>
      </c>
      <c r="J80" s="16">
        <v>20</v>
      </c>
      <c r="K80" s="17">
        <v>1</v>
      </c>
      <c r="L80" s="18">
        <f t="shared" si="2"/>
        <v>24.974999999999998</v>
      </c>
      <c r="M80" s="19">
        <f t="shared" si="3"/>
        <v>20</v>
      </c>
      <c r="N80" s="20" cm="1">
        <f t="array" ref="N80">_xlfn.LET(
    _xlpm.existing, L80,
    _xlpm.proposed, M80,
    _xlpm.cellSize, $D$8,
    _xlpm.coverage, K80,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1989.9999999999991</v>
      </c>
      <c r="O80" s="21" t="str" cm="1">
        <f t="array" ref="O80">_xlfn.LET(
    _xlpm.existing, L80,
    _xlpm.proposed, M80,
    _xlpm.cellSize, $D$8,
    _xlpm.coverage, K80,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0" s="22"/>
      <c r="R80" s="23" t="b" cm="1">
        <f t="array" ref="R80">_xlfn.LET(
    _xlpm.currentID, B80,
    _xlpm.current_Ex3, E80,
    _xlpm.current_Ex4, F80,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0" s="27" t="b" cm="1">
        <f t="array" ref="S80">_xlfn.LET(
    _xlpm.currentID, B80,
    _xlpm.current_Pr3, I80,
    _xlpm.current_Pr4, J80,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0" s="25" t="b" cm="1">
        <f t="array" ref="T80">_xlfn.LET(
    _xlpm.currentID, B80,
    _xlpm.current_Ex1, C80,
    _xlpm.current_Ex3, E80,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0" s="26" t="b" cm="1">
        <f t="array" ref="U80">_xlfn.LET(
    _xlpm.currentID, B80,
    _xlpm.current_Pr1, G80,
    _xlpm.current_Pr3, I80,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1" spans="2:21" ht="13.5">
      <c r="B81" s="14" t="s">
        <v>105</v>
      </c>
      <c r="C81" s="15">
        <v>25.5</v>
      </c>
      <c r="D81" s="15">
        <v>27.8</v>
      </c>
      <c r="E81" s="15">
        <v>28.2</v>
      </c>
      <c r="F81" s="16">
        <v>30.7</v>
      </c>
      <c r="G81" s="15">
        <v>20</v>
      </c>
      <c r="H81" s="15">
        <v>20</v>
      </c>
      <c r="I81" s="15">
        <v>20</v>
      </c>
      <c r="J81" s="16">
        <v>20</v>
      </c>
      <c r="K81" s="17">
        <v>1</v>
      </c>
      <c r="L81" s="18">
        <f t="shared" si="2"/>
        <v>28.05</v>
      </c>
      <c r="M81" s="19">
        <f t="shared" si="3"/>
        <v>20</v>
      </c>
      <c r="N81" s="20" cm="1">
        <f t="array" ref="N81">_xlfn.LET(
    _xlpm.existing, L81,
    _xlpm.proposed, M81,
    _xlpm.cellSize, $D$8,
    _xlpm.coverage, K81,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3220.0000000000005</v>
      </c>
      <c r="O81" s="21" t="str" cm="1">
        <f t="array" ref="O81">_xlfn.LET(
    _xlpm.existing, L81,
    _xlpm.proposed, M81,
    _xlpm.cellSize, $D$8,
    _xlpm.coverage, K81,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1" s="22"/>
      <c r="R81" s="23" t="b" cm="1">
        <f t="array" ref="R81">_xlfn.LET(
    _xlpm.currentID, B81,
    _xlpm.current_Ex3, E81,
    _xlpm.current_Ex4, F81,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1" s="27" t="b" cm="1">
        <f t="array" ref="S81">_xlfn.LET(
    _xlpm.currentID, B81,
    _xlpm.current_Pr3, I81,
    _xlpm.current_Pr4, J81,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1" s="25" t="b" cm="1">
        <f t="array" ref="T81">_xlfn.LET(
    _xlpm.currentID, B81,
    _xlpm.current_Ex1, C81,
    _xlpm.current_Ex3, E81,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1" s="26" t="b" cm="1">
        <f t="array" ref="U81">_xlfn.LET(
    _xlpm.currentID, B81,
    _xlpm.current_Pr1, G81,
    _xlpm.current_Pr3, I81,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2" spans="2:21" ht="13.5">
      <c r="B82" s="14" t="s">
        <v>106</v>
      </c>
      <c r="C82" s="15">
        <v>28.2</v>
      </c>
      <c r="D82" s="15">
        <v>30.7</v>
      </c>
      <c r="E82" s="15">
        <v>30.3</v>
      </c>
      <c r="F82" s="16">
        <v>33.200000000000003</v>
      </c>
      <c r="G82" s="15">
        <v>20</v>
      </c>
      <c r="H82" s="15">
        <v>20</v>
      </c>
      <c r="I82" s="15">
        <v>20</v>
      </c>
      <c r="J82" s="16">
        <v>20</v>
      </c>
      <c r="K82" s="17">
        <v>1</v>
      </c>
      <c r="L82" s="18">
        <f t="shared" si="2"/>
        <v>30.6</v>
      </c>
      <c r="M82" s="19">
        <f t="shared" si="3"/>
        <v>20</v>
      </c>
      <c r="N82" s="20" cm="1">
        <f t="array" ref="N82">_xlfn.LET(
    _xlpm.existing, L82,
    _xlpm.proposed, M82,
    _xlpm.cellSize, $D$8,
    _xlpm.coverage, K82,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4240.0000000000009</v>
      </c>
      <c r="O82" s="21" t="str" cm="1">
        <f t="array" ref="O82">_xlfn.LET(
    _xlpm.existing, L82,
    _xlpm.proposed, M82,
    _xlpm.cellSize, $D$8,
    _xlpm.coverage, K82,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2" s="22"/>
      <c r="R82" s="23" t="b" cm="1">
        <f t="array" ref="R82">_xlfn.LET(
    _xlpm.currentID, B82,
    _xlpm.current_Ex3, E82,
    _xlpm.current_Ex4, F82,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2" s="27" t="b" cm="1">
        <f t="array" ref="S82">_xlfn.LET(
    _xlpm.currentID, B82,
    _xlpm.current_Pr3, I82,
    _xlpm.current_Pr4, J82,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2" s="25" t="b" cm="1">
        <f t="array" ref="T82">_xlfn.LET(
    _xlpm.currentID, B82,
    _xlpm.current_Ex1, C82,
    _xlpm.current_Ex3, E82,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2" s="26" t="b" cm="1">
        <f t="array" ref="U82">_xlfn.LET(
    _xlpm.currentID, B82,
    _xlpm.current_Pr1, G82,
    _xlpm.current_Pr3, I82,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3" spans="2:21" ht="13.5">
      <c r="B83" s="14" t="s">
        <v>107</v>
      </c>
      <c r="C83" s="15">
        <v>30.3</v>
      </c>
      <c r="D83" s="15">
        <v>33.200000000000003</v>
      </c>
      <c r="E83" s="15">
        <v>32.4</v>
      </c>
      <c r="F83" s="16">
        <v>34.299999999999997</v>
      </c>
      <c r="G83" s="15">
        <v>20</v>
      </c>
      <c r="H83" s="15">
        <v>20</v>
      </c>
      <c r="I83" s="15">
        <v>20</v>
      </c>
      <c r="J83" s="16">
        <v>20</v>
      </c>
      <c r="K83" s="17">
        <v>1</v>
      </c>
      <c r="L83" s="18">
        <f t="shared" si="2"/>
        <v>32.549999999999997</v>
      </c>
      <c r="M83" s="19">
        <f t="shared" si="3"/>
        <v>20</v>
      </c>
      <c r="N83" s="20" cm="1">
        <f t="array" ref="N83">_xlfn.LET(
    _xlpm.existing, L83,
    _xlpm.proposed, M83,
    _xlpm.cellSize, $D$8,
    _xlpm.coverage, K83,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5019.9999999999991</v>
      </c>
      <c r="O83" s="21" t="str" cm="1">
        <f t="array" ref="O83">_xlfn.LET(
    _xlpm.existing, L83,
    _xlpm.proposed, M83,
    _xlpm.cellSize, $D$8,
    _xlpm.coverage, K83,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3" s="22"/>
      <c r="R83" s="23" t="b" cm="1">
        <f t="array" ref="R83">_xlfn.LET(
    _xlpm.currentID, B83,
    _xlpm.current_Ex3, E83,
    _xlpm.current_Ex4, F83,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3" s="27" t="b" cm="1">
        <f t="array" ref="S83">_xlfn.LET(
    _xlpm.currentID, B83,
    _xlpm.current_Pr3, I83,
    _xlpm.current_Pr4, J83,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3" s="25" t="b" cm="1">
        <f t="array" ref="T83">_xlfn.LET(
    _xlpm.currentID, B83,
    _xlpm.current_Ex1, C83,
    _xlpm.current_Ex3, E83,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3" s="26" t="b" cm="1">
        <f t="array" ref="U83">_xlfn.LET(
    _xlpm.currentID, B83,
    _xlpm.current_Pr1, G83,
    _xlpm.current_Pr3, I83,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4" spans="2:21" ht="13.5">
      <c r="B84" s="14" t="s">
        <v>108</v>
      </c>
      <c r="C84" s="15">
        <v>32.4</v>
      </c>
      <c r="D84" s="15">
        <v>34.299999999999997</v>
      </c>
      <c r="E84" s="15">
        <v>35.4</v>
      </c>
      <c r="F84" s="16">
        <v>35.5</v>
      </c>
      <c r="G84" s="15">
        <v>20</v>
      </c>
      <c r="H84" s="15">
        <v>20</v>
      </c>
      <c r="I84" s="15">
        <v>25</v>
      </c>
      <c r="J84" s="16">
        <v>25</v>
      </c>
      <c r="K84" s="17">
        <v>1</v>
      </c>
      <c r="L84" s="18">
        <f t="shared" si="2"/>
        <v>34.4</v>
      </c>
      <c r="M84" s="19">
        <f t="shared" si="3"/>
        <v>22.5</v>
      </c>
      <c r="N84" s="20" cm="1">
        <f t="array" ref="N84">_xlfn.LET(
    _xlpm.existing, L84,
    _xlpm.proposed, M84,
    _xlpm.cellSize, $D$8,
    _xlpm.coverage, K84,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4759.9999999999991</v>
      </c>
      <c r="O84" s="21" t="str" cm="1">
        <f t="array" ref="O84">_xlfn.LET(
    _xlpm.existing, L84,
    _xlpm.proposed, M84,
    _xlpm.cellSize, $D$8,
    _xlpm.coverage, K84,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4" s="22"/>
      <c r="R84" s="23" t="b" cm="1">
        <f t="array" ref="R84">_xlfn.LET(
    _xlpm.currentID, B84,
    _xlpm.current_Ex3, E84,
    _xlpm.current_Ex4, F84,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4" s="27" t="b" cm="1">
        <f t="array" ref="S84">_xlfn.LET(
    _xlpm.currentID, B84,
    _xlpm.current_Pr3, I84,
    _xlpm.current_Pr4, J84,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4" s="25" t="b" cm="1">
        <f t="array" ref="T84">_xlfn.LET(
    _xlpm.currentID, B84,
    _xlpm.current_Ex1, C84,
    _xlpm.current_Ex3, E84,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4" s="26" t="b" cm="1">
        <f t="array" ref="U84">_xlfn.LET(
    _xlpm.currentID, B84,
    _xlpm.current_Pr1, G84,
    _xlpm.current_Pr3, I84,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5" spans="2:21" ht="13.5">
      <c r="B85" s="14" t="s">
        <v>109</v>
      </c>
      <c r="C85" s="15">
        <v>35.4</v>
      </c>
      <c r="D85" s="15">
        <v>35.5</v>
      </c>
      <c r="E85" s="15">
        <v>37.799999999999997</v>
      </c>
      <c r="F85" s="16">
        <v>38</v>
      </c>
      <c r="G85" s="15">
        <v>25</v>
      </c>
      <c r="H85" s="15">
        <v>25</v>
      </c>
      <c r="I85" s="15">
        <v>25</v>
      </c>
      <c r="J85" s="16">
        <v>25</v>
      </c>
      <c r="K85" s="17">
        <v>1</v>
      </c>
      <c r="L85" s="18">
        <f t="shared" si="2"/>
        <v>36.674999999999997</v>
      </c>
      <c r="M85" s="19">
        <f t="shared" si="3"/>
        <v>25</v>
      </c>
      <c r="N85" s="20" cm="1">
        <f t="array" ref="N85">_xlfn.LET(
    _xlpm.existing, L85,
    _xlpm.proposed, M85,
    _xlpm.cellSize, $D$8,
    _xlpm.coverage, K85,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4669.9999999999991</v>
      </c>
      <c r="O85" s="21" t="str" cm="1">
        <f t="array" ref="O85">_xlfn.LET(
    _xlpm.existing, L85,
    _xlpm.proposed, M85,
    _xlpm.cellSize, $D$8,
    _xlpm.coverage, K85,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5" s="22"/>
      <c r="R85" s="23" t="b" cm="1">
        <f t="array" ref="R85">_xlfn.LET(
    _xlpm.currentID, B85,
    _xlpm.current_Ex3, E85,
    _xlpm.current_Ex4, F85,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5" s="27" t="b" cm="1">
        <f t="array" ref="S85">_xlfn.LET(
    _xlpm.currentID, B85,
    _xlpm.current_Pr3, I85,
    _xlpm.current_Pr4, J85,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5" s="25" t="b" cm="1">
        <f t="array" ref="T85">_xlfn.LET(
    _xlpm.currentID, B85,
    _xlpm.current_Ex1, C85,
    _xlpm.current_Ex3, E85,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5" s="26" t="b" cm="1">
        <f t="array" ref="U85">_xlfn.LET(
    _xlpm.currentID, B85,
    _xlpm.current_Pr1, G85,
    _xlpm.current_Pr3, I85,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6" spans="2:21" ht="13.5">
      <c r="B86" s="14" t="s">
        <v>110</v>
      </c>
      <c r="C86" s="15">
        <v>37.799999999999997</v>
      </c>
      <c r="D86" s="15">
        <v>38</v>
      </c>
      <c r="E86" s="15">
        <v>37.299999999999997</v>
      </c>
      <c r="F86" s="16">
        <v>37.6</v>
      </c>
      <c r="G86" s="15">
        <v>25</v>
      </c>
      <c r="H86" s="15">
        <v>25</v>
      </c>
      <c r="I86" s="15">
        <v>30.8</v>
      </c>
      <c r="J86" s="16">
        <v>30.8</v>
      </c>
      <c r="K86" s="17">
        <v>1</v>
      </c>
      <c r="L86" s="18">
        <f t="shared" si="2"/>
        <v>37.674999999999997</v>
      </c>
      <c r="M86" s="19">
        <f t="shared" si="3"/>
        <v>27.9</v>
      </c>
      <c r="N86" s="20" cm="1">
        <f t="array" ref="N86">_xlfn.LET(
    _xlpm.existing, L86,
    _xlpm.proposed, M86,
    _xlpm.cellSize, $D$8,
    _xlpm.coverage, K86,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3909.9999999999995</v>
      </c>
      <c r="O86" s="21" t="str" cm="1">
        <f t="array" ref="O86">_xlfn.LET(
    _xlpm.existing, L86,
    _xlpm.proposed, M86,
    _xlpm.cellSize, $D$8,
    _xlpm.coverage, K86,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6" s="22"/>
      <c r="R86" s="23" t="b" cm="1">
        <f t="array" ref="R86">_xlfn.LET(
    _xlpm.currentID, B86,
    _xlpm.current_Ex3, E86,
    _xlpm.current_Ex4, F86,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6" s="27" t="b" cm="1">
        <f t="array" ref="S86">_xlfn.LET(
    _xlpm.currentID, B86,
    _xlpm.current_Pr3, I86,
    _xlpm.current_Pr4, J86,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6" s="25" t="b" cm="1">
        <f t="array" ref="T86">_xlfn.LET(
    _xlpm.currentID, B86,
    _xlpm.current_Ex1, C86,
    _xlpm.current_Ex3, E86,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6" s="26" t="b" cm="1">
        <f t="array" ref="U86">_xlfn.LET(
    _xlpm.currentID, B86,
    _xlpm.current_Pr1, G86,
    _xlpm.current_Pr3, I86,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7" spans="2:21" ht="13.5">
      <c r="B87" s="14" t="s">
        <v>111</v>
      </c>
      <c r="C87" s="15">
        <v>37.299999999999997</v>
      </c>
      <c r="D87" s="15">
        <v>37.6</v>
      </c>
      <c r="E87" s="15">
        <v>37.799999999999997</v>
      </c>
      <c r="F87" s="16">
        <v>38.299999999999997</v>
      </c>
      <c r="G87" s="15">
        <v>30.8</v>
      </c>
      <c r="H87" s="15">
        <v>30.8</v>
      </c>
      <c r="I87" s="15">
        <v>37.799999999999997</v>
      </c>
      <c r="J87" s="16">
        <v>37.799999999999997</v>
      </c>
      <c r="K87" s="17">
        <v>1</v>
      </c>
      <c r="L87" s="18">
        <f t="shared" si="2"/>
        <v>37.75</v>
      </c>
      <c r="M87" s="19">
        <f t="shared" si="3"/>
        <v>34.299999999999997</v>
      </c>
      <c r="N87" s="20" cm="1">
        <f t="array" ref="N87">_xlfn.LET(
    _xlpm.existing, L87,
    _xlpm.proposed, M87,
    _xlpm.cellSize, $D$8,
    _xlpm.coverage, K87,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1380.0000000000011</v>
      </c>
      <c r="O87" s="21" t="str" cm="1">
        <f t="array" ref="O87">_xlfn.LET(
    _xlpm.existing, L87,
    _xlpm.proposed, M87,
    _xlpm.cellSize, $D$8,
    _xlpm.coverage, K87,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87" s="22"/>
      <c r="R87" s="23" t="str" cm="1">
        <f t="array" ref="R87">_xlfn.LET(
    _xlpm.currentID, B87,
    _xlpm.current_Ex3, E87,
    _xlpm.current_Ex4, F87,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87" s="27" t="str" cm="1">
        <f t="array" ref="S87">_xlfn.LET(
    _xlpm.currentID, B87,
    _xlpm.current_Pr3, I87,
    _xlpm.current_Pr4, J87,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87" s="25" t="b" cm="1">
        <f t="array" ref="T87">_xlfn.LET(
    _xlpm.currentID, B87,
    _xlpm.current_Ex1, C87,
    _xlpm.current_Ex3, E87,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7" s="26" t="b" cm="1">
        <f t="array" ref="U87">_xlfn.LET(
    _xlpm.currentID, B87,
    _xlpm.current_Pr1, G87,
    _xlpm.current_Pr3, I87,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8" spans="2:21" ht="13.5">
      <c r="B88" s="29" t="s">
        <v>112</v>
      </c>
      <c r="C88" s="30">
        <v>5.5</v>
      </c>
      <c r="D88" s="30">
        <v>5.3</v>
      </c>
      <c r="E88" s="30">
        <v>5.5</v>
      </c>
      <c r="F88" s="31">
        <v>5.9</v>
      </c>
      <c r="G88" s="30">
        <v>5.5</v>
      </c>
      <c r="H88" s="30">
        <v>5.3</v>
      </c>
      <c r="I88" s="30">
        <v>11.4</v>
      </c>
      <c r="J88" s="31">
        <v>11.4</v>
      </c>
      <c r="K88" s="32">
        <v>1</v>
      </c>
      <c r="L88" s="33">
        <f t="shared" si="2"/>
        <v>5.5500000000000007</v>
      </c>
      <c r="M88" s="34">
        <f t="shared" si="3"/>
        <v>8.4</v>
      </c>
      <c r="N88" s="35" t="str" cm="1">
        <f t="array" ref="N88">_xlfn.LET(
    _xlpm.existing, L88,
    _xlpm.proposed, M88,
    _xlpm.cellSize, $D$8,
    _xlpm.coverage, K88,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88" s="36" cm="1">
        <f t="array" ref="O88">_xlfn.LET(
    _xlpm.existing, L88,
    _xlpm.proposed, M88,
    _xlpm.cellSize, $D$8,
    _xlpm.coverage, K88,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1139.9999999999998</v>
      </c>
      <c r="P88" s="38"/>
      <c r="R88" s="23" t="b" cm="1">
        <f t="array" ref="R88">_xlfn.LET(
    _xlpm.currentID, B88,
    _xlpm.current_Ex3, E88,
    _xlpm.current_Ex4, F88,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8" s="27" t="b" cm="1">
        <f t="array" ref="S88">_xlfn.LET(
    _xlpm.currentID, B88,
    _xlpm.current_Pr3, I88,
    _xlpm.current_Pr4, J88,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8" s="25" t="b" cm="1">
        <f t="array" ref="T88">_xlfn.LET(
    _xlpm.currentID, B88,
    _xlpm.current_Ex1, C88,
    _xlpm.current_Ex3, E88,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8" s="26" t="b" cm="1">
        <f t="array" ref="U88">_xlfn.LET(
    _xlpm.currentID, B88,
    _xlpm.current_Pr1, G88,
    _xlpm.current_Pr3, I88,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9" spans="2:21" ht="13.5">
      <c r="B89" s="29" t="s">
        <v>113</v>
      </c>
      <c r="C89" s="30">
        <v>5.5</v>
      </c>
      <c r="D89" s="30">
        <v>5.9</v>
      </c>
      <c r="E89" s="30">
        <v>8.1</v>
      </c>
      <c r="F89" s="31">
        <v>9</v>
      </c>
      <c r="G89" s="30">
        <v>11.4</v>
      </c>
      <c r="H89" s="30">
        <v>11.4</v>
      </c>
      <c r="I89" s="30">
        <v>20</v>
      </c>
      <c r="J89" s="31">
        <v>20</v>
      </c>
      <c r="K89" s="32">
        <v>1</v>
      </c>
      <c r="L89" s="33">
        <f t="shared" si="2"/>
        <v>7.125</v>
      </c>
      <c r="M89" s="34">
        <f t="shared" si="3"/>
        <v>15.7</v>
      </c>
      <c r="N89" s="35" t="str" cm="1">
        <f t="array" ref="N89">_xlfn.LET(
    _xlpm.existing, L89,
    _xlpm.proposed, M89,
    _xlpm.cellSize, $D$8,
    _xlpm.coverage, K89,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89" s="36" cm="1">
        <f t="array" ref="O89">_xlfn.LET(
    _xlpm.existing, L89,
    _xlpm.proposed, M89,
    _xlpm.cellSize, $D$8,
    _xlpm.coverage, K89,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3429.9999999999995</v>
      </c>
      <c r="P89" s="38"/>
      <c r="R89" s="23" t="b" cm="1">
        <f t="array" ref="R89">_xlfn.LET(
    _xlpm.currentID, B89,
    _xlpm.current_Ex3, E89,
    _xlpm.current_Ex4, F89,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9" s="27" t="b" cm="1">
        <f t="array" ref="S89">_xlfn.LET(
    _xlpm.currentID, B89,
    _xlpm.current_Pr3, I89,
    _xlpm.current_Pr4, J89,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9" s="25" t="b" cm="1">
        <f t="array" ref="T89">_xlfn.LET(
    _xlpm.currentID, B89,
    _xlpm.current_Ex1, C89,
    _xlpm.current_Ex3, E89,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9" s="26" t="b" cm="1">
        <f t="array" ref="U89">_xlfn.LET(
    _xlpm.currentID, B89,
    _xlpm.current_Pr1, G89,
    _xlpm.current_Pr3, I89,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0" spans="2:21" ht="13.5">
      <c r="B90" s="29" t="s">
        <v>114</v>
      </c>
      <c r="C90" s="30">
        <v>8.1</v>
      </c>
      <c r="D90" s="30">
        <v>9</v>
      </c>
      <c r="E90" s="30">
        <v>11.4</v>
      </c>
      <c r="F90" s="31">
        <v>12.9</v>
      </c>
      <c r="G90" s="30">
        <v>20</v>
      </c>
      <c r="H90" s="30">
        <v>20</v>
      </c>
      <c r="I90" s="30">
        <v>20</v>
      </c>
      <c r="J90" s="31">
        <v>20</v>
      </c>
      <c r="K90" s="32">
        <v>1</v>
      </c>
      <c r="L90" s="33">
        <f t="shared" si="2"/>
        <v>10.35</v>
      </c>
      <c r="M90" s="34">
        <f t="shared" si="3"/>
        <v>20</v>
      </c>
      <c r="N90" s="35" t="str" cm="1">
        <f t="array" ref="N90">_xlfn.LET(
    _xlpm.existing, L90,
    _xlpm.proposed, M90,
    _xlpm.cellSize, $D$8,
    _xlpm.coverage, K90,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90" s="36" cm="1">
        <f t="array" ref="O90">_xlfn.LET(
    _xlpm.existing, L90,
    _xlpm.proposed, M90,
    _xlpm.cellSize, $D$8,
    _xlpm.coverage, K90,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3860</v>
      </c>
      <c r="P90" s="38"/>
      <c r="R90" s="23" t="b" cm="1">
        <f t="array" ref="R90">_xlfn.LET(
    _xlpm.currentID, B90,
    _xlpm.current_Ex3, E90,
    _xlpm.current_Ex4, F90,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0" s="27" t="b" cm="1">
        <f t="array" ref="S90">_xlfn.LET(
    _xlpm.currentID, B90,
    _xlpm.current_Pr3, I90,
    _xlpm.current_Pr4, J90,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0" s="25" t="b" cm="1">
        <f t="array" ref="T90">_xlfn.LET(
    _xlpm.currentID, B90,
    _xlpm.current_Ex1, C90,
    _xlpm.current_Ex3, E90,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0" s="26" t="b" cm="1">
        <f t="array" ref="U90">_xlfn.LET(
    _xlpm.currentID, B90,
    _xlpm.current_Pr1, G90,
    _xlpm.current_Pr3, I90,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1" spans="2:21" ht="13.5">
      <c r="B91" s="29" t="s">
        <v>115</v>
      </c>
      <c r="C91" s="30">
        <v>11.4</v>
      </c>
      <c r="D91" s="30">
        <v>12.9</v>
      </c>
      <c r="E91" s="30">
        <v>15.4</v>
      </c>
      <c r="F91" s="31">
        <v>17.3</v>
      </c>
      <c r="G91" s="30">
        <v>20</v>
      </c>
      <c r="H91" s="30">
        <v>20</v>
      </c>
      <c r="I91" s="30">
        <v>20</v>
      </c>
      <c r="J91" s="31">
        <v>20</v>
      </c>
      <c r="K91" s="32">
        <v>1</v>
      </c>
      <c r="L91" s="33">
        <f t="shared" si="2"/>
        <v>14.25</v>
      </c>
      <c r="M91" s="34">
        <f t="shared" si="3"/>
        <v>20</v>
      </c>
      <c r="N91" s="35" t="str" cm="1">
        <f t="array" ref="N91">_xlfn.LET(
    _xlpm.existing, L91,
    _xlpm.proposed, M91,
    _xlpm.cellSize, $D$8,
    _xlpm.coverage, K91,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91" s="36" cm="1">
        <f t="array" ref="O91">_xlfn.LET(
    _xlpm.existing, L91,
    _xlpm.proposed, M91,
    _xlpm.cellSize, $D$8,
    _xlpm.coverage, K91,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2300</v>
      </c>
      <c r="P91" s="38"/>
      <c r="R91" s="23" t="b" cm="1">
        <f t="array" ref="R91">_xlfn.LET(
    _xlpm.currentID, B91,
    _xlpm.current_Ex3, E91,
    _xlpm.current_Ex4, F91,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1" s="27" t="b" cm="1">
        <f t="array" ref="S91">_xlfn.LET(
    _xlpm.currentID, B91,
    _xlpm.current_Pr3, I91,
    _xlpm.current_Pr4, J91,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1" s="25" t="b" cm="1">
        <f t="array" ref="T91">_xlfn.LET(
    _xlpm.currentID, B91,
    _xlpm.current_Ex1, C91,
    _xlpm.current_Ex3, E91,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1" s="26" t="b" cm="1">
        <f t="array" ref="U91">_xlfn.LET(
    _xlpm.currentID, B91,
    _xlpm.current_Pr1, G91,
    _xlpm.current_Pr3, I91,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2" spans="2:21" ht="13.5">
      <c r="B92" s="29" t="s">
        <v>116</v>
      </c>
      <c r="C92" s="30">
        <v>15.4</v>
      </c>
      <c r="D92" s="30">
        <v>17.3</v>
      </c>
      <c r="E92" s="30">
        <v>20.3</v>
      </c>
      <c r="F92" s="31">
        <v>21.5</v>
      </c>
      <c r="G92" s="30">
        <v>20</v>
      </c>
      <c r="H92" s="30">
        <v>20</v>
      </c>
      <c r="I92" s="30">
        <v>20</v>
      </c>
      <c r="J92" s="31">
        <v>20</v>
      </c>
      <c r="K92" s="32">
        <v>1</v>
      </c>
      <c r="L92" s="33">
        <f t="shared" si="2"/>
        <v>18.625</v>
      </c>
      <c r="M92" s="34">
        <f t="shared" si="3"/>
        <v>20</v>
      </c>
      <c r="N92" s="35" t="str" cm="1">
        <f t="array" ref="N92">_xlfn.LET(
    _xlpm.existing, L92,
    _xlpm.proposed, M92,
    _xlpm.cellSize, $D$8,
    _xlpm.coverage, K92,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92" s="36" cm="1">
        <f t="array" ref="O92">_xlfn.LET(
    _xlpm.existing, L92,
    _xlpm.proposed, M92,
    _xlpm.cellSize, $D$8,
    _xlpm.coverage, K92,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550</v>
      </c>
      <c r="P92" s="38"/>
      <c r="R92" s="23" t="b" cm="1">
        <f t="array" ref="R92">_xlfn.LET(
    _xlpm.currentID, B92,
    _xlpm.current_Ex3, E92,
    _xlpm.current_Ex4, F92,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2" s="27" t="b" cm="1">
        <f t="array" ref="S92">_xlfn.LET(
    _xlpm.currentID, B92,
    _xlpm.current_Pr3, I92,
    _xlpm.current_Pr4, J92,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2" s="25" t="b" cm="1">
        <f t="array" ref="T92">_xlfn.LET(
    _xlpm.currentID, B92,
    _xlpm.current_Ex1, C92,
    _xlpm.current_Ex3, E92,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2" s="26" t="b" cm="1">
        <f t="array" ref="U92">_xlfn.LET(
    _xlpm.currentID, B92,
    _xlpm.current_Pr1, G92,
    _xlpm.current_Pr3, I92,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3" spans="2:21" ht="13.5">
      <c r="B93" s="29" t="s">
        <v>117</v>
      </c>
      <c r="C93" s="30">
        <v>20.3</v>
      </c>
      <c r="D93" s="30">
        <v>21.5</v>
      </c>
      <c r="E93" s="30">
        <v>24.5</v>
      </c>
      <c r="F93" s="31">
        <v>25.3</v>
      </c>
      <c r="G93" s="30">
        <v>20</v>
      </c>
      <c r="H93" s="30">
        <v>20</v>
      </c>
      <c r="I93" s="30">
        <v>20</v>
      </c>
      <c r="J93" s="31">
        <v>20</v>
      </c>
      <c r="K93" s="32">
        <v>1</v>
      </c>
      <c r="L93" s="33">
        <f t="shared" si="2"/>
        <v>22.9</v>
      </c>
      <c r="M93" s="34">
        <f t="shared" si="3"/>
        <v>20</v>
      </c>
      <c r="N93" s="35" cm="1">
        <f t="array" ref="N93">_xlfn.LET(
    _xlpm.existing, L93,
    _xlpm.proposed, M93,
    _xlpm.cellSize, $D$8,
    _xlpm.coverage, K93,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1159.9999999999995</v>
      </c>
      <c r="O93" s="36" t="str" cm="1">
        <f t="array" ref="O93">_xlfn.LET(
    _xlpm.existing, L93,
    _xlpm.proposed, M93,
    _xlpm.cellSize, $D$8,
    _xlpm.coverage, K93,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3" s="38"/>
      <c r="R93" s="23" t="b" cm="1">
        <f t="array" ref="R93">_xlfn.LET(
    _xlpm.currentID, B93,
    _xlpm.current_Ex3, E93,
    _xlpm.current_Ex4, F93,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3" s="27" t="b" cm="1">
        <f t="array" ref="S93">_xlfn.LET(
    _xlpm.currentID, B93,
    _xlpm.current_Pr3, I93,
    _xlpm.current_Pr4, J93,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3" s="25" t="b" cm="1">
        <f t="array" ref="T93">_xlfn.LET(
    _xlpm.currentID, B93,
    _xlpm.current_Ex1, C93,
    _xlpm.current_Ex3, E93,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3" s="26" t="b" cm="1">
        <f t="array" ref="U93">_xlfn.LET(
    _xlpm.currentID, B93,
    _xlpm.current_Pr1, G93,
    _xlpm.current_Pr3, I93,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4" spans="2:21" ht="13.5">
      <c r="B94" s="29" t="s">
        <v>118</v>
      </c>
      <c r="C94" s="30">
        <v>24.5</v>
      </c>
      <c r="D94" s="30">
        <v>25.3</v>
      </c>
      <c r="E94" s="30">
        <v>27.8</v>
      </c>
      <c r="F94" s="31">
        <v>29.3</v>
      </c>
      <c r="G94" s="30">
        <v>20</v>
      </c>
      <c r="H94" s="30">
        <v>20</v>
      </c>
      <c r="I94" s="30">
        <v>20</v>
      </c>
      <c r="J94" s="31">
        <v>20</v>
      </c>
      <c r="K94" s="32">
        <v>1</v>
      </c>
      <c r="L94" s="33">
        <f t="shared" si="2"/>
        <v>26.724999999999998</v>
      </c>
      <c r="M94" s="34">
        <f t="shared" si="3"/>
        <v>20</v>
      </c>
      <c r="N94" s="35" cm="1">
        <f t="array" ref="N94">_xlfn.LET(
    _xlpm.existing, L94,
    _xlpm.proposed, M94,
    _xlpm.cellSize, $D$8,
    _xlpm.coverage, K94,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2689.9999999999991</v>
      </c>
      <c r="O94" s="36" t="str" cm="1">
        <f t="array" ref="O94">_xlfn.LET(
    _xlpm.existing, L94,
    _xlpm.proposed, M94,
    _xlpm.cellSize, $D$8,
    _xlpm.coverage, K94,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4" s="38"/>
      <c r="R94" s="23" t="b" cm="1">
        <f t="array" ref="R94">_xlfn.LET(
    _xlpm.currentID, B94,
    _xlpm.current_Ex3, E94,
    _xlpm.current_Ex4, F94,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4" s="27" t="b" cm="1">
        <f t="array" ref="S94">_xlfn.LET(
    _xlpm.currentID, B94,
    _xlpm.current_Pr3, I94,
    _xlpm.current_Pr4, J94,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4" s="25" t="b" cm="1">
        <f t="array" ref="T94">_xlfn.LET(
    _xlpm.currentID, B94,
    _xlpm.current_Ex1, C94,
    _xlpm.current_Ex3, E94,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4" s="26" t="b" cm="1">
        <f t="array" ref="U94">_xlfn.LET(
    _xlpm.currentID, B94,
    _xlpm.current_Pr1, G94,
    _xlpm.current_Pr3, I94,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5" spans="2:21" ht="13.5">
      <c r="B95" s="29" t="s">
        <v>119</v>
      </c>
      <c r="C95" s="30">
        <v>27.8</v>
      </c>
      <c r="D95" s="30">
        <v>29.3</v>
      </c>
      <c r="E95" s="30">
        <v>30.7</v>
      </c>
      <c r="F95" s="31">
        <v>32.6</v>
      </c>
      <c r="G95" s="30">
        <v>20</v>
      </c>
      <c r="H95" s="30">
        <v>20</v>
      </c>
      <c r="I95" s="30">
        <v>20</v>
      </c>
      <c r="J95" s="31">
        <v>20</v>
      </c>
      <c r="K95" s="32">
        <v>1</v>
      </c>
      <c r="L95" s="33">
        <f t="shared" si="2"/>
        <v>30.1</v>
      </c>
      <c r="M95" s="34">
        <f t="shared" si="3"/>
        <v>20</v>
      </c>
      <c r="N95" s="35" cm="1">
        <f t="array" ref="N95">_xlfn.LET(
    _xlpm.existing, L95,
    _xlpm.proposed, M95,
    _xlpm.cellSize, $D$8,
    _xlpm.coverage, K95,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4040.0000000000005</v>
      </c>
      <c r="O95" s="36" t="str" cm="1">
        <f t="array" ref="O95">_xlfn.LET(
    _xlpm.existing, L95,
    _xlpm.proposed, M95,
    _xlpm.cellSize, $D$8,
    _xlpm.coverage, K95,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5" s="38"/>
      <c r="R95" s="23" t="b" cm="1">
        <f t="array" ref="R95">_xlfn.LET(
    _xlpm.currentID, B95,
    _xlpm.current_Ex3, E95,
    _xlpm.current_Ex4, F95,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5" s="27" t="b" cm="1">
        <f t="array" ref="S95">_xlfn.LET(
    _xlpm.currentID, B95,
    _xlpm.current_Pr3, I95,
    _xlpm.current_Pr4, J95,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5" s="25" t="b" cm="1">
        <f t="array" ref="T95">_xlfn.LET(
    _xlpm.currentID, B95,
    _xlpm.current_Ex1, C95,
    _xlpm.current_Ex3, E95,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5" s="26" t="b" cm="1">
        <f t="array" ref="U95">_xlfn.LET(
    _xlpm.currentID, B95,
    _xlpm.current_Pr1, G95,
    _xlpm.current_Pr3, I95,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6" spans="2:21" ht="13.5">
      <c r="B96" s="29" t="s">
        <v>120</v>
      </c>
      <c r="C96" s="30">
        <v>30.7</v>
      </c>
      <c r="D96" s="30">
        <v>32.6</v>
      </c>
      <c r="E96" s="30">
        <v>33.200000000000003</v>
      </c>
      <c r="F96" s="31">
        <v>35.4</v>
      </c>
      <c r="G96" s="30">
        <v>20</v>
      </c>
      <c r="H96" s="30">
        <v>20</v>
      </c>
      <c r="I96" s="30">
        <v>20</v>
      </c>
      <c r="J96" s="31">
        <v>20</v>
      </c>
      <c r="K96" s="32">
        <v>1</v>
      </c>
      <c r="L96" s="33">
        <f t="shared" si="2"/>
        <v>32.975000000000001</v>
      </c>
      <c r="M96" s="34">
        <f t="shared" si="3"/>
        <v>20</v>
      </c>
      <c r="N96" s="35" cm="1">
        <f t="array" ref="N96">_xlfn.LET(
    _xlpm.existing, L96,
    _xlpm.proposed, M96,
    _xlpm.cellSize, $D$8,
    _xlpm.coverage, K96,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5190.0000000000009</v>
      </c>
      <c r="O96" s="36" t="str" cm="1">
        <f t="array" ref="O96">_xlfn.LET(
    _xlpm.existing, L96,
    _xlpm.proposed, M96,
    _xlpm.cellSize, $D$8,
    _xlpm.coverage, K96,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6" s="38"/>
      <c r="R96" s="23" t="b" cm="1">
        <f t="array" ref="R96">_xlfn.LET(
    _xlpm.currentID, B96,
    _xlpm.current_Ex3, E96,
    _xlpm.current_Ex4, F96,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6" s="27" t="b" cm="1">
        <f t="array" ref="S96">_xlfn.LET(
    _xlpm.currentID, B96,
    _xlpm.current_Pr3, I96,
    _xlpm.current_Pr4, J96,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6" s="25" t="b" cm="1">
        <f t="array" ref="T96">_xlfn.LET(
    _xlpm.currentID, B96,
    _xlpm.current_Ex1, C96,
    _xlpm.current_Ex3, E96,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6" s="26" t="b" cm="1">
        <f t="array" ref="U96">_xlfn.LET(
    _xlpm.currentID, B96,
    _xlpm.current_Pr1, G96,
    _xlpm.current_Pr3, I96,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7" spans="2:21" ht="13.5">
      <c r="B97" s="29" t="s">
        <v>121</v>
      </c>
      <c r="C97" s="30">
        <v>33.200000000000003</v>
      </c>
      <c r="D97" s="30">
        <v>35.4</v>
      </c>
      <c r="E97" s="30">
        <v>34.299999999999997</v>
      </c>
      <c r="F97" s="31">
        <v>35</v>
      </c>
      <c r="G97" s="30">
        <v>20</v>
      </c>
      <c r="H97" s="30">
        <v>20</v>
      </c>
      <c r="I97" s="30">
        <v>20</v>
      </c>
      <c r="J97" s="31">
        <v>20</v>
      </c>
      <c r="K97" s="32">
        <v>1</v>
      </c>
      <c r="L97" s="33">
        <f t="shared" si="2"/>
        <v>34.474999999999994</v>
      </c>
      <c r="M97" s="34">
        <f t="shared" si="3"/>
        <v>20</v>
      </c>
      <c r="N97" s="35" cm="1">
        <f t="array" ref="N97">_xlfn.LET(
    _xlpm.existing, L97,
    _xlpm.proposed, M97,
    _xlpm.cellSize, $D$8,
    _xlpm.coverage, K97,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5789.9999999999982</v>
      </c>
      <c r="O97" s="36" t="str" cm="1">
        <f t="array" ref="O97">_xlfn.LET(
    _xlpm.existing, L97,
    _xlpm.proposed, M97,
    _xlpm.cellSize, $D$8,
    _xlpm.coverage, K97,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7" s="38"/>
      <c r="R97" s="23" t="b" cm="1">
        <f t="array" ref="R97">_xlfn.LET(
    _xlpm.currentID, B97,
    _xlpm.current_Ex3, E97,
    _xlpm.current_Ex4, F97,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7" s="27" t="b" cm="1">
        <f t="array" ref="S97">_xlfn.LET(
    _xlpm.currentID, B97,
    _xlpm.current_Pr3, I97,
    _xlpm.current_Pr4, J97,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7" s="25" t="b" cm="1">
        <f t="array" ref="T97">_xlfn.LET(
    _xlpm.currentID, B97,
    _xlpm.current_Ex1, C97,
    _xlpm.current_Ex3, E97,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7" s="26" t="b" cm="1">
        <f t="array" ref="U97">_xlfn.LET(
    _xlpm.currentID, B97,
    _xlpm.current_Pr1, G97,
    _xlpm.current_Pr3, I97,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8" spans="2:21" ht="13.5">
      <c r="B98" s="29" t="s">
        <v>122</v>
      </c>
      <c r="C98" s="30">
        <v>34.299999999999997</v>
      </c>
      <c r="D98" s="30">
        <v>35</v>
      </c>
      <c r="E98" s="30">
        <v>35.5</v>
      </c>
      <c r="F98" s="31">
        <v>34.9</v>
      </c>
      <c r="G98" s="30">
        <v>20</v>
      </c>
      <c r="H98" s="30">
        <v>20</v>
      </c>
      <c r="I98" s="30">
        <v>25</v>
      </c>
      <c r="J98" s="31">
        <v>25</v>
      </c>
      <c r="K98" s="32">
        <v>1</v>
      </c>
      <c r="L98" s="33">
        <f t="shared" si="2"/>
        <v>34.924999999999997</v>
      </c>
      <c r="M98" s="34">
        <f t="shared" si="3"/>
        <v>22.5</v>
      </c>
      <c r="N98" s="35" cm="1">
        <f t="array" ref="N98">_xlfn.LET(
    _xlpm.existing, L98,
    _xlpm.proposed, M98,
    _xlpm.cellSize, $D$8,
    _xlpm.coverage, K98,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4969.9999999999991</v>
      </c>
      <c r="O98" s="36" t="str" cm="1">
        <f t="array" ref="O98">_xlfn.LET(
    _xlpm.existing, L98,
    _xlpm.proposed, M98,
    _xlpm.cellSize, $D$8,
    _xlpm.coverage, K98,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8" s="38"/>
      <c r="R98" s="23" t="b" cm="1">
        <f t="array" ref="R98">_xlfn.LET(
    _xlpm.currentID, B98,
    _xlpm.current_Ex3, E98,
    _xlpm.current_Ex4, F98,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8" s="27" t="b" cm="1">
        <f t="array" ref="S98">_xlfn.LET(
    _xlpm.currentID, B98,
    _xlpm.current_Pr3, I98,
    _xlpm.current_Pr4, J98,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8" s="25" t="b" cm="1">
        <f t="array" ref="T98">_xlfn.LET(
    _xlpm.currentID, B98,
    _xlpm.current_Ex1, C98,
    _xlpm.current_Ex3, E98,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8" s="26" t="b" cm="1">
        <f t="array" ref="U98">_xlfn.LET(
    _xlpm.currentID, B98,
    _xlpm.current_Pr1, G98,
    _xlpm.current_Pr3, I98,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9" spans="2:21" ht="13.5">
      <c r="B99" s="29" t="s">
        <v>123</v>
      </c>
      <c r="C99" s="30">
        <v>35.5</v>
      </c>
      <c r="D99" s="30">
        <v>34.9</v>
      </c>
      <c r="E99" s="30">
        <v>38</v>
      </c>
      <c r="F99" s="31">
        <v>35.799999999999997</v>
      </c>
      <c r="G99" s="30">
        <v>25</v>
      </c>
      <c r="H99" s="30">
        <v>25</v>
      </c>
      <c r="I99" s="30">
        <v>25</v>
      </c>
      <c r="J99" s="31">
        <v>25</v>
      </c>
      <c r="K99" s="32">
        <v>1</v>
      </c>
      <c r="L99" s="33">
        <f t="shared" si="2"/>
        <v>36.049999999999997</v>
      </c>
      <c r="M99" s="34">
        <f t="shared" si="3"/>
        <v>25</v>
      </c>
      <c r="N99" s="35" cm="1">
        <f t="array" ref="N99">_xlfn.LET(
    _xlpm.existing, L99,
    _xlpm.proposed, M99,
    _xlpm.cellSize, $D$8,
    _xlpm.coverage, K99,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4419.9999999999991</v>
      </c>
      <c r="O99" s="36" t="str" cm="1">
        <f t="array" ref="O99">_xlfn.LET(
    _xlpm.existing, L99,
    _xlpm.proposed, M99,
    _xlpm.cellSize, $D$8,
    _xlpm.coverage, K99,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99" s="38"/>
      <c r="R99" s="23" t="b" cm="1">
        <f t="array" ref="R99">_xlfn.LET(
    _xlpm.currentID, B99,
    _xlpm.current_Ex3, E99,
    _xlpm.current_Ex4, F99,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9" s="27" t="b" cm="1">
        <f t="array" ref="S99">_xlfn.LET(
    _xlpm.currentID, B99,
    _xlpm.current_Pr3, I99,
    _xlpm.current_Pr4, J99,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9" s="25" t="b" cm="1">
        <f t="array" ref="T99">_xlfn.LET(
    _xlpm.currentID, B99,
    _xlpm.current_Ex1, C99,
    _xlpm.current_Ex3, E99,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9" s="26" t="b" cm="1">
        <f t="array" ref="U99">_xlfn.LET(
    _xlpm.currentID, B99,
    _xlpm.current_Pr1, G99,
    _xlpm.current_Pr3, I99,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0" spans="2:21" ht="13.5">
      <c r="B100" s="29" t="s">
        <v>124</v>
      </c>
      <c r="C100" s="30">
        <v>38</v>
      </c>
      <c r="D100" s="30">
        <v>35.799999999999997</v>
      </c>
      <c r="E100" s="30">
        <v>37.6</v>
      </c>
      <c r="F100" s="31">
        <v>35.700000000000003</v>
      </c>
      <c r="G100" s="30">
        <v>25</v>
      </c>
      <c r="H100" s="30">
        <v>25</v>
      </c>
      <c r="I100" s="30">
        <v>30.8</v>
      </c>
      <c r="J100" s="31">
        <v>30.8</v>
      </c>
      <c r="K100" s="32">
        <v>1</v>
      </c>
      <c r="L100" s="33">
        <f t="shared" si="2"/>
        <v>36.775000000000006</v>
      </c>
      <c r="M100" s="34">
        <f t="shared" si="3"/>
        <v>27.9</v>
      </c>
      <c r="N100" s="35" cm="1">
        <f t="array" ref="N100">_xlfn.LET(
    _xlpm.existing, L100,
    _xlpm.proposed, M100,
    _xlpm.cellSize, $D$8,
    _xlpm.coverage, K100,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3550.0000000000027</v>
      </c>
      <c r="O100" s="36" t="str" cm="1">
        <f t="array" ref="O100">_xlfn.LET(
    _xlpm.existing, L100,
    _xlpm.proposed, M100,
    _xlpm.cellSize, $D$8,
    _xlpm.coverage, K100,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00" s="38"/>
      <c r="R100" s="23" t="b" cm="1">
        <f t="array" ref="R100">_xlfn.LET(
    _xlpm.currentID, B100,
    _xlpm.current_Ex3, E100,
    _xlpm.current_Ex4, F100,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0" s="27" t="b" cm="1">
        <f t="array" ref="S100">_xlfn.LET(
    _xlpm.currentID, B100,
    _xlpm.current_Pr3, I100,
    _xlpm.current_Pr4, J100,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0" s="25" t="b" cm="1">
        <f t="array" ref="T100">_xlfn.LET(
    _xlpm.currentID, B100,
    _xlpm.current_Ex1, C100,
    _xlpm.current_Ex3, E100,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0" s="26" t="b" cm="1">
        <f t="array" ref="U100">_xlfn.LET(
    _xlpm.currentID, B100,
    _xlpm.current_Pr1, G100,
    _xlpm.current_Pr3, I100,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1" spans="2:21" ht="13.5">
      <c r="B101" s="29" t="s">
        <v>125</v>
      </c>
      <c r="C101" s="30">
        <v>37.6</v>
      </c>
      <c r="D101" s="30">
        <v>35.700000000000003</v>
      </c>
      <c r="E101" s="30">
        <v>38.299999999999997</v>
      </c>
      <c r="F101" s="31">
        <v>38.200000000000003</v>
      </c>
      <c r="G101" s="30">
        <v>30.8</v>
      </c>
      <c r="H101" s="30">
        <v>30.8</v>
      </c>
      <c r="I101" s="30">
        <v>37.799999999999997</v>
      </c>
      <c r="J101" s="31">
        <v>38.200000000000003</v>
      </c>
      <c r="K101" s="32">
        <v>1</v>
      </c>
      <c r="L101" s="33">
        <f t="shared" si="2"/>
        <v>37.450000000000003</v>
      </c>
      <c r="M101" s="34">
        <f t="shared" si="3"/>
        <v>34.400000000000006</v>
      </c>
      <c r="N101" s="35" cm="1">
        <f t="array" ref="N101">_xlfn.LET(
    _xlpm.existing, L101,
    _xlpm.proposed, M101,
    _xlpm.cellSize, $D$8,
    _xlpm.coverage, K101,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1219.9999999999989</v>
      </c>
      <c r="O101" s="36" t="str" cm="1">
        <f t="array" ref="O101">_xlfn.LET(
    _xlpm.existing, L101,
    _xlpm.proposed, M101,
    _xlpm.cellSize, $D$8,
    _xlpm.coverage, K101,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01" s="38"/>
      <c r="R101" s="23" t="str" cm="1">
        <f t="array" ref="R101">_xlfn.LET(
    _xlpm.currentID, B101,
    _xlpm.current_Ex3, E101,
    _xlpm.current_Ex4, F101,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01" s="27" t="str" cm="1">
        <f t="array" ref="S101">_xlfn.LET(
    _xlpm.currentID, B101,
    _xlpm.current_Pr3, I101,
    _xlpm.current_Pr4, J101,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01" s="25" t="b" cm="1">
        <f t="array" ref="T101">_xlfn.LET(
    _xlpm.currentID, B101,
    _xlpm.current_Ex1, C101,
    _xlpm.current_Ex3, E101,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1" s="26" t="b" cm="1">
        <f t="array" ref="U101">_xlfn.LET(
    _xlpm.currentID, B101,
    _xlpm.current_Pr1, G101,
    _xlpm.current_Pr3, I101,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2" spans="2:21" ht="13.5">
      <c r="B102" s="14" t="s">
        <v>126</v>
      </c>
      <c r="C102" s="15">
        <v>5.0999999999999996</v>
      </c>
      <c r="D102" s="15">
        <v>4.5</v>
      </c>
      <c r="E102" s="15">
        <v>5</v>
      </c>
      <c r="F102" s="16">
        <v>5.9</v>
      </c>
      <c r="G102" s="15">
        <v>5.0999999999999996</v>
      </c>
      <c r="H102" s="15">
        <v>4.5999999999999996</v>
      </c>
      <c r="I102" s="15">
        <v>5</v>
      </c>
      <c r="J102" s="16">
        <v>12.1</v>
      </c>
      <c r="K102" s="17">
        <v>1</v>
      </c>
      <c r="L102" s="18">
        <f t="shared" si="2"/>
        <v>5.125</v>
      </c>
      <c r="M102" s="19">
        <f t="shared" si="3"/>
        <v>6.6999999999999993</v>
      </c>
      <c r="N102" s="20" t="str" cm="1">
        <f t="array" ref="N102">_xlfn.LET(
    _xlpm.existing, L102,
    _xlpm.proposed, M102,
    _xlpm.cellSize, $D$8,
    _xlpm.coverage, K102,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2" s="21" cm="1">
        <f t="array" ref="O102">_xlfn.LET(
    _xlpm.existing, L102,
    _xlpm.proposed, M102,
    _xlpm.cellSize, $D$8,
    _xlpm.coverage, K102,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629.99999999999977</v>
      </c>
      <c r="P102" s="22"/>
      <c r="R102" s="23" t="b" cm="1">
        <f t="array" ref="R102">_xlfn.LET(
    _xlpm.currentID, B102,
    _xlpm.current_Ex3, E102,
    _xlpm.current_Ex4, F102,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2" s="27" t="b" cm="1">
        <f t="array" ref="S102">_xlfn.LET(
    _xlpm.currentID, B102,
    _xlpm.current_Pr3, I102,
    _xlpm.current_Pr4, J102,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2" s="25" t="str" cm="1">
        <f t="array" ref="T102">_xlfn.LET(
    _xlpm.currentID, B102,
    _xlpm.current_Ex1, C102,
    _xlpm.current_Ex3, E102,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02" s="26" t="str" cm="1">
        <f t="array" ref="U102">_xlfn.LET(
    _xlpm.currentID, B102,
    _xlpm.current_Pr1, G102,
    _xlpm.current_Pr3, I102,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03" spans="2:21" ht="13.5">
      <c r="B103" s="14" t="s">
        <v>127</v>
      </c>
      <c r="C103" s="15">
        <v>5</v>
      </c>
      <c r="D103" s="15">
        <v>5.9</v>
      </c>
      <c r="E103" s="15">
        <v>5.3</v>
      </c>
      <c r="F103" s="16">
        <v>6.6</v>
      </c>
      <c r="G103" s="15">
        <v>5</v>
      </c>
      <c r="H103" s="15">
        <v>12.1</v>
      </c>
      <c r="I103" s="15">
        <v>5.3</v>
      </c>
      <c r="J103" s="16">
        <v>14</v>
      </c>
      <c r="K103" s="17">
        <v>1</v>
      </c>
      <c r="L103" s="18">
        <f t="shared" si="2"/>
        <v>5.6999999999999993</v>
      </c>
      <c r="M103" s="19">
        <f t="shared" si="3"/>
        <v>9.1000000000000014</v>
      </c>
      <c r="N103" s="20" t="str" cm="1">
        <f t="array" ref="N103">_xlfn.LET(
    _xlpm.existing, L103,
    _xlpm.proposed, M103,
    _xlpm.cellSize, $D$8,
    _xlpm.coverage, K103,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3" s="21" cm="1">
        <f t="array" ref="O103">_xlfn.LET(
    _xlpm.existing, L103,
    _xlpm.proposed, M103,
    _xlpm.cellSize, $D$8,
    _xlpm.coverage, K103,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1360.0000000000009</v>
      </c>
      <c r="P103" s="22"/>
      <c r="R103" s="23" t="b" cm="1">
        <f t="array" ref="R103">_xlfn.LET(
    _xlpm.currentID, B103,
    _xlpm.current_Ex3, E103,
    _xlpm.current_Ex4, F103,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3" s="27" t="b" cm="1">
        <f t="array" ref="S103">_xlfn.LET(
    _xlpm.currentID, B103,
    _xlpm.current_Pr3, I103,
    _xlpm.current_Pr4, J103,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3" s="25" t="str" cm="1">
        <f t="array" ref="T103">_xlfn.LET(
    _xlpm.currentID, B103,
    _xlpm.current_Ex1, C103,
    _xlpm.current_Ex3, E103,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03" s="26" t="str" cm="1">
        <f t="array" ref="U103">_xlfn.LET(
    _xlpm.currentID, B103,
    _xlpm.current_Pr1, G103,
    _xlpm.current_Pr3, I103,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04" spans="2:21" ht="13.5">
      <c r="B104" s="14" t="s">
        <v>128</v>
      </c>
      <c r="C104" s="15">
        <v>5.3</v>
      </c>
      <c r="D104" s="15">
        <v>6.6</v>
      </c>
      <c r="E104" s="15">
        <v>5.9</v>
      </c>
      <c r="F104" s="16">
        <v>7</v>
      </c>
      <c r="G104" s="15">
        <v>5.3</v>
      </c>
      <c r="H104" s="15">
        <v>14</v>
      </c>
      <c r="I104" s="15">
        <v>11.4</v>
      </c>
      <c r="J104" s="16">
        <v>14</v>
      </c>
      <c r="K104" s="17">
        <v>1</v>
      </c>
      <c r="L104" s="18">
        <f t="shared" si="2"/>
        <v>6.1999999999999993</v>
      </c>
      <c r="M104" s="19">
        <f t="shared" si="3"/>
        <v>11.175000000000001</v>
      </c>
      <c r="N104" s="20" t="str" cm="1">
        <f t="array" ref="N104">_xlfn.LET(
    _xlpm.existing, L104,
    _xlpm.proposed, M104,
    _xlpm.cellSize, $D$8,
    _xlpm.coverage, K104,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4" s="21" cm="1">
        <f t="array" ref="O104">_xlfn.LET(
    _xlpm.existing, L104,
    _xlpm.proposed, M104,
    _xlpm.cellSize, $D$8,
    _xlpm.coverage, K104,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1990.0000000000005</v>
      </c>
      <c r="P104" s="22"/>
      <c r="R104" s="23" t="b" cm="1">
        <f t="array" ref="R104">_xlfn.LET(
    _xlpm.currentID, B104,
    _xlpm.current_Ex3, E104,
    _xlpm.current_Ex4, F104,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4" s="27" t="b" cm="1">
        <f t="array" ref="S104">_xlfn.LET(
    _xlpm.currentID, B104,
    _xlpm.current_Pr3, I104,
    _xlpm.current_Pr4, J104,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4" s="25" t="b" cm="1">
        <f t="array" ref="T104">_xlfn.LET(
    _xlpm.currentID, B104,
    _xlpm.current_Ex1, C104,
    _xlpm.current_Ex3, E104,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4" s="26" t="b" cm="1">
        <f t="array" ref="U104">_xlfn.LET(
    _xlpm.currentID, B104,
    _xlpm.current_Pr1, G104,
    _xlpm.current_Pr3, I104,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5" spans="2:21" ht="13.5">
      <c r="B105" s="14" t="s">
        <v>129</v>
      </c>
      <c r="C105" s="15">
        <v>5.9</v>
      </c>
      <c r="D105" s="15">
        <v>7</v>
      </c>
      <c r="E105" s="15">
        <v>9</v>
      </c>
      <c r="F105" s="16">
        <v>10.4</v>
      </c>
      <c r="G105" s="15">
        <v>11.4</v>
      </c>
      <c r="H105" s="15">
        <v>14</v>
      </c>
      <c r="I105" s="15">
        <v>20</v>
      </c>
      <c r="J105" s="16">
        <v>20</v>
      </c>
      <c r="K105" s="17">
        <v>1</v>
      </c>
      <c r="L105" s="18">
        <f t="shared" si="2"/>
        <v>8.0749999999999993</v>
      </c>
      <c r="M105" s="19">
        <f t="shared" si="3"/>
        <v>16.350000000000001</v>
      </c>
      <c r="N105" s="20" t="str" cm="1">
        <f t="array" ref="N105">_xlfn.LET(
    _xlpm.existing, L105,
    _xlpm.proposed, M105,
    _xlpm.cellSize, $D$8,
    _xlpm.coverage, K105,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5" s="21" cm="1">
        <f t="array" ref="O105">_xlfn.LET(
    _xlpm.existing, L105,
    _xlpm.proposed, M105,
    _xlpm.cellSize, $D$8,
    _xlpm.coverage, K105,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3310.0000000000009</v>
      </c>
      <c r="P105" s="22"/>
      <c r="R105" s="23" t="b" cm="1">
        <f t="array" ref="R105">_xlfn.LET(
    _xlpm.currentID, B105,
    _xlpm.current_Ex3, E105,
    _xlpm.current_Ex4, F105,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5" s="27" t="b" cm="1">
        <f t="array" ref="S105">_xlfn.LET(
    _xlpm.currentID, B105,
    _xlpm.current_Pr3, I105,
    _xlpm.current_Pr4, J105,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5" s="25" t="b" cm="1">
        <f t="array" ref="T105">_xlfn.LET(
    _xlpm.currentID, B105,
    _xlpm.current_Ex1, C105,
    _xlpm.current_Ex3, E105,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5" s="26" t="b" cm="1">
        <f t="array" ref="U105">_xlfn.LET(
    _xlpm.currentID, B105,
    _xlpm.current_Pr1, G105,
    _xlpm.current_Pr3, I105,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6" spans="2:21" ht="13.5">
      <c r="B106" s="14" t="s">
        <v>130</v>
      </c>
      <c r="C106" s="15">
        <v>9</v>
      </c>
      <c r="D106" s="15">
        <v>10.4</v>
      </c>
      <c r="E106" s="15">
        <v>12.9</v>
      </c>
      <c r="F106" s="16">
        <v>14.9</v>
      </c>
      <c r="G106" s="15">
        <v>20</v>
      </c>
      <c r="H106" s="15">
        <v>20</v>
      </c>
      <c r="I106" s="15">
        <v>20</v>
      </c>
      <c r="J106" s="16">
        <v>20</v>
      </c>
      <c r="K106" s="17">
        <v>1</v>
      </c>
      <c r="L106" s="18">
        <f t="shared" si="2"/>
        <v>11.799999999999999</v>
      </c>
      <c r="M106" s="19">
        <f t="shared" si="3"/>
        <v>20</v>
      </c>
      <c r="N106" s="20" t="str" cm="1">
        <f t="array" ref="N106">_xlfn.LET(
    _xlpm.existing, L106,
    _xlpm.proposed, M106,
    _xlpm.cellSize, $D$8,
    _xlpm.coverage, K106,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6" s="21" cm="1">
        <f t="array" ref="O106">_xlfn.LET(
    _xlpm.existing, L106,
    _xlpm.proposed, M106,
    _xlpm.cellSize, $D$8,
    _xlpm.coverage, K106,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3280.0000000000005</v>
      </c>
      <c r="P106" s="22"/>
      <c r="R106" s="23" t="b" cm="1">
        <f t="array" ref="R106">_xlfn.LET(
    _xlpm.currentID, B106,
    _xlpm.current_Ex3, E106,
    _xlpm.current_Ex4, F106,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6" s="27" t="b" cm="1">
        <f t="array" ref="S106">_xlfn.LET(
    _xlpm.currentID, B106,
    _xlpm.current_Pr3, I106,
    _xlpm.current_Pr4, J106,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6" s="25" t="b" cm="1">
        <f t="array" ref="T106">_xlfn.LET(
    _xlpm.currentID, B106,
    _xlpm.current_Ex1, C106,
    _xlpm.current_Ex3, E106,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6" s="26" t="b" cm="1">
        <f t="array" ref="U106">_xlfn.LET(
    _xlpm.currentID, B106,
    _xlpm.current_Pr1, G106,
    _xlpm.current_Pr3, I106,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7" spans="2:21" ht="13.5">
      <c r="B107" s="14" t="s">
        <v>131</v>
      </c>
      <c r="C107" s="15">
        <v>12.9</v>
      </c>
      <c r="D107" s="15">
        <v>14.9</v>
      </c>
      <c r="E107" s="15">
        <v>17.3</v>
      </c>
      <c r="F107" s="16">
        <v>19.100000000000001</v>
      </c>
      <c r="G107" s="15">
        <v>20</v>
      </c>
      <c r="H107" s="15">
        <v>20</v>
      </c>
      <c r="I107" s="15">
        <v>20</v>
      </c>
      <c r="J107" s="16">
        <v>20</v>
      </c>
      <c r="K107" s="17">
        <v>1</v>
      </c>
      <c r="L107" s="18">
        <f t="shared" si="2"/>
        <v>16.05</v>
      </c>
      <c r="M107" s="19">
        <f t="shared" si="3"/>
        <v>20</v>
      </c>
      <c r="N107" s="20" t="str" cm="1">
        <f t="array" ref="N107">_xlfn.LET(
    _xlpm.existing, L107,
    _xlpm.proposed, M107,
    _xlpm.cellSize, $D$8,
    _xlpm.coverage, K107,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07" s="21" cm="1">
        <f t="array" ref="O107">_xlfn.LET(
    _xlpm.existing, L107,
    _xlpm.proposed, M107,
    _xlpm.cellSize, $D$8,
    _xlpm.coverage, K107,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1579.9999999999998</v>
      </c>
      <c r="P107" s="22"/>
      <c r="R107" s="23" t="b" cm="1">
        <f t="array" ref="R107">_xlfn.LET(
    _xlpm.currentID, B107,
    _xlpm.current_Ex3, E107,
    _xlpm.current_Ex4, F107,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7" s="27" t="b" cm="1">
        <f t="array" ref="S107">_xlfn.LET(
    _xlpm.currentID, B107,
    _xlpm.current_Pr3, I107,
    _xlpm.current_Pr4, J107,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7" s="25" t="b" cm="1">
        <f t="array" ref="T107">_xlfn.LET(
    _xlpm.currentID, B107,
    _xlpm.current_Ex1, C107,
    _xlpm.current_Ex3, E107,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7" s="26" t="b" cm="1">
        <f t="array" ref="U107">_xlfn.LET(
    _xlpm.currentID, B107,
    _xlpm.current_Pr1, G107,
    _xlpm.current_Pr3, I107,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8" spans="2:21" ht="13.5">
      <c r="B108" s="14" t="s">
        <v>132</v>
      </c>
      <c r="C108" s="15">
        <v>17.3</v>
      </c>
      <c r="D108" s="15">
        <v>19.100000000000001</v>
      </c>
      <c r="E108" s="15">
        <v>21.5</v>
      </c>
      <c r="F108" s="16">
        <v>23</v>
      </c>
      <c r="G108" s="15">
        <v>20</v>
      </c>
      <c r="H108" s="15">
        <v>20</v>
      </c>
      <c r="I108" s="15">
        <v>20</v>
      </c>
      <c r="J108" s="16">
        <v>20</v>
      </c>
      <c r="K108" s="17">
        <v>1</v>
      </c>
      <c r="L108" s="18">
        <f t="shared" si="2"/>
        <v>20.225000000000001</v>
      </c>
      <c r="M108" s="19">
        <f t="shared" si="3"/>
        <v>20</v>
      </c>
      <c r="N108" s="20" cm="1">
        <f t="array" ref="N108">_xlfn.LET(
    _xlpm.existing, L108,
    _xlpm.proposed, M108,
    _xlpm.cellSize, $D$8,
    _xlpm.coverage, K108,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90.000000000000568</v>
      </c>
      <c r="O108" s="21" t="str" cm="1">
        <f t="array" ref="O108">_xlfn.LET(
    _xlpm.existing, L108,
    _xlpm.proposed, M108,
    _xlpm.cellSize, $D$8,
    _xlpm.coverage, K108,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08" s="22"/>
      <c r="R108" s="23" t="b" cm="1">
        <f t="array" ref="R108">_xlfn.LET(
    _xlpm.currentID, B108,
    _xlpm.current_Ex3, E108,
    _xlpm.current_Ex4, F108,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8" s="27" t="b" cm="1">
        <f t="array" ref="S108">_xlfn.LET(
    _xlpm.currentID, B108,
    _xlpm.current_Pr3, I108,
    _xlpm.current_Pr4, J108,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8" s="25" t="b" cm="1">
        <f t="array" ref="T108">_xlfn.LET(
    _xlpm.currentID, B108,
    _xlpm.current_Ex1, C108,
    _xlpm.current_Ex3, E108,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8" s="26" t="b" cm="1">
        <f t="array" ref="U108">_xlfn.LET(
    _xlpm.currentID, B108,
    _xlpm.current_Pr1, G108,
    _xlpm.current_Pr3, I108,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9" spans="2:21" ht="13.5">
      <c r="B109" s="14" t="s">
        <v>133</v>
      </c>
      <c r="C109" s="15">
        <v>21.5</v>
      </c>
      <c r="D109" s="15">
        <v>23</v>
      </c>
      <c r="E109" s="15">
        <v>25.3</v>
      </c>
      <c r="F109" s="16">
        <v>26.9</v>
      </c>
      <c r="G109" s="15">
        <v>20</v>
      </c>
      <c r="H109" s="15">
        <v>20</v>
      </c>
      <c r="I109" s="15">
        <v>20</v>
      </c>
      <c r="J109" s="16">
        <v>20</v>
      </c>
      <c r="K109" s="17">
        <v>1</v>
      </c>
      <c r="L109" s="18">
        <f t="shared" si="2"/>
        <v>24.174999999999997</v>
      </c>
      <c r="M109" s="19">
        <f t="shared" si="3"/>
        <v>20</v>
      </c>
      <c r="N109" s="20" cm="1">
        <f t="array" ref="N109">_xlfn.LET(
    _xlpm.existing, L109,
    _xlpm.proposed, M109,
    _xlpm.cellSize, $D$8,
    _xlpm.coverage, K109,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1669.9999999999989</v>
      </c>
      <c r="O109" s="21" t="str" cm="1">
        <f t="array" ref="O109">_xlfn.LET(
    _xlpm.existing, L109,
    _xlpm.proposed, M109,
    _xlpm.cellSize, $D$8,
    _xlpm.coverage, K109,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09" s="22"/>
      <c r="R109" s="23" t="b" cm="1">
        <f t="array" ref="R109">_xlfn.LET(
    _xlpm.currentID, B109,
    _xlpm.current_Ex3, E109,
    _xlpm.current_Ex4, F109,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9" s="27" t="b" cm="1">
        <f t="array" ref="S109">_xlfn.LET(
    _xlpm.currentID, B109,
    _xlpm.current_Pr3, I109,
    _xlpm.current_Pr4, J109,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9" s="25" t="b" cm="1">
        <f t="array" ref="T109">_xlfn.LET(
    _xlpm.currentID, B109,
    _xlpm.current_Ex1, C109,
    _xlpm.current_Ex3, E109,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9" s="26" t="b" cm="1">
        <f t="array" ref="U109">_xlfn.LET(
    _xlpm.currentID, B109,
    _xlpm.current_Pr1, G109,
    _xlpm.current_Pr3, I109,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0" spans="2:21" ht="13.5">
      <c r="B110" s="14" t="s">
        <v>134</v>
      </c>
      <c r="C110" s="15">
        <v>25.3</v>
      </c>
      <c r="D110" s="15">
        <v>26.9</v>
      </c>
      <c r="E110" s="15">
        <v>29.3</v>
      </c>
      <c r="F110" s="16">
        <v>30.7</v>
      </c>
      <c r="G110" s="15">
        <v>20</v>
      </c>
      <c r="H110" s="15">
        <v>20</v>
      </c>
      <c r="I110" s="15">
        <v>20</v>
      </c>
      <c r="J110" s="16">
        <v>20</v>
      </c>
      <c r="K110" s="17">
        <v>1</v>
      </c>
      <c r="L110" s="18">
        <f t="shared" si="2"/>
        <v>28.05</v>
      </c>
      <c r="M110" s="19">
        <f t="shared" si="3"/>
        <v>20</v>
      </c>
      <c r="N110" s="20" cm="1">
        <f t="array" ref="N110">_xlfn.LET(
    _xlpm.existing, L110,
    _xlpm.proposed, M110,
    _xlpm.cellSize, $D$8,
    _xlpm.coverage, K110,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3220.0000000000005</v>
      </c>
      <c r="O110" s="21" t="str" cm="1">
        <f t="array" ref="O110">_xlfn.LET(
    _xlpm.existing, L110,
    _xlpm.proposed, M110,
    _xlpm.cellSize, $D$8,
    _xlpm.coverage, K110,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0" s="22"/>
      <c r="R110" s="23" t="b" cm="1">
        <f t="array" ref="R110">_xlfn.LET(
    _xlpm.currentID, B110,
    _xlpm.current_Ex3, E110,
    _xlpm.current_Ex4, F110,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0" s="27" t="b" cm="1">
        <f t="array" ref="S110">_xlfn.LET(
    _xlpm.currentID, B110,
    _xlpm.current_Pr3, I110,
    _xlpm.current_Pr4, J110,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0" s="25" t="b" cm="1">
        <f t="array" ref="T110">_xlfn.LET(
    _xlpm.currentID, B110,
    _xlpm.current_Ex1, C110,
    _xlpm.current_Ex3, E110,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0" s="26" t="b" cm="1">
        <f t="array" ref="U110">_xlfn.LET(
    _xlpm.currentID, B110,
    _xlpm.current_Pr1, G110,
    _xlpm.current_Pr3, I110,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1" spans="2:21" ht="13.5">
      <c r="B111" s="14" t="s">
        <v>135</v>
      </c>
      <c r="C111" s="15">
        <v>29.3</v>
      </c>
      <c r="D111" s="15">
        <v>30.7</v>
      </c>
      <c r="E111" s="15">
        <v>32.6</v>
      </c>
      <c r="F111" s="16">
        <v>33.799999999999997</v>
      </c>
      <c r="G111" s="15">
        <v>20</v>
      </c>
      <c r="H111" s="15">
        <v>20</v>
      </c>
      <c r="I111" s="15">
        <v>20</v>
      </c>
      <c r="J111" s="16">
        <v>20</v>
      </c>
      <c r="K111" s="17">
        <v>1</v>
      </c>
      <c r="L111" s="18">
        <f t="shared" si="2"/>
        <v>31.599999999999998</v>
      </c>
      <c r="M111" s="19">
        <f t="shared" si="3"/>
        <v>20</v>
      </c>
      <c r="N111" s="20" cm="1">
        <f t="array" ref="N111">_xlfn.LET(
    _xlpm.existing, L111,
    _xlpm.proposed, M111,
    _xlpm.cellSize, $D$8,
    _xlpm.coverage, K111,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4639.9999999999991</v>
      </c>
      <c r="O111" s="21" t="str" cm="1">
        <f t="array" ref="O111">_xlfn.LET(
    _xlpm.existing, L111,
    _xlpm.proposed, M111,
    _xlpm.cellSize, $D$8,
    _xlpm.coverage, K111,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1" s="22"/>
      <c r="R111" s="23" t="b" cm="1">
        <f t="array" ref="R111">_xlfn.LET(
    _xlpm.currentID, B111,
    _xlpm.current_Ex3, E111,
    _xlpm.current_Ex4, F111,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1" s="27" t="b" cm="1">
        <f t="array" ref="S111">_xlfn.LET(
    _xlpm.currentID, B111,
    _xlpm.current_Pr3, I111,
    _xlpm.current_Pr4, J111,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1" s="25" t="b" cm="1">
        <f t="array" ref="T111">_xlfn.LET(
    _xlpm.currentID, B111,
    _xlpm.current_Ex1, C111,
    _xlpm.current_Ex3, E111,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1" s="26" t="b" cm="1">
        <f t="array" ref="U111">_xlfn.LET(
    _xlpm.currentID, B111,
    _xlpm.current_Pr1, G111,
    _xlpm.current_Pr3, I111,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2" spans="2:21" ht="13.5">
      <c r="B112" s="14" t="s">
        <v>136</v>
      </c>
      <c r="C112" s="15">
        <v>32.6</v>
      </c>
      <c r="D112" s="15">
        <v>33.799999999999997</v>
      </c>
      <c r="E112" s="15">
        <v>35.4</v>
      </c>
      <c r="F112" s="16">
        <v>35.5</v>
      </c>
      <c r="G112" s="15">
        <v>20</v>
      </c>
      <c r="H112" s="15">
        <v>20</v>
      </c>
      <c r="I112" s="15">
        <v>20</v>
      </c>
      <c r="J112" s="16">
        <v>20</v>
      </c>
      <c r="K112" s="17">
        <v>1</v>
      </c>
      <c r="L112" s="18">
        <f t="shared" si="2"/>
        <v>34.325000000000003</v>
      </c>
      <c r="M112" s="19">
        <f t="shared" si="3"/>
        <v>20</v>
      </c>
      <c r="N112" s="20" cm="1">
        <f t="array" ref="N112">_xlfn.LET(
    _xlpm.existing, L112,
    _xlpm.proposed, M112,
    _xlpm.cellSize, $D$8,
    _xlpm.coverage, K112,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5730.0000000000009</v>
      </c>
      <c r="O112" s="21" t="str" cm="1">
        <f t="array" ref="O112">_xlfn.LET(
    _xlpm.existing, L112,
    _xlpm.proposed, M112,
    _xlpm.cellSize, $D$8,
    _xlpm.coverage, K112,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2" s="22"/>
      <c r="R112" s="23" t="b" cm="1">
        <f t="array" ref="R112">_xlfn.LET(
    _xlpm.currentID, B112,
    _xlpm.current_Ex3, E112,
    _xlpm.current_Ex4, F112,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2" s="27" t="b" cm="1">
        <f t="array" ref="S112">_xlfn.LET(
    _xlpm.currentID, B112,
    _xlpm.current_Pr3, I112,
    _xlpm.current_Pr4, J112,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2" s="25" t="b" cm="1">
        <f t="array" ref="T112">_xlfn.LET(
    _xlpm.currentID, B112,
    _xlpm.current_Ex1, C112,
    _xlpm.current_Ex3, E112,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2" s="26" t="b" cm="1">
        <f t="array" ref="U112">_xlfn.LET(
    _xlpm.currentID, B112,
    _xlpm.current_Pr1, G112,
    _xlpm.current_Pr3, I112,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3" spans="2:21" ht="13.5">
      <c r="B113" s="14" t="s">
        <v>137</v>
      </c>
      <c r="C113" s="15">
        <v>35.4</v>
      </c>
      <c r="D113" s="15">
        <v>35.5</v>
      </c>
      <c r="E113" s="15">
        <v>35</v>
      </c>
      <c r="F113" s="16">
        <v>33.299999999999997</v>
      </c>
      <c r="G113" s="15">
        <v>20</v>
      </c>
      <c r="H113" s="15">
        <v>20</v>
      </c>
      <c r="I113" s="15">
        <v>20</v>
      </c>
      <c r="J113" s="16">
        <v>20</v>
      </c>
      <c r="K113" s="17">
        <v>1</v>
      </c>
      <c r="L113" s="18">
        <f t="shared" si="2"/>
        <v>34.799999999999997</v>
      </c>
      <c r="M113" s="19">
        <f t="shared" si="3"/>
        <v>20</v>
      </c>
      <c r="N113" s="20" cm="1">
        <f t="array" ref="N113">_xlfn.LET(
    _xlpm.existing, L113,
    _xlpm.proposed, M113,
    _xlpm.cellSize, $D$8,
    _xlpm.coverage, K113,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5919.9999999999991</v>
      </c>
      <c r="O113" s="21" t="str" cm="1">
        <f t="array" ref="O113">_xlfn.LET(
    _xlpm.existing, L113,
    _xlpm.proposed, M113,
    _xlpm.cellSize, $D$8,
    _xlpm.coverage, K113,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3" s="22"/>
      <c r="R113" s="23" t="b" cm="1">
        <f t="array" ref="R113">_xlfn.LET(
    _xlpm.currentID, B113,
    _xlpm.current_Ex3, E113,
    _xlpm.current_Ex4, F113,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3" s="27" t="b" cm="1">
        <f t="array" ref="S113">_xlfn.LET(
    _xlpm.currentID, B113,
    _xlpm.current_Pr3, I113,
    _xlpm.current_Pr4, J113,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3" s="25" t="b" cm="1">
        <f t="array" ref="T113">_xlfn.LET(
    _xlpm.currentID, B113,
    _xlpm.current_Ex1, C113,
    _xlpm.current_Ex3, E113,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3" s="26" t="b" cm="1">
        <f t="array" ref="U113">_xlfn.LET(
    _xlpm.currentID, B113,
    _xlpm.current_Pr1, G113,
    _xlpm.current_Pr3, I113,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4" spans="2:21" ht="13.5">
      <c r="B114" s="14" t="s">
        <v>138</v>
      </c>
      <c r="C114" s="15">
        <v>35</v>
      </c>
      <c r="D114" s="15">
        <v>33.299999999999997</v>
      </c>
      <c r="E114" s="15">
        <v>34.9</v>
      </c>
      <c r="F114" s="16">
        <v>31.6</v>
      </c>
      <c r="G114" s="15">
        <v>20</v>
      </c>
      <c r="H114" s="15">
        <v>20</v>
      </c>
      <c r="I114" s="15">
        <v>25</v>
      </c>
      <c r="J114" s="16">
        <v>25</v>
      </c>
      <c r="K114" s="17">
        <v>1</v>
      </c>
      <c r="L114" s="18">
        <f t="shared" si="2"/>
        <v>33.699999999999996</v>
      </c>
      <c r="M114" s="19">
        <f t="shared" si="3"/>
        <v>22.5</v>
      </c>
      <c r="N114" s="20" cm="1">
        <f t="array" ref="N114">_xlfn.LET(
    _xlpm.existing, L114,
    _xlpm.proposed, M114,
    _xlpm.cellSize, $D$8,
    _xlpm.coverage, K114,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4479.9999999999982</v>
      </c>
      <c r="O114" s="21" t="str" cm="1">
        <f t="array" ref="O114">_xlfn.LET(
    _xlpm.existing, L114,
    _xlpm.proposed, M114,
    _xlpm.cellSize, $D$8,
    _xlpm.coverage, K114,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4" s="22"/>
      <c r="R114" s="23" t="b" cm="1">
        <f t="array" ref="R114">_xlfn.LET(
    _xlpm.currentID, B114,
    _xlpm.current_Ex3, E114,
    _xlpm.current_Ex4, F114,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4" s="27" t="b" cm="1">
        <f t="array" ref="S114">_xlfn.LET(
    _xlpm.currentID, B114,
    _xlpm.current_Pr3, I114,
    _xlpm.current_Pr4, J114,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4" s="25" t="b" cm="1">
        <f t="array" ref="T114">_xlfn.LET(
    _xlpm.currentID, B114,
    _xlpm.current_Ex1, C114,
    _xlpm.current_Ex3, E114,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4" s="26" t="b" cm="1">
        <f t="array" ref="U114">_xlfn.LET(
    _xlpm.currentID, B114,
    _xlpm.current_Pr1, G114,
    _xlpm.current_Pr3, I114,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5" spans="2:21" ht="13.5">
      <c r="B115" s="14" t="s">
        <v>139</v>
      </c>
      <c r="C115" s="15">
        <v>34.9</v>
      </c>
      <c r="D115" s="15">
        <v>31.6</v>
      </c>
      <c r="E115" s="15">
        <v>35.799999999999997</v>
      </c>
      <c r="F115" s="16">
        <v>34.200000000000003</v>
      </c>
      <c r="G115" s="15">
        <v>25</v>
      </c>
      <c r="H115" s="15">
        <v>25</v>
      </c>
      <c r="I115" s="15">
        <v>25</v>
      </c>
      <c r="J115" s="16">
        <v>25</v>
      </c>
      <c r="K115" s="17">
        <v>1</v>
      </c>
      <c r="L115" s="18">
        <f t="shared" si="2"/>
        <v>34.125</v>
      </c>
      <c r="M115" s="19">
        <f t="shared" si="3"/>
        <v>25</v>
      </c>
      <c r="N115" s="20" cm="1">
        <f t="array" ref="N115">_xlfn.LET(
    _xlpm.existing, L115,
    _xlpm.proposed, M115,
    _xlpm.cellSize, $D$8,
    _xlpm.coverage, K115,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3650</v>
      </c>
      <c r="O115" s="21" t="str" cm="1">
        <f t="array" ref="O115">_xlfn.LET(
    _xlpm.existing, L115,
    _xlpm.proposed, M115,
    _xlpm.cellSize, $D$8,
    _xlpm.coverage, K115,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5" s="22"/>
      <c r="R115" s="23" t="b" cm="1">
        <f t="array" ref="R115">_xlfn.LET(
    _xlpm.currentID, B115,
    _xlpm.current_Ex3, E115,
    _xlpm.current_Ex4, F115,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5" s="27" t="b" cm="1">
        <f t="array" ref="S115">_xlfn.LET(
    _xlpm.currentID, B115,
    _xlpm.current_Pr3, I115,
    _xlpm.current_Pr4, J115,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5" s="25" t="b" cm="1">
        <f t="array" ref="T115">_xlfn.LET(
    _xlpm.currentID, B115,
    _xlpm.current_Ex1, C115,
    _xlpm.current_Ex3, E115,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5" s="26" t="b" cm="1">
        <f t="array" ref="U115">_xlfn.LET(
    _xlpm.currentID, B115,
    _xlpm.current_Pr1, G115,
    _xlpm.current_Pr3, I115,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6" spans="2:21" ht="13.5">
      <c r="B116" s="14" t="s">
        <v>140</v>
      </c>
      <c r="C116" s="15">
        <v>35.799999999999997</v>
      </c>
      <c r="D116" s="15">
        <v>34.200000000000003</v>
      </c>
      <c r="E116" s="15">
        <v>35.700000000000003</v>
      </c>
      <c r="F116" s="16">
        <v>38.6</v>
      </c>
      <c r="G116" s="15">
        <v>25</v>
      </c>
      <c r="H116" s="15">
        <v>25</v>
      </c>
      <c r="I116" s="15">
        <v>30.8</v>
      </c>
      <c r="J116" s="16">
        <v>30.8</v>
      </c>
      <c r="K116" s="17">
        <v>1</v>
      </c>
      <c r="L116" s="18">
        <f t="shared" si="2"/>
        <v>36.075000000000003</v>
      </c>
      <c r="M116" s="19">
        <f t="shared" si="3"/>
        <v>27.9</v>
      </c>
      <c r="N116" s="20" cm="1">
        <f t="array" ref="N116">_xlfn.LET(
    _xlpm.existing, L116,
    _xlpm.proposed, M116,
    _xlpm.cellSize, $D$8,
    _xlpm.coverage, K116,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3270.0000000000018</v>
      </c>
      <c r="O116" s="21" t="str" cm="1">
        <f t="array" ref="O116">_xlfn.LET(
    _xlpm.existing, L116,
    _xlpm.proposed, M116,
    _xlpm.cellSize, $D$8,
    _xlpm.coverage, K116,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6" s="22"/>
      <c r="R116" s="23" t="b" cm="1">
        <f t="array" ref="R116">_xlfn.LET(
    _xlpm.currentID, B116,
    _xlpm.current_Ex3, E116,
    _xlpm.current_Ex4, F116,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6" s="27" t="b" cm="1">
        <f t="array" ref="S116">_xlfn.LET(
    _xlpm.currentID, B116,
    _xlpm.current_Pr3, I116,
    _xlpm.current_Pr4, J116,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6" s="25" t="b" cm="1">
        <f t="array" ref="T116">_xlfn.LET(
    _xlpm.currentID, B116,
    _xlpm.current_Ex1, C116,
    _xlpm.current_Ex3, E116,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6" s="26" t="b" cm="1">
        <f t="array" ref="U116">_xlfn.LET(
    _xlpm.currentID, B116,
    _xlpm.current_Pr1, G116,
    _xlpm.current_Pr3, I116,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7" spans="2:21" ht="13.5">
      <c r="B117" s="14" t="s">
        <v>141</v>
      </c>
      <c r="C117" s="15">
        <v>35.700000000000003</v>
      </c>
      <c r="D117" s="15">
        <v>38.6</v>
      </c>
      <c r="E117" s="15">
        <v>38.200000000000003</v>
      </c>
      <c r="F117" s="16">
        <v>42.4</v>
      </c>
      <c r="G117" s="15">
        <v>30.8</v>
      </c>
      <c r="H117" s="15">
        <v>30.8</v>
      </c>
      <c r="I117" s="15">
        <v>38.200000000000003</v>
      </c>
      <c r="J117" s="16">
        <v>40</v>
      </c>
      <c r="K117" s="17">
        <v>1</v>
      </c>
      <c r="L117" s="18">
        <f t="shared" si="2"/>
        <v>38.725000000000001</v>
      </c>
      <c r="M117" s="19">
        <f t="shared" si="3"/>
        <v>34.950000000000003</v>
      </c>
      <c r="N117" s="20" cm="1">
        <f t="array" ref="N117">_xlfn.LET(
    _xlpm.existing, L117,
    _xlpm.proposed, M117,
    _xlpm.cellSize, $D$8,
    _xlpm.coverage, K117,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1509.9999999999995</v>
      </c>
      <c r="O117" s="21" t="str" cm="1">
        <f t="array" ref="O117">_xlfn.LET(
    _xlpm.existing, L117,
    _xlpm.proposed, M117,
    _xlpm.cellSize, $D$8,
    _xlpm.coverage, K117,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17" s="22"/>
      <c r="R117" s="23" t="str" cm="1">
        <f t="array" ref="R117">_xlfn.LET(
    _xlpm.currentID, B117,
    _xlpm.current_Ex3, E117,
    _xlpm.current_Ex4, F117,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17" s="27" t="str" cm="1">
        <f t="array" ref="S117">_xlfn.LET(
    _xlpm.currentID, B117,
    _xlpm.current_Pr3, I117,
    _xlpm.current_Pr4, J117,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17" s="25" t="b" cm="1">
        <f t="array" ref="T117">_xlfn.LET(
    _xlpm.currentID, B117,
    _xlpm.current_Ex1, C117,
    _xlpm.current_Ex3, E117,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7" s="26" t="b" cm="1">
        <f t="array" ref="U117">_xlfn.LET(
    _xlpm.currentID, B117,
    _xlpm.current_Pr1, G117,
    _xlpm.current_Pr3, I117,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8" spans="2:21" ht="13.5">
      <c r="B118" s="29" t="s">
        <v>142</v>
      </c>
      <c r="C118" s="30">
        <v>4.8</v>
      </c>
      <c r="D118" s="30">
        <v>4.5999999999999996</v>
      </c>
      <c r="E118" s="30">
        <v>4.5</v>
      </c>
      <c r="F118" s="31">
        <v>5.4</v>
      </c>
      <c r="G118" s="30">
        <v>4.8</v>
      </c>
      <c r="H118" s="30">
        <v>4.5999999999999996</v>
      </c>
      <c r="I118" s="30">
        <v>4.5999999999999996</v>
      </c>
      <c r="J118" s="31">
        <v>7</v>
      </c>
      <c r="K118" s="32">
        <v>1</v>
      </c>
      <c r="L118" s="33">
        <f t="shared" si="2"/>
        <v>4.8249999999999993</v>
      </c>
      <c r="M118" s="34">
        <f t="shared" si="3"/>
        <v>5.25</v>
      </c>
      <c r="N118" s="35" t="str" cm="1">
        <f t="array" ref="N118">_xlfn.LET(
    _xlpm.existing, L118,
    _xlpm.proposed, M118,
    _xlpm.cellSize, $D$8,
    _xlpm.coverage, K118,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18" s="36" cm="1">
        <f t="array" ref="O118">_xlfn.LET(
    _xlpm.existing, L118,
    _xlpm.proposed, M118,
    _xlpm.cellSize, $D$8,
    _xlpm.coverage, K118,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170.00000000000028</v>
      </c>
      <c r="P118" s="38"/>
      <c r="R118" s="23" t="str" cm="1">
        <f t="array" ref="R118">_xlfn.LET(
    _xlpm.currentID, B118,
    _xlpm.current_Ex3, E118,
    _xlpm.current_Ex4, F118,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18" s="27" t="str" cm="1">
        <f t="array" ref="S118">_xlfn.LET(
    _xlpm.currentID, B118,
    _xlpm.current_Pr3, I118,
    _xlpm.current_Pr4, J118,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18" s="25" t="str" cm="1">
        <f t="array" ref="T118">_xlfn.LET(
    _xlpm.currentID, B118,
    _xlpm.current_Ex1, C118,
    _xlpm.current_Ex3, E118,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18" s="26" t="str" cm="1">
        <f t="array" ref="U118">_xlfn.LET(
    _xlpm.currentID, B118,
    _xlpm.current_Pr1, G118,
    _xlpm.current_Pr3, I118,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19" spans="2:21" ht="13.5">
      <c r="B119" s="29" t="s">
        <v>143</v>
      </c>
      <c r="C119" s="30">
        <v>4.5</v>
      </c>
      <c r="D119" s="30">
        <v>5.4</v>
      </c>
      <c r="E119" s="30">
        <v>5.9</v>
      </c>
      <c r="F119" s="31">
        <v>8.4</v>
      </c>
      <c r="G119" s="30">
        <v>4.5999999999999996</v>
      </c>
      <c r="H119" s="30">
        <v>7</v>
      </c>
      <c r="I119" s="30">
        <v>12.1</v>
      </c>
      <c r="J119" s="31">
        <v>15</v>
      </c>
      <c r="K119" s="32">
        <v>1</v>
      </c>
      <c r="L119" s="33">
        <f t="shared" si="2"/>
        <v>6.0500000000000007</v>
      </c>
      <c r="M119" s="34">
        <f t="shared" si="3"/>
        <v>9.6750000000000007</v>
      </c>
      <c r="N119" s="35" t="str" cm="1">
        <f t="array" ref="N119">_xlfn.LET(
    _xlpm.existing, L119,
    _xlpm.proposed, M119,
    _xlpm.cellSize, $D$8,
    _xlpm.coverage, K119,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19" s="36" cm="1">
        <f t="array" ref="O119">_xlfn.LET(
    _xlpm.existing, L119,
    _xlpm.proposed, M119,
    _xlpm.cellSize, $D$8,
    _xlpm.coverage, K119,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1450</v>
      </c>
      <c r="P119" s="38"/>
      <c r="R119" s="23" t="b" cm="1">
        <f t="array" ref="R119">_xlfn.LET(
    _xlpm.currentID, B119,
    _xlpm.current_Ex3, E119,
    _xlpm.current_Ex4, F119,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9" s="27" t="b" cm="1">
        <f t="array" ref="S119">_xlfn.LET(
    _xlpm.currentID, B119,
    _xlpm.current_Pr3, I119,
    _xlpm.current_Pr4, J119,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9" s="25" t="str" cm="1">
        <f t="array" ref="T119">_xlfn.LET(
    _xlpm.currentID, B119,
    _xlpm.current_Ex1, C119,
    _xlpm.current_Ex3, E119,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19" s="26" t="str" cm="1">
        <f t="array" ref="U119">_xlfn.LET(
    _xlpm.currentID, B119,
    _xlpm.current_Pr1, G119,
    _xlpm.current_Pr3, I119,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20" spans="2:21" ht="13.5">
      <c r="B120" s="29" t="s">
        <v>144</v>
      </c>
      <c r="C120" s="30">
        <v>5.9</v>
      </c>
      <c r="D120" s="30">
        <v>8.4</v>
      </c>
      <c r="E120" s="30">
        <v>6.6</v>
      </c>
      <c r="F120" s="31">
        <v>11.3</v>
      </c>
      <c r="G120" s="30">
        <v>12.1</v>
      </c>
      <c r="H120" s="30">
        <v>15</v>
      </c>
      <c r="I120" s="30">
        <v>14</v>
      </c>
      <c r="J120" s="31">
        <v>20</v>
      </c>
      <c r="K120" s="32">
        <v>1</v>
      </c>
      <c r="L120" s="33">
        <f t="shared" si="2"/>
        <v>8.0500000000000007</v>
      </c>
      <c r="M120" s="34">
        <f t="shared" si="3"/>
        <v>15.275</v>
      </c>
      <c r="N120" s="35" t="str" cm="1">
        <f t="array" ref="N120">_xlfn.LET(
    _xlpm.existing, L120,
    _xlpm.proposed, M120,
    _xlpm.cellSize, $D$8,
    _xlpm.coverage, K120,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20" s="36" cm="1">
        <f t="array" ref="O120">_xlfn.LET(
    _xlpm.existing, L120,
    _xlpm.proposed, M120,
    _xlpm.cellSize, $D$8,
    _xlpm.coverage, K120,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2890</v>
      </c>
      <c r="P120" s="38"/>
      <c r="R120" s="23" t="b" cm="1">
        <f t="array" ref="R120">_xlfn.LET(
    _xlpm.currentID, B120,
    _xlpm.current_Ex3, E120,
    _xlpm.current_Ex4, F120,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0" s="27" t="b" cm="1">
        <f t="array" ref="S120">_xlfn.LET(
    _xlpm.currentID, B120,
    _xlpm.current_Pr3, I120,
    _xlpm.current_Pr4, J120,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0" s="25" t="b" cm="1">
        <f t="array" ref="T120">_xlfn.LET(
    _xlpm.currentID, B120,
    _xlpm.current_Ex1, C120,
    _xlpm.current_Ex3, E120,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0" s="26" t="b" cm="1">
        <f t="array" ref="U120">_xlfn.LET(
    _xlpm.currentID, B120,
    _xlpm.current_Pr1, G120,
    _xlpm.current_Pr3, I120,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1" spans="2:21" ht="13.5">
      <c r="B121" s="29" t="s">
        <v>145</v>
      </c>
      <c r="C121" s="30">
        <v>6.6</v>
      </c>
      <c r="D121" s="30">
        <v>11.3</v>
      </c>
      <c r="E121" s="30">
        <v>7</v>
      </c>
      <c r="F121" s="31">
        <v>10.9</v>
      </c>
      <c r="G121" s="30">
        <v>14</v>
      </c>
      <c r="H121" s="30">
        <v>20</v>
      </c>
      <c r="I121" s="30">
        <v>14</v>
      </c>
      <c r="J121" s="31">
        <v>20</v>
      </c>
      <c r="K121" s="32">
        <v>1</v>
      </c>
      <c r="L121" s="33">
        <f t="shared" si="2"/>
        <v>8.9499999999999993</v>
      </c>
      <c r="M121" s="34">
        <f t="shared" si="3"/>
        <v>17</v>
      </c>
      <c r="N121" s="35" t="str" cm="1">
        <f t="array" ref="N121">_xlfn.LET(
    _xlpm.existing, L121,
    _xlpm.proposed, M121,
    _xlpm.cellSize, $D$8,
    _xlpm.coverage, K121,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21" s="36" cm="1">
        <f t="array" ref="O121">_xlfn.LET(
    _xlpm.existing, L121,
    _xlpm.proposed, M121,
    _xlpm.cellSize, $D$8,
    _xlpm.coverage, K121,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3220.0000000000005</v>
      </c>
      <c r="P121" s="38"/>
      <c r="R121" s="23" t="b" cm="1">
        <f t="array" ref="R121">_xlfn.LET(
    _xlpm.currentID, B121,
    _xlpm.current_Ex3, E121,
    _xlpm.current_Ex4, F121,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1" s="27" t="b" cm="1">
        <f t="array" ref="S121">_xlfn.LET(
    _xlpm.currentID, B121,
    _xlpm.current_Pr3, I121,
    _xlpm.current_Pr4, J121,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1" s="25" t="b" cm="1">
        <f t="array" ref="T121">_xlfn.LET(
    _xlpm.currentID, B121,
    _xlpm.current_Ex1, C121,
    _xlpm.current_Ex3, E121,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1" s="26" t="b" cm="1">
        <f t="array" ref="U121">_xlfn.LET(
    _xlpm.currentID, B121,
    _xlpm.current_Pr1, G121,
    _xlpm.current_Pr3, I121,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2" spans="2:21" ht="13.5">
      <c r="B122" s="29" t="s">
        <v>146</v>
      </c>
      <c r="C122" s="30">
        <v>7</v>
      </c>
      <c r="D122" s="30">
        <v>10.9</v>
      </c>
      <c r="E122" s="30">
        <v>10.4</v>
      </c>
      <c r="F122" s="31">
        <v>12.2</v>
      </c>
      <c r="G122" s="30">
        <v>14</v>
      </c>
      <c r="H122" s="30">
        <v>20</v>
      </c>
      <c r="I122" s="30">
        <v>20</v>
      </c>
      <c r="J122" s="31">
        <v>20</v>
      </c>
      <c r="K122" s="32">
        <v>1</v>
      </c>
      <c r="L122" s="33">
        <f t="shared" si="2"/>
        <v>10.125</v>
      </c>
      <c r="M122" s="34">
        <f t="shared" si="3"/>
        <v>18.5</v>
      </c>
      <c r="N122" s="35" t="str" cm="1">
        <f t="array" ref="N122">_xlfn.LET(
    _xlpm.existing, L122,
    _xlpm.proposed, M122,
    _xlpm.cellSize, $D$8,
    _xlpm.coverage, K122,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22" s="36" cm="1">
        <f t="array" ref="O122">_xlfn.LET(
    _xlpm.existing, L122,
    _xlpm.proposed, M122,
    _xlpm.cellSize, $D$8,
    _xlpm.coverage, K122,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3350</v>
      </c>
      <c r="P122" s="38"/>
      <c r="R122" s="23" t="b" cm="1">
        <f t="array" ref="R122">_xlfn.LET(
    _xlpm.currentID, B122,
    _xlpm.current_Ex3, E122,
    _xlpm.current_Ex4, F122,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2" s="27" t="b" cm="1">
        <f t="array" ref="S122">_xlfn.LET(
    _xlpm.currentID, B122,
    _xlpm.current_Pr3, I122,
    _xlpm.current_Pr4, J122,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2" s="25" t="b" cm="1">
        <f t="array" ref="T122">_xlfn.LET(
    _xlpm.currentID, B122,
    _xlpm.current_Ex1, C122,
    _xlpm.current_Ex3, E122,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2" s="26" t="b" cm="1">
        <f t="array" ref="U122">_xlfn.LET(
    _xlpm.currentID, B122,
    _xlpm.current_Pr1, G122,
    _xlpm.current_Pr3, I122,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3" spans="2:21" ht="13.5">
      <c r="B123" s="29" t="s">
        <v>147</v>
      </c>
      <c r="C123" s="30">
        <v>10.4</v>
      </c>
      <c r="D123" s="30">
        <v>12.2</v>
      </c>
      <c r="E123" s="30">
        <v>14.9</v>
      </c>
      <c r="F123" s="31">
        <v>16.100000000000001</v>
      </c>
      <c r="G123" s="30">
        <v>20</v>
      </c>
      <c r="H123" s="30">
        <v>20</v>
      </c>
      <c r="I123" s="30">
        <v>20</v>
      </c>
      <c r="J123" s="31">
        <v>20</v>
      </c>
      <c r="K123" s="32">
        <v>1</v>
      </c>
      <c r="L123" s="33">
        <f t="shared" si="2"/>
        <v>13.4</v>
      </c>
      <c r="M123" s="34">
        <f t="shared" si="3"/>
        <v>20</v>
      </c>
      <c r="N123" s="35" t="str" cm="1">
        <f t="array" ref="N123">_xlfn.LET(
    _xlpm.existing, L123,
    _xlpm.proposed, M123,
    _xlpm.cellSize, $D$8,
    _xlpm.coverage, K123,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23" s="36" cm="1">
        <f t="array" ref="O123">_xlfn.LET(
    _xlpm.existing, L123,
    _xlpm.proposed, M123,
    _xlpm.cellSize, $D$8,
    _xlpm.coverage, K123,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2640</v>
      </c>
      <c r="P123" s="38"/>
      <c r="R123" s="23" t="b" cm="1">
        <f t="array" ref="R123">_xlfn.LET(
    _xlpm.currentID, B123,
    _xlpm.current_Ex3, E123,
    _xlpm.current_Ex4, F123,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3" s="27" t="b" cm="1">
        <f t="array" ref="S123">_xlfn.LET(
    _xlpm.currentID, B123,
    _xlpm.current_Pr3, I123,
    _xlpm.current_Pr4, J123,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3" s="25" t="b" cm="1">
        <f t="array" ref="T123">_xlfn.LET(
    _xlpm.currentID, B123,
    _xlpm.current_Ex1, C123,
    _xlpm.current_Ex3, E123,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3" s="26" t="b" cm="1">
        <f t="array" ref="U123">_xlfn.LET(
    _xlpm.currentID, B123,
    _xlpm.current_Pr1, G123,
    _xlpm.current_Pr3, I123,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4" spans="2:21" ht="13.5">
      <c r="B124" s="29" t="s">
        <v>148</v>
      </c>
      <c r="C124" s="30">
        <v>14.9</v>
      </c>
      <c r="D124" s="30">
        <v>16.100000000000001</v>
      </c>
      <c r="E124" s="30">
        <v>19.100000000000001</v>
      </c>
      <c r="F124" s="31">
        <v>19.899999999999999</v>
      </c>
      <c r="G124" s="30">
        <v>20</v>
      </c>
      <c r="H124" s="30">
        <v>20</v>
      </c>
      <c r="I124" s="30">
        <v>20</v>
      </c>
      <c r="J124" s="31">
        <v>20</v>
      </c>
      <c r="K124" s="32">
        <v>1</v>
      </c>
      <c r="L124" s="33">
        <f t="shared" si="2"/>
        <v>17.5</v>
      </c>
      <c r="M124" s="34">
        <f t="shared" si="3"/>
        <v>20</v>
      </c>
      <c r="N124" s="35" t="str" cm="1">
        <f t="array" ref="N124">_xlfn.LET(
    _xlpm.existing, L124,
    _xlpm.proposed, M124,
    _xlpm.cellSize, $D$8,
    _xlpm.coverage, K124,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24" s="36" cm="1">
        <f t="array" ref="O124">_xlfn.LET(
    _xlpm.existing, L124,
    _xlpm.proposed, M124,
    _xlpm.cellSize, $D$8,
    _xlpm.coverage, K124,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1000</v>
      </c>
      <c r="P124" s="38"/>
      <c r="R124" s="23" t="b" cm="1">
        <f t="array" ref="R124">_xlfn.LET(
    _xlpm.currentID, B124,
    _xlpm.current_Ex3, E124,
    _xlpm.current_Ex4, F124,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4" s="27" t="b" cm="1">
        <f t="array" ref="S124">_xlfn.LET(
    _xlpm.currentID, B124,
    _xlpm.current_Pr3, I124,
    _xlpm.current_Pr4, J124,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4" s="25" t="b" cm="1">
        <f t="array" ref="T124">_xlfn.LET(
    _xlpm.currentID, B124,
    _xlpm.current_Ex1, C124,
    _xlpm.current_Ex3, E124,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4" s="26" t="b" cm="1">
        <f t="array" ref="U124">_xlfn.LET(
    _xlpm.currentID, B124,
    _xlpm.current_Pr1, G124,
    _xlpm.current_Pr3, I124,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5" spans="2:21" ht="13.5">
      <c r="B125" s="29" t="s">
        <v>149</v>
      </c>
      <c r="C125" s="30">
        <v>19.100000000000001</v>
      </c>
      <c r="D125" s="30">
        <v>19.899999999999999</v>
      </c>
      <c r="E125" s="30">
        <v>23</v>
      </c>
      <c r="F125" s="31">
        <v>23.9</v>
      </c>
      <c r="G125" s="30">
        <v>20</v>
      </c>
      <c r="H125" s="30">
        <v>20</v>
      </c>
      <c r="I125" s="30">
        <v>20</v>
      </c>
      <c r="J125" s="31">
        <v>20</v>
      </c>
      <c r="K125" s="32">
        <v>1</v>
      </c>
      <c r="L125" s="33">
        <f t="shared" si="2"/>
        <v>21.475000000000001</v>
      </c>
      <c r="M125" s="34">
        <f t="shared" si="3"/>
        <v>20</v>
      </c>
      <c r="N125" s="35" cm="1">
        <f t="array" ref="N125">_xlfn.LET(
    _xlpm.existing, L125,
    _xlpm.proposed, M125,
    _xlpm.cellSize, $D$8,
    _xlpm.coverage, K125,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590.00000000000057</v>
      </c>
      <c r="O125" s="36" t="str" cm="1">
        <f t="array" ref="O125">_xlfn.LET(
    _xlpm.existing, L125,
    _xlpm.proposed, M125,
    _xlpm.cellSize, $D$8,
    _xlpm.coverage, K125,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25" s="38"/>
      <c r="R125" s="23" t="b" cm="1">
        <f t="array" ref="R125">_xlfn.LET(
    _xlpm.currentID, B125,
    _xlpm.current_Ex3, E125,
    _xlpm.current_Ex4, F125,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5" s="27" t="b" cm="1">
        <f t="array" ref="S125">_xlfn.LET(
    _xlpm.currentID, B125,
    _xlpm.current_Pr3, I125,
    _xlpm.current_Pr4, J125,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5" s="25" t="b" cm="1">
        <f t="array" ref="T125">_xlfn.LET(
    _xlpm.currentID, B125,
    _xlpm.current_Ex1, C125,
    _xlpm.current_Ex3, E125,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5" s="26" t="b" cm="1">
        <f t="array" ref="U125">_xlfn.LET(
    _xlpm.currentID, B125,
    _xlpm.current_Pr1, G125,
    _xlpm.current_Pr3, I125,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6" spans="2:21" ht="13.5">
      <c r="B126" s="29" t="s">
        <v>150</v>
      </c>
      <c r="C126" s="30">
        <v>23</v>
      </c>
      <c r="D126" s="30">
        <v>23.9</v>
      </c>
      <c r="E126" s="30">
        <v>26.9</v>
      </c>
      <c r="F126" s="31">
        <v>27.6</v>
      </c>
      <c r="G126" s="30">
        <v>20</v>
      </c>
      <c r="H126" s="30">
        <v>20</v>
      </c>
      <c r="I126" s="30">
        <v>20</v>
      </c>
      <c r="J126" s="31">
        <v>20</v>
      </c>
      <c r="K126" s="32">
        <v>1</v>
      </c>
      <c r="L126" s="33">
        <f t="shared" si="2"/>
        <v>25.35</v>
      </c>
      <c r="M126" s="34">
        <f t="shared" si="3"/>
        <v>20</v>
      </c>
      <c r="N126" s="35" cm="1">
        <f t="array" ref="N126">_xlfn.LET(
    _xlpm.existing, L126,
    _xlpm.proposed, M126,
    _xlpm.cellSize, $D$8,
    _xlpm.coverage, K126,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2140.0000000000005</v>
      </c>
      <c r="O126" s="36" t="str" cm="1">
        <f t="array" ref="O126">_xlfn.LET(
    _xlpm.existing, L126,
    _xlpm.proposed, M126,
    _xlpm.cellSize, $D$8,
    _xlpm.coverage, K126,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26" s="38"/>
      <c r="R126" s="23" t="b" cm="1">
        <f t="array" ref="R126">_xlfn.LET(
    _xlpm.currentID, B126,
    _xlpm.current_Ex3, E126,
    _xlpm.current_Ex4, F126,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6" s="27" t="b" cm="1">
        <f t="array" ref="S126">_xlfn.LET(
    _xlpm.currentID, B126,
    _xlpm.current_Pr3, I126,
    _xlpm.current_Pr4, J126,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6" s="25" t="b" cm="1">
        <f t="array" ref="T126">_xlfn.LET(
    _xlpm.currentID, B126,
    _xlpm.current_Ex1, C126,
    _xlpm.current_Ex3, E126,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6" s="26" t="b" cm="1">
        <f t="array" ref="U126">_xlfn.LET(
    _xlpm.currentID, B126,
    _xlpm.current_Pr1, G126,
    _xlpm.current_Pr3, I126,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7" spans="2:21" ht="13.5">
      <c r="B127" s="29" t="s">
        <v>151</v>
      </c>
      <c r="C127" s="30">
        <v>26.9</v>
      </c>
      <c r="D127" s="30">
        <v>27.6</v>
      </c>
      <c r="E127" s="30">
        <v>30.7</v>
      </c>
      <c r="F127" s="31">
        <v>30.9</v>
      </c>
      <c r="G127" s="30">
        <v>20</v>
      </c>
      <c r="H127" s="30">
        <v>20</v>
      </c>
      <c r="I127" s="30">
        <v>20</v>
      </c>
      <c r="J127" s="31">
        <v>20</v>
      </c>
      <c r="K127" s="32">
        <v>1</v>
      </c>
      <c r="L127" s="33">
        <f t="shared" si="2"/>
        <v>29.024999999999999</v>
      </c>
      <c r="M127" s="34">
        <f t="shared" si="3"/>
        <v>20</v>
      </c>
      <c r="N127" s="35" cm="1">
        <f t="array" ref="N127">_xlfn.LET(
    _xlpm.existing, L127,
    _xlpm.proposed, M127,
    _xlpm.cellSize, $D$8,
    _xlpm.coverage, K127,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3609.9999999999995</v>
      </c>
      <c r="O127" s="36" t="str" cm="1">
        <f t="array" ref="O127">_xlfn.LET(
    _xlpm.existing, L127,
    _xlpm.proposed, M127,
    _xlpm.cellSize, $D$8,
    _xlpm.coverage, K127,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27" s="38"/>
      <c r="R127" s="23" t="b" cm="1">
        <f t="array" ref="R127">_xlfn.LET(
    _xlpm.currentID, B127,
    _xlpm.current_Ex3, E127,
    _xlpm.current_Ex4, F127,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7" s="27" t="b" cm="1">
        <f t="array" ref="S127">_xlfn.LET(
    _xlpm.currentID, B127,
    _xlpm.current_Pr3, I127,
    _xlpm.current_Pr4, J127,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7" s="25" t="b" cm="1">
        <f t="array" ref="T127">_xlfn.LET(
    _xlpm.currentID, B127,
    _xlpm.current_Ex1, C127,
    _xlpm.current_Ex3, E127,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7" s="26" t="b" cm="1">
        <f t="array" ref="U127">_xlfn.LET(
    _xlpm.currentID, B127,
    _xlpm.current_Pr1, G127,
    _xlpm.current_Pr3, I127,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8" spans="2:21" ht="13.5">
      <c r="B128" s="29" t="s">
        <v>152</v>
      </c>
      <c r="C128" s="30">
        <v>30.7</v>
      </c>
      <c r="D128" s="30">
        <v>30.9</v>
      </c>
      <c r="E128" s="30">
        <v>33.799999999999997</v>
      </c>
      <c r="F128" s="31">
        <v>33.1</v>
      </c>
      <c r="G128" s="30">
        <v>20</v>
      </c>
      <c r="H128" s="30">
        <v>20</v>
      </c>
      <c r="I128" s="30">
        <v>20</v>
      </c>
      <c r="J128" s="31">
        <v>20</v>
      </c>
      <c r="K128" s="32">
        <v>1</v>
      </c>
      <c r="L128" s="33">
        <f t="shared" si="2"/>
        <v>32.125</v>
      </c>
      <c r="M128" s="34">
        <f t="shared" si="3"/>
        <v>20</v>
      </c>
      <c r="N128" s="35" cm="1">
        <f t="array" ref="N128">_xlfn.LET(
    _xlpm.existing, L128,
    _xlpm.proposed, M128,
    _xlpm.cellSize, $D$8,
    _xlpm.coverage, K128,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4850</v>
      </c>
      <c r="O128" s="36" t="str" cm="1">
        <f t="array" ref="O128">_xlfn.LET(
    _xlpm.existing, L128,
    _xlpm.proposed, M128,
    _xlpm.cellSize, $D$8,
    _xlpm.coverage, K128,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28" s="38"/>
      <c r="R128" s="23" t="b" cm="1">
        <f t="array" ref="R128">_xlfn.LET(
    _xlpm.currentID, B128,
    _xlpm.current_Ex3, E128,
    _xlpm.current_Ex4, F128,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8" s="27" t="b" cm="1">
        <f t="array" ref="S128">_xlfn.LET(
    _xlpm.currentID, B128,
    _xlpm.current_Pr3, I128,
    _xlpm.current_Pr4, J128,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8" s="25" t="b" cm="1">
        <f t="array" ref="T128">_xlfn.LET(
    _xlpm.currentID, B128,
    _xlpm.current_Ex1, C128,
    _xlpm.current_Ex3, E128,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8" s="26" t="b" cm="1">
        <f t="array" ref="U128">_xlfn.LET(
    _xlpm.currentID, B128,
    _xlpm.current_Pr1, G128,
    _xlpm.current_Pr3, I128,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9" spans="2:21" ht="13.5">
      <c r="B129" s="29" t="s">
        <v>153</v>
      </c>
      <c r="C129" s="30">
        <v>33.799999999999997</v>
      </c>
      <c r="D129" s="30">
        <v>33.1</v>
      </c>
      <c r="E129" s="30">
        <v>35.5</v>
      </c>
      <c r="F129" s="31">
        <v>33.4</v>
      </c>
      <c r="G129" s="30">
        <v>20</v>
      </c>
      <c r="H129" s="30">
        <v>20</v>
      </c>
      <c r="I129" s="30">
        <v>20</v>
      </c>
      <c r="J129" s="31">
        <v>20</v>
      </c>
      <c r="K129" s="32">
        <v>1</v>
      </c>
      <c r="L129" s="33">
        <f t="shared" si="2"/>
        <v>33.950000000000003</v>
      </c>
      <c r="M129" s="34">
        <f t="shared" si="3"/>
        <v>20</v>
      </c>
      <c r="N129" s="35" cm="1">
        <f t="array" ref="N129">_xlfn.LET(
    _xlpm.existing, L129,
    _xlpm.proposed, M129,
    _xlpm.cellSize, $D$8,
    _xlpm.coverage, K129,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5580.0000000000009</v>
      </c>
      <c r="O129" s="36" t="str" cm="1">
        <f t="array" ref="O129">_xlfn.LET(
    _xlpm.existing, L129,
    _xlpm.proposed, M129,
    _xlpm.cellSize, $D$8,
    _xlpm.coverage, K129,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29" s="38"/>
      <c r="R129" s="23" t="b" cm="1">
        <f t="array" ref="R129">_xlfn.LET(
    _xlpm.currentID, B129,
    _xlpm.current_Ex3, E129,
    _xlpm.current_Ex4, F129,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9" s="27" t="b" cm="1">
        <f t="array" ref="S129">_xlfn.LET(
    _xlpm.currentID, B129,
    _xlpm.current_Pr3, I129,
    _xlpm.current_Pr4, J129,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9" s="25" t="b" cm="1">
        <f t="array" ref="T129">_xlfn.LET(
    _xlpm.currentID, B129,
    _xlpm.current_Ex1, C129,
    _xlpm.current_Ex3, E129,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9" s="26" t="b" cm="1">
        <f t="array" ref="U129">_xlfn.LET(
    _xlpm.currentID, B129,
    _xlpm.current_Pr1, G129,
    _xlpm.current_Pr3, I129,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0" spans="2:21" ht="13.5">
      <c r="B130" s="29" t="s">
        <v>154</v>
      </c>
      <c r="C130" s="30">
        <v>35.5</v>
      </c>
      <c r="D130" s="30">
        <v>33.4</v>
      </c>
      <c r="E130" s="30">
        <v>33.299999999999997</v>
      </c>
      <c r="F130" s="31">
        <v>29.7</v>
      </c>
      <c r="G130" s="30">
        <v>20</v>
      </c>
      <c r="H130" s="30">
        <v>20</v>
      </c>
      <c r="I130" s="30">
        <v>20</v>
      </c>
      <c r="J130" s="31">
        <v>20</v>
      </c>
      <c r="K130" s="32">
        <v>1</v>
      </c>
      <c r="L130" s="33">
        <f t="shared" si="2"/>
        <v>32.975000000000001</v>
      </c>
      <c r="M130" s="34">
        <f t="shared" si="3"/>
        <v>20</v>
      </c>
      <c r="N130" s="35" cm="1">
        <f t="array" ref="N130">_xlfn.LET(
    _xlpm.existing, L130,
    _xlpm.proposed, M130,
    _xlpm.cellSize, $D$8,
    _xlpm.coverage, K130,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5190.0000000000009</v>
      </c>
      <c r="O130" s="36" t="str" cm="1">
        <f t="array" ref="O130">_xlfn.LET(
    _xlpm.existing, L130,
    _xlpm.proposed, M130,
    _xlpm.cellSize, $D$8,
    _xlpm.coverage, K130,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0" s="38"/>
      <c r="R130" s="23" t="b" cm="1">
        <f t="array" ref="R130">_xlfn.LET(
    _xlpm.currentID, B130,
    _xlpm.current_Ex3, E130,
    _xlpm.current_Ex4, F130,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0" s="27" t="b" cm="1">
        <f t="array" ref="S130">_xlfn.LET(
    _xlpm.currentID, B130,
    _xlpm.current_Pr3, I130,
    _xlpm.current_Pr4, J130,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0" s="25" t="b" cm="1">
        <f t="array" ref="T130">_xlfn.LET(
    _xlpm.currentID, B130,
    _xlpm.current_Ex1, C130,
    _xlpm.current_Ex3, E130,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0" s="26" t="b" cm="1">
        <f t="array" ref="U130">_xlfn.LET(
    _xlpm.currentID, B130,
    _xlpm.current_Pr1, G130,
    _xlpm.current_Pr3, I130,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1" spans="2:21" ht="13.5">
      <c r="B131" s="29" t="s">
        <v>155</v>
      </c>
      <c r="C131" s="30">
        <v>33.299999999999997</v>
      </c>
      <c r="D131" s="30">
        <v>29.7</v>
      </c>
      <c r="E131" s="30">
        <v>31.6</v>
      </c>
      <c r="F131" s="31">
        <v>31.5</v>
      </c>
      <c r="G131" s="30">
        <v>20</v>
      </c>
      <c r="H131" s="30">
        <v>20</v>
      </c>
      <c r="I131" s="30">
        <v>25</v>
      </c>
      <c r="J131" s="31">
        <v>25</v>
      </c>
      <c r="K131" s="32">
        <v>1</v>
      </c>
      <c r="L131" s="33">
        <f t="shared" si="2"/>
        <v>31.524999999999999</v>
      </c>
      <c r="M131" s="34">
        <f t="shared" si="3"/>
        <v>22.5</v>
      </c>
      <c r="N131" s="35" cm="1">
        <f t="array" ref="N131">_xlfn.LET(
    _xlpm.existing, L131,
    _xlpm.proposed, M131,
    _xlpm.cellSize, $D$8,
    _xlpm.coverage, K131,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3609.9999999999995</v>
      </c>
      <c r="O131" s="36" t="str" cm="1">
        <f t="array" ref="O131">_xlfn.LET(
    _xlpm.existing, L131,
    _xlpm.proposed, M131,
    _xlpm.cellSize, $D$8,
    _xlpm.coverage, K131,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1" s="38"/>
      <c r="R131" s="23" t="b" cm="1">
        <f t="array" ref="R131">_xlfn.LET(
    _xlpm.currentID, B131,
    _xlpm.current_Ex3, E131,
    _xlpm.current_Ex4, F131,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1" s="27" t="b" cm="1">
        <f t="array" ref="S131">_xlfn.LET(
    _xlpm.currentID, B131,
    _xlpm.current_Pr3, I131,
    _xlpm.current_Pr4, J131,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1" s="25" t="b" cm="1">
        <f t="array" ref="T131">_xlfn.LET(
    _xlpm.currentID, B131,
    _xlpm.current_Ex1, C131,
    _xlpm.current_Ex3, E131,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1" s="26" t="b" cm="1">
        <f t="array" ref="U131">_xlfn.LET(
    _xlpm.currentID, B131,
    _xlpm.current_Pr1, G131,
    _xlpm.current_Pr3, I131,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2" spans="2:21" ht="13.5">
      <c r="B132" s="29" t="s">
        <v>156</v>
      </c>
      <c r="C132" s="30">
        <v>31.6</v>
      </c>
      <c r="D132" s="30">
        <v>31.5</v>
      </c>
      <c r="E132" s="30">
        <v>34.200000000000003</v>
      </c>
      <c r="F132" s="31">
        <v>35.4</v>
      </c>
      <c r="G132" s="30">
        <v>25</v>
      </c>
      <c r="H132" s="30">
        <v>25</v>
      </c>
      <c r="I132" s="30">
        <v>25</v>
      </c>
      <c r="J132" s="31">
        <v>25</v>
      </c>
      <c r="K132" s="32">
        <v>1</v>
      </c>
      <c r="L132" s="33">
        <f t="shared" si="2"/>
        <v>33.175000000000004</v>
      </c>
      <c r="M132" s="34">
        <f t="shared" si="3"/>
        <v>25</v>
      </c>
      <c r="N132" s="35" cm="1">
        <f t="array" ref="N132">_xlfn.LET(
    _xlpm.existing, L132,
    _xlpm.proposed, M132,
    _xlpm.cellSize, $D$8,
    _xlpm.coverage, K132,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3270.0000000000018</v>
      </c>
      <c r="O132" s="36" t="str" cm="1">
        <f t="array" ref="O132">_xlfn.LET(
    _xlpm.existing, L132,
    _xlpm.proposed, M132,
    _xlpm.cellSize, $D$8,
    _xlpm.coverage, K132,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2" s="38"/>
      <c r="R132" s="23" t="b" cm="1">
        <f t="array" ref="R132">_xlfn.LET(
    _xlpm.currentID, B132,
    _xlpm.current_Ex3, E132,
    _xlpm.current_Ex4, F132,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2" s="27" t="b" cm="1">
        <f t="array" ref="S132">_xlfn.LET(
    _xlpm.currentID, B132,
    _xlpm.current_Pr3, I132,
    _xlpm.current_Pr4, J132,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2" s="25" t="b" cm="1">
        <f t="array" ref="T132">_xlfn.LET(
    _xlpm.currentID, B132,
    _xlpm.current_Ex1, C132,
    _xlpm.current_Ex3, E132,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2" s="26" t="b" cm="1">
        <f t="array" ref="U132">_xlfn.LET(
    _xlpm.currentID, B132,
    _xlpm.current_Pr1, G132,
    _xlpm.current_Pr3, I132,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3" spans="2:21" ht="13.5">
      <c r="B133" s="29" t="s">
        <v>157</v>
      </c>
      <c r="C133" s="30">
        <v>34.200000000000003</v>
      </c>
      <c r="D133" s="30">
        <v>35.4</v>
      </c>
      <c r="E133" s="30">
        <v>38.6</v>
      </c>
      <c r="F133" s="31">
        <v>40.299999999999997</v>
      </c>
      <c r="G133" s="30">
        <v>25</v>
      </c>
      <c r="H133" s="30">
        <v>25</v>
      </c>
      <c r="I133" s="30">
        <v>30.8</v>
      </c>
      <c r="J133" s="31">
        <v>30.8</v>
      </c>
      <c r="K133" s="32">
        <v>1</v>
      </c>
      <c r="L133" s="33">
        <f t="shared" si="2"/>
        <v>37.125</v>
      </c>
      <c r="M133" s="34">
        <f t="shared" si="3"/>
        <v>27.9</v>
      </c>
      <c r="N133" s="35" cm="1">
        <f t="array" ref="N133">_xlfn.LET(
    _xlpm.existing, L133,
    _xlpm.proposed, M133,
    _xlpm.cellSize, $D$8,
    _xlpm.coverage, K133,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3690.0000000000005</v>
      </c>
      <c r="O133" s="36" t="str" cm="1">
        <f t="array" ref="O133">_xlfn.LET(
    _xlpm.existing, L133,
    _xlpm.proposed, M133,
    _xlpm.cellSize, $D$8,
    _xlpm.coverage, K133,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3" s="38"/>
      <c r="R133" s="23" t="b" cm="1">
        <f t="array" ref="R133">_xlfn.LET(
    _xlpm.currentID, B133,
    _xlpm.current_Ex3, E133,
    _xlpm.current_Ex4, F133,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3" s="27" t="b" cm="1">
        <f t="array" ref="S133">_xlfn.LET(
    _xlpm.currentID, B133,
    _xlpm.current_Pr3, I133,
    _xlpm.current_Pr4, J133,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3" s="25" t="b" cm="1">
        <f t="array" ref="T133">_xlfn.LET(
    _xlpm.currentID, B133,
    _xlpm.current_Ex1, C133,
    _xlpm.current_Ex3, E133,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3" s="26" t="b" cm="1">
        <f t="array" ref="U133">_xlfn.LET(
    _xlpm.currentID, B133,
    _xlpm.current_Pr1, G133,
    _xlpm.current_Pr3, I133,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4" spans="2:21" ht="13.5">
      <c r="B134" s="29" t="s">
        <v>158</v>
      </c>
      <c r="C134" s="30">
        <v>38.6</v>
      </c>
      <c r="D134" s="30">
        <v>40.299999999999997</v>
      </c>
      <c r="E134" s="30">
        <v>42.4</v>
      </c>
      <c r="F134" s="31">
        <v>43.8</v>
      </c>
      <c r="G134" s="30">
        <v>30.8</v>
      </c>
      <c r="H134" s="30">
        <v>30.8</v>
      </c>
      <c r="I134" s="30">
        <v>40</v>
      </c>
      <c r="J134" s="31">
        <v>40</v>
      </c>
      <c r="K134" s="32">
        <v>1</v>
      </c>
      <c r="L134" s="33">
        <f t="shared" si="2"/>
        <v>41.275000000000006</v>
      </c>
      <c r="M134" s="34">
        <f t="shared" si="3"/>
        <v>35.4</v>
      </c>
      <c r="N134" s="35" cm="1">
        <f t="array" ref="N134">_xlfn.LET(
    _xlpm.existing, L134,
    _xlpm.proposed, M134,
    _xlpm.cellSize, $D$8,
    _xlpm.coverage, K134,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2350.0000000000027</v>
      </c>
      <c r="O134" s="36" t="str" cm="1">
        <f t="array" ref="O134">_xlfn.LET(
    _xlpm.existing, L134,
    _xlpm.proposed, M134,
    _xlpm.cellSize, $D$8,
    _xlpm.coverage, K134,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4" s="38"/>
      <c r="R134" s="23" t="b" cm="1">
        <f t="array" ref="R134">_xlfn.LET(
    _xlpm.currentID, B134,
    _xlpm.current_Ex3, E134,
    _xlpm.current_Ex4, F134,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4" s="27" t="b" cm="1">
        <f t="array" ref="S134">_xlfn.LET(
    _xlpm.currentID, B134,
    _xlpm.current_Pr3, I134,
    _xlpm.current_Pr4, J134,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4" s="25" t="b" cm="1">
        <f t="array" ref="T134">_xlfn.LET(
    _xlpm.currentID, B134,
    _xlpm.current_Ex1, C134,
    _xlpm.current_Ex3, E134,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4" s="26" t="b" cm="1">
        <f t="array" ref="U134">_xlfn.LET(
    _xlpm.currentID, B134,
    _xlpm.current_Pr1, G134,
    _xlpm.current_Pr3, I134,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5" spans="2:21" ht="13.5">
      <c r="B135" s="29" t="s">
        <v>159</v>
      </c>
      <c r="C135" s="30">
        <v>42.4</v>
      </c>
      <c r="D135" s="30">
        <v>43.8</v>
      </c>
      <c r="E135" s="30">
        <v>45</v>
      </c>
      <c r="F135" s="31">
        <v>46.5</v>
      </c>
      <c r="G135" s="30">
        <v>40</v>
      </c>
      <c r="H135" s="30">
        <v>40</v>
      </c>
      <c r="I135" s="30">
        <v>45</v>
      </c>
      <c r="J135" s="31">
        <v>46.5</v>
      </c>
      <c r="K135" s="32">
        <v>1</v>
      </c>
      <c r="L135" s="33">
        <f t="shared" si="2"/>
        <v>44.424999999999997</v>
      </c>
      <c r="M135" s="34">
        <f t="shared" si="3"/>
        <v>42.875</v>
      </c>
      <c r="N135" s="35" cm="1">
        <f t="array" ref="N135">_xlfn.LET(
    _xlpm.existing, L135,
    _xlpm.proposed, M135,
    _xlpm.cellSize, $D$8,
    _xlpm.coverage, K135,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619.99999999999886</v>
      </c>
      <c r="O135" s="36" t="str" cm="1">
        <f t="array" ref="O135">_xlfn.LET(
    _xlpm.existing, L135,
    _xlpm.proposed, M135,
    _xlpm.cellSize, $D$8,
    _xlpm.coverage, K135,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35" s="38"/>
      <c r="R135" s="23" t="str" cm="1">
        <f t="array" ref="R135">_xlfn.LET(
    _xlpm.currentID, B135,
    _xlpm.current_Ex3, E135,
    _xlpm.current_Ex4, F135,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35" s="27" t="str" cm="1">
        <f t="array" ref="S135">_xlfn.LET(
    _xlpm.currentID, B135,
    _xlpm.current_Pr3, I135,
    _xlpm.current_Pr4, J135,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35" s="25" t="str" cm="1">
        <f t="array" ref="T135">_xlfn.LET(
    _xlpm.currentID, B135,
    _xlpm.current_Ex1, C135,
    _xlpm.current_Ex3, E135,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5" s="26" t="str" cm="1">
        <f t="array" ref="U135">_xlfn.LET(
    _xlpm.currentID, B135,
    _xlpm.current_Pr1, G135,
    _xlpm.current_Pr3, I135,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6" spans="2:21" ht="13.5">
      <c r="B136" s="14" t="s">
        <v>160</v>
      </c>
      <c r="C136" s="15">
        <v>4.5999999999999996</v>
      </c>
      <c r="D136" s="15">
        <v>5</v>
      </c>
      <c r="E136" s="15">
        <v>5.4</v>
      </c>
      <c r="F136" s="16">
        <v>7.6</v>
      </c>
      <c r="G136" s="15">
        <v>4.5999999999999996</v>
      </c>
      <c r="H136" s="15">
        <v>5</v>
      </c>
      <c r="I136" s="15">
        <v>7</v>
      </c>
      <c r="J136" s="16">
        <v>7.6</v>
      </c>
      <c r="K136" s="17">
        <v>1</v>
      </c>
      <c r="L136" s="18">
        <f t="shared" si="2"/>
        <v>5.65</v>
      </c>
      <c r="M136" s="19">
        <f t="shared" si="3"/>
        <v>6.0500000000000007</v>
      </c>
      <c r="N136" s="20" t="str" cm="1">
        <f t="array" ref="N136">_xlfn.LET(
    _xlpm.existing, L136,
    _xlpm.proposed, M136,
    _xlpm.cellSize, $D$8,
    _xlpm.coverage, K136,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36" s="21" cm="1">
        <f t="array" ref="O136">_xlfn.LET(
    _xlpm.existing, L136,
    _xlpm.proposed, M136,
    _xlpm.cellSize, $D$8,
    _xlpm.coverage, K136,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160.00000000000014</v>
      </c>
      <c r="P136" s="22"/>
      <c r="R136" s="23" t="str" cm="1">
        <f t="array" ref="R136">_xlfn.LET(
    _xlpm.currentID, B136,
    _xlpm.current_Ex3, E136,
    _xlpm.current_Ex4, F136,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36" s="27" t="str" cm="1">
        <f t="array" ref="S136">_xlfn.LET(
    _xlpm.currentID, B136,
    _xlpm.current_Pr3, I136,
    _xlpm.current_Pr4, J136,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36" s="25" t="str" cm="1">
        <f t="array" ref="T136">_xlfn.LET(
    _xlpm.currentID, B136,
    _xlpm.current_Ex1, C136,
    _xlpm.current_Ex3, E136,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6" s="26" t="str" cm="1">
        <f t="array" ref="U136">_xlfn.LET(
    _xlpm.currentID, B136,
    _xlpm.current_Pr1, G136,
    _xlpm.current_Pr3, I136,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7" spans="2:21" ht="13.5">
      <c r="B137" s="14" t="s">
        <v>161</v>
      </c>
      <c r="C137" s="15">
        <v>5.4</v>
      </c>
      <c r="D137" s="15">
        <v>7.6</v>
      </c>
      <c r="E137" s="15">
        <v>8.4</v>
      </c>
      <c r="F137" s="16">
        <v>10.8</v>
      </c>
      <c r="G137" s="15">
        <v>7</v>
      </c>
      <c r="H137" s="15">
        <v>7.6</v>
      </c>
      <c r="I137" s="15">
        <v>15</v>
      </c>
      <c r="J137" s="16">
        <v>15</v>
      </c>
      <c r="K137" s="17">
        <v>1</v>
      </c>
      <c r="L137" s="18">
        <f t="shared" si="2"/>
        <v>8.0500000000000007</v>
      </c>
      <c r="M137" s="19">
        <f t="shared" si="3"/>
        <v>11.15</v>
      </c>
      <c r="N137" s="20" t="str" cm="1">
        <f t="array" ref="N137">_xlfn.LET(
    _xlpm.existing, L137,
    _xlpm.proposed, M137,
    _xlpm.cellSize, $D$8,
    _xlpm.coverage, K137,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37" s="21" cm="1">
        <f t="array" ref="O137">_xlfn.LET(
    _xlpm.existing, L137,
    _xlpm.proposed, M137,
    _xlpm.cellSize, $D$8,
    _xlpm.coverage, K137,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1239.9999999999998</v>
      </c>
      <c r="P137" s="22"/>
      <c r="R137" s="23" t="b" cm="1">
        <f t="array" ref="R137">_xlfn.LET(
    _xlpm.currentID, B137,
    _xlpm.current_Ex3, E137,
    _xlpm.current_Ex4, F137,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7" s="27" t="b" cm="1">
        <f t="array" ref="S137">_xlfn.LET(
    _xlpm.currentID, B137,
    _xlpm.current_Pr3, I137,
    _xlpm.current_Pr4, J137,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7" s="25" t="str" cm="1">
        <f t="array" ref="T137">_xlfn.LET(
    _xlpm.currentID, B137,
    _xlpm.current_Ex1, C137,
    _xlpm.current_Ex3, E137,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7" s="26" t="str" cm="1">
        <f t="array" ref="U137">_xlfn.LET(
    _xlpm.currentID, B137,
    _xlpm.current_Pr1, G137,
    _xlpm.current_Pr3, I137,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8" spans="2:21" ht="13.5">
      <c r="B138" s="14" t="s">
        <v>162</v>
      </c>
      <c r="C138" s="15">
        <v>8.4</v>
      </c>
      <c r="D138" s="15">
        <v>10.8</v>
      </c>
      <c r="E138" s="15">
        <v>11.3</v>
      </c>
      <c r="F138" s="16">
        <v>13.8</v>
      </c>
      <c r="G138" s="15">
        <v>15</v>
      </c>
      <c r="H138" s="15">
        <v>15</v>
      </c>
      <c r="I138" s="15">
        <v>20</v>
      </c>
      <c r="J138" s="16">
        <v>20</v>
      </c>
      <c r="K138" s="17">
        <v>1</v>
      </c>
      <c r="L138" s="18">
        <f t="shared" si="2"/>
        <v>11.075000000000001</v>
      </c>
      <c r="M138" s="19">
        <f t="shared" si="3"/>
        <v>17.5</v>
      </c>
      <c r="N138" s="20" t="str" cm="1">
        <f t="array" ref="N138">_xlfn.LET(
    _xlpm.existing, L138,
    _xlpm.proposed, M138,
    _xlpm.cellSize, $D$8,
    _xlpm.coverage, K138,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38" s="21" cm="1">
        <f t="array" ref="O138">_xlfn.LET(
    _xlpm.existing, L138,
    _xlpm.proposed, M138,
    _xlpm.cellSize, $D$8,
    _xlpm.coverage, K138,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2569.9999999999995</v>
      </c>
      <c r="P138" s="22"/>
      <c r="R138" s="23" t="b" cm="1">
        <f t="array" ref="R138">_xlfn.LET(
    _xlpm.currentID, B138,
    _xlpm.current_Ex3, E138,
    _xlpm.current_Ex4, F138,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8" s="27" t="b" cm="1">
        <f t="array" ref="S138">_xlfn.LET(
    _xlpm.currentID, B138,
    _xlpm.current_Pr3, I138,
    _xlpm.current_Pr4, J138,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8" s="25" t="b" cm="1">
        <f t="array" ref="T138">_xlfn.LET(
    _xlpm.currentID, B138,
    _xlpm.current_Ex1, C138,
    _xlpm.current_Ex3, E138,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8" s="26" t="b" cm="1">
        <f t="array" ref="U138">_xlfn.LET(
    _xlpm.currentID, B138,
    _xlpm.current_Pr1, G138,
    _xlpm.current_Pr3, I138,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9" spans="2:21" ht="13.5">
      <c r="B139" s="14" t="s">
        <v>163</v>
      </c>
      <c r="C139" s="15">
        <v>11.3</v>
      </c>
      <c r="D139" s="15">
        <v>13.8</v>
      </c>
      <c r="E139" s="15">
        <v>10.9</v>
      </c>
      <c r="F139" s="16">
        <v>16.5</v>
      </c>
      <c r="G139" s="15">
        <v>20</v>
      </c>
      <c r="H139" s="15">
        <v>20</v>
      </c>
      <c r="I139" s="15">
        <v>20</v>
      </c>
      <c r="J139" s="16">
        <v>20</v>
      </c>
      <c r="K139" s="17">
        <v>1</v>
      </c>
      <c r="L139" s="18">
        <f t="shared" si="2"/>
        <v>13.125</v>
      </c>
      <c r="M139" s="19">
        <f t="shared" si="3"/>
        <v>20</v>
      </c>
      <c r="N139" s="20" t="str" cm="1">
        <f t="array" ref="N139">_xlfn.LET(
    _xlpm.existing, L139,
    _xlpm.proposed, M139,
    _xlpm.cellSize, $D$8,
    _xlpm.coverage, K139,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39" s="21" cm="1">
        <f t="array" ref="O139">_xlfn.LET(
    _xlpm.existing, L139,
    _xlpm.proposed, M139,
    _xlpm.cellSize, $D$8,
    _xlpm.coverage, K139,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2750</v>
      </c>
      <c r="P139" s="22"/>
      <c r="R139" s="23" t="b" cm="1">
        <f t="array" ref="R139">_xlfn.LET(
    _xlpm.currentID, B139,
    _xlpm.current_Ex3, E139,
    _xlpm.current_Ex4, F139,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9" s="27" t="b" cm="1">
        <f t="array" ref="S139">_xlfn.LET(
    _xlpm.currentID, B139,
    _xlpm.current_Pr3, I139,
    _xlpm.current_Pr4, J139,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9" s="25" t="b" cm="1">
        <f t="array" ref="T139">_xlfn.LET(
    _xlpm.currentID, B139,
    _xlpm.current_Ex1, C139,
    _xlpm.current_Ex3, E139,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9" s="26" t="b" cm="1">
        <f t="array" ref="U139">_xlfn.LET(
    _xlpm.currentID, B139,
    _xlpm.current_Pr1, G139,
    _xlpm.current_Pr3, I139,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0" spans="2:21" ht="13.5">
      <c r="B140" s="14" t="s">
        <v>164</v>
      </c>
      <c r="C140" s="15">
        <v>10.9</v>
      </c>
      <c r="D140" s="15">
        <v>16.5</v>
      </c>
      <c r="E140" s="15">
        <v>12.2</v>
      </c>
      <c r="F140" s="16">
        <v>17.3</v>
      </c>
      <c r="G140" s="15">
        <v>20</v>
      </c>
      <c r="H140" s="15">
        <v>20</v>
      </c>
      <c r="I140" s="15">
        <v>20</v>
      </c>
      <c r="J140" s="16">
        <v>20</v>
      </c>
      <c r="K140" s="17">
        <v>1</v>
      </c>
      <c r="L140" s="18">
        <f t="shared" si="2"/>
        <v>14.224999999999998</v>
      </c>
      <c r="M140" s="19">
        <f t="shared" si="3"/>
        <v>20</v>
      </c>
      <c r="N140" s="20" t="str" cm="1">
        <f t="array" ref="N140">_xlfn.LET(
    _xlpm.existing, L140,
    _xlpm.proposed, M140,
    _xlpm.cellSize, $D$8,
    _xlpm.coverage, K140,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40" s="21" cm="1">
        <f t="array" ref="O140">_xlfn.LET(
    _xlpm.existing, L140,
    _xlpm.proposed, M140,
    _xlpm.cellSize, $D$8,
    _xlpm.coverage, K140,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2310.0000000000009</v>
      </c>
      <c r="P140" s="22"/>
      <c r="R140" s="23" t="b" cm="1">
        <f t="array" ref="R140">_xlfn.LET(
    _xlpm.currentID, B140,
    _xlpm.current_Ex3, E140,
    _xlpm.current_Ex4, F140,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0" s="27" t="b" cm="1">
        <f t="array" ref="S140">_xlfn.LET(
    _xlpm.currentID, B140,
    _xlpm.current_Pr3, I140,
    _xlpm.current_Pr4, J140,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0" s="25" t="b" cm="1">
        <f t="array" ref="T140">_xlfn.LET(
    _xlpm.currentID, B140,
    _xlpm.current_Ex1, C140,
    _xlpm.current_Ex3, E140,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0" s="26" t="b" cm="1">
        <f t="array" ref="U140">_xlfn.LET(
    _xlpm.currentID, B140,
    _xlpm.current_Pr1, G140,
    _xlpm.current_Pr3, I140,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1" spans="2:21" ht="13.5">
      <c r="B141" s="14" t="s">
        <v>165</v>
      </c>
      <c r="C141" s="15">
        <v>12.2</v>
      </c>
      <c r="D141" s="15">
        <v>17.3</v>
      </c>
      <c r="E141" s="15">
        <v>16.100000000000001</v>
      </c>
      <c r="F141" s="16">
        <v>19.2</v>
      </c>
      <c r="G141" s="15">
        <v>20</v>
      </c>
      <c r="H141" s="15">
        <v>20</v>
      </c>
      <c r="I141" s="15">
        <v>20</v>
      </c>
      <c r="J141" s="16">
        <v>20</v>
      </c>
      <c r="K141" s="17">
        <v>1</v>
      </c>
      <c r="L141" s="18">
        <f t="shared" ref="L141:L202" si="4">IF(SUM(C141:F141)=0, "", AVERAGE(C141:F141))</f>
        <v>16.2</v>
      </c>
      <c r="M141" s="19">
        <f t="shared" si="3"/>
        <v>20</v>
      </c>
      <c r="N141" s="20" t="str" cm="1">
        <f t="array" ref="N141">_xlfn.LET(
    _xlpm.existing, L141,
    _xlpm.proposed, M141,
    _xlpm.cellSize, $D$8,
    _xlpm.coverage, K141,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41" s="21" cm="1">
        <f t="array" ref="O141">_xlfn.LET(
    _xlpm.existing, L141,
    _xlpm.proposed, M141,
    _xlpm.cellSize, $D$8,
    _xlpm.coverage, K141,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1520.0000000000002</v>
      </c>
      <c r="P141" s="22"/>
      <c r="R141" s="23" t="b" cm="1">
        <f t="array" ref="R141">_xlfn.LET(
    _xlpm.currentID, B141,
    _xlpm.current_Ex3, E141,
    _xlpm.current_Ex4, F141,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1" s="27" t="b" cm="1">
        <f t="array" ref="S141">_xlfn.LET(
    _xlpm.currentID, B141,
    _xlpm.current_Pr3, I141,
    _xlpm.current_Pr4, J141,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1" s="25" t="b" cm="1">
        <f t="array" ref="T141">_xlfn.LET(
    _xlpm.currentID, B141,
    _xlpm.current_Ex1, C141,
    _xlpm.current_Ex3, E141,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1" s="26" t="b" cm="1">
        <f t="array" ref="U141">_xlfn.LET(
    _xlpm.currentID, B141,
    _xlpm.current_Pr1, G141,
    _xlpm.current_Pr3, I141,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2" spans="2:21" ht="13.5">
      <c r="B142" s="14" t="s">
        <v>166</v>
      </c>
      <c r="C142" s="15">
        <v>16.100000000000001</v>
      </c>
      <c r="D142" s="15">
        <v>19.2</v>
      </c>
      <c r="E142" s="15">
        <v>19.899999999999999</v>
      </c>
      <c r="F142" s="16">
        <v>21.3</v>
      </c>
      <c r="G142" s="15">
        <v>20</v>
      </c>
      <c r="H142" s="15">
        <v>20</v>
      </c>
      <c r="I142" s="15">
        <v>20</v>
      </c>
      <c r="J142" s="16">
        <v>20</v>
      </c>
      <c r="K142" s="17">
        <v>1</v>
      </c>
      <c r="L142" s="18">
        <f t="shared" si="4"/>
        <v>19.125</v>
      </c>
      <c r="M142" s="19">
        <f t="shared" ref="M142:M202" si="5">IF(SUM(G142:J142)=0, "", AVERAGE(G142:J142))</f>
        <v>20</v>
      </c>
      <c r="N142" s="20" t="str" cm="1">
        <f t="array" ref="N142">_xlfn.LET(
    _xlpm.existing, L142,
    _xlpm.proposed, M142,
    _xlpm.cellSize, $D$8,
    _xlpm.coverage, K142,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42" s="21" cm="1">
        <f t="array" ref="O142">_xlfn.LET(
    _xlpm.existing, L142,
    _xlpm.proposed, M142,
    _xlpm.cellSize, $D$8,
    _xlpm.coverage, K142,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P142" s="22"/>
      <c r="R142" s="23" t="b" cm="1">
        <f t="array" ref="R142">_xlfn.LET(
    _xlpm.currentID, B142,
    _xlpm.current_Ex3, E142,
    _xlpm.current_Ex4, F142,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2" s="27" t="b" cm="1">
        <f t="array" ref="S142">_xlfn.LET(
    _xlpm.currentID, B142,
    _xlpm.current_Pr3, I142,
    _xlpm.current_Pr4, J142,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2" s="25" t="b" cm="1">
        <f t="array" ref="T142">_xlfn.LET(
    _xlpm.currentID, B142,
    _xlpm.current_Ex1, C142,
    _xlpm.current_Ex3, E142,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2" s="26" t="b" cm="1">
        <f t="array" ref="U142">_xlfn.LET(
    _xlpm.currentID, B142,
    _xlpm.current_Pr1, G142,
    _xlpm.current_Pr3, I142,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3" spans="2:21" ht="13.5">
      <c r="B143" s="14" t="s">
        <v>167</v>
      </c>
      <c r="C143" s="15">
        <v>19.899999999999999</v>
      </c>
      <c r="D143" s="15">
        <v>21.3</v>
      </c>
      <c r="E143" s="15">
        <v>23.9</v>
      </c>
      <c r="F143" s="16">
        <v>24.3</v>
      </c>
      <c r="G143" s="15">
        <v>20</v>
      </c>
      <c r="H143" s="15">
        <v>20</v>
      </c>
      <c r="I143" s="15">
        <v>20</v>
      </c>
      <c r="J143" s="16">
        <v>20</v>
      </c>
      <c r="K143" s="17">
        <v>1</v>
      </c>
      <c r="L143" s="18">
        <f t="shared" si="4"/>
        <v>22.349999999999998</v>
      </c>
      <c r="M143" s="19">
        <f t="shared" si="5"/>
        <v>20</v>
      </c>
      <c r="N143" s="20" cm="1">
        <f t="array" ref="N143">_xlfn.LET(
    _xlpm.existing, L143,
    _xlpm.proposed, M143,
    _xlpm.cellSize, $D$8,
    _xlpm.coverage, K143,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939.99999999999909</v>
      </c>
      <c r="O143" s="21" t="str" cm="1">
        <f t="array" ref="O143">_xlfn.LET(
    _xlpm.existing, L143,
    _xlpm.proposed, M143,
    _xlpm.cellSize, $D$8,
    _xlpm.coverage, K143,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3" s="22"/>
      <c r="R143" s="23" t="b" cm="1">
        <f t="array" ref="R143">_xlfn.LET(
    _xlpm.currentID, B143,
    _xlpm.current_Ex3, E143,
    _xlpm.current_Ex4, F143,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3" s="27" t="b" cm="1">
        <f t="array" ref="S143">_xlfn.LET(
    _xlpm.currentID, B143,
    _xlpm.current_Pr3, I143,
    _xlpm.current_Pr4, J143,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3" s="25" t="b" cm="1">
        <f t="array" ref="T143">_xlfn.LET(
    _xlpm.currentID, B143,
    _xlpm.current_Ex1, C143,
    _xlpm.current_Ex3, E143,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3" s="26" t="b" cm="1">
        <f t="array" ref="U143">_xlfn.LET(
    _xlpm.currentID, B143,
    _xlpm.current_Pr1, G143,
    _xlpm.current_Pr3, I143,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4" spans="2:21" ht="13.5">
      <c r="B144" s="14" t="s">
        <v>168</v>
      </c>
      <c r="C144" s="15">
        <v>23.9</v>
      </c>
      <c r="D144" s="15">
        <v>24.3</v>
      </c>
      <c r="E144" s="15">
        <v>27.6</v>
      </c>
      <c r="F144" s="16">
        <v>27.4</v>
      </c>
      <c r="G144" s="15">
        <v>20</v>
      </c>
      <c r="H144" s="15">
        <v>20</v>
      </c>
      <c r="I144" s="15">
        <v>20</v>
      </c>
      <c r="J144" s="16">
        <v>20</v>
      </c>
      <c r="K144" s="17">
        <v>1</v>
      </c>
      <c r="L144" s="18">
        <f t="shared" si="4"/>
        <v>25.800000000000004</v>
      </c>
      <c r="M144" s="19">
        <f t="shared" si="5"/>
        <v>20</v>
      </c>
      <c r="N144" s="20" cm="1">
        <f t="array" ref="N144">_xlfn.LET(
    _xlpm.existing, L144,
    _xlpm.proposed, M144,
    _xlpm.cellSize, $D$8,
    _xlpm.coverage, K144,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2320.0000000000018</v>
      </c>
      <c r="O144" s="21" t="str" cm="1">
        <f t="array" ref="O144">_xlfn.LET(
    _xlpm.existing, L144,
    _xlpm.proposed, M144,
    _xlpm.cellSize, $D$8,
    _xlpm.coverage, K144,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4" s="22"/>
      <c r="R144" s="23" t="b" cm="1">
        <f t="array" ref="R144">_xlfn.LET(
    _xlpm.currentID, B144,
    _xlpm.current_Ex3, E144,
    _xlpm.current_Ex4, F144,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4" s="27" t="b" cm="1">
        <f t="array" ref="S144">_xlfn.LET(
    _xlpm.currentID, B144,
    _xlpm.current_Pr3, I144,
    _xlpm.current_Pr4, J144,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4" s="25" t="b" cm="1">
        <f t="array" ref="T144">_xlfn.LET(
    _xlpm.currentID, B144,
    _xlpm.current_Ex1, C144,
    _xlpm.current_Ex3, E144,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4" s="26" t="b" cm="1">
        <f t="array" ref="U144">_xlfn.LET(
    _xlpm.currentID, B144,
    _xlpm.current_Pr1, G144,
    _xlpm.current_Pr3, I144,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5" spans="2:21" ht="13.5">
      <c r="B145" s="14" t="s">
        <v>169</v>
      </c>
      <c r="C145" s="15">
        <v>27.6</v>
      </c>
      <c r="D145" s="15">
        <v>27.4</v>
      </c>
      <c r="E145" s="15">
        <v>30.9</v>
      </c>
      <c r="F145" s="16">
        <v>30.4</v>
      </c>
      <c r="G145" s="15">
        <v>20</v>
      </c>
      <c r="H145" s="15">
        <v>20</v>
      </c>
      <c r="I145" s="15">
        <v>20</v>
      </c>
      <c r="J145" s="16">
        <v>20</v>
      </c>
      <c r="K145" s="17">
        <v>1</v>
      </c>
      <c r="L145" s="18">
        <f t="shared" si="4"/>
        <v>29.075000000000003</v>
      </c>
      <c r="M145" s="19">
        <f t="shared" si="5"/>
        <v>20</v>
      </c>
      <c r="N145" s="20" cm="1">
        <f t="array" ref="N145">_xlfn.LET(
    _xlpm.existing, L145,
    _xlpm.proposed, M145,
    _xlpm.cellSize, $D$8,
    _xlpm.coverage, K145,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3630.0000000000009</v>
      </c>
      <c r="O145" s="21" t="str" cm="1">
        <f t="array" ref="O145">_xlfn.LET(
    _xlpm.existing, L145,
    _xlpm.proposed, M145,
    _xlpm.cellSize, $D$8,
    _xlpm.coverage, K145,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5" s="22"/>
      <c r="R145" s="23" t="b" cm="1">
        <f t="array" ref="R145">_xlfn.LET(
    _xlpm.currentID, B145,
    _xlpm.current_Ex3, E145,
    _xlpm.current_Ex4, F145,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5" s="27" t="b" cm="1">
        <f t="array" ref="S145">_xlfn.LET(
    _xlpm.currentID, B145,
    _xlpm.current_Pr3, I145,
    _xlpm.current_Pr4, J145,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5" s="25" t="b" cm="1">
        <f t="array" ref="T145">_xlfn.LET(
    _xlpm.currentID, B145,
    _xlpm.current_Ex1, C145,
    _xlpm.current_Ex3, E145,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5" s="26" t="b" cm="1">
        <f t="array" ref="U145">_xlfn.LET(
    _xlpm.currentID, B145,
    _xlpm.current_Pr1, G145,
    _xlpm.current_Pr3, I145,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6" spans="2:21" ht="13.5">
      <c r="B146" s="14" t="s">
        <v>170</v>
      </c>
      <c r="C146" s="15">
        <v>30.9</v>
      </c>
      <c r="D146" s="15">
        <v>30.4</v>
      </c>
      <c r="E146" s="15">
        <v>33.1</v>
      </c>
      <c r="F146" s="16">
        <v>32</v>
      </c>
      <c r="G146" s="15">
        <v>20</v>
      </c>
      <c r="H146" s="15">
        <v>20</v>
      </c>
      <c r="I146" s="15">
        <v>20</v>
      </c>
      <c r="J146" s="16">
        <v>20</v>
      </c>
      <c r="K146" s="17">
        <v>1</v>
      </c>
      <c r="L146" s="18">
        <f t="shared" si="4"/>
        <v>31.6</v>
      </c>
      <c r="M146" s="19">
        <f t="shared" si="5"/>
        <v>20</v>
      </c>
      <c r="N146" s="20" cm="1">
        <f t="array" ref="N146">_xlfn.LET(
    _xlpm.existing, L146,
    _xlpm.proposed, M146,
    _xlpm.cellSize, $D$8,
    _xlpm.coverage, K146,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4640.0000000000009</v>
      </c>
      <c r="O146" s="21" t="str" cm="1">
        <f t="array" ref="O146">_xlfn.LET(
    _xlpm.existing, L146,
    _xlpm.proposed, M146,
    _xlpm.cellSize, $D$8,
    _xlpm.coverage, K146,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6" s="22"/>
      <c r="R146" s="23" t="b" cm="1">
        <f t="array" ref="R146">_xlfn.LET(
    _xlpm.currentID, B146,
    _xlpm.current_Ex3, E146,
    _xlpm.current_Ex4, F146,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6" s="27" t="b" cm="1">
        <f t="array" ref="S146">_xlfn.LET(
    _xlpm.currentID, B146,
    _xlpm.current_Pr3, I146,
    _xlpm.current_Pr4, J146,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6" s="25" t="b" cm="1">
        <f t="array" ref="T146">_xlfn.LET(
    _xlpm.currentID, B146,
    _xlpm.current_Ex1, C146,
    _xlpm.current_Ex3, E146,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6" s="26" t="b" cm="1">
        <f t="array" ref="U146">_xlfn.LET(
    _xlpm.currentID, B146,
    _xlpm.current_Pr1, G146,
    _xlpm.current_Pr3, I146,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7" spans="2:21" ht="13.5">
      <c r="B147" s="14" t="s">
        <v>171</v>
      </c>
      <c r="C147" s="15">
        <v>33.1</v>
      </c>
      <c r="D147" s="15">
        <v>32</v>
      </c>
      <c r="E147" s="15">
        <v>33.4</v>
      </c>
      <c r="F147" s="16">
        <v>31</v>
      </c>
      <c r="G147" s="15">
        <v>20</v>
      </c>
      <c r="H147" s="15">
        <v>20</v>
      </c>
      <c r="I147" s="15">
        <v>20</v>
      </c>
      <c r="J147" s="16">
        <v>20</v>
      </c>
      <c r="K147" s="17">
        <v>1</v>
      </c>
      <c r="L147" s="18">
        <f t="shared" si="4"/>
        <v>32.375</v>
      </c>
      <c r="M147" s="19">
        <f t="shared" si="5"/>
        <v>20</v>
      </c>
      <c r="N147" s="20" cm="1">
        <f t="array" ref="N147">_xlfn.LET(
    _xlpm.existing, L147,
    _xlpm.proposed, M147,
    _xlpm.cellSize, $D$8,
    _xlpm.coverage, K147,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4950</v>
      </c>
      <c r="O147" s="21" t="str" cm="1">
        <f t="array" ref="O147">_xlfn.LET(
    _xlpm.existing, L147,
    _xlpm.proposed, M147,
    _xlpm.cellSize, $D$8,
    _xlpm.coverage, K147,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7" s="22"/>
      <c r="R147" s="23" t="b" cm="1">
        <f t="array" ref="R147">_xlfn.LET(
    _xlpm.currentID, B147,
    _xlpm.current_Ex3, E147,
    _xlpm.current_Ex4, F147,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7" s="27" t="b" cm="1">
        <f t="array" ref="S147">_xlfn.LET(
    _xlpm.currentID, B147,
    _xlpm.current_Pr3, I147,
    _xlpm.current_Pr4, J147,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7" s="25" t="b" cm="1">
        <f t="array" ref="T147">_xlfn.LET(
    _xlpm.currentID, B147,
    _xlpm.current_Ex1, C147,
    _xlpm.current_Ex3, E147,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7" s="26" t="b" cm="1">
        <f t="array" ref="U147">_xlfn.LET(
    _xlpm.currentID, B147,
    _xlpm.current_Pr1, G147,
    _xlpm.current_Pr3, I147,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8" spans="2:21" ht="13.5">
      <c r="B148" s="14" t="s">
        <v>172</v>
      </c>
      <c r="C148" s="15">
        <v>33.4</v>
      </c>
      <c r="D148" s="15">
        <v>31</v>
      </c>
      <c r="E148" s="15">
        <v>29.7</v>
      </c>
      <c r="F148" s="16">
        <v>29.9</v>
      </c>
      <c r="G148" s="15">
        <v>20</v>
      </c>
      <c r="H148" s="15">
        <v>20</v>
      </c>
      <c r="I148" s="15">
        <v>20</v>
      </c>
      <c r="J148" s="16">
        <v>20</v>
      </c>
      <c r="K148" s="17">
        <v>1</v>
      </c>
      <c r="L148" s="18">
        <f t="shared" si="4"/>
        <v>31</v>
      </c>
      <c r="M148" s="19">
        <f t="shared" si="5"/>
        <v>20</v>
      </c>
      <c r="N148" s="20" cm="1">
        <f t="array" ref="N148">_xlfn.LET(
    _xlpm.existing, L148,
    _xlpm.proposed, M148,
    _xlpm.cellSize, $D$8,
    _xlpm.coverage, K148,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4400</v>
      </c>
      <c r="O148" s="21" t="str" cm="1">
        <f t="array" ref="O148">_xlfn.LET(
    _xlpm.existing, L148,
    _xlpm.proposed, M148,
    _xlpm.cellSize, $D$8,
    _xlpm.coverage, K148,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8" s="22"/>
      <c r="R148" s="23" t="b" cm="1">
        <f t="array" ref="R148">_xlfn.LET(
    _xlpm.currentID, B148,
    _xlpm.current_Ex3, E148,
    _xlpm.current_Ex4, F148,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8" s="27" t="b" cm="1">
        <f t="array" ref="S148">_xlfn.LET(
    _xlpm.currentID, B148,
    _xlpm.current_Pr3, I148,
    _xlpm.current_Pr4, J148,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8" s="25" t="b" cm="1">
        <f t="array" ref="T148">_xlfn.LET(
    _xlpm.currentID, B148,
    _xlpm.current_Ex1, C148,
    _xlpm.current_Ex3, E148,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8" s="26" t="b" cm="1">
        <f t="array" ref="U148">_xlfn.LET(
    _xlpm.currentID, B148,
    _xlpm.current_Pr1, G148,
    _xlpm.current_Pr3, I148,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9" spans="2:21" ht="13.5">
      <c r="B149" s="14" t="s">
        <v>173</v>
      </c>
      <c r="C149" s="15">
        <v>29.7</v>
      </c>
      <c r="D149" s="15">
        <v>29.9</v>
      </c>
      <c r="E149" s="15">
        <v>31.5</v>
      </c>
      <c r="F149" s="16">
        <v>33.200000000000003</v>
      </c>
      <c r="G149" s="15">
        <v>20</v>
      </c>
      <c r="H149" s="15">
        <v>20</v>
      </c>
      <c r="I149" s="15">
        <v>25</v>
      </c>
      <c r="J149" s="16">
        <v>25</v>
      </c>
      <c r="K149" s="17">
        <v>1</v>
      </c>
      <c r="L149" s="18">
        <f t="shared" si="4"/>
        <v>31.074999999999999</v>
      </c>
      <c r="M149" s="19">
        <f t="shared" si="5"/>
        <v>22.5</v>
      </c>
      <c r="N149" s="20" cm="1">
        <f t="array" ref="N149">_xlfn.LET(
    _xlpm.existing, L149,
    _xlpm.proposed, M149,
    _xlpm.cellSize, $D$8,
    _xlpm.coverage, K149,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3429.9999999999995</v>
      </c>
      <c r="O149" s="21" t="str" cm="1">
        <f t="array" ref="O149">_xlfn.LET(
    _xlpm.existing, L149,
    _xlpm.proposed, M149,
    _xlpm.cellSize, $D$8,
    _xlpm.coverage, K149,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49" s="22"/>
      <c r="R149" s="23" t="b" cm="1">
        <f t="array" ref="R149">_xlfn.LET(
    _xlpm.currentID, B149,
    _xlpm.current_Ex3, E149,
    _xlpm.current_Ex4, F149,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9" s="27" t="b" cm="1">
        <f t="array" ref="S149">_xlfn.LET(
    _xlpm.currentID, B149,
    _xlpm.current_Pr3, I149,
    _xlpm.current_Pr4, J149,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9" s="25" t="b" cm="1">
        <f t="array" ref="T149">_xlfn.LET(
    _xlpm.currentID, B149,
    _xlpm.current_Ex1, C149,
    _xlpm.current_Ex3, E149,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9" s="26" t="b" cm="1">
        <f t="array" ref="U149">_xlfn.LET(
    _xlpm.currentID, B149,
    _xlpm.current_Pr1, G149,
    _xlpm.current_Pr3, I149,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0" spans="2:21" ht="13.5">
      <c r="B150" s="14" t="s">
        <v>174</v>
      </c>
      <c r="C150" s="15">
        <v>31.5</v>
      </c>
      <c r="D150" s="15">
        <v>33.200000000000003</v>
      </c>
      <c r="E150" s="15">
        <v>35.4</v>
      </c>
      <c r="F150" s="16">
        <v>36.6</v>
      </c>
      <c r="G150" s="15">
        <v>25</v>
      </c>
      <c r="H150" s="15">
        <v>25</v>
      </c>
      <c r="I150" s="15">
        <v>25</v>
      </c>
      <c r="J150" s="16">
        <v>25</v>
      </c>
      <c r="K150" s="17">
        <v>1</v>
      </c>
      <c r="L150" s="18">
        <f t="shared" si="4"/>
        <v>34.174999999999997</v>
      </c>
      <c r="M150" s="19">
        <f t="shared" si="5"/>
        <v>25</v>
      </c>
      <c r="N150" s="20" cm="1">
        <f t="array" ref="N150">_xlfn.LET(
    _xlpm.existing, L150,
    _xlpm.proposed, M150,
    _xlpm.cellSize, $D$8,
    _xlpm.coverage, K150,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3669.9999999999991</v>
      </c>
      <c r="O150" s="21" t="str" cm="1">
        <f t="array" ref="O150">_xlfn.LET(
    _xlpm.existing, L150,
    _xlpm.proposed, M150,
    _xlpm.cellSize, $D$8,
    _xlpm.coverage, K150,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50" s="22"/>
      <c r="R150" s="23" t="b" cm="1">
        <f t="array" ref="R150">_xlfn.LET(
    _xlpm.currentID, B150,
    _xlpm.current_Ex3, E150,
    _xlpm.current_Ex4, F150,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0" s="27" t="b" cm="1">
        <f t="array" ref="S150">_xlfn.LET(
    _xlpm.currentID, B150,
    _xlpm.current_Pr3, I150,
    _xlpm.current_Pr4, J150,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0" s="25" t="b" cm="1">
        <f t="array" ref="T150">_xlfn.LET(
    _xlpm.currentID, B150,
    _xlpm.current_Ex1, C150,
    _xlpm.current_Ex3, E150,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0" s="26" t="b" cm="1">
        <f t="array" ref="U150">_xlfn.LET(
    _xlpm.currentID, B150,
    _xlpm.current_Pr1, G150,
    _xlpm.current_Pr3, I150,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1" spans="2:21" ht="13.5">
      <c r="B151" s="14" t="s">
        <v>175</v>
      </c>
      <c r="C151" s="15">
        <v>35.4</v>
      </c>
      <c r="D151" s="15">
        <v>36.6</v>
      </c>
      <c r="E151" s="15">
        <v>40.299999999999997</v>
      </c>
      <c r="F151" s="16">
        <v>40.5</v>
      </c>
      <c r="G151" s="15">
        <v>25</v>
      </c>
      <c r="H151" s="15">
        <v>25</v>
      </c>
      <c r="I151" s="15">
        <v>30.8</v>
      </c>
      <c r="J151" s="16">
        <v>30.8</v>
      </c>
      <c r="K151" s="17">
        <v>1</v>
      </c>
      <c r="L151" s="18">
        <f t="shared" si="4"/>
        <v>38.200000000000003</v>
      </c>
      <c r="M151" s="19">
        <f t="shared" si="5"/>
        <v>27.9</v>
      </c>
      <c r="N151" s="20" cm="1">
        <f t="array" ref="N151">_xlfn.LET(
    _xlpm.existing, L151,
    _xlpm.proposed, M151,
    _xlpm.cellSize, $D$8,
    _xlpm.coverage, K151,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4120.0000000000018</v>
      </c>
      <c r="O151" s="21" t="str" cm="1">
        <f t="array" ref="O151">_xlfn.LET(
    _xlpm.existing, L151,
    _xlpm.proposed, M151,
    _xlpm.cellSize, $D$8,
    _xlpm.coverage, K151,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51" s="22"/>
      <c r="R151" s="23" t="b" cm="1">
        <f t="array" ref="R151">_xlfn.LET(
    _xlpm.currentID, B151,
    _xlpm.current_Ex3, E151,
    _xlpm.current_Ex4, F151,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1" s="27" t="b" cm="1">
        <f t="array" ref="S151">_xlfn.LET(
    _xlpm.currentID, B151,
    _xlpm.current_Pr3, I151,
    _xlpm.current_Pr4, J151,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1" s="25" t="b" cm="1">
        <f t="array" ref="T151">_xlfn.LET(
    _xlpm.currentID, B151,
    _xlpm.current_Ex1, C151,
    _xlpm.current_Ex3, E151,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1" s="26" t="b" cm="1">
        <f t="array" ref="U151">_xlfn.LET(
    _xlpm.currentID, B151,
    _xlpm.current_Pr1, G151,
    _xlpm.current_Pr3, I151,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2" spans="2:21" ht="13.5">
      <c r="B152" s="14" t="s">
        <v>176</v>
      </c>
      <c r="C152" s="15">
        <v>40.299999999999997</v>
      </c>
      <c r="D152" s="15">
        <v>40.5</v>
      </c>
      <c r="E152" s="15">
        <v>43.8</v>
      </c>
      <c r="F152" s="16">
        <v>43.4</v>
      </c>
      <c r="G152" s="15">
        <v>30.8</v>
      </c>
      <c r="H152" s="15">
        <v>30.8</v>
      </c>
      <c r="I152" s="15">
        <v>40</v>
      </c>
      <c r="J152" s="16">
        <v>40</v>
      </c>
      <c r="K152" s="17">
        <v>1</v>
      </c>
      <c r="L152" s="18">
        <f t="shared" si="4"/>
        <v>42</v>
      </c>
      <c r="M152" s="19">
        <f t="shared" si="5"/>
        <v>35.4</v>
      </c>
      <c r="N152" s="20" cm="1">
        <f t="array" ref="N152">_xlfn.LET(
    _xlpm.existing, L152,
    _xlpm.proposed, M152,
    _xlpm.cellSize, $D$8,
    _xlpm.coverage, K152,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2640.0000000000005</v>
      </c>
      <c r="O152" s="21" t="str" cm="1">
        <f t="array" ref="O152">_xlfn.LET(
    _xlpm.existing, L152,
    _xlpm.proposed, M152,
    _xlpm.cellSize, $D$8,
    _xlpm.coverage, K152,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52" s="22"/>
      <c r="R152" s="23" t="b" cm="1">
        <f t="array" ref="R152">_xlfn.LET(
    _xlpm.currentID, B152,
    _xlpm.current_Ex3, E152,
    _xlpm.current_Ex4, F152,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2" s="27" t="b" cm="1">
        <f t="array" ref="S152">_xlfn.LET(
    _xlpm.currentID, B152,
    _xlpm.current_Pr3, I152,
    _xlpm.current_Pr4, J152,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2" s="25" t="b" cm="1">
        <f t="array" ref="T152">_xlfn.LET(
    _xlpm.currentID, B152,
    _xlpm.current_Ex1, C152,
    _xlpm.current_Ex3, E152,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2" s="26" t="b" cm="1">
        <f t="array" ref="U152">_xlfn.LET(
    _xlpm.currentID, B152,
    _xlpm.current_Pr1, G152,
    _xlpm.current_Pr3, I152,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3" spans="2:21" ht="13.5">
      <c r="B153" s="14" t="s">
        <v>177</v>
      </c>
      <c r="C153" s="15">
        <v>43.8</v>
      </c>
      <c r="D153" s="15">
        <v>43.4</v>
      </c>
      <c r="E153" s="15">
        <v>46.5</v>
      </c>
      <c r="F153" s="16">
        <v>45.5</v>
      </c>
      <c r="G153" s="15">
        <v>40</v>
      </c>
      <c r="H153" s="15">
        <v>40</v>
      </c>
      <c r="I153" s="15">
        <v>46.5</v>
      </c>
      <c r="J153" s="16">
        <v>45.5</v>
      </c>
      <c r="K153" s="17">
        <v>1</v>
      </c>
      <c r="L153" s="18">
        <f t="shared" si="4"/>
        <v>44.8</v>
      </c>
      <c r="M153" s="19">
        <f t="shared" si="5"/>
        <v>43</v>
      </c>
      <c r="N153" s="20" cm="1">
        <f t="array" ref="N153">_xlfn.LET(
    _xlpm.existing, L153,
    _xlpm.proposed, M153,
    _xlpm.cellSize, $D$8,
    _xlpm.coverage, K153,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719.99999999999886</v>
      </c>
      <c r="O153" s="21" t="str" cm="1">
        <f t="array" ref="O153">_xlfn.LET(
    _xlpm.existing, L153,
    _xlpm.proposed, M153,
    _xlpm.cellSize, $D$8,
    _xlpm.coverage, K153,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53" s="22"/>
      <c r="R153" s="23" t="str" cm="1">
        <f t="array" ref="R153">_xlfn.LET(
    _xlpm.currentID, B153,
    _xlpm.current_Ex3, E153,
    _xlpm.current_Ex4, F153,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3" s="27" t="str" cm="1">
        <f t="array" ref="S153">_xlfn.LET(
    _xlpm.currentID, B153,
    _xlpm.current_Pr3, I153,
    _xlpm.current_Pr4, J153,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3" s="25" t="b" cm="1">
        <f t="array" ref="T153">_xlfn.LET(
    _xlpm.currentID, B153,
    _xlpm.current_Ex1, C153,
    _xlpm.current_Ex3, E153,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3" s="26" t="b" cm="1">
        <f t="array" ref="U153">_xlfn.LET(
    _xlpm.currentID, B153,
    _xlpm.current_Pr1, G153,
    _xlpm.current_Pr3, I153,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4" spans="2:21" ht="13.5">
      <c r="B154" s="29" t="s">
        <v>178</v>
      </c>
      <c r="C154" s="30">
        <v>4.5999999999999996</v>
      </c>
      <c r="D154" s="30">
        <v>4.5</v>
      </c>
      <c r="E154" s="30">
        <v>4.9000000000000004</v>
      </c>
      <c r="F154" s="31">
        <v>4.8</v>
      </c>
      <c r="G154" s="30">
        <v>4.5999999999999996</v>
      </c>
      <c r="H154" s="30">
        <v>4.5</v>
      </c>
      <c r="I154" s="30">
        <v>4.9000000000000004</v>
      </c>
      <c r="J154" s="31">
        <v>6.4</v>
      </c>
      <c r="K154" s="32">
        <v>1</v>
      </c>
      <c r="L154" s="33">
        <f t="shared" si="4"/>
        <v>4.7</v>
      </c>
      <c r="M154" s="34">
        <f t="shared" si="5"/>
        <v>5.0999999999999996</v>
      </c>
      <c r="N154" s="35" t="str" cm="1">
        <f t="array" ref="N154">_xlfn.LET(
    _xlpm.existing, L154,
    _xlpm.proposed, M154,
    _xlpm.cellSize, $D$8,
    _xlpm.coverage, K154,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4" s="36" cm="1">
        <f t="array" ref="O154">_xlfn.LET(
    _xlpm.existing, L154,
    _xlpm.proposed, M154,
    _xlpm.cellSize, $D$8,
    _xlpm.coverage, K154,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159.99999999999977</v>
      </c>
      <c r="P154" s="38"/>
      <c r="R154" s="23" t="str" cm="1">
        <f t="array" ref="R154">_xlfn.LET(
    _xlpm.currentID, B154,
    _xlpm.current_Ex3, E154,
    _xlpm.current_Ex4, F154,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4" s="27" t="str" cm="1">
        <f t="array" ref="S154">_xlfn.LET(
    _xlpm.currentID, B154,
    _xlpm.current_Pr3, I154,
    _xlpm.current_Pr4, J154,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4" s="25" t="str" cm="1">
        <f t="array" ref="T154">_xlfn.LET(
    _xlpm.currentID, B154,
    _xlpm.current_Ex1, C154,
    _xlpm.current_Ex3, E154,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4" s="26" t="str" cm="1">
        <f t="array" ref="U154">_xlfn.LET(
    _xlpm.currentID, B154,
    _xlpm.current_Pr1, G154,
    _xlpm.current_Pr3, I154,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5" spans="2:21" ht="13.5">
      <c r="B155" s="29" t="s">
        <v>179</v>
      </c>
      <c r="C155" s="30">
        <v>4.9000000000000004</v>
      </c>
      <c r="D155" s="30">
        <v>4.8</v>
      </c>
      <c r="E155" s="30">
        <v>5</v>
      </c>
      <c r="F155" s="31">
        <v>6.5</v>
      </c>
      <c r="G155" s="30">
        <v>4.9000000000000004</v>
      </c>
      <c r="H155" s="30">
        <v>6.4</v>
      </c>
      <c r="I155" s="30">
        <v>5</v>
      </c>
      <c r="J155" s="31">
        <v>8</v>
      </c>
      <c r="K155" s="32">
        <v>1</v>
      </c>
      <c r="L155" s="33">
        <f t="shared" si="4"/>
        <v>5.3</v>
      </c>
      <c r="M155" s="34">
        <f t="shared" si="5"/>
        <v>6.0750000000000002</v>
      </c>
      <c r="N155" s="35" t="str" cm="1">
        <f t="array" ref="N155">_xlfn.LET(
    _xlpm.existing, L155,
    _xlpm.proposed, M155,
    _xlpm.cellSize, $D$8,
    _xlpm.coverage, K155,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5" s="36" cm="1">
        <f t="array" ref="O155">_xlfn.LET(
    _xlpm.existing, L155,
    _xlpm.proposed, M155,
    _xlpm.cellSize, $D$8,
    _xlpm.coverage, K155,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310.00000000000011</v>
      </c>
      <c r="P155" s="38"/>
      <c r="R155" s="23" t="str" cm="1">
        <f t="array" ref="R155">_xlfn.LET(
    _xlpm.currentID, B155,
    _xlpm.current_Ex3, E155,
    _xlpm.current_Ex4, F155,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5" s="27" t="str" cm="1">
        <f t="array" ref="S155">_xlfn.LET(
    _xlpm.currentID, B155,
    _xlpm.current_Pr3, I155,
    _xlpm.current_Pr4, J155,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5" s="25" t="str" cm="1">
        <f t="array" ref="T155">_xlfn.LET(
    _xlpm.currentID, B155,
    _xlpm.current_Ex1, C155,
    _xlpm.current_Ex3, E155,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5" s="26" t="str" cm="1">
        <f t="array" ref="U155">_xlfn.LET(
    _xlpm.currentID, B155,
    _xlpm.current_Pr1, G155,
    _xlpm.current_Pr3, I155,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6" spans="2:21" ht="13.5">
      <c r="B156" s="29" t="s">
        <v>180</v>
      </c>
      <c r="C156" s="30">
        <v>5</v>
      </c>
      <c r="D156" s="30">
        <v>6.5</v>
      </c>
      <c r="E156" s="30">
        <v>7.6</v>
      </c>
      <c r="F156" s="31">
        <v>10</v>
      </c>
      <c r="G156" s="30">
        <v>5</v>
      </c>
      <c r="H156" s="30">
        <v>8</v>
      </c>
      <c r="I156" s="30">
        <v>7.6</v>
      </c>
      <c r="J156" s="31">
        <v>10</v>
      </c>
      <c r="K156" s="32">
        <v>1</v>
      </c>
      <c r="L156" s="33">
        <f t="shared" si="4"/>
        <v>7.2750000000000004</v>
      </c>
      <c r="M156" s="34">
        <f t="shared" si="5"/>
        <v>7.65</v>
      </c>
      <c r="N156" s="35" t="str" cm="1">
        <f t="array" ref="N156">_xlfn.LET(
    _xlpm.existing, L156,
    _xlpm.proposed, M156,
    _xlpm.cellSize, $D$8,
    _xlpm.coverage, K156,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6" s="36" cm="1">
        <f t="array" ref="O156">_xlfn.LET(
    _xlpm.existing, L156,
    _xlpm.proposed, M156,
    _xlpm.cellSize, $D$8,
    _xlpm.coverage, K156,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150</v>
      </c>
      <c r="P156" s="38"/>
      <c r="R156" s="23" t="str" cm="1">
        <f t="array" ref="R156">_xlfn.LET(
    _xlpm.currentID, B156,
    _xlpm.current_Ex3, E156,
    _xlpm.current_Ex4, F156,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6" s="27" t="str" cm="1">
        <f t="array" ref="S156">_xlfn.LET(
    _xlpm.currentID, B156,
    _xlpm.current_Pr3, I156,
    _xlpm.current_Pr4, J156,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6" s="25" t="str" cm="1">
        <f t="array" ref="T156">_xlfn.LET(
    _xlpm.currentID, B156,
    _xlpm.current_Ex1, C156,
    _xlpm.current_Ex3, E156,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6" s="26" t="str" cm="1">
        <f t="array" ref="U156">_xlfn.LET(
    _xlpm.currentID, B156,
    _xlpm.current_Pr1, G156,
    _xlpm.current_Pr3, I156,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7" spans="2:21" ht="13.5">
      <c r="B157" s="29" t="s">
        <v>181</v>
      </c>
      <c r="C157" s="30">
        <v>7.6</v>
      </c>
      <c r="D157" s="30">
        <v>10</v>
      </c>
      <c r="E157" s="30">
        <v>10.8</v>
      </c>
      <c r="F157" s="31">
        <v>12.8</v>
      </c>
      <c r="G157" s="30">
        <v>7.6</v>
      </c>
      <c r="H157" s="30">
        <v>10</v>
      </c>
      <c r="I157" s="30">
        <v>15</v>
      </c>
      <c r="J157" s="31">
        <v>15</v>
      </c>
      <c r="K157" s="32">
        <v>1</v>
      </c>
      <c r="L157" s="33">
        <f t="shared" si="4"/>
        <v>10.3</v>
      </c>
      <c r="M157" s="34">
        <f t="shared" si="5"/>
        <v>11.9</v>
      </c>
      <c r="N157" s="35" t="str" cm="1">
        <f t="array" ref="N157">_xlfn.LET(
    _xlpm.existing, L157,
    _xlpm.proposed, M157,
    _xlpm.cellSize, $D$8,
    _xlpm.coverage, K157,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7" s="36" cm="1">
        <f t="array" ref="O157">_xlfn.LET(
    _xlpm.existing, L157,
    _xlpm.proposed, M157,
    _xlpm.cellSize, $D$8,
    _xlpm.coverage, K157,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639.99999999999989</v>
      </c>
      <c r="P157" s="38"/>
      <c r="R157" s="23" t="b" cm="1">
        <f t="array" ref="R157">_xlfn.LET(
    _xlpm.currentID, B157,
    _xlpm.current_Ex3, E157,
    _xlpm.current_Ex4, F157,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7" s="27" t="b" cm="1">
        <f t="array" ref="S157">_xlfn.LET(
    _xlpm.currentID, B157,
    _xlpm.current_Pr3, I157,
    _xlpm.current_Pr4, J157,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7" s="25" t="str" cm="1">
        <f t="array" ref="T157">_xlfn.LET(
    _xlpm.currentID, B157,
    _xlpm.current_Ex1, C157,
    _xlpm.current_Ex3, E157,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7" s="26" t="str" cm="1">
        <f t="array" ref="U157">_xlfn.LET(
    _xlpm.currentID, B157,
    _xlpm.current_Pr1, G157,
    _xlpm.current_Pr3, I157,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8" spans="2:21" ht="13.5">
      <c r="B158" s="29" t="s">
        <v>182</v>
      </c>
      <c r="C158" s="30">
        <v>10.8</v>
      </c>
      <c r="D158" s="30">
        <v>12.8</v>
      </c>
      <c r="E158" s="30">
        <v>13.8</v>
      </c>
      <c r="F158" s="31">
        <v>17.399999999999999</v>
      </c>
      <c r="G158" s="30">
        <v>15</v>
      </c>
      <c r="H158" s="30">
        <v>15</v>
      </c>
      <c r="I158" s="30">
        <v>20</v>
      </c>
      <c r="J158" s="31">
        <v>20</v>
      </c>
      <c r="K158" s="32">
        <v>1</v>
      </c>
      <c r="L158" s="33">
        <f t="shared" si="4"/>
        <v>13.700000000000001</v>
      </c>
      <c r="M158" s="34">
        <f t="shared" si="5"/>
        <v>17.5</v>
      </c>
      <c r="N158" s="35" t="str" cm="1">
        <f t="array" ref="N158">_xlfn.LET(
    _xlpm.existing, L158,
    _xlpm.proposed, M158,
    _xlpm.cellSize, $D$8,
    _xlpm.coverage, K158,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8" s="36" cm="1">
        <f t="array" ref="O158">_xlfn.LET(
    _xlpm.existing, L158,
    _xlpm.proposed, M158,
    _xlpm.cellSize, $D$8,
    _xlpm.coverage, K158,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1519.9999999999995</v>
      </c>
      <c r="P158" s="38"/>
      <c r="R158" s="23" t="b" cm="1">
        <f t="array" ref="R158">_xlfn.LET(
    _xlpm.currentID, B158,
    _xlpm.current_Ex3, E158,
    _xlpm.current_Ex4, F158,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8" s="27" t="b" cm="1">
        <f t="array" ref="S158">_xlfn.LET(
    _xlpm.currentID, B158,
    _xlpm.current_Pr3, I158,
    _xlpm.current_Pr4, J158,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8" s="25" t="b" cm="1">
        <f t="array" ref="T158">_xlfn.LET(
    _xlpm.currentID, B158,
    _xlpm.current_Ex1, C158,
    _xlpm.current_Ex3, E158,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8" s="26" t="b" cm="1">
        <f t="array" ref="U158">_xlfn.LET(
    _xlpm.currentID, B158,
    _xlpm.current_Pr1, G158,
    _xlpm.current_Pr3, I158,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9" spans="2:21" ht="13.5">
      <c r="B159" s="29" t="s">
        <v>183</v>
      </c>
      <c r="C159" s="30">
        <v>13.8</v>
      </c>
      <c r="D159" s="30">
        <v>17.399999999999999</v>
      </c>
      <c r="E159" s="30">
        <v>16.5</v>
      </c>
      <c r="F159" s="31">
        <v>22.3</v>
      </c>
      <c r="G159" s="30">
        <v>20</v>
      </c>
      <c r="H159" s="30">
        <v>20</v>
      </c>
      <c r="I159" s="30">
        <v>20</v>
      </c>
      <c r="J159" s="31">
        <v>20</v>
      </c>
      <c r="K159" s="32">
        <v>1</v>
      </c>
      <c r="L159" s="33">
        <f t="shared" si="4"/>
        <v>17.5</v>
      </c>
      <c r="M159" s="34">
        <f t="shared" si="5"/>
        <v>20</v>
      </c>
      <c r="N159" s="35" t="str" cm="1">
        <f t="array" ref="N159">_xlfn.LET(
    _xlpm.existing, L159,
    _xlpm.proposed, M159,
    _xlpm.cellSize, $D$8,
    _xlpm.coverage, K159,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59" s="36" cm="1">
        <f t="array" ref="O159">_xlfn.LET(
    _xlpm.existing, L159,
    _xlpm.proposed, M159,
    _xlpm.cellSize, $D$8,
    _xlpm.coverage, K159,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1000</v>
      </c>
      <c r="P159" s="38"/>
      <c r="R159" s="23" t="b" cm="1">
        <f t="array" ref="R159">_xlfn.LET(
    _xlpm.currentID, B159,
    _xlpm.current_Ex3, E159,
    _xlpm.current_Ex4, F159,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9" s="27" t="b" cm="1">
        <f t="array" ref="S159">_xlfn.LET(
    _xlpm.currentID, B159,
    _xlpm.current_Pr3, I159,
    _xlpm.current_Pr4, J159,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9" s="25" t="b" cm="1">
        <f t="array" ref="T159">_xlfn.LET(
    _xlpm.currentID, B159,
    _xlpm.current_Ex1, C159,
    _xlpm.current_Ex3, E159,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9" s="26" t="b" cm="1">
        <f t="array" ref="U159">_xlfn.LET(
    _xlpm.currentID, B159,
    _xlpm.current_Pr1, G159,
    _xlpm.current_Pr3, I159,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0" spans="2:21" ht="13.5">
      <c r="B160" s="29" t="s">
        <v>184</v>
      </c>
      <c r="C160" s="30">
        <v>16.5</v>
      </c>
      <c r="D160" s="30">
        <v>22.3</v>
      </c>
      <c r="E160" s="30">
        <v>17.3</v>
      </c>
      <c r="F160" s="31">
        <v>22.5</v>
      </c>
      <c r="G160" s="30">
        <v>20</v>
      </c>
      <c r="H160" s="30">
        <v>20</v>
      </c>
      <c r="I160" s="30">
        <v>20</v>
      </c>
      <c r="J160" s="31">
        <v>20</v>
      </c>
      <c r="K160" s="32">
        <v>1</v>
      </c>
      <c r="L160" s="33">
        <f t="shared" si="4"/>
        <v>19.649999999999999</v>
      </c>
      <c r="M160" s="34">
        <f t="shared" si="5"/>
        <v>20</v>
      </c>
      <c r="N160" s="35" t="str" cm="1">
        <f t="array" ref="N160">_xlfn.LET(
    _xlpm.existing, L160,
    _xlpm.proposed, M160,
    _xlpm.cellSize, $D$8,
    _xlpm.coverage, K160,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60" s="36" cm="1">
        <f t="array" ref="O160">_xlfn.LET(
    _xlpm.existing, L160,
    _xlpm.proposed, M160,
    _xlpm.cellSize, $D$8,
    _xlpm.coverage, K160,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140.00000000000057</v>
      </c>
      <c r="P160" s="38"/>
      <c r="R160" s="23" t="b" cm="1">
        <f t="array" ref="R160">_xlfn.LET(
    _xlpm.currentID, B160,
    _xlpm.current_Ex3, E160,
    _xlpm.current_Ex4, F160,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0" s="27" t="b" cm="1">
        <f t="array" ref="S160">_xlfn.LET(
    _xlpm.currentID, B160,
    _xlpm.current_Pr3, I160,
    _xlpm.current_Pr4, J160,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0" s="25" t="b" cm="1">
        <f t="array" ref="T160">_xlfn.LET(
    _xlpm.currentID, B160,
    _xlpm.current_Ex1, C160,
    _xlpm.current_Ex3, E160,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0" s="26" t="b" cm="1">
        <f t="array" ref="U160">_xlfn.LET(
    _xlpm.currentID, B160,
    _xlpm.current_Pr1, G160,
    _xlpm.current_Pr3, I160,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1" spans="2:21" ht="13.5">
      <c r="B161" s="29" t="s">
        <v>185</v>
      </c>
      <c r="C161" s="30">
        <v>17.3</v>
      </c>
      <c r="D161" s="30">
        <v>22.5</v>
      </c>
      <c r="E161" s="30">
        <v>19.2</v>
      </c>
      <c r="F161" s="31">
        <v>21.6</v>
      </c>
      <c r="G161" s="30">
        <v>20</v>
      </c>
      <c r="H161" s="30">
        <v>20</v>
      </c>
      <c r="I161" s="30">
        <v>20</v>
      </c>
      <c r="J161" s="31">
        <v>20</v>
      </c>
      <c r="K161" s="32">
        <v>1</v>
      </c>
      <c r="L161" s="33">
        <f t="shared" si="4"/>
        <v>20.149999999999999</v>
      </c>
      <c r="M161" s="34">
        <f t="shared" si="5"/>
        <v>20</v>
      </c>
      <c r="N161" s="35" cm="1">
        <f t="array" ref="N161">_xlfn.LET(
    _xlpm.existing, L161,
    _xlpm.proposed, M161,
    _xlpm.cellSize, $D$8,
    _xlpm.coverage, K161,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59.999999999999432</v>
      </c>
      <c r="O161" s="36" t="str" cm="1">
        <f t="array" ref="O161">_xlfn.LET(
    _xlpm.existing, L161,
    _xlpm.proposed, M161,
    _xlpm.cellSize, $D$8,
    _xlpm.coverage, K161,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1" s="38"/>
      <c r="R161" s="23" t="b" cm="1">
        <f t="array" ref="R161">_xlfn.LET(
    _xlpm.currentID, B161,
    _xlpm.current_Ex3, E161,
    _xlpm.current_Ex4, F161,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1" s="27" t="b" cm="1">
        <f t="array" ref="S161">_xlfn.LET(
    _xlpm.currentID, B161,
    _xlpm.current_Pr3, I161,
    _xlpm.current_Pr4, J161,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1" s="25" t="b" cm="1">
        <f t="array" ref="T161">_xlfn.LET(
    _xlpm.currentID, B161,
    _xlpm.current_Ex1, C161,
    _xlpm.current_Ex3, E161,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1" s="26" t="b" cm="1">
        <f t="array" ref="U161">_xlfn.LET(
    _xlpm.currentID, B161,
    _xlpm.current_Pr1, G161,
    _xlpm.current_Pr3, I161,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2" spans="2:21" ht="13.5">
      <c r="B162" s="29" t="s">
        <v>186</v>
      </c>
      <c r="C162" s="30">
        <v>19.2</v>
      </c>
      <c r="D162" s="30">
        <v>21.6</v>
      </c>
      <c r="E162" s="30">
        <v>21.3</v>
      </c>
      <c r="F162" s="31">
        <v>21.1</v>
      </c>
      <c r="G162" s="30">
        <v>20</v>
      </c>
      <c r="H162" s="30">
        <v>20</v>
      </c>
      <c r="I162" s="30">
        <v>20</v>
      </c>
      <c r="J162" s="31">
        <v>20</v>
      </c>
      <c r="K162" s="32">
        <v>1</v>
      </c>
      <c r="L162" s="33">
        <f t="shared" si="4"/>
        <v>20.799999999999997</v>
      </c>
      <c r="M162" s="34">
        <f t="shared" si="5"/>
        <v>20</v>
      </c>
      <c r="N162" s="35" cm="1">
        <f t="array" ref="N162">_xlfn.LET(
    _xlpm.existing, L162,
    _xlpm.proposed, M162,
    _xlpm.cellSize, $D$8,
    _xlpm.coverage, K162,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319.99999999999886</v>
      </c>
      <c r="O162" s="36" t="str" cm="1">
        <f t="array" ref="O162">_xlfn.LET(
    _xlpm.existing, L162,
    _xlpm.proposed, M162,
    _xlpm.cellSize, $D$8,
    _xlpm.coverage, K162,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2" s="38"/>
      <c r="R162" s="23" t="b" cm="1">
        <f t="array" ref="R162">_xlfn.LET(
    _xlpm.currentID, B162,
    _xlpm.current_Ex3, E162,
    _xlpm.current_Ex4, F162,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2" s="27" t="b" cm="1">
        <f t="array" ref="S162">_xlfn.LET(
    _xlpm.currentID, B162,
    _xlpm.current_Pr3, I162,
    _xlpm.current_Pr4, J162,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2" s="25" t="b" cm="1">
        <f t="array" ref="T162">_xlfn.LET(
    _xlpm.currentID, B162,
    _xlpm.current_Ex1, C162,
    _xlpm.current_Ex3, E162,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2" s="26" t="b" cm="1">
        <f t="array" ref="U162">_xlfn.LET(
    _xlpm.currentID, B162,
    _xlpm.current_Pr1, G162,
    _xlpm.current_Pr3, I162,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3" spans="2:21" ht="13.5">
      <c r="B163" s="29" t="s">
        <v>187</v>
      </c>
      <c r="C163" s="30">
        <v>21.3</v>
      </c>
      <c r="D163" s="30">
        <v>21.1</v>
      </c>
      <c r="E163" s="30">
        <v>24.3</v>
      </c>
      <c r="F163" s="31">
        <v>23</v>
      </c>
      <c r="G163" s="30">
        <v>20</v>
      </c>
      <c r="H163" s="30">
        <v>20</v>
      </c>
      <c r="I163" s="30">
        <v>20</v>
      </c>
      <c r="J163" s="31">
        <v>20</v>
      </c>
      <c r="K163" s="32">
        <v>1</v>
      </c>
      <c r="L163" s="33">
        <f t="shared" si="4"/>
        <v>22.425000000000001</v>
      </c>
      <c r="M163" s="34">
        <f t="shared" si="5"/>
        <v>20</v>
      </c>
      <c r="N163" s="35" cm="1">
        <f t="array" ref="N163">_xlfn.LET(
    _xlpm.existing, L163,
    _xlpm.proposed, M163,
    _xlpm.cellSize, $D$8,
    _xlpm.coverage, K163,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970.00000000000023</v>
      </c>
      <c r="O163" s="36" t="str" cm="1">
        <f t="array" ref="O163">_xlfn.LET(
    _xlpm.existing, L163,
    _xlpm.proposed, M163,
    _xlpm.cellSize, $D$8,
    _xlpm.coverage, K163,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3" s="38"/>
      <c r="R163" s="23" t="b" cm="1">
        <f t="array" ref="R163">_xlfn.LET(
    _xlpm.currentID, B163,
    _xlpm.current_Ex3, E163,
    _xlpm.current_Ex4, F163,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3" s="27" t="b" cm="1">
        <f t="array" ref="S163">_xlfn.LET(
    _xlpm.currentID, B163,
    _xlpm.current_Pr3, I163,
    _xlpm.current_Pr4, J163,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3" s="25" t="b" cm="1">
        <f t="array" ref="T163">_xlfn.LET(
    _xlpm.currentID, B163,
    _xlpm.current_Ex1, C163,
    _xlpm.current_Ex3, E163,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3" s="26" t="b" cm="1">
        <f t="array" ref="U163">_xlfn.LET(
    _xlpm.currentID, B163,
    _xlpm.current_Pr1, G163,
    _xlpm.current_Pr3, I163,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4" spans="2:21" ht="13.5">
      <c r="B164" s="29" t="s">
        <v>188</v>
      </c>
      <c r="C164" s="30">
        <v>24.3</v>
      </c>
      <c r="D164" s="30">
        <v>23</v>
      </c>
      <c r="E164" s="30">
        <v>27.4</v>
      </c>
      <c r="F164" s="31">
        <v>27.4</v>
      </c>
      <c r="G164" s="30">
        <v>20</v>
      </c>
      <c r="H164" s="30">
        <v>20</v>
      </c>
      <c r="I164" s="30">
        <v>20</v>
      </c>
      <c r="J164" s="31">
        <v>20</v>
      </c>
      <c r="K164" s="32">
        <v>1</v>
      </c>
      <c r="L164" s="33">
        <f t="shared" si="4"/>
        <v>25.524999999999999</v>
      </c>
      <c r="M164" s="34">
        <f t="shared" si="5"/>
        <v>20</v>
      </c>
      <c r="N164" s="35" cm="1">
        <f t="array" ref="N164">_xlfn.LET(
    _xlpm.existing, L164,
    _xlpm.proposed, M164,
    _xlpm.cellSize, $D$8,
    _xlpm.coverage, K164,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2209.9999999999995</v>
      </c>
      <c r="O164" s="36" t="str" cm="1">
        <f t="array" ref="O164">_xlfn.LET(
    _xlpm.existing, L164,
    _xlpm.proposed, M164,
    _xlpm.cellSize, $D$8,
    _xlpm.coverage, K164,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4" s="38"/>
      <c r="R164" s="23" t="b" cm="1">
        <f t="array" ref="R164">_xlfn.LET(
    _xlpm.currentID, B164,
    _xlpm.current_Ex3, E164,
    _xlpm.current_Ex4, F164,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4" s="27" t="b" cm="1">
        <f t="array" ref="S164">_xlfn.LET(
    _xlpm.currentID, B164,
    _xlpm.current_Pr3, I164,
    _xlpm.current_Pr4, J164,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4" s="25" t="b" cm="1">
        <f t="array" ref="T164">_xlfn.LET(
    _xlpm.currentID, B164,
    _xlpm.current_Ex1, C164,
    _xlpm.current_Ex3, E164,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4" s="26" t="b" cm="1">
        <f t="array" ref="U164">_xlfn.LET(
    _xlpm.currentID, B164,
    _xlpm.current_Pr1, G164,
    _xlpm.current_Pr3, I164,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5" spans="2:21" ht="13.5">
      <c r="B165" s="29" t="s">
        <v>189</v>
      </c>
      <c r="C165" s="30">
        <v>27.4</v>
      </c>
      <c r="D165" s="30">
        <v>27.4</v>
      </c>
      <c r="E165" s="30">
        <v>30.4</v>
      </c>
      <c r="F165" s="31">
        <v>30.1</v>
      </c>
      <c r="G165" s="30">
        <v>20</v>
      </c>
      <c r="H165" s="30">
        <v>20</v>
      </c>
      <c r="I165" s="30">
        <v>20</v>
      </c>
      <c r="J165" s="31">
        <v>20</v>
      </c>
      <c r="K165" s="32">
        <v>1</v>
      </c>
      <c r="L165" s="33">
        <f t="shared" si="4"/>
        <v>28.824999999999996</v>
      </c>
      <c r="M165" s="34">
        <f t="shared" si="5"/>
        <v>20</v>
      </c>
      <c r="N165" s="35" cm="1">
        <f t="array" ref="N165">_xlfn.LET(
    _xlpm.existing, L165,
    _xlpm.proposed, M165,
    _xlpm.cellSize, $D$8,
    _xlpm.coverage, K165,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3529.9999999999982</v>
      </c>
      <c r="O165" s="36" t="str" cm="1">
        <f t="array" ref="O165">_xlfn.LET(
    _xlpm.existing, L165,
    _xlpm.proposed, M165,
    _xlpm.cellSize, $D$8,
    _xlpm.coverage, K165,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5" s="38"/>
      <c r="R165" s="23" t="b" cm="1">
        <f t="array" ref="R165">_xlfn.LET(
    _xlpm.currentID, B165,
    _xlpm.current_Ex3, E165,
    _xlpm.current_Ex4, F165,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5" s="27" t="b" cm="1">
        <f t="array" ref="S165">_xlfn.LET(
    _xlpm.currentID, B165,
    _xlpm.current_Pr3, I165,
    _xlpm.current_Pr4, J165,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5" s="25" t="b" cm="1">
        <f t="array" ref="T165">_xlfn.LET(
    _xlpm.currentID, B165,
    _xlpm.current_Ex1, C165,
    _xlpm.current_Ex3, E165,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5" s="26" t="b" cm="1">
        <f t="array" ref="U165">_xlfn.LET(
    _xlpm.currentID, B165,
    _xlpm.current_Pr1, G165,
    _xlpm.current_Pr3, I165,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6" spans="2:21" ht="13.5">
      <c r="B166" s="29" t="s">
        <v>190</v>
      </c>
      <c r="C166" s="30">
        <v>30.4</v>
      </c>
      <c r="D166" s="30">
        <v>30.1</v>
      </c>
      <c r="E166" s="30">
        <v>32</v>
      </c>
      <c r="F166" s="31">
        <v>29.4</v>
      </c>
      <c r="G166" s="30">
        <v>20</v>
      </c>
      <c r="H166" s="30">
        <v>20</v>
      </c>
      <c r="I166" s="30">
        <v>20</v>
      </c>
      <c r="J166" s="31">
        <v>20</v>
      </c>
      <c r="K166" s="32">
        <v>1</v>
      </c>
      <c r="L166" s="33">
        <f t="shared" si="4"/>
        <v>30.475000000000001</v>
      </c>
      <c r="M166" s="34">
        <f t="shared" si="5"/>
        <v>20</v>
      </c>
      <c r="N166" s="35" cm="1">
        <f t="array" ref="N166">_xlfn.LET(
    _xlpm.existing, L166,
    _xlpm.proposed, M166,
    _xlpm.cellSize, $D$8,
    _xlpm.coverage, K166,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4190.0000000000009</v>
      </c>
      <c r="O166" s="36" t="str" cm="1">
        <f t="array" ref="O166">_xlfn.LET(
    _xlpm.existing, L166,
    _xlpm.proposed, M166,
    _xlpm.cellSize, $D$8,
    _xlpm.coverage, K166,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6" s="38"/>
      <c r="R166" s="23" t="b" cm="1">
        <f t="array" ref="R166">_xlfn.LET(
    _xlpm.currentID, B166,
    _xlpm.current_Ex3, E166,
    _xlpm.current_Ex4, F166,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6" s="27" t="b" cm="1">
        <f t="array" ref="S166">_xlfn.LET(
    _xlpm.currentID, B166,
    _xlpm.current_Pr3, I166,
    _xlpm.current_Pr4, J166,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6" s="25" t="b" cm="1">
        <f t="array" ref="T166">_xlfn.LET(
    _xlpm.currentID, B166,
    _xlpm.current_Ex1, C166,
    _xlpm.current_Ex3, E166,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6" s="26" t="b" cm="1">
        <f t="array" ref="U166">_xlfn.LET(
    _xlpm.currentID, B166,
    _xlpm.current_Pr1, G166,
    _xlpm.current_Pr3, I166,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7" spans="2:21" ht="13.5">
      <c r="B167" s="29" t="s">
        <v>191</v>
      </c>
      <c r="C167" s="30">
        <v>32</v>
      </c>
      <c r="D167" s="30">
        <v>29.4</v>
      </c>
      <c r="E167" s="30">
        <v>31</v>
      </c>
      <c r="F167" s="31">
        <v>27.8</v>
      </c>
      <c r="G167" s="30">
        <v>20</v>
      </c>
      <c r="H167" s="30">
        <v>20</v>
      </c>
      <c r="I167" s="30">
        <v>20</v>
      </c>
      <c r="J167" s="31">
        <v>20</v>
      </c>
      <c r="K167" s="32">
        <v>1</v>
      </c>
      <c r="L167" s="33">
        <f t="shared" si="4"/>
        <v>30.05</v>
      </c>
      <c r="M167" s="34">
        <f t="shared" si="5"/>
        <v>20</v>
      </c>
      <c r="N167" s="35" cm="1">
        <f t="array" ref="N167">_xlfn.LET(
    _xlpm.existing, L167,
    _xlpm.proposed, M167,
    _xlpm.cellSize, $D$8,
    _xlpm.coverage, K167,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4020.0000000000005</v>
      </c>
      <c r="O167" s="36" t="str" cm="1">
        <f t="array" ref="O167">_xlfn.LET(
    _xlpm.existing, L167,
    _xlpm.proposed, M167,
    _xlpm.cellSize, $D$8,
    _xlpm.coverage, K167,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7" s="38"/>
      <c r="R167" s="23" t="b" cm="1">
        <f t="array" ref="R167">_xlfn.LET(
    _xlpm.currentID, B167,
    _xlpm.current_Ex3, E167,
    _xlpm.current_Ex4, F167,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7" s="27" t="b" cm="1">
        <f t="array" ref="S167">_xlfn.LET(
    _xlpm.currentID, B167,
    _xlpm.current_Pr3, I167,
    _xlpm.current_Pr4, J167,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7" s="25" t="b" cm="1">
        <f t="array" ref="T167">_xlfn.LET(
    _xlpm.currentID, B167,
    _xlpm.current_Ex1, C167,
    _xlpm.current_Ex3, E167,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7" s="26" t="b" cm="1">
        <f t="array" ref="U167">_xlfn.LET(
    _xlpm.currentID, B167,
    _xlpm.current_Pr1, G167,
    _xlpm.current_Pr3, I167,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8" spans="2:21" ht="13.5">
      <c r="B168" s="29" t="s">
        <v>192</v>
      </c>
      <c r="C168" s="30">
        <v>31</v>
      </c>
      <c r="D168" s="30">
        <v>27.8</v>
      </c>
      <c r="E168" s="30">
        <v>29.9</v>
      </c>
      <c r="F168" s="31">
        <v>28.4</v>
      </c>
      <c r="G168" s="30">
        <v>20</v>
      </c>
      <c r="H168" s="30">
        <v>20</v>
      </c>
      <c r="I168" s="30">
        <v>20</v>
      </c>
      <c r="J168" s="31">
        <v>20</v>
      </c>
      <c r="K168" s="32">
        <v>1</v>
      </c>
      <c r="L168" s="33">
        <f t="shared" si="4"/>
        <v>29.274999999999999</v>
      </c>
      <c r="M168" s="34">
        <f t="shared" si="5"/>
        <v>20</v>
      </c>
      <c r="N168" s="35" cm="1">
        <f t="array" ref="N168">_xlfn.LET(
    _xlpm.existing, L168,
    _xlpm.proposed, M168,
    _xlpm.cellSize, $D$8,
    _xlpm.coverage, K168,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3709.9999999999995</v>
      </c>
      <c r="O168" s="36" t="str" cm="1">
        <f t="array" ref="O168">_xlfn.LET(
    _xlpm.existing, L168,
    _xlpm.proposed, M168,
    _xlpm.cellSize, $D$8,
    _xlpm.coverage, K168,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8" s="38"/>
      <c r="R168" s="23" t="b" cm="1">
        <f t="array" ref="R168">_xlfn.LET(
    _xlpm.currentID, B168,
    _xlpm.current_Ex3, E168,
    _xlpm.current_Ex4, F168,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8" s="27" t="b" cm="1">
        <f t="array" ref="S168">_xlfn.LET(
    _xlpm.currentID, B168,
    _xlpm.current_Pr3, I168,
    _xlpm.current_Pr4, J168,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8" s="25" t="b" cm="1">
        <f t="array" ref="T168">_xlfn.LET(
    _xlpm.currentID, B168,
    _xlpm.current_Ex1, C168,
    _xlpm.current_Ex3, E168,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8" s="26" t="b" cm="1">
        <f t="array" ref="U168">_xlfn.LET(
    _xlpm.currentID, B168,
    _xlpm.current_Pr1, G168,
    _xlpm.current_Pr3, I168,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9" spans="2:21" ht="13.5">
      <c r="B169" s="29" t="s">
        <v>193</v>
      </c>
      <c r="C169" s="30">
        <v>29.9</v>
      </c>
      <c r="D169" s="30">
        <v>28.4</v>
      </c>
      <c r="E169" s="30">
        <v>33.200000000000003</v>
      </c>
      <c r="F169" s="31">
        <v>32</v>
      </c>
      <c r="G169" s="30">
        <v>20</v>
      </c>
      <c r="H169" s="30">
        <v>20</v>
      </c>
      <c r="I169" s="30">
        <v>25</v>
      </c>
      <c r="J169" s="31">
        <v>25.9</v>
      </c>
      <c r="K169" s="32">
        <v>1</v>
      </c>
      <c r="L169" s="33">
        <f t="shared" si="4"/>
        <v>30.875</v>
      </c>
      <c r="M169" s="34">
        <f t="shared" si="5"/>
        <v>22.725000000000001</v>
      </c>
      <c r="N169" s="35" cm="1">
        <f t="array" ref="N169">_xlfn.LET(
    _xlpm.existing, L169,
    _xlpm.proposed, M169,
    _xlpm.cellSize, $D$8,
    _xlpm.coverage, K169,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3259.9999999999995</v>
      </c>
      <c r="O169" s="36" t="str" cm="1">
        <f t="array" ref="O169">_xlfn.LET(
    _xlpm.existing, L169,
    _xlpm.proposed, M169,
    _xlpm.cellSize, $D$8,
    _xlpm.coverage, K169,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69" s="38"/>
      <c r="R169" s="23" t="b" cm="1">
        <f t="array" ref="R169">_xlfn.LET(
    _xlpm.currentID, B169,
    _xlpm.current_Ex3, E169,
    _xlpm.current_Ex4, F169,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9" s="27" t="b" cm="1">
        <f t="array" ref="S169">_xlfn.LET(
    _xlpm.currentID, B169,
    _xlpm.current_Pr3, I169,
    _xlpm.current_Pr4, J169,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9" s="25" t="b" cm="1">
        <f t="array" ref="T169">_xlfn.LET(
    _xlpm.currentID, B169,
    _xlpm.current_Ex1, C169,
    _xlpm.current_Ex3, E169,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9" s="26" t="b" cm="1">
        <f t="array" ref="U169">_xlfn.LET(
    _xlpm.currentID, B169,
    _xlpm.current_Pr1, G169,
    _xlpm.current_Pr3, I169,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0" spans="2:21" ht="13.5">
      <c r="B170" s="29" t="s">
        <v>194</v>
      </c>
      <c r="C170" s="30">
        <v>33.200000000000003</v>
      </c>
      <c r="D170" s="30">
        <v>32</v>
      </c>
      <c r="E170" s="30">
        <v>36.6</v>
      </c>
      <c r="F170" s="31">
        <v>35.4</v>
      </c>
      <c r="G170" s="30">
        <v>25</v>
      </c>
      <c r="H170" s="30">
        <v>25.9</v>
      </c>
      <c r="I170" s="30">
        <v>25</v>
      </c>
      <c r="J170" s="31">
        <v>25.9</v>
      </c>
      <c r="K170" s="32">
        <v>1</v>
      </c>
      <c r="L170" s="33">
        <f t="shared" si="4"/>
        <v>34.300000000000004</v>
      </c>
      <c r="M170" s="34">
        <f t="shared" si="5"/>
        <v>25.450000000000003</v>
      </c>
      <c r="N170" s="35" cm="1">
        <f t="array" ref="N170">_xlfn.LET(
    _xlpm.existing, L170,
    _xlpm.proposed, M170,
    _xlpm.cellSize, $D$8,
    _xlpm.coverage, K170,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3540.0000000000005</v>
      </c>
      <c r="O170" s="36" t="str" cm="1">
        <f t="array" ref="O170">_xlfn.LET(
    _xlpm.existing, L170,
    _xlpm.proposed, M170,
    _xlpm.cellSize, $D$8,
    _xlpm.coverage, K170,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70" s="38"/>
      <c r="R170" s="23" t="b" cm="1">
        <f t="array" ref="R170">_xlfn.LET(
    _xlpm.currentID, B170,
    _xlpm.current_Ex3, E170,
    _xlpm.current_Ex4, F170,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0" s="27" t="b" cm="1">
        <f t="array" ref="S170">_xlfn.LET(
    _xlpm.currentID, B170,
    _xlpm.current_Pr3, I170,
    _xlpm.current_Pr4, J170,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0" s="25" t="b" cm="1">
        <f t="array" ref="T170">_xlfn.LET(
    _xlpm.currentID, B170,
    _xlpm.current_Ex1, C170,
    _xlpm.current_Ex3, E170,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0" s="26" t="b" cm="1">
        <f t="array" ref="U170">_xlfn.LET(
    _xlpm.currentID, B170,
    _xlpm.current_Pr1, G170,
    _xlpm.current_Pr3, I170,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1" spans="2:21" ht="13.5">
      <c r="B171" s="29" t="s">
        <v>195</v>
      </c>
      <c r="C171" s="30">
        <v>36.6</v>
      </c>
      <c r="D171" s="30">
        <v>35.4</v>
      </c>
      <c r="E171" s="30">
        <v>40.5</v>
      </c>
      <c r="F171" s="31">
        <v>37.1</v>
      </c>
      <c r="G171" s="30">
        <v>25</v>
      </c>
      <c r="H171" s="30">
        <v>25.9</v>
      </c>
      <c r="I171" s="30">
        <v>30.8</v>
      </c>
      <c r="J171" s="31">
        <v>30.8</v>
      </c>
      <c r="K171" s="32">
        <v>1</v>
      </c>
      <c r="L171" s="33">
        <f t="shared" si="4"/>
        <v>37.4</v>
      </c>
      <c r="M171" s="34">
        <f t="shared" si="5"/>
        <v>28.125</v>
      </c>
      <c r="N171" s="35" cm="1">
        <f t="array" ref="N171">_xlfn.LET(
    _xlpm.existing, L171,
    _xlpm.proposed, M171,
    _xlpm.cellSize, $D$8,
    _xlpm.coverage, K171,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3709.9999999999995</v>
      </c>
      <c r="O171" s="36" t="str" cm="1">
        <f t="array" ref="O171">_xlfn.LET(
    _xlpm.existing, L171,
    _xlpm.proposed, M171,
    _xlpm.cellSize, $D$8,
    _xlpm.coverage, K171,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71" s="38"/>
      <c r="R171" s="23" t="b" cm="1">
        <f t="array" ref="R171">_xlfn.LET(
    _xlpm.currentID, B171,
    _xlpm.current_Ex3, E171,
    _xlpm.current_Ex4, F171,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1" s="27" t="b" cm="1">
        <f t="array" ref="S171">_xlfn.LET(
    _xlpm.currentID, B171,
    _xlpm.current_Pr3, I171,
    _xlpm.current_Pr4, J171,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1" s="25" t="b" cm="1">
        <f t="array" ref="T171">_xlfn.LET(
    _xlpm.currentID, B171,
    _xlpm.current_Ex1, C171,
    _xlpm.current_Ex3, E171,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1" s="26" t="b" cm="1">
        <f t="array" ref="U171">_xlfn.LET(
    _xlpm.currentID, B171,
    _xlpm.current_Pr1, G171,
    _xlpm.current_Pr3, I171,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2" spans="2:21" ht="13.5">
      <c r="B172" s="29" t="s">
        <v>196</v>
      </c>
      <c r="C172" s="30">
        <v>40.5</v>
      </c>
      <c r="D172" s="30">
        <v>37.1</v>
      </c>
      <c r="E172" s="30">
        <v>43.4</v>
      </c>
      <c r="F172" s="31">
        <v>40.5</v>
      </c>
      <c r="G172" s="30">
        <v>30.8</v>
      </c>
      <c r="H172" s="30">
        <v>30.8</v>
      </c>
      <c r="I172" s="30">
        <v>40</v>
      </c>
      <c r="J172" s="31">
        <v>40.5</v>
      </c>
      <c r="K172" s="32">
        <v>1</v>
      </c>
      <c r="L172" s="33">
        <f t="shared" si="4"/>
        <v>40.375</v>
      </c>
      <c r="M172" s="34">
        <f t="shared" si="5"/>
        <v>35.524999999999999</v>
      </c>
      <c r="N172" s="35" cm="1">
        <f t="array" ref="N172">_xlfn.LET(
    _xlpm.existing, L172,
    _xlpm.proposed, M172,
    _xlpm.cellSize, $D$8,
    _xlpm.coverage, K172,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1940.0000000000005</v>
      </c>
      <c r="O172" s="36" t="str" cm="1">
        <f t="array" ref="O172">_xlfn.LET(
    _xlpm.existing, L172,
    _xlpm.proposed, M172,
    _xlpm.cellSize, $D$8,
    _xlpm.coverage, K172,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72" s="38"/>
      <c r="R172" s="23" t="b" cm="1">
        <f t="array" ref="R172">_xlfn.LET(
    _xlpm.currentID, B172,
    _xlpm.current_Ex3, E172,
    _xlpm.current_Ex4, F172,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2" s="27" t="b" cm="1">
        <f t="array" ref="S172">_xlfn.LET(
    _xlpm.currentID, B172,
    _xlpm.current_Pr3, I172,
    _xlpm.current_Pr4, J172,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2" s="25" t="b" cm="1">
        <f t="array" ref="T172">_xlfn.LET(
    _xlpm.currentID, B172,
    _xlpm.current_Ex1, C172,
    _xlpm.current_Ex3, E172,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2" s="26" t="b" cm="1">
        <f t="array" ref="U172">_xlfn.LET(
    _xlpm.currentID, B172,
    _xlpm.current_Pr1, G172,
    _xlpm.current_Pr3, I172,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3" spans="2:21" ht="13.5">
      <c r="B173" s="29" t="s">
        <v>197</v>
      </c>
      <c r="C173" s="30">
        <v>43.4</v>
      </c>
      <c r="D173" s="30">
        <v>40.5</v>
      </c>
      <c r="E173" s="30">
        <v>45.5</v>
      </c>
      <c r="F173" s="31">
        <v>43.2</v>
      </c>
      <c r="G173" s="30">
        <v>40</v>
      </c>
      <c r="H173" s="30">
        <v>40.5</v>
      </c>
      <c r="I173" s="30">
        <v>45.5</v>
      </c>
      <c r="J173" s="31">
        <v>43.2</v>
      </c>
      <c r="K173" s="32">
        <v>1</v>
      </c>
      <c r="L173" s="33">
        <f t="shared" si="4"/>
        <v>43.150000000000006</v>
      </c>
      <c r="M173" s="34">
        <f t="shared" si="5"/>
        <v>42.3</v>
      </c>
      <c r="N173" s="35" cm="1">
        <f t="array" ref="N173">_xlfn.LET(
    _xlpm.existing, L173,
    _xlpm.proposed, M173,
    _xlpm.cellSize, $D$8,
    _xlpm.coverage, K173,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340.00000000000341</v>
      </c>
      <c r="O173" s="36" t="str" cm="1">
        <f t="array" ref="O173">_xlfn.LET(
    _xlpm.existing, L173,
    _xlpm.proposed, M173,
    _xlpm.cellSize, $D$8,
    _xlpm.coverage, K173,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73" s="38"/>
      <c r="R173" s="23" t="str" cm="1">
        <f t="array" ref="R173">_xlfn.LET(
    _xlpm.currentID, B173,
    _xlpm.current_Ex3, E173,
    _xlpm.current_Ex4, F173,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3" s="27" t="str" cm="1">
        <f t="array" ref="S173">_xlfn.LET(
    _xlpm.currentID, B173,
    _xlpm.current_Pr3, I173,
    _xlpm.current_Pr4, J173,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3" s="25" t="b" cm="1">
        <f t="array" ref="T173">_xlfn.LET(
    _xlpm.currentID, B173,
    _xlpm.current_Ex1, C173,
    _xlpm.current_Ex3, E173,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3" s="26" t="b" cm="1">
        <f t="array" ref="U173">_xlfn.LET(
    _xlpm.currentID, B173,
    _xlpm.current_Pr1, G173,
    _xlpm.current_Pr3, I173,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4" spans="2:21" ht="13.5">
      <c r="B174" s="14" t="s">
        <v>198</v>
      </c>
      <c r="C174" s="15">
        <v>10.5</v>
      </c>
      <c r="D174" s="15">
        <v>5.8</v>
      </c>
      <c r="E174" s="15">
        <v>10.4</v>
      </c>
      <c r="F174" s="16">
        <v>5.3</v>
      </c>
      <c r="G174" s="15">
        <v>10.5</v>
      </c>
      <c r="H174" s="15">
        <v>6.5</v>
      </c>
      <c r="I174" s="15">
        <v>10.4</v>
      </c>
      <c r="J174" s="16">
        <v>9.5</v>
      </c>
      <c r="K174" s="17">
        <v>1</v>
      </c>
      <c r="L174" s="18">
        <f t="shared" si="4"/>
        <v>8</v>
      </c>
      <c r="M174" s="19">
        <f t="shared" si="5"/>
        <v>9.2249999999999996</v>
      </c>
      <c r="N174" s="20" t="str" cm="1">
        <f t="array" ref="N174">_xlfn.LET(
    _xlpm.existing, L174,
    _xlpm.proposed, M174,
    _xlpm.cellSize, $D$8,
    _xlpm.coverage, K174,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4" s="21" cm="1">
        <f t="array" ref="O174">_xlfn.LET(
    _xlpm.existing, L174,
    _xlpm.proposed, M174,
    _xlpm.cellSize, $D$8,
    _xlpm.coverage, K174,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489.99999999999989</v>
      </c>
      <c r="P174" s="22"/>
      <c r="R174" s="23" t="str" cm="1">
        <f t="array" ref="R174">_xlfn.LET(
    _xlpm.currentID, B174,
    _xlpm.current_Ex3, E174,
    _xlpm.current_Ex4, F174,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4" s="27" t="str" cm="1">
        <f t="array" ref="S174">_xlfn.LET(
    _xlpm.currentID, B174,
    _xlpm.current_Pr3, I174,
    _xlpm.current_Pr4, J174,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4" s="25" t="str" cm="1">
        <f t="array" ref="T174">_xlfn.LET(
    _xlpm.currentID, B174,
    _xlpm.current_Ex1, C174,
    _xlpm.current_Ex3, E174,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4" s="26" t="str" cm="1">
        <f t="array" ref="U174">_xlfn.LET(
    _xlpm.currentID, B174,
    _xlpm.current_Pr1, G174,
    _xlpm.current_Pr3, I174,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5" spans="2:21" ht="13.5">
      <c r="B175" s="14" t="s">
        <v>199</v>
      </c>
      <c r="C175" s="15">
        <v>10.4</v>
      </c>
      <c r="D175" s="15">
        <v>5.3</v>
      </c>
      <c r="E175" s="15">
        <v>8.5</v>
      </c>
      <c r="F175" s="16">
        <v>4.9000000000000004</v>
      </c>
      <c r="G175" s="15">
        <v>10.4</v>
      </c>
      <c r="H175" s="15">
        <v>9.5</v>
      </c>
      <c r="I175" s="15">
        <v>8.5</v>
      </c>
      <c r="J175" s="16">
        <v>9.5</v>
      </c>
      <c r="K175" s="17">
        <v>1</v>
      </c>
      <c r="L175" s="18">
        <f t="shared" si="4"/>
        <v>7.2750000000000004</v>
      </c>
      <c r="M175" s="19">
        <f t="shared" si="5"/>
        <v>9.4749999999999996</v>
      </c>
      <c r="N175" s="20" t="str" cm="1">
        <f t="array" ref="N175">_xlfn.LET(
    _xlpm.existing, L175,
    _xlpm.proposed, M175,
    _xlpm.cellSize, $D$8,
    _xlpm.coverage, K175,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5" s="21" cm="1">
        <f t="array" ref="O175">_xlfn.LET(
    _xlpm.existing, L175,
    _xlpm.proposed, M175,
    _xlpm.cellSize, $D$8,
    _xlpm.coverage, K175,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879.99999999999977</v>
      </c>
      <c r="P175" s="22"/>
      <c r="R175" s="23" t="str" cm="1">
        <f t="array" ref="R175">_xlfn.LET(
    _xlpm.currentID, B175,
    _xlpm.current_Ex3, E175,
    _xlpm.current_Ex4, F175,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5" s="27" t="str" cm="1">
        <f t="array" ref="S175">_xlfn.LET(
    _xlpm.currentID, B175,
    _xlpm.current_Pr3, I175,
    _xlpm.current_Pr4, J175,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5" s="25" t="str" cm="1">
        <f t="array" ref="T175">_xlfn.LET(
    _xlpm.currentID, B175,
    _xlpm.current_Ex1, C175,
    _xlpm.current_Ex3, E175,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5" s="26" t="str" cm="1">
        <f t="array" ref="U175">_xlfn.LET(
    _xlpm.currentID, B175,
    _xlpm.current_Pr1, G175,
    _xlpm.current_Pr3, I175,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6" spans="2:21" ht="13.5">
      <c r="B176" s="14" t="s">
        <v>200</v>
      </c>
      <c r="C176" s="15">
        <v>8.5</v>
      </c>
      <c r="D176" s="15">
        <v>4.9000000000000004</v>
      </c>
      <c r="E176" s="15">
        <v>4.5</v>
      </c>
      <c r="F176" s="16">
        <v>4.5</v>
      </c>
      <c r="G176" s="15">
        <v>8.5</v>
      </c>
      <c r="H176" s="15">
        <v>9.5</v>
      </c>
      <c r="I176" s="15">
        <v>4.5</v>
      </c>
      <c r="J176" s="16">
        <v>9.8000000000000007</v>
      </c>
      <c r="K176" s="17">
        <v>1</v>
      </c>
      <c r="L176" s="18">
        <f t="shared" si="4"/>
        <v>5.6</v>
      </c>
      <c r="M176" s="19">
        <f t="shared" si="5"/>
        <v>8.0749999999999993</v>
      </c>
      <c r="N176" s="20" t="str" cm="1">
        <f t="array" ref="N176">_xlfn.LET(
    _xlpm.existing, L176,
    _xlpm.proposed, M176,
    _xlpm.cellSize, $D$8,
    _xlpm.coverage, K176,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6" s="21" cm="1">
        <f t="array" ref="O176">_xlfn.LET(
    _xlpm.existing, L176,
    _xlpm.proposed, M176,
    _xlpm.cellSize, $D$8,
    _xlpm.coverage, K176,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989.99999999999989</v>
      </c>
      <c r="P176" s="22"/>
      <c r="R176" s="23" t="str" cm="1">
        <f t="array" ref="R176">_xlfn.LET(
    _xlpm.currentID, B176,
    _xlpm.current_Ex3, E176,
    _xlpm.current_Ex4, F176,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6" s="27" t="str" cm="1">
        <f t="array" ref="S176">_xlfn.LET(
    _xlpm.currentID, B176,
    _xlpm.current_Pr3, I176,
    _xlpm.current_Pr4, J176,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6" s="25" t="str" cm="1">
        <f t="array" ref="T176">_xlfn.LET(
    _xlpm.currentID, B176,
    _xlpm.current_Ex1, C176,
    _xlpm.current_Ex3, E176,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6" s="26" t="str" cm="1">
        <f t="array" ref="U176">_xlfn.LET(
    _xlpm.currentID, B176,
    _xlpm.current_Pr1, G176,
    _xlpm.current_Pr3, I176,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7" spans="2:21" ht="13.5">
      <c r="B177" s="14" t="s">
        <v>201</v>
      </c>
      <c r="C177" s="15">
        <v>4.5</v>
      </c>
      <c r="D177" s="15">
        <v>4.5</v>
      </c>
      <c r="E177" s="15">
        <v>4.8</v>
      </c>
      <c r="F177" s="16">
        <v>4.3</v>
      </c>
      <c r="G177" s="15">
        <v>4.5</v>
      </c>
      <c r="H177" s="15">
        <v>9.8000000000000007</v>
      </c>
      <c r="I177" s="15">
        <v>6.4</v>
      </c>
      <c r="J177" s="16">
        <v>11.4</v>
      </c>
      <c r="K177" s="17">
        <v>1</v>
      </c>
      <c r="L177" s="18">
        <f t="shared" si="4"/>
        <v>4.5250000000000004</v>
      </c>
      <c r="M177" s="19">
        <f t="shared" si="5"/>
        <v>8.0250000000000004</v>
      </c>
      <c r="N177" s="20" t="str" cm="1">
        <f t="array" ref="N177">_xlfn.LET(
    _xlpm.existing, L177,
    _xlpm.proposed, M177,
    _xlpm.cellSize, $D$8,
    _xlpm.coverage, K177,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7" s="21" cm="1">
        <f t="array" ref="O177">_xlfn.LET(
    _xlpm.existing, L177,
    _xlpm.proposed, M177,
    _xlpm.cellSize, $D$8,
    _xlpm.coverage, K177,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1400</v>
      </c>
      <c r="P177" s="22"/>
      <c r="R177" s="23" t="str" cm="1">
        <f t="array" ref="R177">_xlfn.LET(
    _xlpm.currentID, B177,
    _xlpm.current_Ex3, E177,
    _xlpm.current_Ex4, F177,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7" s="27" t="str" cm="1">
        <f t="array" ref="S177">_xlfn.LET(
    _xlpm.currentID, B177,
    _xlpm.current_Pr3, I177,
    _xlpm.current_Pr4, J177,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7" s="25" t="str" cm="1">
        <f t="array" ref="T177">_xlfn.LET(
    _xlpm.currentID, B177,
    _xlpm.current_Ex1, C177,
    _xlpm.current_Ex3, E177,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7" s="26" t="str" cm="1">
        <f t="array" ref="U177">_xlfn.LET(
    _xlpm.currentID, B177,
    _xlpm.current_Pr1, G177,
    _xlpm.current_Pr3, I177,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8" spans="2:21" ht="13.5">
      <c r="B178" s="14" t="s">
        <v>202</v>
      </c>
      <c r="C178" s="15">
        <v>4.8</v>
      </c>
      <c r="D178" s="15">
        <v>4.3</v>
      </c>
      <c r="E178" s="15">
        <v>6.5</v>
      </c>
      <c r="F178" s="16">
        <v>7</v>
      </c>
      <c r="G178" s="15">
        <v>6.4</v>
      </c>
      <c r="H178" s="15">
        <v>11.4</v>
      </c>
      <c r="I178" s="15">
        <v>8</v>
      </c>
      <c r="J178" s="16">
        <v>13</v>
      </c>
      <c r="K178" s="17">
        <v>1</v>
      </c>
      <c r="L178" s="18">
        <f t="shared" si="4"/>
        <v>5.65</v>
      </c>
      <c r="M178" s="19">
        <f t="shared" si="5"/>
        <v>9.6999999999999993</v>
      </c>
      <c r="N178" s="20" t="str" cm="1">
        <f t="array" ref="N178">_xlfn.LET(
    _xlpm.existing, L178,
    _xlpm.proposed, M178,
    _xlpm.cellSize, $D$8,
    _xlpm.coverage, K178,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8" s="21" cm="1">
        <f t="array" ref="O178">_xlfn.LET(
    _xlpm.existing, L178,
    _xlpm.proposed, M178,
    _xlpm.cellSize, $D$8,
    _xlpm.coverage, K178,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1619.9999999999995</v>
      </c>
      <c r="P178" s="22"/>
      <c r="R178" s="23" t="str" cm="1">
        <f t="array" ref="R178">_xlfn.LET(
    _xlpm.currentID, B178,
    _xlpm.current_Ex3, E178,
    _xlpm.current_Ex4, F178,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8" s="27" t="str" cm="1">
        <f t="array" ref="S178">_xlfn.LET(
    _xlpm.currentID, B178,
    _xlpm.current_Pr3, I178,
    _xlpm.current_Pr4, J178,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8" s="25" t="str" cm="1">
        <f t="array" ref="T178">_xlfn.LET(
    _xlpm.currentID, B178,
    _xlpm.current_Ex1, C178,
    _xlpm.current_Ex3, E178,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8" s="26" t="str" cm="1">
        <f t="array" ref="U178">_xlfn.LET(
    _xlpm.currentID, B178,
    _xlpm.current_Pr1, G178,
    _xlpm.current_Pr3, I178,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9" spans="2:21" ht="13.5">
      <c r="B179" s="14" t="s">
        <v>203</v>
      </c>
      <c r="C179" s="15">
        <v>6.5</v>
      </c>
      <c r="D179" s="15">
        <v>7</v>
      </c>
      <c r="E179" s="15">
        <v>10</v>
      </c>
      <c r="F179" s="16">
        <v>12.8</v>
      </c>
      <c r="G179" s="15">
        <v>8</v>
      </c>
      <c r="H179" s="15">
        <v>13</v>
      </c>
      <c r="I179" s="15">
        <v>10</v>
      </c>
      <c r="J179" s="16">
        <v>14.6</v>
      </c>
      <c r="K179" s="17">
        <v>1</v>
      </c>
      <c r="L179" s="18">
        <f t="shared" si="4"/>
        <v>9.0749999999999993</v>
      </c>
      <c r="M179" s="19">
        <f t="shared" si="5"/>
        <v>11.4</v>
      </c>
      <c r="N179" s="20" t="str" cm="1">
        <f t="array" ref="N179">_xlfn.LET(
    _xlpm.existing, L179,
    _xlpm.proposed, M179,
    _xlpm.cellSize, $D$8,
    _xlpm.coverage, K179,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79" s="21" cm="1">
        <f t="array" ref="O179">_xlfn.LET(
    _xlpm.existing, L179,
    _xlpm.proposed, M179,
    _xlpm.cellSize, $D$8,
    _xlpm.coverage, K179,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930.00000000000045</v>
      </c>
      <c r="P179" s="22"/>
      <c r="R179" s="23" t="str" cm="1">
        <f t="array" ref="R179">_xlfn.LET(
    _xlpm.currentID, B179,
    _xlpm.current_Ex3, E179,
    _xlpm.current_Ex4, F179,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9" s="27" t="str" cm="1">
        <f t="array" ref="S179">_xlfn.LET(
    _xlpm.currentID, B179,
    _xlpm.current_Pr3, I179,
    _xlpm.current_Pr4, J179,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9" s="25" t="str" cm="1">
        <f t="array" ref="T179">_xlfn.LET(
    _xlpm.currentID, B179,
    _xlpm.current_Ex1, C179,
    _xlpm.current_Ex3, E179,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9" s="26" t="str" cm="1">
        <f t="array" ref="U179">_xlfn.LET(
    _xlpm.currentID, B179,
    _xlpm.current_Pr1, G179,
    _xlpm.current_Pr3, I179,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80" spans="2:21" ht="13.5">
      <c r="B180" s="14" t="s">
        <v>204</v>
      </c>
      <c r="C180" s="15">
        <v>10</v>
      </c>
      <c r="D180" s="15">
        <v>12.8</v>
      </c>
      <c r="E180" s="15">
        <v>12.8</v>
      </c>
      <c r="F180" s="16">
        <v>17</v>
      </c>
      <c r="G180" s="15">
        <v>10</v>
      </c>
      <c r="H180" s="15">
        <v>14.6</v>
      </c>
      <c r="I180" s="15">
        <v>15</v>
      </c>
      <c r="J180" s="16">
        <v>16.2</v>
      </c>
      <c r="K180" s="17">
        <v>1</v>
      </c>
      <c r="L180" s="18">
        <f t="shared" si="4"/>
        <v>13.15</v>
      </c>
      <c r="M180" s="19">
        <f t="shared" si="5"/>
        <v>13.95</v>
      </c>
      <c r="N180" s="20" t="str" cm="1">
        <f t="array" ref="N180">_xlfn.LET(
    _xlpm.existing, L180,
    _xlpm.proposed, M180,
    _xlpm.cellSize, $D$8,
    _xlpm.coverage, K180,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80" s="21" cm="1">
        <f t="array" ref="O180">_xlfn.LET(
    _xlpm.existing, L180,
    _xlpm.proposed, M180,
    _xlpm.cellSize, $D$8,
    _xlpm.coverage, K180,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319.99999999999955</v>
      </c>
      <c r="P180" s="22"/>
      <c r="R180" s="23" t="b" cm="1">
        <f t="array" ref="R180">_xlfn.LET(
    _xlpm.currentID, B180,
    _xlpm.current_Ex3, E180,
    _xlpm.current_Ex4, F180,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0" s="27" t="b" cm="1">
        <f t="array" ref="S180">_xlfn.LET(
    _xlpm.currentID, B180,
    _xlpm.current_Pr3, I180,
    _xlpm.current_Pr4, J180,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0" s="25" t="str" cm="1">
        <f t="array" ref="T180">_xlfn.LET(
    _xlpm.currentID, B180,
    _xlpm.current_Ex1, C180,
    _xlpm.current_Ex3, E180,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80" s="26" t="str" cm="1">
        <f t="array" ref="U180">_xlfn.LET(
    _xlpm.currentID, B180,
    _xlpm.current_Pr1, G180,
    _xlpm.current_Pr3, I180,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81" spans="2:21" ht="13.5">
      <c r="B181" s="14" t="s">
        <v>205</v>
      </c>
      <c r="C181" s="15">
        <v>12.8</v>
      </c>
      <c r="D181" s="15">
        <v>17</v>
      </c>
      <c r="E181" s="15">
        <v>17.399999999999999</v>
      </c>
      <c r="F181" s="16">
        <v>20.8</v>
      </c>
      <c r="G181" s="15">
        <v>15</v>
      </c>
      <c r="H181" s="15">
        <v>16.2</v>
      </c>
      <c r="I181" s="15">
        <v>20</v>
      </c>
      <c r="J181" s="16">
        <v>17.8</v>
      </c>
      <c r="K181" s="17">
        <v>1</v>
      </c>
      <c r="L181" s="18">
        <f t="shared" si="4"/>
        <v>17</v>
      </c>
      <c r="M181" s="19">
        <f t="shared" si="5"/>
        <v>17.25</v>
      </c>
      <c r="N181" s="20" t="str" cm="1">
        <f t="array" ref="N181">_xlfn.LET(
    _xlpm.existing, L181,
    _xlpm.proposed, M181,
    _xlpm.cellSize, $D$8,
    _xlpm.coverage, K181,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81" s="21" cm="1">
        <f t="array" ref="O181">_xlfn.LET(
    _xlpm.existing, L181,
    _xlpm.proposed, M181,
    _xlpm.cellSize, $D$8,
    _xlpm.coverage, K181,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100</v>
      </c>
      <c r="P181" s="22"/>
      <c r="R181" s="23" t="b" cm="1">
        <f t="array" ref="R181">_xlfn.LET(
    _xlpm.currentID, B181,
    _xlpm.current_Ex3, E181,
    _xlpm.current_Ex4, F181,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1" s="27" t="b" cm="1">
        <f t="array" ref="S181">_xlfn.LET(
    _xlpm.currentID, B181,
    _xlpm.current_Pr3, I181,
    _xlpm.current_Pr4, J181,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1" s="25" t="b" cm="1">
        <f t="array" ref="T181">_xlfn.LET(
    _xlpm.currentID, B181,
    _xlpm.current_Ex1, C181,
    _xlpm.current_Ex3, E181,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1" s="26" t="b" cm="1">
        <f t="array" ref="U181">_xlfn.LET(
    _xlpm.currentID, B181,
    _xlpm.current_Pr1, G181,
    _xlpm.current_Pr3, I181,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2" spans="2:21" ht="13.5">
      <c r="B182" s="14" t="s">
        <v>206</v>
      </c>
      <c r="C182" s="15">
        <v>17.399999999999999</v>
      </c>
      <c r="D182" s="15">
        <v>20.8</v>
      </c>
      <c r="E182" s="15">
        <v>22.3</v>
      </c>
      <c r="F182" s="16">
        <v>23.8</v>
      </c>
      <c r="G182" s="15">
        <v>20</v>
      </c>
      <c r="H182" s="15">
        <v>17.8</v>
      </c>
      <c r="I182" s="15">
        <v>20</v>
      </c>
      <c r="J182" s="16">
        <v>19.399999999999999</v>
      </c>
      <c r="K182" s="17">
        <v>1</v>
      </c>
      <c r="L182" s="18">
        <f t="shared" si="4"/>
        <v>21.074999999999999</v>
      </c>
      <c r="M182" s="19">
        <f t="shared" si="5"/>
        <v>19.299999999999997</v>
      </c>
      <c r="N182" s="20" cm="1">
        <f t="array" ref="N182">_xlfn.LET(
    _xlpm.existing, L182,
    _xlpm.proposed, M182,
    _xlpm.cellSize, $D$8,
    _xlpm.coverage, K182,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710.00000000000091</v>
      </c>
      <c r="O182" s="21" t="str" cm="1">
        <f t="array" ref="O182">_xlfn.LET(
    _xlpm.existing, L182,
    _xlpm.proposed, M182,
    _xlpm.cellSize, $D$8,
    _xlpm.coverage, K182,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2" s="22"/>
      <c r="R182" s="23" t="b" cm="1">
        <f t="array" ref="R182">_xlfn.LET(
    _xlpm.currentID, B182,
    _xlpm.current_Ex3, E182,
    _xlpm.current_Ex4, F182,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2" s="27" t="b" cm="1">
        <f t="array" ref="S182">_xlfn.LET(
    _xlpm.currentID, B182,
    _xlpm.current_Pr3, I182,
    _xlpm.current_Pr4, J182,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2" s="25" t="b" cm="1">
        <f t="array" ref="T182">_xlfn.LET(
    _xlpm.currentID, B182,
    _xlpm.current_Ex1, C182,
    _xlpm.current_Ex3, E182,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2" s="26" t="b" cm="1">
        <f t="array" ref="U182">_xlfn.LET(
    _xlpm.currentID, B182,
    _xlpm.current_Pr1, G182,
    _xlpm.current_Pr3, I182,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3" spans="2:21" ht="13.5">
      <c r="B183" s="14" t="s">
        <v>207</v>
      </c>
      <c r="C183" s="15">
        <v>22.3</v>
      </c>
      <c r="D183" s="15">
        <v>23.8</v>
      </c>
      <c r="E183" s="15">
        <v>22.5</v>
      </c>
      <c r="F183" s="16">
        <v>23.4</v>
      </c>
      <c r="G183" s="15">
        <v>20</v>
      </c>
      <c r="H183" s="15">
        <v>19.399999999999999</v>
      </c>
      <c r="I183" s="15">
        <v>20</v>
      </c>
      <c r="J183" s="16">
        <v>20</v>
      </c>
      <c r="K183" s="17">
        <v>1</v>
      </c>
      <c r="L183" s="18">
        <f t="shared" si="4"/>
        <v>23</v>
      </c>
      <c r="M183" s="19">
        <f t="shared" si="5"/>
        <v>19.850000000000001</v>
      </c>
      <c r="N183" s="20" cm="1">
        <f t="array" ref="N183">_xlfn.LET(
    _xlpm.existing, L183,
    _xlpm.proposed, M183,
    _xlpm.cellSize, $D$8,
    _xlpm.coverage, K183,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1259.9999999999995</v>
      </c>
      <c r="O183" s="21" t="str" cm="1">
        <f t="array" ref="O183">_xlfn.LET(
    _xlpm.existing, L183,
    _xlpm.proposed, M183,
    _xlpm.cellSize, $D$8,
    _xlpm.coverage, K183,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3" s="22"/>
      <c r="R183" s="23" t="b" cm="1">
        <f t="array" ref="R183">_xlfn.LET(
    _xlpm.currentID, B183,
    _xlpm.current_Ex3, E183,
    _xlpm.current_Ex4, F183,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3" s="27" t="b" cm="1">
        <f t="array" ref="S183">_xlfn.LET(
    _xlpm.currentID, B183,
    _xlpm.current_Pr3, I183,
    _xlpm.current_Pr4, J183,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3" s="25" t="b" cm="1">
        <f t="array" ref="T183">_xlfn.LET(
    _xlpm.currentID, B183,
    _xlpm.current_Ex1, C183,
    _xlpm.current_Ex3, E183,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3" s="26" t="b" cm="1">
        <f t="array" ref="U183">_xlfn.LET(
    _xlpm.currentID, B183,
    _xlpm.current_Pr1, G183,
    _xlpm.current_Pr3, I183,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4" spans="2:21" ht="13.5">
      <c r="B184" s="14" t="s">
        <v>208</v>
      </c>
      <c r="C184" s="15">
        <v>22.5</v>
      </c>
      <c r="D184" s="15">
        <v>23.4</v>
      </c>
      <c r="E184" s="15">
        <v>21.6</v>
      </c>
      <c r="F184" s="16">
        <v>20.399999999999999</v>
      </c>
      <c r="G184" s="15">
        <v>20</v>
      </c>
      <c r="H184" s="15">
        <v>20</v>
      </c>
      <c r="I184" s="15">
        <v>20</v>
      </c>
      <c r="J184" s="16">
        <v>20</v>
      </c>
      <c r="K184" s="17">
        <v>1</v>
      </c>
      <c r="L184" s="18">
        <f t="shared" si="4"/>
        <v>21.975000000000001</v>
      </c>
      <c r="M184" s="19">
        <f t="shared" si="5"/>
        <v>20</v>
      </c>
      <c r="N184" s="20" cm="1">
        <f t="array" ref="N184">_xlfn.LET(
    _xlpm.existing, L184,
    _xlpm.proposed, M184,
    _xlpm.cellSize, $D$8,
    _xlpm.coverage, K184,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790.00000000000057</v>
      </c>
      <c r="O184" s="21" t="str" cm="1">
        <f t="array" ref="O184">_xlfn.LET(
    _xlpm.existing, L184,
    _xlpm.proposed, M184,
    _xlpm.cellSize, $D$8,
    _xlpm.coverage, K184,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4" s="22"/>
      <c r="R184" s="23" t="b" cm="1">
        <f t="array" ref="R184">_xlfn.LET(
    _xlpm.currentID, B184,
    _xlpm.current_Ex3, E184,
    _xlpm.current_Ex4, F184,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4" s="27" t="b" cm="1">
        <f t="array" ref="S184">_xlfn.LET(
    _xlpm.currentID, B184,
    _xlpm.current_Pr3, I184,
    _xlpm.current_Pr4, J184,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4" s="25" t="b" cm="1">
        <f t="array" ref="T184">_xlfn.LET(
    _xlpm.currentID, B184,
    _xlpm.current_Ex1, C184,
    _xlpm.current_Ex3, E184,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4" s="26" t="b" cm="1">
        <f t="array" ref="U184">_xlfn.LET(
    _xlpm.currentID, B184,
    _xlpm.current_Pr1, G184,
    _xlpm.current_Pr3, I184,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5" spans="2:21" ht="13.5">
      <c r="B185" s="14" t="s">
        <v>209</v>
      </c>
      <c r="C185" s="15">
        <v>21.6</v>
      </c>
      <c r="D185" s="15">
        <v>20.399999999999999</v>
      </c>
      <c r="E185" s="15">
        <v>21.1</v>
      </c>
      <c r="F185" s="16">
        <v>19.600000000000001</v>
      </c>
      <c r="G185" s="15">
        <v>20</v>
      </c>
      <c r="H185" s="15">
        <v>20</v>
      </c>
      <c r="I185" s="15">
        <v>20</v>
      </c>
      <c r="J185" s="16">
        <v>20</v>
      </c>
      <c r="K185" s="17">
        <v>1</v>
      </c>
      <c r="L185" s="18">
        <f t="shared" si="4"/>
        <v>20.675000000000001</v>
      </c>
      <c r="M185" s="19">
        <f t="shared" si="5"/>
        <v>20</v>
      </c>
      <c r="N185" s="20" cm="1">
        <f t="array" ref="N185">_xlfn.LET(
    _xlpm.existing, L185,
    _xlpm.proposed, M185,
    _xlpm.cellSize, $D$8,
    _xlpm.coverage, K185,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270.00000000000028</v>
      </c>
      <c r="O185" s="21" t="str" cm="1">
        <f t="array" ref="O185">_xlfn.LET(
    _xlpm.existing, L185,
    _xlpm.proposed, M185,
    _xlpm.cellSize, $D$8,
    _xlpm.coverage, K185,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5" s="22"/>
      <c r="R185" s="23" t="b" cm="1">
        <f t="array" ref="R185">_xlfn.LET(
    _xlpm.currentID, B185,
    _xlpm.current_Ex3, E185,
    _xlpm.current_Ex4, F185,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5" s="27" t="b" cm="1">
        <f t="array" ref="S185">_xlfn.LET(
    _xlpm.currentID, B185,
    _xlpm.current_Pr3, I185,
    _xlpm.current_Pr4, J185,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5" s="25" t="b" cm="1">
        <f t="array" ref="T185">_xlfn.LET(
    _xlpm.currentID, B185,
    _xlpm.current_Ex1, C185,
    _xlpm.current_Ex3, E185,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5" s="26" t="b" cm="1">
        <f t="array" ref="U185">_xlfn.LET(
    _xlpm.currentID, B185,
    _xlpm.current_Pr1, G185,
    _xlpm.current_Pr3, I185,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6" spans="2:21" ht="13.5">
      <c r="B186" s="14" t="s">
        <v>210</v>
      </c>
      <c r="C186" s="15">
        <v>21.1</v>
      </c>
      <c r="D186" s="15">
        <v>19.600000000000001</v>
      </c>
      <c r="E186" s="15">
        <v>23</v>
      </c>
      <c r="F186" s="16">
        <v>22.7</v>
      </c>
      <c r="G186" s="15">
        <v>20</v>
      </c>
      <c r="H186" s="15">
        <v>20</v>
      </c>
      <c r="I186" s="15">
        <v>20</v>
      </c>
      <c r="J186" s="16">
        <v>20</v>
      </c>
      <c r="K186" s="17">
        <v>1</v>
      </c>
      <c r="L186" s="18">
        <f t="shared" si="4"/>
        <v>21.6</v>
      </c>
      <c r="M186" s="19">
        <f t="shared" si="5"/>
        <v>20</v>
      </c>
      <c r="N186" s="20" cm="1">
        <f t="array" ref="N186">_xlfn.LET(
    _xlpm.existing, L186,
    _xlpm.proposed, M186,
    _xlpm.cellSize, $D$8,
    _xlpm.coverage, K186,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640.00000000000057</v>
      </c>
      <c r="O186" s="21" t="str" cm="1">
        <f t="array" ref="O186">_xlfn.LET(
    _xlpm.existing, L186,
    _xlpm.proposed, M186,
    _xlpm.cellSize, $D$8,
    _xlpm.coverage, K186,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6" s="22"/>
      <c r="R186" s="23" t="b" cm="1">
        <f t="array" ref="R186">_xlfn.LET(
    _xlpm.currentID, B186,
    _xlpm.current_Ex3, E186,
    _xlpm.current_Ex4, F186,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6" s="27" t="b" cm="1">
        <f t="array" ref="S186">_xlfn.LET(
    _xlpm.currentID, B186,
    _xlpm.current_Pr3, I186,
    _xlpm.current_Pr4, J186,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6" s="25" t="b" cm="1">
        <f t="array" ref="T186">_xlfn.LET(
    _xlpm.currentID, B186,
    _xlpm.current_Ex1, C186,
    _xlpm.current_Ex3, E186,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6" s="26" t="b" cm="1">
        <f t="array" ref="U186">_xlfn.LET(
    _xlpm.currentID, B186,
    _xlpm.current_Pr1, G186,
    _xlpm.current_Pr3, I186,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7" spans="2:21" ht="13.5">
      <c r="B187" s="14" t="s">
        <v>211</v>
      </c>
      <c r="C187" s="15">
        <v>23</v>
      </c>
      <c r="D187" s="15">
        <v>22.7</v>
      </c>
      <c r="E187" s="15">
        <v>27.4</v>
      </c>
      <c r="F187" s="16">
        <v>26.5</v>
      </c>
      <c r="G187" s="15">
        <v>20</v>
      </c>
      <c r="H187" s="15">
        <v>20</v>
      </c>
      <c r="I187" s="15">
        <v>20</v>
      </c>
      <c r="J187" s="16">
        <v>20</v>
      </c>
      <c r="K187" s="17">
        <v>1</v>
      </c>
      <c r="L187" s="18">
        <f t="shared" si="4"/>
        <v>24.9</v>
      </c>
      <c r="M187" s="19">
        <f t="shared" si="5"/>
        <v>20</v>
      </c>
      <c r="N187" s="20" cm="1">
        <f t="array" ref="N187">_xlfn.LET(
    _xlpm.existing, L187,
    _xlpm.proposed, M187,
    _xlpm.cellSize, $D$8,
    _xlpm.coverage, K187,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1959.9999999999995</v>
      </c>
      <c r="O187" s="21" t="str" cm="1">
        <f t="array" ref="O187">_xlfn.LET(
    _xlpm.existing, L187,
    _xlpm.proposed, M187,
    _xlpm.cellSize, $D$8,
    _xlpm.coverage, K187,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7" s="22"/>
      <c r="R187" s="23" t="b" cm="1">
        <f t="array" ref="R187">_xlfn.LET(
    _xlpm.currentID, B187,
    _xlpm.current_Ex3, E187,
    _xlpm.current_Ex4, F187,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7" s="27" t="b" cm="1">
        <f t="array" ref="S187">_xlfn.LET(
    _xlpm.currentID, B187,
    _xlpm.current_Pr3, I187,
    _xlpm.current_Pr4, J187,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7" s="25" t="b" cm="1">
        <f t="array" ref="T187">_xlfn.LET(
    _xlpm.currentID, B187,
    _xlpm.current_Ex1, C187,
    _xlpm.current_Ex3, E187,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7" s="26" t="b" cm="1">
        <f t="array" ref="U187">_xlfn.LET(
    _xlpm.currentID, B187,
    _xlpm.current_Pr1, G187,
    _xlpm.current_Pr3, I187,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8" spans="2:21" ht="13.5">
      <c r="B188" s="14" t="s">
        <v>212</v>
      </c>
      <c r="C188" s="15">
        <v>27.4</v>
      </c>
      <c r="D188" s="15">
        <v>26.5</v>
      </c>
      <c r="E188" s="15">
        <v>30.1</v>
      </c>
      <c r="F188" s="16">
        <v>27.6</v>
      </c>
      <c r="G188" s="15">
        <v>20</v>
      </c>
      <c r="H188" s="15">
        <v>20</v>
      </c>
      <c r="I188" s="15">
        <v>20</v>
      </c>
      <c r="J188" s="16">
        <v>20</v>
      </c>
      <c r="K188" s="17">
        <v>1</v>
      </c>
      <c r="L188" s="18">
        <f t="shared" si="4"/>
        <v>27.9</v>
      </c>
      <c r="M188" s="19">
        <f t="shared" si="5"/>
        <v>20</v>
      </c>
      <c r="N188" s="20" cm="1">
        <f t="array" ref="N188">_xlfn.LET(
    _xlpm.existing, L188,
    _xlpm.proposed, M188,
    _xlpm.cellSize, $D$8,
    _xlpm.coverage, K188,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3159.9999999999995</v>
      </c>
      <c r="O188" s="21" t="str" cm="1">
        <f t="array" ref="O188">_xlfn.LET(
    _xlpm.existing, L188,
    _xlpm.proposed, M188,
    _xlpm.cellSize, $D$8,
    _xlpm.coverage, K188,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8" s="22"/>
      <c r="R188" s="23" t="b" cm="1">
        <f t="array" ref="R188">_xlfn.LET(
    _xlpm.currentID, B188,
    _xlpm.current_Ex3, E188,
    _xlpm.current_Ex4, F188,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8" s="27" t="b" cm="1">
        <f t="array" ref="S188">_xlfn.LET(
    _xlpm.currentID, B188,
    _xlpm.current_Pr3, I188,
    _xlpm.current_Pr4, J188,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8" s="25" t="b" cm="1">
        <f t="array" ref="T188">_xlfn.LET(
    _xlpm.currentID, B188,
    _xlpm.current_Ex1, C188,
    _xlpm.current_Ex3, E188,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8" s="26" t="b" cm="1">
        <f t="array" ref="U188">_xlfn.LET(
    _xlpm.currentID, B188,
    _xlpm.current_Pr1, G188,
    _xlpm.current_Pr3, I188,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9" spans="2:21" ht="13.5">
      <c r="B189" s="14" t="s">
        <v>213</v>
      </c>
      <c r="C189" s="15">
        <v>30.1</v>
      </c>
      <c r="D189" s="15">
        <v>27.6</v>
      </c>
      <c r="E189" s="15">
        <v>29.4</v>
      </c>
      <c r="F189" s="16">
        <v>25.8</v>
      </c>
      <c r="G189" s="15">
        <v>20</v>
      </c>
      <c r="H189" s="15">
        <v>20</v>
      </c>
      <c r="I189" s="15">
        <v>20</v>
      </c>
      <c r="J189" s="16">
        <v>20</v>
      </c>
      <c r="K189" s="17">
        <v>1</v>
      </c>
      <c r="L189" s="18">
        <f t="shared" si="4"/>
        <v>28.224999999999998</v>
      </c>
      <c r="M189" s="19">
        <f t="shared" si="5"/>
        <v>20</v>
      </c>
      <c r="N189" s="20" cm="1">
        <f t="array" ref="N189">_xlfn.LET(
    _xlpm.existing, L189,
    _xlpm.proposed, M189,
    _xlpm.cellSize, $D$8,
    _xlpm.coverage, K189,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3289.9999999999991</v>
      </c>
      <c r="O189" s="21" t="str" cm="1">
        <f t="array" ref="O189">_xlfn.LET(
    _xlpm.existing, L189,
    _xlpm.proposed, M189,
    _xlpm.cellSize, $D$8,
    _xlpm.coverage, K189,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89" s="22"/>
      <c r="R189" s="23" t="b" cm="1">
        <f t="array" ref="R189">_xlfn.LET(
    _xlpm.currentID, B189,
    _xlpm.current_Ex3, E189,
    _xlpm.current_Ex4, F189,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9" s="27" t="b" cm="1">
        <f t="array" ref="S189">_xlfn.LET(
    _xlpm.currentID, B189,
    _xlpm.current_Pr3, I189,
    _xlpm.current_Pr4, J189,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9" s="25" t="b" cm="1">
        <f t="array" ref="T189">_xlfn.LET(
    _xlpm.currentID, B189,
    _xlpm.current_Ex1, C189,
    _xlpm.current_Ex3, E189,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9" s="26" t="b" cm="1">
        <f t="array" ref="U189">_xlfn.LET(
    _xlpm.currentID, B189,
    _xlpm.current_Pr1, G189,
    _xlpm.current_Pr3, I189,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0" spans="2:21" ht="13.5">
      <c r="B190" s="14" t="s">
        <v>214</v>
      </c>
      <c r="C190" s="15">
        <v>29.4</v>
      </c>
      <c r="D190" s="15">
        <v>25.8</v>
      </c>
      <c r="E190" s="15">
        <v>27.8</v>
      </c>
      <c r="F190" s="16">
        <v>25.6</v>
      </c>
      <c r="G190" s="15">
        <v>20</v>
      </c>
      <c r="H190" s="15">
        <v>20</v>
      </c>
      <c r="I190" s="15">
        <v>20</v>
      </c>
      <c r="J190" s="16">
        <v>20</v>
      </c>
      <c r="K190" s="17">
        <v>1</v>
      </c>
      <c r="L190" s="18">
        <f t="shared" si="4"/>
        <v>27.15</v>
      </c>
      <c r="M190" s="19">
        <f t="shared" si="5"/>
        <v>20</v>
      </c>
      <c r="N190" s="20" cm="1">
        <f t="array" ref="N190">_xlfn.LET(
    _xlpm.existing, L190,
    _xlpm.proposed, M190,
    _xlpm.cellSize, $D$8,
    _xlpm.coverage, K190,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2859.9999999999995</v>
      </c>
      <c r="O190" s="21" t="str" cm="1">
        <f t="array" ref="O190">_xlfn.LET(
    _xlpm.existing, L190,
    _xlpm.proposed, M190,
    _xlpm.cellSize, $D$8,
    _xlpm.coverage, K190,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0" s="22"/>
      <c r="R190" s="23" t="b" cm="1">
        <f t="array" ref="R190">_xlfn.LET(
    _xlpm.currentID, B190,
    _xlpm.current_Ex3, E190,
    _xlpm.current_Ex4, F190,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0" s="27" t="b" cm="1">
        <f t="array" ref="S190">_xlfn.LET(
    _xlpm.currentID, B190,
    _xlpm.current_Pr3, I190,
    _xlpm.current_Pr4, J190,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0" s="25" t="b" cm="1">
        <f t="array" ref="T190">_xlfn.LET(
    _xlpm.currentID, B190,
    _xlpm.current_Ex1, C190,
    _xlpm.current_Ex3, E190,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0" s="26" t="b" cm="1">
        <f t="array" ref="U190">_xlfn.LET(
    _xlpm.currentID, B190,
    _xlpm.current_Pr1, G190,
    _xlpm.current_Pr3, I190,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1" spans="2:21" ht="13.5">
      <c r="B191" s="14" t="s">
        <v>215</v>
      </c>
      <c r="C191" s="15">
        <v>27.8</v>
      </c>
      <c r="D191" s="15">
        <v>25.6</v>
      </c>
      <c r="E191" s="15">
        <v>28.4</v>
      </c>
      <c r="F191" s="16">
        <v>26.6</v>
      </c>
      <c r="G191" s="15">
        <v>20</v>
      </c>
      <c r="H191" s="15">
        <v>20</v>
      </c>
      <c r="I191" s="15">
        <v>20</v>
      </c>
      <c r="J191" s="16">
        <v>20</v>
      </c>
      <c r="K191" s="17">
        <v>1</v>
      </c>
      <c r="L191" s="18">
        <f t="shared" si="4"/>
        <v>27.1</v>
      </c>
      <c r="M191" s="19">
        <f t="shared" si="5"/>
        <v>20</v>
      </c>
      <c r="N191" s="20" cm="1">
        <f t="array" ref="N191">_xlfn.LET(
    _xlpm.existing, L191,
    _xlpm.proposed, M191,
    _xlpm.cellSize, $D$8,
    _xlpm.coverage, K191,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2840.0000000000005</v>
      </c>
      <c r="O191" s="21" t="str" cm="1">
        <f t="array" ref="O191">_xlfn.LET(
    _xlpm.existing, L191,
    _xlpm.proposed, M191,
    _xlpm.cellSize, $D$8,
    _xlpm.coverage, K191,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1" s="22"/>
      <c r="R191" s="23" t="b" cm="1">
        <f t="array" ref="R191">_xlfn.LET(
    _xlpm.currentID, B191,
    _xlpm.current_Ex3, E191,
    _xlpm.current_Ex4, F191,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1" s="27" t="b" cm="1">
        <f t="array" ref="S191">_xlfn.LET(
    _xlpm.currentID, B191,
    _xlpm.current_Pr3, I191,
    _xlpm.current_Pr4, J191,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1" s="25" t="b" cm="1">
        <f t="array" ref="T191">_xlfn.LET(
    _xlpm.currentID, B191,
    _xlpm.current_Ex1, C191,
    _xlpm.current_Ex3, E191,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1" s="26" t="b" cm="1">
        <f t="array" ref="U191">_xlfn.LET(
    _xlpm.currentID, B191,
    _xlpm.current_Pr1, G191,
    _xlpm.current_Pr3, I191,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2" spans="2:21" ht="13.5">
      <c r="B192" s="14" t="s">
        <v>216</v>
      </c>
      <c r="C192" s="15">
        <v>28.4</v>
      </c>
      <c r="D192" s="15">
        <v>26.6</v>
      </c>
      <c r="E192" s="15">
        <v>32</v>
      </c>
      <c r="F192" s="16">
        <v>30</v>
      </c>
      <c r="G192" s="15">
        <v>20</v>
      </c>
      <c r="H192" s="15">
        <v>20</v>
      </c>
      <c r="I192" s="15">
        <v>25.9</v>
      </c>
      <c r="J192" s="16">
        <v>30</v>
      </c>
      <c r="K192" s="17">
        <v>1</v>
      </c>
      <c r="L192" s="18">
        <f t="shared" si="4"/>
        <v>29.25</v>
      </c>
      <c r="M192" s="19">
        <f t="shared" si="5"/>
        <v>23.975000000000001</v>
      </c>
      <c r="N192" s="20" cm="1">
        <f t="array" ref="N192">_xlfn.LET(
    _xlpm.existing, L192,
    _xlpm.proposed, M192,
    _xlpm.cellSize, $D$8,
    _xlpm.coverage, K192,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2109.9999999999995</v>
      </c>
      <c r="O192" s="21" t="str" cm="1">
        <f t="array" ref="O192">_xlfn.LET(
    _xlpm.existing, L192,
    _xlpm.proposed, M192,
    _xlpm.cellSize, $D$8,
    _xlpm.coverage, K192,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2" s="22"/>
      <c r="R192" s="23" t="b" cm="1">
        <f t="array" ref="R192">_xlfn.LET(
    _xlpm.currentID, B192,
    _xlpm.current_Ex3, E192,
    _xlpm.current_Ex4, F192,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2" s="27" t="b" cm="1">
        <f t="array" ref="S192">_xlfn.LET(
    _xlpm.currentID, B192,
    _xlpm.current_Pr3, I192,
    _xlpm.current_Pr4, J192,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2" s="25" t="b" cm="1">
        <f t="array" ref="T192">_xlfn.LET(
    _xlpm.currentID, B192,
    _xlpm.current_Ex1, C192,
    _xlpm.current_Ex3, E192,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2" s="26" t="b" cm="1">
        <f t="array" ref="U192">_xlfn.LET(
    _xlpm.currentID, B192,
    _xlpm.current_Pr1, G192,
    _xlpm.current_Pr3, I192,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3" spans="2:21" ht="13.5">
      <c r="B193" s="14" t="s">
        <v>217</v>
      </c>
      <c r="C193" s="15">
        <v>32</v>
      </c>
      <c r="D193" s="15">
        <v>30</v>
      </c>
      <c r="E193" s="15">
        <v>35.4</v>
      </c>
      <c r="F193" s="16">
        <v>34.299999999999997</v>
      </c>
      <c r="G193" s="15">
        <v>25.9</v>
      </c>
      <c r="H193" s="15">
        <v>30</v>
      </c>
      <c r="I193" s="15">
        <v>25.9</v>
      </c>
      <c r="J193" s="16">
        <v>34.299999999999997</v>
      </c>
      <c r="K193" s="17">
        <v>1</v>
      </c>
      <c r="L193" s="18">
        <f t="shared" si="4"/>
        <v>32.924999999999997</v>
      </c>
      <c r="M193" s="19">
        <f t="shared" si="5"/>
        <v>29.024999999999999</v>
      </c>
      <c r="N193" s="20" cm="1">
        <f t="array" ref="N193">_xlfn.LET(
    _xlpm.existing, L193,
    _xlpm.proposed, M193,
    _xlpm.cellSize, $D$8,
    _xlpm.coverage, K193,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1559.9999999999995</v>
      </c>
      <c r="O193" s="21" t="str" cm="1">
        <f t="array" ref="O193">_xlfn.LET(
    _xlpm.existing, L193,
    _xlpm.proposed, M193,
    _xlpm.cellSize, $D$8,
    _xlpm.coverage, K193,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3" s="22"/>
      <c r="R193" s="23" t="b" cm="1">
        <f t="array" ref="R193">_xlfn.LET(
    _xlpm.currentID, B193,
    _xlpm.current_Ex3, E193,
    _xlpm.current_Ex4, F193,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3" s="27" t="b" cm="1">
        <f t="array" ref="S193">_xlfn.LET(
    _xlpm.currentID, B193,
    _xlpm.current_Pr3, I193,
    _xlpm.current_Pr4, J193,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3" s="25" t="b" cm="1">
        <f t="array" ref="T193">_xlfn.LET(
    _xlpm.currentID, B193,
    _xlpm.current_Ex1, C193,
    _xlpm.current_Ex3, E193,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3" s="26" t="b" cm="1">
        <f t="array" ref="U193">_xlfn.LET(
    _xlpm.currentID, B193,
    _xlpm.current_Pr1, G193,
    _xlpm.current_Pr3, I193,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4" spans="2:21" ht="13.5">
      <c r="B194" s="14" t="s">
        <v>218</v>
      </c>
      <c r="C194" s="15">
        <v>35.4</v>
      </c>
      <c r="D194" s="15">
        <v>34.299999999999997</v>
      </c>
      <c r="E194" s="15">
        <v>37.1</v>
      </c>
      <c r="F194" s="16">
        <v>37.799999999999997</v>
      </c>
      <c r="G194" s="15">
        <v>25.9</v>
      </c>
      <c r="H194" s="15">
        <v>34.299999999999997</v>
      </c>
      <c r="I194" s="15">
        <v>30.8</v>
      </c>
      <c r="J194" s="16">
        <v>37.799999999999997</v>
      </c>
      <c r="K194" s="17">
        <v>1</v>
      </c>
      <c r="L194" s="18">
        <f t="shared" si="4"/>
        <v>36.149999999999991</v>
      </c>
      <c r="M194" s="19">
        <f t="shared" si="5"/>
        <v>32.200000000000003</v>
      </c>
      <c r="N194" s="20" cm="1">
        <f t="array" ref="N194">_xlfn.LET(
    _xlpm.existing, L194,
    _xlpm.proposed, M194,
    _xlpm.cellSize, $D$8,
    _xlpm.coverage, K194,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1579.9999999999955</v>
      </c>
      <c r="O194" s="21" t="str" cm="1">
        <f t="array" ref="O194">_xlfn.LET(
    _xlpm.existing, L194,
    _xlpm.proposed, M194,
    _xlpm.cellSize, $D$8,
    _xlpm.coverage, K194,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4" s="22"/>
      <c r="R194" s="23" t="b" cm="1">
        <f t="array" ref="R194">_xlfn.LET(
    _xlpm.currentID, B194,
    _xlpm.current_Ex3, E194,
    _xlpm.current_Ex4, F194,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4" s="27" t="b" cm="1">
        <f t="array" ref="S194">_xlfn.LET(
    _xlpm.currentID, B194,
    _xlpm.current_Pr3, I194,
    _xlpm.current_Pr4, J194,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4" s="25" t="b" cm="1">
        <f t="array" ref="T194">_xlfn.LET(
    _xlpm.currentID, B194,
    _xlpm.current_Ex1, C194,
    _xlpm.current_Ex3, E194,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4" s="26" t="b" cm="1">
        <f t="array" ref="U194">_xlfn.LET(
    _xlpm.currentID, B194,
    _xlpm.current_Pr1, G194,
    _xlpm.current_Pr3, I194,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5" spans="2:21" ht="13.5">
      <c r="B195" s="14" t="s">
        <v>219</v>
      </c>
      <c r="C195" s="15">
        <v>37.1</v>
      </c>
      <c r="D195" s="15">
        <v>37.799999999999997</v>
      </c>
      <c r="E195" s="15">
        <v>40.5</v>
      </c>
      <c r="F195" s="16">
        <v>41.9</v>
      </c>
      <c r="G195" s="15">
        <v>30.8</v>
      </c>
      <c r="H195" s="15">
        <v>37.799999999999997</v>
      </c>
      <c r="I195" s="15">
        <v>40.5</v>
      </c>
      <c r="J195" s="16">
        <v>41.9</v>
      </c>
      <c r="K195" s="17">
        <v>1</v>
      </c>
      <c r="L195" s="18">
        <f t="shared" si="4"/>
        <v>39.325000000000003</v>
      </c>
      <c r="M195" s="19">
        <f t="shared" si="5"/>
        <v>37.75</v>
      </c>
      <c r="N195" s="20" cm="1">
        <f t="array" ref="N195">_xlfn.LET(
    _xlpm.existing, L195,
    _xlpm.proposed, M195,
    _xlpm.cellSize, $D$8,
    _xlpm.coverage, K195,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630.00000000000114</v>
      </c>
      <c r="O195" s="21" t="str" cm="1">
        <f t="array" ref="O195">_xlfn.LET(
    _xlpm.existing, L195,
    _xlpm.proposed, M195,
    _xlpm.cellSize, $D$8,
    _xlpm.coverage, K195,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195" s="22"/>
      <c r="R195" s="23" t="str" cm="1">
        <f t="array" ref="R195">_xlfn.LET(
    _xlpm.currentID, B195,
    _xlpm.current_Ex3, E195,
    _xlpm.current_Ex4, F195,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5" s="27" t="str" cm="1">
        <f t="array" ref="S195">_xlfn.LET(
    _xlpm.currentID, B195,
    _xlpm.current_Pr3, I195,
    _xlpm.current_Pr4, J195,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5" s="25" t="b" cm="1">
        <f t="array" ref="T195">_xlfn.LET(
    _xlpm.currentID, B195,
    _xlpm.current_Ex1, C195,
    _xlpm.current_Ex3, E195,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5" s="26" t="b" cm="1">
        <f t="array" ref="U195">_xlfn.LET(
    _xlpm.currentID, B195,
    _xlpm.current_Pr1, G195,
    _xlpm.current_Pr3, I195,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6" spans="2:21" ht="13.5">
      <c r="B196" s="29" t="s">
        <v>220</v>
      </c>
      <c r="C196" s="30">
        <v>7.2</v>
      </c>
      <c r="D196" s="30">
        <v>6.8</v>
      </c>
      <c r="E196" s="30">
        <v>6.8</v>
      </c>
      <c r="F196" s="31">
        <v>6.4</v>
      </c>
      <c r="G196" s="30">
        <v>7.2</v>
      </c>
      <c r="H196" s="30">
        <v>6.8</v>
      </c>
      <c r="I196" s="30">
        <v>6.8</v>
      </c>
      <c r="J196" s="31">
        <v>6.5</v>
      </c>
      <c r="K196" s="32">
        <v>1</v>
      </c>
      <c r="L196" s="33">
        <f t="shared" si="4"/>
        <v>6.8000000000000007</v>
      </c>
      <c r="M196" s="34">
        <f t="shared" si="5"/>
        <v>6.8250000000000002</v>
      </c>
      <c r="N196" s="35" t="str" cm="1">
        <f t="array" ref="N196">_xlfn.LET(
    _xlpm.existing, L196,
    _xlpm.proposed, M196,
    _xlpm.cellSize, $D$8,
    _xlpm.coverage, K196,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96" s="36" cm="1">
        <f t="array" ref="O196">_xlfn.LET(
    _xlpm.existing, L196,
    _xlpm.proposed, M196,
    _xlpm.cellSize, $D$8,
    _xlpm.coverage, K196,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9.9999999999997868</v>
      </c>
      <c r="P196" s="38"/>
      <c r="R196" s="23" t="str" cm="1">
        <f t="array" ref="R196">_xlfn.LET(
    _xlpm.currentID, B196,
    _xlpm.current_Ex3, E196,
    _xlpm.current_Ex4, F196,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6" s="27" t="str" cm="1">
        <f t="array" ref="S196">_xlfn.LET(
    _xlpm.currentID, B196,
    _xlpm.current_Pr3, I196,
    _xlpm.current_Pr4, J196,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6" s="25" t="str" cm="1">
        <f t="array" ref="T196">_xlfn.LET(
    _xlpm.currentID, B196,
    _xlpm.current_Ex1, C196,
    _xlpm.current_Ex3, E196,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6" s="26" t="str" cm="1">
        <f t="array" ref="U196">_xlfn.LET(
    _xlpm.currentID, B196,
    _xlpm.current_Pr1, G196,
    _xlpm.current_Pr3, I196,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7" spans="2:21" ht="13.5">
      <c r="B197" s="29" t="s">
        <v>221</v>
      </c>
      <c r="C197" s="30">
        <v>6.8</v>
      </c>
      <c r="D197" s="30">
        <v>6.4</v>
      </c>
      <c r="E197" s="30">
        <v>5.8</v>
      </c>
      <c r="F197" s="31">
        <v>5.6</v>
      </c>
      <c r="G197" s="30">
        <v>6.8</v>
      </c>
      <c r="H197" s="30">
        <v>6.5</v>
      </c>
      <c r="I197" s="30">
        <v>6.5</v>
      </c>
      <c r="J197" s="31">
        <v>6.6</v>
      </c>
      <c r="K197" s="32">
        <v>1</v>
      </c>
      <c r="L197" s="33">
        <f t="shared" si="4"/>
        <v>6.15</v>
      </c>
      <c r="M197" s="34">
        <f t="shared" si="5"/>
        <v>6.6</v>
      </c>
      <c r="N197" s="35" t="str" cm="1">
        <f t="array" ref="N197">_xlfn.LET(
    _xlpm.existing, L197,
    _xlpm.proposed, M197,
    _xlpm.cellSize, $D$8,
    _xlpm.coverage, K197,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97" s="36" cm="1">
        <f t="array" ref="O197">_xlfn.LET(
    _xlpm.existing, L197,
    _xlpm.proposed, M197,
    _xlpm.cellSize, $D$8,
    _xlpm.coverage, K197,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P197" s="38"/>
      <c r="R197" s="23" t="str" cm="1">
        <f t="array" ref="R197">_xlfn.LET(
    _xlpm.currentID, B197,
    _xlpm.current_Ex3, E197,
    _xlpm.current_Ex4, F197,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7" s="27" t="str" cm="1">
        <f t="array" ref="S197">_xlfn.LET(
    _xlpm.currentID, B197,
    _xlpm.current_Pr3, I197,
    _xlpm.current_Pr4, J197,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7" s="25" t="str" cm="1">
        <f t="array" ref="T197">_xlfn.LET(
    _xlpm.currentID, B197,
    _xlpm.current_Ex1, C197,
    _xlpm.current_Ex3, E197,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7" s="26" t="str" cm="1">
        <f t="array" ref="U197">_xlfn.LET(
    _xlpm.currentID, B197,
    _xlpm.current_Pr1, G197,
    _xlpm.current_Pr3, I197,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8" spans="2:21" ht="13.5">
      <c r="B198" s="29" t="s">
        <v>222</v>
      </c>
      <c r="C198" s="30">
        <v>5.8</v>
      </c>
      <c r="D198" s="30">
        <v>5.6</v>
      </c>
      <c r="E198" s="30">
        <v>5.3</v>
      </c>
      <c r="F198" s="31">
        <v>4.7</v>
      </c>
      <c r="G198" s="30">
        <v>6.5</v>
      </c>
      <c r="H198" s="30">
        <v>6.6</v>
      </c>
      <c r="I198" s="30">
        <v>9.5</v>
      </c>
      <c r="J198" s="31">
        <v>9.5</v>
      </c>
      <c r="K198" s="32">
        <v>1</v>
      </c>
      <c r="L198" s="33">
        <f t="shared" si="4"/>
        <v>5.35</v>
      </c>
      <c r="M198" s="34">
        <f t="shared" si="5"/>
        <v>8.0250000000000004</v>
      </c>
      <c r="N198" s="35" t="str" cm="1">
        <f t="array" ref="N198">_xlfn.LET(
    _xlpm.existing, L198,
    _xlpm.proposed, M198,
    _xlpm.cellSize, $D$8,
    _xlpm.coverage, K198,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98" s="36" cm="1">
        <f t="array" ref="O198">_xlfn.LET(
    _xlpm.existing, L198,
    _xlpm.proposed, M198,
    _xlpm.cellSize, $D$8,
    _xlpm.coverage, K198,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1070.0000000000002</v>
      </c>
      <c r="P198" s="38"/>
      <c r="R198" s="23" t="str" cm="1">
        <f t="array" ref="R198">_xlfn.LET(
    _xlpm.currentID, B198,
    _xlpm.current_Ex3, E198,
    _xlpm.current_Ex4, F198,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8" s="27" t="str" cm="1">
        <f t="array" ref="S198">_xlfn.LET(
    _xlpm.currentID, B198,
    _xlpm.current_Pr3, I198,
    _xlpm.current_Pr4, J198,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8" s="25" t="str" cm="1">
        <f t="array" ref="T198">_xlfn.LET(
    _xlpm.currentID, B198,
    _xlpm.current_Ex1, C198,
    _xlpm.current_Ex3, E198,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8" s="26" t="str" cm="1">
        <f t="array" ref="U198">_xlfn.LET(
    _xlpm.currentID, B198,
    _xlpm.current_Pr1, G198,
    _xlpm.current_Pr3, I198,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9" spans="2:21" ht="13.5">
      <c r="B199" s="29" t="s">
        <v>223</v>
      </c>
      <c r="C199" s="30">
        <v>5.3</v>
      </c>
      <c r="D199" s="30">
        <v>4.7</v>
      </c>
      <c r="E199" s="30">
        <v>4.9000000000000004</v>
      </c>
      <c r="F199" s="31">
        <v>4.8</v>
      </c>
      <c r="G199" s="30">
        <v>9.5</v>
      </c>
      <c r="H199" s="30">
        <v>9.5</v>
      </c>
      <c r="I199" s="30">
        <v>9.5</v>
      </c>
      <c r="J199" s="31">
        <v>9.5</v>
      </c>
      <c r="K199" s="32">
        <v>1</v>
      </c>
      <c r="L199" s="33">
        <f t="shared" si="4"/>
        <v>4.9249999999999998</v>
      </c>
      <c r="M199" s="34">
        <f t="shared" si="5"/>
        <v>9.5</v>
      </c>
      <c r="N199" s="35" t="str" cm="1">
        <f t="array" ref="N199">_xlfn.LET(
    _xlpm.existing, L199,
    _xlpm.proposed, M199,
    _xlpm.cellSize, $D$8,
    _xlpm.coverage, K199,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199" s="36" cm="1">
        <f t="array" ref="O199">_xlfn.LET(
    _xlpm.existing, L199,
    _xlpm.proposed, M199,
    _xlpm.cellSize, $D$8,
    _xlpm.coverage, K199,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1830</v>
      </c>
      <c r="P199" s="38"/>
      <c r="R199" s="23" t="str" cm="1">
        <f t="array" ref="R199">_xlfn.LET(
    _xlpm.currentID, B199,
    _xlpm.current_Ex3, E199,
    _xlpm.current_Ex4, F199,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9" s="27" t="str" cm="1">
        <f t="array" ref="S199">_xlfn.LET(
    _xlpm.currentID, B199,
    _xlpm.current_Pr3, I199,
    _xlpm.current_Pr4, J199,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9" s="25" t="str" cm="1">
        <f t="array" ref="T199">_xlfn.LET(
    _xlpm.currentID, B199,
    _xlpm.current_Ex1, C199,
    _xlpm.current_Ex3, E199,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9" s="26" t="str" cm="1">
        <f t="array" ref="U199">_xlfn.LET(
    _xlpm.currentID, B199,
    _xlpm.current_Pr1, G199,
    _xlpm.current_Pr3, I199,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0" spans="2:21" ht="13.5">
      <c r="B200" s="29" t="s">
        <v>224</v>
      </c>
      <c r="C200" s="30">
        <v>4.9000000000000004</v>
      </c>
      <c r="D200" s="30">
        <v>4.8</v>
      </c>
      <c r="E200" s="30">
        <v>4.5</v>
      </c>
      <c r="F200" s="31">
        <v>4.7</v>
      </c>
      <c r="G200" s="30">
        <v>9.5</v>
      </c>
      <c r="H200" s="30">
        <v>9.5</v>
      </c>
      <c r="I200" s="30">
        <v>9.8000000000000007</v>
      </c>
      <c r="J200" s="31">
        <v>9.8000000000000007</v>
      </c>
      <c r="K200" s="32">
        <v>1</v>
      </c>
      <c r="L200" s="33">
        <f t="shared" si="4"/>
        <v>4.7249999999999996</v>
      </c>
      <c r="M200" s="34">
        <f t="shared" si="5"/>
        <v>9.65</v>
      </c>
      <c r="N200" s="35" t="str" cm="1">
        <f t="array" ref="N200">_xlfn.LET(
    _xlpm.existing, L200,
    _xlpm.proposed, M200,
    _xlpm.cellSize, $D$8,
    _xlpm.coverage, K200,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00" s="36" cm="1">
        <f t="array" ref="O200">_xlfn.LET(
    _xlpm.existing, L200,
    _xlpm.proposed, M200,
    _xlpm.cellSize, $D$8,
    _xlpm.coverage, K200,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1970.0000000000002</v>
      </c>
      <c r="P200" s="38"/>
      <c r="R200" s="23" t="str" cm="1">
        <f t="array" ref="R200">_xlfn.LET(
    _xlpm.currentID, B200,
    _xlpm.current_Ex3, E200,
    _xlpm.current_Ex4, F200,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0" s="27" t="str" cm="1">
        <f t="array" ref="S200">_xlfn.LET(
    _xlpm.currentID, B200,
    _xlpm.current_Pr3, I200,
    _xlpm.current_Pr4, J200,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0" s="25" t="str" cm="1">
        <f t="array" ref="T200">_xlfn.LET(
    _xlpm.currentID, B200,
    _xlpm.current_Ex1, C200,
    _xlpm.current_Ex3, E200,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0" s="26" t="str" cm="1">
        <f t="array" ref="U200">_xlfn.LET(
    _xlpm.currentID, B200,
    _xlpm.current_Pr1, G200,
    _xlpm.current_Pr3, I200,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1" spans="2:21" ht="13.5">
      <c r="B201" s="29" t="s">
        <v>225</v>
      </c>
      <c r="C201" s="30">
        <v>4.5</v>
      </c>
      <c r="D201" s="30">
        <v>4.7</v>
      </c>
      <c r="E201" s="30">
        <v>4.3</v>
      </c>
      <c r="F201" s="31">
        <v>4.9000000000000004</v>
      </c>
      <c r="G201" s="30">
        <v>9.8000000000000007</v>
      </c>
      <c r="H201" s="30">
        <v>9.8000000000000007</v>
      </c>
      <c r="I201" s="30">
        <v>11.4</v>
      </c>
      <c r="J201" s="31">
        <v>11.4</v>
      </c>
      <c r="K201" s="32">
        <v>1</v>
      </c>
      <c r="L201" s="33">
        <f t="shared" si="4"/>
        <v>4.5999999999999996</v>
      </c>
      <c r="M201" s="34">
        <f t="shared" si="5"/>
        <v>10.6</v>
      </c>
      <c r="N201" s="35" t="str" cm="1">
        <f t="array" ref="N201">_xlfn.LET(
    _xlpm.existing, L201,
    _xlpm.proposed, M201,
    _xlpm.cellSize, $D$8,
    _xlpm.coverage, K201,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01" s="36" cm="1">
        <f t="array" ref="O201">_xlfn.LET(
    _xlpm.existing, L201,
    _xlpm.proposed, M201,
    _xlpm.cellSize, $D$8,
    _xlpm.coverage, K201,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2400</v>
      </c>
      <c r="P201" s="38"/>
      <c r="R201" s="23" t="str" cm="1">
        <f t="array" ref="R201">_xlfn.LET(
    _xlpm.currentID, B201,
    _xlpm.current_Ex3, E201,
    _xlpm.current_Ex4, F201,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1" s="27" t="str" cm="1">
        <f t="array" ref="S201">_xlfn.LET(
    _xlpm.currentID, B201,
    _xlpm.current_Pr3, I201,
    _xlpm.current_Pr4, J201,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1" s="25" t="str" cm="1">
        <f t="array" ref="T201">_xlfn.LET(
    _xlpm.currentID, B201,
    _xlpm.current_Ex1, C201,
    _xlpm.current_Ex3, E201,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1" s="26" t="str" cm="1">
        <f t="array" ref="U201">_xlfn.LET(
    _xlpm.currentID, B201,
    _xlpm.current_Pr1, G201,
    _xlpm.current_Pr3, I201,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2" spans="2:21" ht="13.5">
      <c r="B202" s="29" t="s">
        <v>226</v>
      </c>
      <c r="C202" s="30">
        <v>4.3</v>
      </c>
      <c r="D202" s="30">
        <v>4.9000000000000004</v>
      </c>
      <c r="E202" s="30">
        <v>7</v>
      </c>
      <c r="F202" s="31">
        <v>8.5</v>
      </c>
      <c r="G202" s="30">
        <v>11.4</v>
      </c>
      <c r="H202" s="30">
        <v>11.4</v>
      </c>
      <c r="I202" s="30">
        <v>13</v>
      </c>
      <c r="J202" s="31">
        <v>13</v>
      </c>
      <c r="K202" s="32">
        <v>1</v>
      </c>
      <c r="L202" s="33">
        <f t="shared" si="4"/>
        <v>6.1749999999999998</v>
      </c>
      <c r="M202" s="34">
        <f t="shared" si="5"/>
        <v>12.2</v>
      </c>
      <c r="N202" s="35" t="str" cm="1">
        <f t="array" ref="N202">_xlfn.LET(
    _xlpm.existing, L202,
    _xlpm.proposed, M202,
    _xlpm.cellSize, $D$8,
    _xlpm.coverage, K202,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02" s="36" cm="1">
        <f t="array" ref="O202">_xlfn.LET(
    _xlpm.existing, L202,
    _xlpm.proposed, M202,
    _xlpm.cellSize, $D$8,
    _xlpm.coverage, K202,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2410</v>
      </c>
      <c r="P202" s="38"/>
      <c r="R202" s="23" t="str" cm="1">
        <f t="array" ref="R202">_xlfn.LET(
    _xlpm.currentID, B202,
    _xlpm.current_Ex3, E202,
    _xlpm.current_Ex4, F202,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2" s="27" t="str" cm="1">
        <f t="array" ref="S202">_xlfn.LET(
    _xlpm.currentID, B202,
    _xlpm.current_Pr3, I202,
    _xlpm.current_Pr4, J202,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2" s="25" t="str" cm="1">
        <f t="array" ref="T202">_xlfn.LET(
    _xlpm.currentID, B202,
    _xlpm.current_Ex1, C202,
    _xlpm.current_Ex3, E202,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2" s="26" t="str" cm="1">
        <f t="array" ref="U202">_xlfn.LET(
    _xlpm.currentID, B202,
    _xlpm.current_Pr1, G202,
    _xlpm.current_Pr3, I202,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3" spans="2:21" ht="13.5">
      <c r="B203" s="29" t="s">
        <v>227</v>
      </c>
      <c r="C203" s="30">
        <v>7</v>
      </c>
      <c r="D203" s="30">
        <v>8.5</v>
      </c>
      <c r="E203" s="30">
        <v>12.8</v>
      </c>
      <c r="F203" s="31">
        <v>14</v>
      </c>
      <c r="G203" s="30">
        <v>13</v>
      </c>
      <c r="H203" s="30">
        <v>13</v>
      </c>
      <c r="I203" s="30">
        <v>14.6</v>
      </c>
      <c r="J203" s="31">
        <v>14.6</v>
      </c>
      <c r="K203" s="32">
        <v>1</v>
      </c>
      <c r="L203" s="33">
        <f>IF(SUM(C203:F203)=0, "", AVERAGE(C203:F203))</f>
        <v>10.574999999999999</v>
      </c>
      <c r="M203" s="34">
        <f>IF(SUM(G203:J203)=0, "", AVERAGE(G203:J203))</f>
        <v>13.8</v>
      </c>
      <c r="N203" s="35" t="str" cm="1">
        <f t="array" ref="N203">_xlfn.LET(
    _xlpm.existing, L203,
    _xlpm.proposed, M203,
    _xlpm.cellSize, $D$8,
    _xlpm.coverage, K203,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03" s="36" cm="1">
        <f t="array" ref="O203">_xlfn.LET(
    _xlpm.existing, L203,
    _xlpm.proposed, M203,
    _xlpm.cellSize, $D$8,
    _xlpm.coverage, K203,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1290.0000000000005</v>
      </c>
      <c r="P203" s="38"/>
      <c r="R203" s="23" t="str" cm="1">
        <f t="array" ref="R203">_xlfn.LET(
    _xlpm.currentID, B203,
    _xlpm.current_Ex3, E203,
    _xlpm.current_Ex4, F203,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3" s="27" t="str" cm="1">
        <f t="array" ref="S203">_xlfn.LET(
    _xlpm.currentID, B203,
    _xlpm.current_Pr3, I203,
    _xlpm.current_Pr4, J203,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3" s="25" t="str" cm="1">
        <f t="array" ref="T203">_xlfn.LET(
    _xlpm.currentID, B203,
    _xlpm.current_Ex1, C203,
    _xlpm.current_Ex3, E203,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3" s="26" t="str" cm="1">
        <f t="array" ref="U203">_xlfn.LET(
    _xlpm.currentID, B203,
    _xlpm.current_Pr1, G203,
    _xlpm.current_Pr3, I203,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4" spans="2:21" ht="13.5">
      <c r="B204" s="29" t="s">
        <v>228</v>
      </c>
      <c r="C204" s="30">
        <v>12.8</v>
      </c>
      <c r="D204" s="30">
        <v>14</v>
      </c>
      <c r="E204" s="30">
        <v>17</v>
      </c>
      <c r="F204" s="31">
        <v>18.399999999999999</v>
      </c>
      <c r="G204" s="30">
        <v>14.6</v>
      </c>
      <c r="H204" s="30">
        <v>14.6</v>
      </c>
      <c r="I204" s="30">
        <v>16.2</v>
      </c>
      <c r="J204" s="31">
        <v>16.2</v>
      </c>
      <c r="K204" s="32">
        <v>1</v>
      </c>
      <c r="L204" s="33">
        <f t="shared" ref="L204:L267" si="6">IF(SUM(C204:F204)=0, "", AVERAGE(C204:F204))</f>
        <v>15.549999999999999</v>
      </c>
      <c r="M204" s="34">
        <f t="shared" ref="M204:M267" si="7">IF(SUM(G204:J204)=0, "", AVERAGE(G204:J204))</f>
        <v>15.399999999999999</v>
      </c>
      <c r="N204" s="35" cm="1">
        <f t="array" ref="N204">_xlfn.LET(
    _xlpm.existing, L204,
    _xlpm.proposed, M204,
    _xlpm.cellSize, $D$8,
    _xlpm.coverage, K204,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60.000000000000142</v>
      </c>
      <c r="O204" s="36" t="str" cm="1">
        <f t="array" ref="O204">_xlfn.LET(
    _xlpm.existing, L204,
    _xlpm.proposed, M204,
    _xlpm.cellSize, $D$8,
    _xlpm.coverage, K204,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4" s="38"/>
      <c r="R204" s="23" t="b" cm="1">
        <f t="array" ref="R204">_xlfn.LET(
    _xlpm.currentID, B204,
    _xlpm.current_Ex3, E204,
    _xlpm.current_Ex4, F204,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4" s="27" t="b" cm="1">
        <f t="array" ref="S204">_xlfn.LET(
    _xlpm.currentID, B204,
    _xlpm.current_Pr3, I204,
    _xlpm.current_Pr4, J204,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4" s="25" t="str" cm="1">
        <f t="array" ref="T204">_xlfn.LET(
    _xlpm.currentID, B204,
    _xlpm.current_Ex1, C204,
    _xlpm.current_Ex3, E204,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4" s="26" t="str" cm="1">
        <f t="array" ref="U204">_xlfn.LET(
    _xlpm.currentID, B204,
    _xlpm.current_Pr1, G204,
    _xlpm.current_Pr3, I204,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5" spans="2:21" ht="13.5">
      <c r="B205" s="29" t="s">
        <v>229</v>
      </c>
      <c r="C205" s="30">
        <v>17</v>
      </c>
      <c r="D205" s="30">
        <v>18.399999999999999</v>
      </c>
      <c r="E205" s="30">
        <v>20.8</v>
      </c>
      <c r="F205" s="31">
        <v>21.4</v>
      </c>
      <c r="G205" s="30">
        <v>16.2</v>
      </c>
      <c r="H205" s="30">
        <v>16.2</v>
      </c>
      <c r="I205" s="30">
        <v>17.8</v>
      </c>
      <c r="J205" s="31">
        <v>17.8</v>
      </c>
      <c r="K205" s="32">
        <v>1</v>
      </c>
      <c r="L205" s="33">
        <f t="shared" si="6"/>
        <v>19.399999999999999</v>
      </c>
      <c r="M205" s="34">
        <f t="shared" si="7"/>
        <v>17</v>
      </c>
      <c r="N205" s="35" cm="1">
        <f t="array" ref="N205">_xlfn.LET(
    _xlpm.existing, L205,
    _xlpm.proposed, M205,
    _xlpm.cellSize, $D$8,
    _xlpm.coverage, K205,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959.99999999999943</v>
      </c>
      <c r="O205" s="36" t="str" cm="1">
        <f t="array" ref="O205">_xlfn.LET(
    _xlpm.existing, L205,
    _xlpm.proposed, M205,
    _xlpm.cellSize, $D$8,
    _xlpm.coverage, K205,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5" s="38"/>
      <c r="R205" s="23" t="b" cm="1">
        <f t="array" ref="R205">_xlfn.LET(
    _xlpm.currentID, B205,
    _xlpm.current_Ex3, E205,
    _xlpm.current_Ex4, F205,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5" s="27" t="b" cm="1">
        <f t="array" ref="S205">_xlfn.LET(
    _xlpm.currentID, B205,
    _xlpm.current_Pr3, I205,
    _xlpm.current_Pr4, J205,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5" s="25" t="b" cm="1">
        <f t="array" ref="T205">_xlfn.LET(
    _xlpm.currentID, B205,
    _xlpm.current_Ex1, C205,
    _xlpm.current_Ex3, E205,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5" s="26" t="b" cm="1">
        <f t="array" ref="U205">_xlfn.LET(
    _xlpm.currentID, B205,
    _xlpm.current_Pr1, G205,
    _xlpm.current_Pr3, I205,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6" spans="2:21" ht="13.5">
      <c r="B206" s="29" t="s">
        <v>230</v>
      </c>
      <c r="C206" s="30">
        <v>20.8</v>
      </c>
      <c r="D206" s="30">
        <v>21.4</v>
      </c>
      <c r="E206" s="30">
        <v>23.8</v>
      </c>
      <c r="F206" s="31">
        <v>20</v>
      </c>
      <c r="G206" s="30">
        <v>17.8</v>
      </c>
      <c r="H206" s="30">
        <v>17.8</v>
      </c>
      <c r="I206" s="30">
        <v>19.399999999999999</v>
      </c>
      <c r="J206" s="31">
        <v>19.399999999999999</v>
      </c>
      <c r="K206" s="32">
        <v>1</v>
      </c>
      <c r="L206" s="33">
        <f t="shared" si="6"/>
        <v>21.5</v>
      </c>
      <c r="M206" s="34">
        <f t="shared" si="7"/>
        <v>18.600000000000001</v>
      </c>
      <c r="N206" s="35" cm="1">
        <f t="array" ref="N206">_xlfn.LET(
    _xlpm.existing, L206,
    _xlpm.proposed, M206,
    _xlpm.cellSize, $D$8,
    _xlpm.coverage, K206,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1159.9999999999995</v>
      </c>
      <c r="O206" s="36" t="str" cm="1">
        <f t="array" ref="O206">_xlfn.LET(
    _xlpm.existing, L206,
    _xlpm.proposed, M206,
    _xlpm.cellSize, $D$8,
    _xlpm.coverage, K206,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6" s="38"/>
      <c r="R206" s="23" t="b" cm="1">
        <f t="array" ref="R206">_xlfn.LET(
    _xlpm.currentID, B206,
    _xlpm.current_Ex3, E206,
    _xlpm.current_Ex4, F206,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6" s="27" t="b" cm="1">
        <f t="array" ref="S206">_xlfn.LET(
    _xlpm.currentID, B206,
    _xlpm.current_Pr3, I206,
    _xlpm.current_Pr4, J206,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6" s="25" t="b" cm="1">
        <f t="array" ref="T206">_xlfn.LET(
    _xlpm.currentID, B206,
    _xlpm.current_Ex1, C206,
    _xlpm.current_Ex3, E206,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6" s="26" t="b" cm="1">
        <f t="array" ref="U206">_xlfn.LET(
    _xlpm.currentID, B206,
    _xlpm.current_Pr1, G206,
    _xlpm.current_Pr3, I206,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7" spans="2:21" ht="13.5">
      <c r="B207" s="29" t="s">
        <v>231</v>
      </c>
      <c r="C207" s="30">
        <v>23.8</v>
      </c>
      <c r="D207" s="30">
        <v>20</v>
      </c>
      <c r="E207" s="30">
        <v>23.4</v>
      </c>
      <c r="F207" s="31">
        <v>19.2</v>
      </c>
      <c r="G207" s="30">
        <v>19.399999999999999</v>
      </c>
      <c r="H207" s="30">
        <v>19.399999999999999</v>
      </c>
      <c r="I207" s="30">
        <v>20</v>
      </c>
      <c r="J207" s="31">
        <v>20</v>
      </c>
      <c r="K207" s="32">
        <v>1</v>
      </c>
      <c r="L207" s="33">
        <f t="shared" si="6"/>
        <v>21.599999999999998</v>
      </c>
      <c r="M207" s="34">
        <f t="shared" si="7"/>
        <v>19.7</v>
      </c>
      <c r="N207" s="35" cm="1">
        <f t="array" ref="N207">_xlfn.LET(
    _xlpm.existing, L207,
    _xlpm.proposed, M207,
    _xlpm.cellSize, $D$8,
    _xlpm.coverage, K207,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759.99999999999943</v>
      </c>
      <c r="O207" s="36" t="str" cm="1">
        <f t="array" ref="O207">_xlfn.LET(
    _xlpm.existing, L207,
    _xlpm.proposed, M207,
    _xlpm.cellSize, $D$8,
    _xlpm.coverage, K207,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7" s="38"/>
      <c r="R207" s="23" t="b" cm="1">
        <f t="array" ref="R207">_xlfn.LET(
    _xlpm.currentID, B207,
    _xlpm.current_Ex3, E207,
    _xlpm.current_Ex4, F207,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7" s="27" t="b" cm="1">
        <f t="array" ref="S207">_xlfn.LET(
    _xlpm.currentID, B207,
    _xlpm.current_Pr3, I207,
    _xlpm.current_Pr4, J207,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7" s="25" t="b" cm="1">
        <f t="array" ref="T207">_xlfn.LET(
    _xlpm.currentID, B207,
    _xlpm.current_Ex1, C207,
    _xlpm.current_Ex3, E207,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7" s="26" t="b" cm="1">
        <f t="array" ref="U207">_xlfn.LET(
    _xlpm.currentID, B207,
    _xlpm.current_Pr1, G207,
    _xlpm.current_Pr3, I207,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8" spans="2:21" ht="13.5">
      <c r="B208" s="29" t="s">
        <v>232</v>
      </c>
      <c r="C208" s="30">
        <v>23.4</v>
      </c>
      <c r="D208" s="30">
        <v>19.2</v>
      </c>
      <c r="E208" s="30">
        <v>20.399999999999999</v>
      </c>
      <c r="F208" s="31">
        <v>18.2</v>
      </c>
      <c r="G208" s="30">
        <v>20</v>
      </c>
      <c r="H208" s="30">
        <v>20</v>
      </c>
      <c r="I208" s="30">
        <v>20</v>
      </c>
      <c r="J208" s="31">
        <v>20</v>
      </c>
      <c r="K208" s="32">
        <v>1</v>
      </c>
      <c r="L208" s="33">
        <f t="shared" si="6"/>
        <v>20.299999999999997</v>
      </c>
      <c r="M208" s="34">
        <f t="shared" si="7"/>
        <v>20</v>
      </c>
      <c r="N208" s="35" cm="1">
        <f t="array" ref="N208">_xlfn.LET(
    _xlpm.existing, L208,
    _xlpm.proposed, M208,
    _xlpm.cellSize, $D$8,
    _xlpm.coverage, K208,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119.99999999999886</v>
      </c>
      <c r="O208" s="36" t="str" cm="1">
        <f t="array" ref="O208">_xlfn.LET(
    _xlpm.existing, L208,
    _xlpm.proposed, M208,
    _xlpm.cellSize, $D$8,
    _xlpm.coverage, K208,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08" s="38"/>
      <c r="R208" s="23" t="b" cm="1">
        <f t="array" ref="R208">_xlfn.LET(
    _xlpm.currentID, B208,
    _xlpm.current_Ex3, E208,
    _xlpm.current_Ex4, F208,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8" s="27" t="b" cm="1">
        <f t="array" ref="S208">_xlfn.LET(
    _xlpm.currentID, B208,
    _xlpm.current_Pr3, I208,
    _xlpm.current_Pr4, J208,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8" s="25" t="b" cm="1">
        <f t="array" ref="T208">_xlfn.LET(
    _xlpm.currentID, B208,
    _xlpm.current_Ex1, C208,
    _xlpm.current_Ex3, E208,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8" s="26" t="b" cm="1">
        <f t="array" ref="U208">_xlfn.LET(
    _xlpm.currentID, B208,
    _xlpm.current_Pr1, G208,
    _xlpm.current_Pr3, I208,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9" spans="2:21" ht="13.5">
      <c r="B209" s="29" t="s">
        <v>233</v>
      </c>
      <c r="C209" s="30">
        <v>20.399999999999999</v>
      </c>
      <c r="D209" s="30">
        <v>18.2</v>
      </c>
      <c r="E209" s="30">
        <v>19.600000000000001</v>
      </c>
      <c r="F209" s="31">
        <v>19.2</v>
      </c>
      <c r="G209" s="30">
        <v>20</v>
      </c>
      <c r="H209" s="30">
        <v>20</v>
      </c>
      <c r="I209" s="30">
        <v>20</v>
      </c>
      <c r="J209" s="31">
        <v>20</v>
      </c>
      <c r="K209" s="32">
        <v>1</v>
      </c>
      <c r="L209" s="33">
        <f t="shared" si="6"/>
        <v>19.349999999999998</v>
      </c>
      <c r="M209" s="34">
        <f t="shared" si="7"/>
        <v>20</v>
      </c>
      <c r="N209" s="35" t="str" cm="1">
        <f t="array" ref="N209">_xlfn.LET(
    _xlpm.existing, L209,
    _xlpm.proposed, M209,
    _xlpm.cellSize, $D$8,
    _xlpm.coverage, K209,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09" s="36" cm="1">
        <f t="array" ref="O209">_xlfn.LET(
    _xlpm.existing, L209,
    _xlpm.proposed, M209,
    _xlpm.cellSize, $D$8,
    _xlpm.coverage, K209,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260.00000000000085</v>
      </c>
      <c r="P209" s="38"/>
      <c r="R209" s="23" t="b" cm="1">
        <f t="array" ref="R209">_xlfn.LET(
    _xlpm.currentID, B209,
    _xlpm.current_Ex3, E209,
    _xlpm.current_Ex4, F209,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9" s="27" t="b" cm="1">
        <f t="array" ref="S209">_xlfn.LET(
    _xlpm.currentID, B209,
    _xlpm.current_Pr3, I209,
    _xlpm.current_Pr4, J209,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9" s="25" t="b" cm="1">
        <f t="array" ref="T209">_xlfn.LET(
    _xlpm.currentID, B209,
    _xlpm.current_Ex1, C209,
    _xlpm.current_Ex3, E209,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9" s="26" t="b" cm="1">
        <f t="array" ref="U209">_xlfn.LET(
    _xlpm.currentID, B209,
    _xlpm.current_Pr1, G209,
    _xlpm.current_Pr3, I209,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0" spans="2:21" ht="13.5">
      <c r="B210" s="29" t="s">
        <v>234</v>
      </c>
      <c r="C210" s="30">
        <v>19.600000000000001</v>
      </c>
      <c r="D210" s="30">
        <v>19.2</v>
      </c>
      <c r="E210" s="30">
        <v>22.7</v>
      </c>
      <c r="F210" s="31">
        <v>22.4</v>
      </c>
      <c r="G210" s="30">
        <v>20</v>
      </c>
      <c r="H210" s="30">
        <v>20</v>
      </c>
      <c r="I210" s="30">
        <v>20</v>
      </c>
      <c r="J210" s="31">
        <v>20</v>
      </c>
      <c r="K210" s="32">
        <v>1</v>
      </c>
      <c r="L210" s="33">
        <f t="shared" si="6"/>
        <v>20.975000000000001</v>
      </c>
      <c r="M210" s="34">
        <f t="shared" si="7"/>
        <v>20</v>
      </c>
      <c r="N210" s="35" cm="1">
        <f t="array" ref="N210">_xlfn.LET(
    _xlpm.existing, L210,
    _xlpm.proposed, M210,
    _xlpm.cellSize, $D$8,
    _xlpm.coverage, K210,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390.00000000000057</v>
      </c>
      <c r="O210" s="36" t="str" cm="1">
        <f t="array" ref="O210">_xlfn.LET(
    _xlpm.existing, L210,
    _xlpm.proposed, M210,
    _xlpm.cellSize, $D$8,
    _xlpm.coverage, K210,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0" s="38"/>
      <c r="R210" s="23" t="b" cm="1">
        <f t="array" ref="R210">_xlfn.LET(
    _xlpm.currentID, B210,
    _xlpm.current_Ex3, E210,
    _xlpm.current_Ex4, F210,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0" s="27" t="b" cm="1">
        <f t="array" ref="S210">_xlfn.LET(
    _xlpm.currentID, B210,
    _xlpm.current_Pr3, I210,
    _xlpm.current_Pr4, J210,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0" s="25" t="b" cm="1">
        <f t="array" ref="T210">_xlfn.LET(
    _xlpm.currentID, B210,
    _xlpm.current_Ex1, C210,
    _xlpm.current_Ex3, E210,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0" s="26" t="b" cm="1">
        <f t="array" ref="U210">_xlfn.LET(
    _xlpm.currentID, B210,
    _xlpm.current_Pr1, G210,
    _xlpm.current_Pr3, I210,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1" spans="2:21" ht="13.5">
      <c r="B211" s="29" t="s">
        <v>235</v>
      </c>
      <c r="C211" s="30">
        <v>22.7</v>
      </c>
      <c r="D211" s="30">
        <v>22.4</v>
      </c>
      <c r="E211" s="30">
        <v>26.5</v>
      </c>
      <c r="F211" s="31">
        <v>24.3</v>
      </c>
      <c r="G211" s="30">
        <v>20</v>
      </c>
      <c r="H211" s="30">
        <v>20</v>
      </c>
      <c r="I211" s="30">
        <v>20</v>
      </c>
      <c r="J211" s="31">
        <v>20</v>
      </c>
      <c r="K211" s="32">
        <v>1</v>
      </c>
      <c r="L211" s="33">
        <f t="shared" si="6"/>
        <v>23.974999999999998</v>
      </c>
      <c r="M211" s="34">
        <f t="shared" si="7"/>
        <v>20</v>
      </c>
      <c r="N211" s="35" cm="1">
        <f t="array" ref="N211">_xlfn.LET(
    _xlpm.existing, L211,
    _xlpm.proposed, M211,
    _xlpm.cellSize, $D$8,
    _xlpm.coverage, K211,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1589.9999999999991</v>
      </c>
      <c r="O211" s="36" t="str" cm="1">
        <f t="array" ref="O211">_xlfn.LET(
    _xlpm.existing, L211,
    _xlpm.proposed, M211,
    _xlpm.cellSize, $D$8,
    _xlpm.coverage, K211,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1" s="38"/>
      <c r="R211" s="23" t="b" cm="1">
        <f t="array" ref="R211">_xlfn.LET(
    _xlpm.currentID, B211,
    _xlpm.current_Ex3, E211,
    _xlpm.current_Ex4, F211,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1" s="27" t="b" cm="1">
        <f t="array" ref="S211">_xlfn.LET(
    _xlpm.currentID, B211,
    _xlpm.current_Pr3, I211,
    _xlpm.current_Pr4, J211,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1" s="25" t="b" cm="1">
        <f t="array" ref="T211">_xlfn.LET(
    _xlpm.currentID, B211,
    _xlpm.current_Ex1, C211,
    _xlpm.current_Ex3, E211,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1" s="26" t="b" cm="1">
        <f t="array" ref="U211">_xlfn.LET(
    _xlpm.currentID, B211,
    _xlpm.current_Pr1, G211,
    _xlpm.current_Pr3, I211,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2" spans="2:21" ht="13.5">
      <c r="B212" s="29" t="s">
        <v>236</v>
      </c>
      <c r="C212" s="30">
        <v>26.5</v>
      </c>
      <c r="D212" s="30">
        <v>24.3</v>
      </c>
      <c r="E212" s="30">
        <v>27.6</v>
      </c>
      <c r="F212" s="31">
        <v>22.3</v>
      </c>
      <c r="G212" s="30">
        <v>20</v>
      </c>
      <c r="H212" s="30">
        <v>20</v>
      </c>
      <c r="I212" s="30">
        <v>20</v>
      </c>
      <c r="J212" s="31">
        <v>20</v>
      </c>
      <c r="K212" s="32">
        <v>1</v>
      </c>
      <c r="L212" s="33">
        <f t="shared" si="6"/>
        <v>25.175000000000001</v>
      </c>
      <c r="M212" s="34">
        <f t="shared" si="7"/>
        <v>20</v>
      </c>
      <c r="N212" s="35" cm="1">
        <f t="array" ref="N212">_xlfn.LET(
    _xlpm.existing, L212,
    _xlpm.proposed, M212,
    _xlpm.cellSize, $D$8,
    _xlpm.coverage, K212,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2070.0000000000005</v>
      </c>
      <c r="O212" s="36" t="str" cm="1">
        <f t="array" ref="O212">_xlfn.LET(
    _xlpm.existing, L212,
    _xlpm.proposed, M212,
    _xlpm.cellSize, $D$8,
    _xlpm.coverage, K212,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2" s="38"/>
      <c r="R212" s="23" t="b" cm="1">
        <f t="array" ref="R212">_xlfn.LET(
    _xlpm.currentID, B212,
    _xlpm.current_Ex3, E212,
    _xlpm.current_Ex4, F212,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2" s="27" t="b" cm="1">
        <f t="array" ref="S212">_xlfn.LET(
    _xlpm.currentID, B212,
    _xlpm.current_Pr3, I212,
    _xlpm.current_Pr4, J212,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2" s="25" t="b" cm="1">
        <f t="array" ref="T212">_xlfn.LET(
    _xlpm.currentID, B212,
    _xlpm.current_Ex1, C212,
    _xlpm.current_Ex3, E212,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2" s="26" t="b" cm="1">
        <f t="array" ref="U212">_xlfn.LET(
    _xlpm.currentID, B212,
    _xlpm.current_Pr1, G212,
    _xlpm.current_Pr3, I212,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3" spans="2:21" ht="13.5">
      <c r="B213" s="29" t="s">
        <v>237</v>
      </c>
      <c r="C213" s="30">
        <v>27.6</v>
      </c>
      <c r="D213" s="30">
        <v>22.3</v>
      </c>
      <c r="E213" s="30">
        <v>25.8</v>
      </c>
      <c r="F213" s="31">
        <v>19.5</v>
      </c>
      <c r="G213" s="30">
        <v>20</v>
      </c>
      <c r="H213" s="30">
        <v>20</v>
      </c>
      <c r="I213" s="30">
        <v>20</v>
      </c>
      <c r="J213" s="31">
        <v>20</v>
      </c>
      <c r="K213" s="32">
        <v>1</v>
      </c>
      <c r="L213" s="33">
        <f t="shared" si="6"/>
        <v>23.8</v>
      </c>
      <c r="M213" s="34">
        <f t="shared" si="7"/>
        <v>20</v>
      </c>
      <c r="N213" s="35" cm="1">
        <f t="array" ref="N213">_xlfn.LET(
    _xlpm.existing, L213,
    _xlpm.proposed, M213,
    _xlpm.cellSize, $D$8,
    _xlpm.coverage, K213,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1520.0000000000002</v>
      </c>
      <c r="O213" s="36" t="str" cm="1">
        <f t="array" ref="O213">_xlfn.LET(
    _xlpm.existing, L213,
    _xlpm.proposed, M213,
    _xlpm.cellSize, $D$8,
    _xlpm.coverage, K213,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3" s="38"/>
      <c r="R213" s="23" t="b" cm="1">
        <f t="array" ref="R213">_xlfn.LET(
    _xlpm.currentID, B213,
    _xlpm.current_Ex3, E213,
    _xlpm.current_Ex4, F213,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3" s="27" t="b" cm="1">
        <f t="array" ref="S213">_xlfn.LET(
    _xlpm.currentID, B213,
    _xlpm.current_Pr3, I213,
    _xlpm.current_Pr4, J213,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3" s="25" t="b" cm="1">
        <f t="array" ref="T213">_xlfn.LET(
    _xlpm.currentID, B213,
    _xlpm.current_Ex1, C213,
    _xlpm.current_Ex3, E213,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3" s="26" t="b" cm="1">
        <f t="array" ref="U213">_xlfn.LET(
    _xlpm.currentID, B213,
    _xlpm.current_Pr1, G213,
    _xlpm.current_Pr3, I213,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4" spans="2:21" ht="13.5">
      <c r="B214" s="29" t="s">
        <v>238</v>
      </c>
      <c r="C214" s="30">
        <v>25.8</v>
      </c>
      <c r="D214" s="30">
        <v>19.5</v>
      </c>
      <c r="E214" s="30">
        <v>25.6</v>
      </c>
      <c r="F214" s="31">
        <v>21.3</v>
      </c>
      <c r="G214" s="30">
        <v>20</v>
      </c>
      <c r="H214" s="30">
        <v>20</v>
      </c>
      <c r="I214" s="30">
        <v>20</v>
      </c>
      <c r="J214" s="31">
        <v>20</v>
      </c>
      <c r="K214" s="32">
        <v>1</v>
      </c>
      <c r="L214" s="33">
        <f t="shared" si="6"/>
        <v>23.05</v>
      </c>
      <c r="M214" s="34">
        <f t="shared" si="7"/>
        <v>20</v>
      </c>
      <c r="N214" s="35" cm="1">
        <f t="array" ref="N214">_xlfn.LET(
    _xlpm.existing, L214,
    _xlpm.proposed, M214,
    _xlpm.cellSize, $D$8,
    _xlpm.coverage, K214,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1220.0000000000002</v>
      </c>
      <c r="O214" s="36" t="str" cm="1">
        <f t="array" ref="O214">_xlfn.LET(
    _xlpm.existing, L214,
    _xlpm.proposed, M214,
    _xlpm.cellSize, $D$8,
    _xlpm.coverage, K214,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4" s="38"/>
      <c r="R214" s="23" t="b" cm="1">
        <f t="array" ref="R214">_xlfn.LET(
    _xlpm.currentID, B214,
    _xlpm.current_Ex3, E214,
    _xlpm.current_Ex4, F214,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4" s="27" t="b" cm="1">
        <f t="array" ref="S214">_xlfn.LET(
    _xlpm.currentID, B214,
    _xlpm.current_Pr3, I214,
    _xlpm.current_Pr4, J214,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4" s="25" t="b" cm="1">
        <f t="array" ref="T214">_xlfn.LET(
    _xlpm.currentID, B214,
    _xlpm.current_Ex1, C214,
    _xlpm.current_Ex3, E214,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4" s="26" t="b" cm="1">
        <f t="array" ref="U214">_xlfn.LET(
    _xlpm.currentID, B214,
    _xlpm.current_Pr1, G214,
    _xlpm.current_Pr3, I214,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5" spans="2:21" ht="13.5">
      <c r="B215" s="29" t="s">
        <v>239</v>
      </c>
      <c r="C215" s="30">
        <v>25.6</v>
      </c>
      <c r="D215" s="30">
        <v>21.3</v>
      </c>
      <c r="E215" s="30">
        <v>26.6</v>
      </c>
      <c r="F215" s="31">
        <v>26.4</v>
      </c>
      <c r="G215" s="30">
        <v>20</v>
      </c>
      <c r="H215" s="30">
        <v>20</v>
      </c>
      <c r="I215" s="30">
        <v>20</v>
      </c>
      <c r="J215" s="31">
        <v>20</v>
      </c>
      <c r="K215" s="32">
        <v>1</v>
      </c>
      <c r="L215" s="33">
        <f t="shared" si="6"/>
        <v>24.975000000000001</v>
      </c>
      <c r="M215" s="34">
        <f t="shared" si="7"/>
        <v>20</v>
      </c>
      <c r="N215" s="35" cm="1">
        <f t="array" ref="N215">_xlfn.LET(
    _xlpm.existing, L215,
    _xlpm.proposed, M215,
    _xlpm.cellSize, $D$8,
    _xlpm.coverage, K215,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1990.0000000000005</v>
      </c>
      <c r="O215" s="36" t="str" cm="1">
        <f t="array" ref="O215">_xlfn.LET(
    _xlpm.existing, L215,
    _xlpm.proposed, M215,
    _xlpm.cellSize, $D$8,
    _xlpm.coverage, K215,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5" s="38"/>
      <c r="R215" s="23" t="b" cm="1">
        <f t="array" ref="R215">_xlfn.LET(
    _xlpm.currentID, B215,
    _xlpm.current_Ex3, E215,
    _xlpm.current_Ex4, F215,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5" s="27" t="b" cm="1">
        <f t="array" ref="S215">_xlfn.LET(
    _xlpm.currentID, B215,
    _xlpm.current_Pr3, I215,
    _xlpm.current_Pr4, J215,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5" s="25" t="b" cm="1">
        <f t="array" ref="T215">_xlfn.LET(
    _xlpm.currentID, B215,
    _xlpm.current_Ex1, C215,
    _xlpm.current_Ex3, E215,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5" s="26" t="b" cm="1">
        <f t="array" ref="U215">_xlfn.LET(
    _xlpm.currentID, B215,
    _xlpm.current_Pr1, G215,
    _xlpm.current_Pr3, I215,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6" spans="2:21" ht="13.5">
      <c r="B216" s="29" t="s">
        <v>240</v>
      </c>
      <c r="C216" s="30">
        <v>26.6</v>
      </c>
      <c r="D216" s="30">
        <v>26.4</v>
      </c>
      <c r="E216" s="30">
        <v>30</v>
      </c>
      <c r="F216" s="31">
        <v>29.5</v>
      </c>
      <c r="G216" s="30">
        <v>20</v>
      </c>
      <c r="H216" s="30">
        <v>20</v>
      </c>
      <c r="I216" s="30">
        <v>30</v>
      </c>
      <c r="J216" s="31">
        <v>29.5</v>
      </c>
      <c r="K216" s="32">
        <v>1</v>
      </c>
      <c r="L216" s="33">
        <f t="shared" si="6"/>
        <v>28.125</v>
      </c>
      <c r="M216" s="34">
        <f t="shared" si="7"/>
        <v>24.875</v>
      </c>
      <c r="N216" s="35" cm="1">
        <f t="array" ref="N216">_xlfn.LET(
    _xlpm.existing, L216,
    _xlpm.proposed, M216,
    _xlpm.cellSize, $D$8,
    _xlpm.coverage, K216,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1300</v>
      </c>
      <c r="O216" s="36" t="str" cm="1">
        <f t="array" ref="O216">_xlfn.LET(
    _xlpm.existing, L216,
    _xlpm.proposed, M216,
    _xlpm.cellSize, $D$8,
    _xlpm.coverage, K216,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16" s="38"/>
      <c r="R216" s="23" t="str" cm="1">
        <f t="array" ref="R216">_xlfn.LET(
    _xlpm.currentID, B216,
    _xlpm.current_Ex3, E216,
    _xlpm.current_Ex4, F216,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6" s="27" t="str" cm="1">
        <f t="array" ref="S216">_xlfn.LET(
    _xlpm.currentID, B216,
    _xlpm.current_Pr3, I216,
    _xlpm.current_Pr4, J216,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6" s="25" t="b" cm="1">
        <f t="array" ref="T216">_xlfn.LET(
    _xlpm.currentID, B216,
    _xlpm.current_Ex1, C216,
    _xlpm.current_Ex3, E216,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6" s="26" t="b" cm="1">
        <f t="array" ref="U216">_xlfn.LET(
    _xlpm.currentID, B216,
    _xlpm.current_Pr1, G216,
    _xlpm.current_Pr3, I216,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7" spans="2:21" ht="13.5">
      <c r="B217" s="14" t="s">
        <v>241</v>
      </c>
      <c r="C217" s="15">
        <v>6.8</v>
      </c>
      <c r="D217" s="15">
        <v>6.4</v>
      </c>
      <c r="E217" s="15">
        <v>6.4</v>
      </c>
      <c r="F217" s="16">
        <v>6.1</v>
      </c>
      <c r="G217" s="15">
        <v>6.8</v>
      </c>
      <c r="H217" s="15">
        <v>6.4</v>
      </c>
      <c r="I217" s="15">
        <v>6.5</v>
      </c>
      <c r="J217" s="16">
        <v>6.1</v>
      </c>
      <c r="K217" s="17">
        <v>1</v>
      </c>
      <c r="L217" s="18">
        <f t="shared" si="6"/>
        <v>6.4250000000000007</v>
      </c>
      <c r="M217" s="19">
        <f t="shared" si="7"/>
        <v>6.4499999999999993</v>
      </c>
      <c r="N217" s="20" t="str" cm="1">
        <f t="array" ref="N217">_xlfn.LET(
    _xlpm.existing, L217,
    _xlpm.proposed, M217,
    _xlpm.cellSize, $D$8,
    _xlpm.coverage, K217,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17" s="21" cm="1">
        <f t="array" ref="O217">_xlfn.LET(
    _xlpm.existing, L217,
    _xlpm.proposed, M217,
    _xlpm.cellSize, $D$8,
    _xlpm.coverage, K217,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9.9999999999994316</v>
      </c>
      <c r="P217" s="22"/>
      <c r="R217" s="23" t="str" cm="1">
        <f t="array" ref="R217">_xlfn.LET(
    _xlpm.currentID, B217,
    _xlpm.current_Ex3, E217,
    _xlpm.current_Ex4, F217,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7" s="27" t="str" cm="1">
        <f t="array" ref="S217">_xlfn.LET(
    _xlpm.currentID, B217,
    _xlpm.current_Pr3, I217,
    _xlpm.current_Pr4, J217,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7" s="25" t="str" cm="1">
        <f t="array" ref="T217">_xlfn.LET(
    _xlpm.currentID, B217,
    _xlpm.current_Ex1, C217,
    _xlpm.current_Ex3, E217,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7" s="26" t="str" cm="1">
        <f t="array" ref="U217">_xlfn.LET(
    _xlpm.currentID, B217,
    _xlpm.current_Pr1, G217,
    _xlpm.current_Pr3, I217,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18" spans="2:21" ht="13.5">
      <c r="B218" s="14" t="s">
        <v>242</v>
      </c>
      <c r="C218" s="15">
        <v>6.4</v>
      </c>
      <c r="D218" s="15">
        <v>6.1</v>
      </c>
      <c r="E218" s="15">
        <v>5.6</v>
      </c>
      <c r="F218" s="16">
        <v>5.4</v>
      </c>
      <c r="G218" s="15">
        <v>6.5</v>
      </c>
      <c r="H218" s="15">
        <v>6.1</v>
      </c>
      <c r="I218" s="15">
        <v>6.6</v>
      </c>
      <c r="J218" s="16">
        <v>5.3</v>
      </c>
      <c r="K218" s="17">
        <v>1</v>
      </c>
      <c r="L218" s="18">
        <f t="shared" si="6"/>
        <v>5.875</v>
      </c>
      <c r="M218" s="19">
        <f t="shared" si="7"/>
        <v>6.125</v>
      </c>
      <c r="N218" s="20" t="str" cm="1">
        <f t="array" ref="N218">_xlfn.LET(
    _xlpm.existing, L218,
    _xlpm.proposed, M218,
    _xlpm.cellSize, $D$8,
    _xlpm.coverage, K218,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18" s="21" cm="1">
        <f t="array" ref="O218">_xlfn.LET(
    _xlpm.existing, L218,
    _xlpm.proposed, M218,
    _xlpm.cellSize, $D$8,
    _xlpm.coverage, K218,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100</v>
      </c>
      <c r="P218" s="22"/>
      <c r="R218" s="23" t="str" cm="1">
        <f t="array" ref="R218">_xlfn.LET(
    _xlpm.currentID, B218,
    _xlpm.current_Ex3, E218,
    _xlpm.current_Ex4, F218,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8" s="27" t="str" cm="1">
        <f t="array" ref="S218">_xlfn.LET(
    _xlpm.currentID, B218,
    _xlpm.current_Pr3, I218,
    _xlpm.current_Pr4, J218,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8" s="25" t="str" cm="1">
        <f t="array" ref="T218">_xlfn.LET(
    _xlpm.currentID, B218,
    _xlpm.current_Ex1, C218,
    _xlpm.current_Ex3, E218,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8" s="26" t="str" cm="1">
        <f t="array" ref="U218">_xlfn.LET(
    _xlpm.currentID, B218,
    _xlpm.current_Pr1, G218,
    _xlpm.current_Pr3, I218,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19" spans="2:21" ht="13.5">
      <c r="B219" s="14" t="s">
        <v>243</v>
      </c>
      <c r="C219" s="15">
        <v>5.6</v>
      </c>
      <c r="D219" s="15">
        <v>5.4</v>
      </c>
      <c r="E219" s="15">
        <v>4.7</v>
      </c>
      <c r="F219" s="16">
        <v>5</v>
      </c>
      <c r="G219" s="15">
        <v>6.6</v>
      </c>
      <c r="H219" s="15">
        <v>5.3</v>
      </c>
      <c r="I219" s="15">
        <v>9.5</v>
      </c>
      <c r="J219" s="16">
        <v>9.5</v>
      </c>
      <c r="K219" s="17">
        <v>1</v>
      </c>
      <c r="L219" s="18">
        <f t="shared" si="6"/>
        <v>5.1749999999999998</v>
      </c>
      <c r="M219" s="19">
        <f t="shared" si="7"/>
        <v>7.7249999999999996</v>
      </c>
      <c r="N219" s="20" t="str" cm="1">
        <f t="array" ref="N219">_xlfn.LET(
    _xlpm.existing, L219,
    _xlpm.proposed, M219,
    _xlpm.cellSize, $D$8,
    _xlpm.coverage, K219,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19" s="21" cm="1">
        <f t="array" ref="O219">_xlfn.LET(
    _xlpm.existing, L219,
    _xlpm.proposed, M219,
    _xlpm.cellSize, $D$8,
    _xlpm.coverage, K219,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1019.9999999999999</v>
      </c>
      <c r="P219" s="22"/>
      <c r="R219" s="23" t="str" cm="1">
        <f t="array" ref="R219">_xlfn.LET(
    _xlpm.currentID, B219,
    _xlpm.current_Ex3, E219,
    _xlpm.current_Ex4, F219,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9" s="27" t="str" cm="1">
        <f t="array" ref="S219">_xlfn.LET(
    _xlpm.currentID, B219,
    _xlpm.current_Pr3, I219,
    _xlpm.current_Pr4, J219,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9" s="25" t="str" cm="1">
        <f t="array" ref="T219">_xlfn.LET(
    _xlpm.currentID, B219,
    _xlpm.current_Ex1, C219,
    _xlpm.current_Ex3, E219,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9" s="26" t="str" cm="1">
        <f t="array" ref="U219">_xlfn.LET(
    _xlpm.currentID, B219,
    _xlpm.current_Pr1, G219,
    _xlpm.current_Pr3, I219,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0" spans="2:21" ht="13.5">
      <c r="B220" s="14" t="s">
        <v>244</v>
      </c>
      <c r="C220" s="15">
        <v>4.7</v>
      </c>
      <c r="D220" s="15">
        <v>5</v>
      </c>
      <c r="E220" s="15">
        <v>4.8</v>
      </c>
      <c r="F220" s="16">
        <v>5.0999999999999996</v>
      </c>
      <c r="G220" s="15">
        <v>9.5</v>
      </c>
      <c r="H220" s="15">
        <v>9.5</v>
      </c>
      <c r="I220" s="15">
        <v>9.5</v>
      </c>
      <c r="J220" s="16">
        <v>9.5</v>
      </c>
      <c r="K220" s="17">
        <v>1</v>
      </c>
      <c r="L220" s="18">
        <f t="shared" si="6"/>
        <v>4.9000000000000004</v>
      </c>
      <c r="M220" s="19">
        <f t="shared" si="7"/>
        <v>9.5</v>
      </c>
      <c r="N220" s="20" t="str" cm="1">
        <f t="array" ref="N220">_xlfn.LET(
    _xlpm.existing, L220,
    _xlpm.proposed, M220,
    _xlpm.cellSize, $D$8,
    _xlpm.coverage, K220,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0" s="21" cm="1">
        <f t="array" ref="O220">_xlfn.LET(
    _xlpm.existing, L220,
    _xlpm.proposed, M220,
    _xlpm.cellSize, $D$8,
    _xlpm.coverage, K220,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1839.9999999999998</v>
      </c>
      <c r="P220" s="22"/>
      <c r="R220" s="23" t="str" cm="1">
        <f t="array" ref="R220">_xlfn.LET(
    _xlpm.currentID, B220,
    _xlpm.current_Ex3, E220,
    _xlpm.current_Ex4, F220,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0" s="27" t="str" cm="1">
        <f t="array" ref="S220">_xlfn.LET(
    _xlpm.currentID, B220,
    _xlpm.current_Pr3, I220,
    _xlpm.current_Pr4, J220,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0" s="25" t="str" cm="1">
        <f t="array" ref="T220">_xlfn.LET(
    _xlpm.currentID, B220,
    _xlpm.current_Ex1, C220,
    _xlpm.current_Ex3, E220,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0" s="26" t="str" cm="1">
        <f t="array" ref="U220">_xlfn.LET(
    _xlpm.currentID, B220,
    _xlpm.current_Pr1, G220,
    _xlpm.current_Pr3, I220,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1" spans="2:21" ht="13.5">
      <c r="B221" s="14" t="s">
        <v>245</v>
      </c>
      <c r="C221" s="15">
        <v>4.8</v>
      </c>
      <c r="D221" s="15">
        <v>5.0999999999999996</v>
      </c>
      <c r="E221" s="15">
        <v>4.7</v>
      </c>
      <c r="F221" s="16">
        <v>4.7</v>
      </c>
      <c r="G221" s="15">
        <v>9.5</v>
      </c>
      <c r="H221" s="15">
        <v>9.5</v>
      </c>
      <c r="I221" s="15" t="s">
        <v>246</v>
      </c>
      <c r="J221" s="16">
        <v>8.6</v>
      </c>
      <c r="K221" s="17">
        <v>1</v>
      </c>
      <c r="L221" s="18">
        <f t="shared" si="6"/>
        <v>4.8249999999999993</v>
      </c>
      <c r="M221" s="19">
        <f t="shared" si="7"/>
        <v>9.2000000000000011</v>
      </c>
      <c r="N221" s="20" t="str" cm="1">
        <f t="array" ref="N221">_xlfn.LET(
    _xlpm.existing, L221,
    _xlpm.proposed, M221,
    _xlpm.cellSize, $D$8,
    _xlpm.coverage, K221,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1" s="21" cm="1">
        <f t="array" ref="O221">_xlfn.LET(
    _xlpm.existing, L221,
    _xlpm.proposed, M221,
    _xlpm.cellSize, $D$8,
    _xlpm.coverage, K221,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1750.0000000000007</v>
      </c>
      <c r="P221" s="22"/>
      <c r="R221" s="23" t="str" cm="1">
        <f t="array" ref="R221">_xlfn.LET(
    _xlpm.currentID, B221,
    _xlpm.current_Ex3, E221,
    _xlpm.current_Ex4, F221,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1" s="27" t="str" cm="1">
        <f t="array" ref="S221">_xlfn.LET(
    _xlpm.currentID, B221,
    _xlpm.current_Pr3, I221,
    _xlpm.current_Pr4, J221,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1" s="25" t="str" cm="1">
        <f t="array" ref="T221">_xlfn.LET(
    _xlpm.currentID, B221,
    _xlpm.current_Ex1, C221,
    _xlpm.current_Ex3, E221,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1" s="26" t="str" cm="1">
        <f t="array" ref="U221">_xlfn.LET(
    _xlpm.currentID, B221,
    _xlpm.current_Pr1, G221,
    _xlpm.current_Pr3, I221,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2" spans="2:21" ht="13.5">
      <c r="B222" s="14" t="s">
        <v>247</v>
      </c>
      <c r="C222" s="15">
        <v>4.7</v>
      </c>
      <c r="D222" s="15">
        <v>4.7</v>
      </c>
      <c r="E222" s="15">
        <v>4.9000000000000004</v>
      </c>
      <c r="F222" s="16">
        <v>5.2</v>
      </c>
      <c r="G222" s="15" t="s">
        <v>246</v>
      </c>
      <c r="H222" s="15">
        <v>8.6</v>
      </c>
      <c r="I222" s="15">
        <v>11.4</v>
      </c>
      <c r="J222" s="16">
        <v>10.199999999999999</v>
      </c>
      <c r="K222" s="17">
        <v>1</v>
      </c>
      <c r="L222" s="18">
        <f t="shared" si="6"/>
        <v>4.875</v>
      </c>
      <c r="M222" s="19">
        <f t="shared" si="7"/>
        <v>10.066666666666666</v>
      </c>
      <c r="N222" s="20" t="str" cm="1">
        <f t="array" ref="N222">_xlfn.LET(
    _xlpm.existing, L222,
    _xlpm.proposed, M222,
    _xlpm.cellSize, $D$8,
    _xlpm.coverage, K222,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2" s="21" cm="1">
        <f t="array" ref="O222">_xlfn.LET(
    _xlpm.existing, L222,
    _xlpm.proposed, M222,
    _xlpm.cellSize, $D$8,
    _xlpm.coverage, K222,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2076.6666666666665</v>
      </c>
      <c r="P222" s="22"/>
      <c r="R222" s="23" t="str" cm="1">
        <f t="array" ref="R222">_xlfn.LET(
    _xlpm.currentID, B222,
    _xlpm.current_Ex3, E222,
    _xlpm.current_Ex4, F222,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2" s="27" t="str" cm="1">
        <f t="array" ref="S222">_xlfn.LET(
    _xlpm.currentID, B222,
    _xlpm.current_Pr3, I222,
    _xlpm.current_Pr4, J222,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2" s="25" t="str" cm="1">
        <f t="array" ref="T222">_xlfn.LET(
    _xlpm.currentID, B222,
    _xlpm.current_Ex1, C222,
    _xlpm.current_Ex3, E222,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2" s="26" t="str" cm="1">
        <f t="array" ref="U222">_xlfn.LET(
    _xlpm.currentID, B222,
    _xlpm.current_Pr1, G222,
    _xlpm.current_Pr3, I222,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3" spans="2:21" ht="13.5">
      <c r="B223" s="14" t="s">
        <v>248</v>
      </c>
      <c r="C223" s="15">
        <v>4.9000000000000004</v>
      </c>
      <c r="D223" s="15">
        <v>5.2</v>
      </c>
      <c r="E223" s="15">
        <v>8.5</v>
      </c>
      <c r="F223" s="16">
        <v>9.8000000000000007</v>
      </c>
      <c r="G223" s="15">
        <v>11.4</v>
      </c>
      <c r="H223" s="15">
        <v>10.199999999999999</v>
      </c>
      <c r="I223" s="15">
        <v>13</v>
      </c>
      <c r="J223" s="16">
        <v>11.8</v>
      </c>
      <c r="K223" s="17">
        <v>1</v>
      </c>
      <c r="L223" s="18">
        <f t="shared" si="6"/>
        <v>7.1000000000000005</v>
      </c>
      <c r="M223" s="19">
        <f t="shared" si="7"/>
        <v>11.600000000000001</v>
      </c>
      <c r="N223" s="20" t="str" cm="1">
        <f t="array" ref="N223">_xlfn.LET(
    _xlpm.existing, L223,
    _xlpm.proposed, M223,
    _xlpm.cellSize, $D$8,
    _xlpm.coverage, K223,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3" s="21" cm="1">
        <f t="array" ref="O223">_xlfn.LET(
    _xlpm.existing, L223,
    _xlpm.proposed, M223,
    _xlpm.cellSize, $D$8,
    _xlpm.coverage, K223,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1800.0000000000005</v>
      </c>
      <c r="P223" s="22"/>
      <c r="R223" s="23" t="str" cm="1">
        <f t="array" ref="R223">_xlfn.LET(
    _xlpm.currentID, B223,
    _xlpm.current_Ex3, E223,
    _xlpm.current_Ex4, F223,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3" s="27" t="str" cm="1">
        <f t="array" ref="S223">_xlfn.LET(
    _xlpm.currentID, B223,
    _xlpm.current_Pr3, I223,
    _xlpm.current_Pr4, J223,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3" s="25" t="str" cm="1">
        <f t="array" ref="T223">_xlfn.LET(
    _xlpm.currentID, B223,
    _xlpm.current_Ex1, C223,
    _xlpm.current_Ex3, E223,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3" s="26" t="str" cm="1">
        <f t="array" ref="U223">_xlfn.LET(
    _xlpm.currentID, B223,
    _xlpm.current_Pr1, G223,
    _xlpm.current_Pr3, I223,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4" spans="2:21" ht="13.5">
      <c r="B224" s="14" t="s">
        <v>249</v>
      </c>
      <c r="C224" s="15">
        <v>8.5</v>
      </c>
      <c r="D224" s="15">
        <v>9.8000000000000007</v>
      </c>
      <c r="E224" s="15">
        <v>14</v>
      </c>
      <c r="F224" s="16">
        <v>15.2</v>
      </c>
      <c r="G224" s="15">
        <v>13</v>
      </c>
      <c r="H224" s="15">
        <v>11.8</v>
      </c>
      <c r="I224" s="15">
        <v>14.6</v>
      </c>
      <c r="J224" s="16">
        <v>15.2</v>
      </c>
      <c r="K224" s="17">
        <v>1</v>
      </c>
      <c r="L224" s="18">
        <f t="shared" si="6"/>
        <v>11.875</v>
      </c>
      <c r="M224" s="19">
        <f t="shared" si="7"/>
        <v>13.649999999999999</v>
      </c>
      <c r="N224" s="20" t="str" cm="1">
        <f t="array" ref="N224">_xlfn.LET(
    _xlpm.existing, L224,
    _xlpm.proposed, M224,
    _xlpm.cellSize, $D$8,
    _xlpm.coverage, K224,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4" s="21" cm="1">
        <f t="array" ref="O224">_xlfn.LET(
    _xlpm.existing, L224,
    _xlpm.proposed, M224,
    _xlpm.cellSize, $D$8,
    _xlpm.coverage, K224,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709.99999999999943</v>
      </c>
      <c r="P224" s="22"/>
      <c r="R224" s="23" t="str" cm="1">
        <f t="array" ref="R224">_xlfn.LET(
    _xlpm.currentID, B224,
    _xlpm.current_Ex3, E224,
    _xlpm.current_Ex4, F224,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4" s="27" t="str" cm="1">
        <f t="array" ref="S224">_xlfn.LET(
    _xlpm.currentID, B224,
    _xlpm.current_Pr3, I224,
    _xlpm.current_Pr4, J224,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4" s="25" t="str" cm="1">
        <f t="array" ref="T224">_xlfn.LET(
    _xlpm.currentID, B224,
    _xlpm.current_Ex1, C224,
    _xlpm.current_Ex3, E224,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4" s="26" t="str" cm="1">
        <f t="array" ref="U224">_xlfn.LET(
    _xlpm.currentID, B224,
    _xlpm.current_Pr1, G224,
    _xlpm.current_Pr3, I224,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5" spans="2:23" ht="13.5">
      <c r="B225" s="14" t="s">
        <v>250</v>
      </c>
      <c r="C225" s="15">
        <v>14</v>
      </c>
      <c r="D225" s="15">
        <v>15.2</v>
      </c>
      <c r="E225" s="15">
        <v>18.399999999999999</v>
      </c>
      <c r="F225" s="16">
        <v>17.600000000000001</v>
      </c>
      <c r="G225" s="15">
        <v>14.6</v>
      </c>
      <c r="H225" s="15">
        <v>15.2</v>
      </c>
      <c r="I225" s="15">
        <v>16.2</v>
      </c>
      <c r="J225" s="16">
        <v>14.7</v>
      </c>
      <c r="K225" s="17">
        <v>1</v>
      </c>
      <c r="L225" s="18">
        <f t="shared" si="6"/>
        <v>16.299999999999997</v>
      </c>
      <c r="M225" s="19">
        <f t="shared" si="7"/>
        <v>15.175000000000001</v>
      </c>
      <c r="N225" s="20" cm="1">
        <f t="array" ref="N225">_xlfn.LET(
    _xlpm.existing, L225,
    _xlpm.proposed, M225,
    _xlpm.cellSize, $D$8,
    _xlpm.coverage, K225,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449.99999999999858</v>
      </c>
      <c r="O225" s="21" t="str" cm="1">
        <f t="array" ref="O225">_xlfn.LET(
    _xlpm.existing, L225,
    _xlpm.proposed, M225,
    _xlpm.cellSize, $D$8,
    _xlpm.coverage, K225,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25" s="22"/>
      <c r="R225" s="23" t="b" cm="1">
        <f t="array" ref="R225">_xlfn.LET(
    _xlpm.currentID, B225,
    _xlpm.current_Ex3, E225,
    _xlpm.current_Ex4, F225,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5" s="27" t="b" cm="1">
        <f t="array" ref="S225">_xlfn.LET(
    _xlpm.currentID, B225,
    _xlpm.current_Pr3, I225,
    _xlpm.current_Pr4, J225,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5" s="25" t="str" cm="1">
        <f t="array" ref="T225">_xlfn.LET(
    _xlpm.currentID, B225,
    _xlpm.current_Ex1, C225,
    _xlpm.current_Ex3, E225,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5" s="26" t="str" cm="1">
        <f t="array" ref="U225">_xlfn.LET(
    _xlpm.currentID, B225,
    _xlpm.current_Pr1, G225,
    _xlpm.current_Pr3, I225,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6" spans="2:23" ht="13.5">
      <c r="B226" s="14" t="s">
        <v>251</v>
      </c>
      <c r="C226" s="15">
        <v>18.399999999999999</v>
      </c>
      <c r="D226" s="15">
        <v>17.600000000000001</v>
      </c>
      <c r="E226" s="15">
        <v>21.4</v>
      </c>
      <c r="F226" s="16">
        <v>17.899999999999999</v>
      </c>
      <c r="G226" s="15">
        <v>16.2</v>
      </c>
      <c r="H226" s="15">
        <v>14.7</v>
      </c>
      <c r="I226" s="15">
        <v>17.8</v>
      </c>
      <c r="J226" s="16">
        <v>17.899999999999999</v>
      </c>
      <c r="K226" s="17">
        <v>1</v>
      </c>
      <c r="L226" s="18">
        <f t="shared" si="6"/>
        <v>18.824999999999999</v>
      </c>
      <c r="M226" s="19">
        <f t="shared" si="7"/>
        <v>16.649999999999999</v>
      </c>
      <c r="N226" s="20" cm="1">
        <f t="array" ref="N226">_xlfn.LET(
    _xlpm.existing, L226,
    _xlpm.proposed, M226,
    _xlpm.cellSize, $D$8,
    _xlpm.coverage, K226,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870.00000000000023</v>
      </c>
      <c r="O226" s="21" t="str" cm="1">
        <f t="array" ref="O226">_xlfn.LET(
    _xlpm.existing, L226,
    _xlpm.proposed, M226,
    _xlpm.cellSize, $D$8,
    _xlpm.coverage, K226,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26" s="22"/>
      <c r="R226" s="23" t="b" cm="1">
        <f t="array" ref="R226">_xlfn.LET(
    _xlpm.currentID, B226,
    _xlpm.current_Ex3, E226,
    _xlpm.current_Ex4, F226,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6" s="27" t="b" cm="1">
        <f t="array" ref="S226">_xlfn.LET(
    _xlpm.currentID, B226,
    _xlpm.current_Pr3, I226,
    _xlpm.current_Pr4, J226,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6" s="25" t="b" cm="1">
        <f t="array" ref="T226">_xlfn.LET(
    _xlpm.currentID, B226,
    _xlpm.current_Ex1, C226,
    _xlpm.current_Ex3, E226,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6" s="26" t="b" cm="1">
        <f t="array" ref="U226">_xlfn.LET(
    _xlpm.currentID, B226,
    _xlpm.current_Pr1, G226,
    _xlpm.current_Pr3, I226,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7" spans="2:23" ht="13.5">
      <c r="B227" s="14" t="s">
        <v>252</v>
      </c>
      <c r="C227" s="15">
        <v>21.4</v>
      </c>
      <c r="D227" s="15">
        <v>17.899999999999999</v>
      </c>
      <c r="E227" s="15">
        <v>20</v>
      </c>
      <c r="F227" s="16">
        <v>15</v>
      </c>
      <c r="G227" s="15">
        <v>17.8</v>
      </c>
      <c r="H227" s="15">
        <v>17.899999999999999</v>
      </c>
      <c r="I227" s="15">
        <v>19.399999999999999</v>
      </c>
      <c r="J227" s="16">
        <v>18.2</v>
      </c>
      <c r="K227" s="17">
        <v>1</v>
      </c>
      <c r="L227" s="18">
        <f t="shared" si="6"/>
        <v>18.574999999999999</v>
      </c>
      <c r="M227" s="19">
        <f t="shared" si="7"/>
        <v>18.324999999999999</v>
      </c>
      <c r="N227" s="20" cm="1">
        <f t="array" ref="N227">_xlfn.LET(
    _xlpm.existing, L227,
    _xlpm.proposed, M227,
    _xlpm.cellSize, $D$8,
    _xlpm.coverage, K227,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100</v>
      </c>
      <c r="O227" s="21" t="str" cm="1">
        <f t="array" ref="O227">_xlfn.LET(
    _xlpm.existing, L227,
    _xlpm.proposed, M227,
    _xlpm.cellSize, $D$8,
    _xlpm.coverage, K227,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27" s="22"/>
      <c r="R227" s="23" t="b" cm="1">
        <f t="array" ref="R227">_xlfn.LET(
    _xlpm.currentID, B227,
    _xlpm.current_Ex3, E227,
    _xlpm.current_Ex4, F227,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7" s="27" t="b" cm="1">
        <f t="array" ref="S227">_xlfn.LET(
    _xlpm.currentID, B227,
    _xlpm.current_Pr3, I227,
    _xlpm.current_Pr4, J227,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7" s="25" t="b" cm="1">
        <f t="array" ref="T227">_xlfn.LET(
    _xlpm.currentID, B227,
    _xlpm.current_Ex1, C227,
    _xlpm.current_Ex3, E227,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7" s="26" t="b" cm="1">
        <f t="array" ref="U227">_xlfn.LET(
    _xlpm.currentID, B227,
    _xlpm.current_Pr1, G227,
    _xlpm.current_Pr3, I227,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8" spans="2:23" ht="13.5">
      <c r="B228" s="14" t="s">
        <v>253</v>
      </c>
      <c r="C228" s="15">
        <v>20</v>
      </c>
      <c r="D228" s="15">
        <v>15</v>
      </c>
      <c r="E228" s="15">
        <v>19.2</v>
      </c>
      <c r="F228" s="16">
        <v>15</v>
      </c>
      <c r="G228" s="15">
        <v>19.399999999999999</v>
      </c>
      <c r="H228" s="15">
        <v>18.2</v>
      </c>
      <c r="I228" s="15">
        <v>20</v>
      </c>
      <c r="J228" s="16">
        <v>18.8</v>
      </c>
      <c r="K228" s="17">
        <v>1</v>
      </c>
      <c r="L228" s="18">
        <f t="shared" si="6"/>
        <v>17.3</v>
      </c>
      <c r="M228" s="19">
        <f t="shared" si="7"/>
        <v>19.099999999999998</v>
      </c>
      <c r="N228" s="20" t="str" cm="1">
        <f t="array" ref="N228">_xlfn.LET(
    _xlpm.existing, L228,
    _xlpm.proposed, M228,
    _xlpm.cellSize, $D$8,
    _xlpm.coverage, K228,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8" s="21" cm="1">
        <f t="array" ref="O228">_xlfn.LET(
    _xlpm.existing, L228,
    _xlpm.proposed, M228,
    _xlpm.cellSize, $D$8,
    _xlpm.coverage, K228,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719.99999999999886</v>
      </c>
      <c r="P228" s="22"/>
      <c r="R228" s="23" t="b" cm="1">
        <f t="array" ref="R228">_xlfn.LET(
    _xlpm.currentID, B228,
    _xlpm.current_Ex3, E228,
    _xlpm.current_Ex4, F228,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8" s="27" t="b" cm="1">
        <f t="array" ref="S228">_xlfn.LET(
    _xlpm.currentID, B228,
    _xlpm.current_Pr3, I228,
    _xlpm.current_Pr4, J228,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8" s="25" t="b" cm="1">
        <f t="array" ref="T228">_xlfn.LET(
    _xlpm.currentID, B228,
    _xlpm.current_Ex1, C228,
    _xlpm.current_Ex3, E228,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8" s="26" t="b" cm="1">
        <f t="array" ref="U228">_xlfn.LET(
    _xlpm.currentID, B228,
    _xlpm.current_Pr1, G228,
    _xlpm.current_Pr3, I228,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9" spans="2:23" ht="13.5">
      <c r="B229" s="14" t="s">
        <v>254</v>
      </c>
      <c r="C229" s="15">
        <v>19.2</v>
      </c>
      <c r="D229" s="15">
        <v>15</v>
      </c>
      <c r="E229" s="15">
        <v>18.2</v>
      </c>
      <c r="F229" s="16">
        <v>14.3</v>
      </c>
      <c r="G229" s="15">
        <v>20</v>
      </c>
      <c r="H229" s="15">
        <v>18.8</v>
      </c>
      <c r="I229" s="15">
        <v>20</v>
      </c>
      <c r="J229" s="16">
        <v>18.8</v>
      </c>
      <c r="K229" s="17">
        <v>1</v>
      </c>
      <c r="L229" s="18">
        <f t="shared" si="6"/>
        <v>16.675000000000001</v>
      </c>
      <c r="M229" s="19">
        <f t="shared" si="7"/>
        <v>19.399999999999999</v>
      </c>
      <c r="N229" s="20" t="str" cm="1">
        <f t="array" ref="N229">_xlfn.LET(
    _xlpm.existing, L229,
    _xlpm.proposed, M229,
    _xlpm.cellSize, $D$8,
    _xlpm.coverage, K229,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29" s="21" cm="1">
        <f t="array" ref="O229">_xlfn.LET(
    _xlpm.existing, L229,
    _xlpm.proposed, M229,
    _xlpm.cellSize, $D$8,
    _xlpm.coverage, K229,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1089.9999999999991</v>
      </c>
      <c r="P229" s="22"/>
      <c r="R229" s="23" t="b" cm="1">
        <f t="array" ref="R229">_xlfn.LET(
    _xlpm.currentID, B229,
    _xlpm.current_Ex3, E229,
    _xlpm.current_Ex4, F229,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9" s="27" t="b" cm="1">
        <f t="array" ref="S229">_xlfn.LET(
    _xlpm.currentID, B229,
    _xlpm.current_Pr3, I229,
    _xlpm.current_Pr4, J229,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9" s="25" t="b" cm="1">
        <f t="array" ref="T229">_xlfn.LET(
    _xlpm.currentID, B229,
    _xlpm.current_Ex1, C229,
    _xlpm.current_Ex3, E229,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9" s="26" t="b" cm="1">
        <f t="array" ref="U229">_xlfn.LET(
    _xlpm.currentID, B229,
    _xlpm.current_Pr1, G229,
    _xlpm.current_Pr3, I229,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0" spans="2:23" ht="13.5">
      <c r="B230" s="14" t="s">
        <v>255</v>
      </c>
      <c r="C230" s="15">
        <v>18.2</v>
      </c>
      <c r="D230" s="15">
        <v>14.3</v>
      </c>
      <c r="E230" s="15">
        <v>19.2</v>
      </c>
      <c r="F230" s="16">
        <v>16.5</v>
      </c>
      <c r="G230" s="15">
        <v>20</v>
      </c>
      <c r="H230" s="15">
        <v>18.8</v>
      </c>
      <c r="I230" s="15">
        <v>20</v>
      </c>
      <c r="J230" s="16">
        <v>18.8</v>
      </c>
      <c r="K230" s="17">
        <v>1</v>
      </c>
      <c r="L230" s="18">
        <f t="shared" si="6"/>
        <v>17.05</v>
      </c>
      <c r="M230" s="19">
        <f t="shared" si="7"/>
        <v>19.399999999999999</v>
      </c>
      <c r="N230" s="20" t="str" cm="1">
        <f t="array" ref="N230">_xlfn.LET(
    _xlpm.existing, L230,
    _xlpm.proposed, M230,
    _xlpm.cellSize, $D$8,
    _xlpm.coverage, K230,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0" s="21" cm="1">
        <f t="array" ref="O230">_xlfn.LET(
    _xlpm.existing, L230,
    _xlpm.proposed, M230,
    _xlpm.cellSize, $D$8,
    _xlpm.coverage, K230,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939.99999999999909</v>
      </c>
      <c r="P230" s="22"/>
      <c r="R230" s="23" t="b" cm="1">
        <f t="array" ref="R230">_xlfn.LET(
    _xlpm.currentID, B230,
    _xlpm.current_Ex3, E230,
    _xlpm.current_Ex4, F230,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0" s="27" t="b" cm="1">
        <f t="array" ref="S230">_xlfn.LET(
    _xlpm.currentID, B230,
    _xlpm.current_Pr3, I230,
    _xlpm.current_Pr4, J230,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0" s="25" t="b" cm="1">
        <f t="array" ref="T230">_xlfn.LET(
    _xlpm.currentID, B230,
    _xlpm.current_Ex1, C230,
    _xlpm.current_Ex3, E230,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0" s="26" t="b" cm="1">
        <f t="array" ref="U230">_xlfn.LET(
    _xlpm.currentID, B230,
    _xlpm.current_Pr1, G230,
    _xlpm.current_Pr3, I230,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1" spans="2:23" ht="13.5">
      <c r="B231" s="14" t="s">
        <v>256</v>
      </c>
      <c r="C231" s="15">
        <v>19.2</v>
      </c>
      <c r="D231" s="15">
        <v>16.5</v>
      </c>
      <c r="E231" s="15">
        <v>22.4</v>
      </c>
      <c r="F231" s="16">
        <v>18.600000000000001</v>
      </c>
      <c r="G231" s="15">
        <v>20</v>
      </c>
      <c r="H231" s="15">
        <v>18.8</v>
      </c>
      <c r="I231" s="15">
        <v>20</v>
      </c>
      <c r="J231" s="16">
        <v>18.8</v>
      </c>
      <c r="K231" s="17">
        <v>1</v>
      </c>
      <c r="L231" s="18">
        <f t="shared" si="6"/>
        <v>19.175000000000001</v>
      </c>
      <c r="M231" s="19">
        <f t="shared" si="7"/>
        <v>19.399999999999999</v>
      </c>
      <c r="N231" s="20" t="str" cm="1">
        <f t="array" ref="N231">_xlfn.LET(
    _xlpm.existing, L231,
    _xlpm.proposed, M231,
    _xlpm.cellSize, $D$8,
    _xlpm.coverage, K231,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1" s="21" cm="1">
        <f t="array" ref="O231">_xlfn.LET(
    _xlpm.existing, L231,
    _xlpm.proposed, M231,
    _xlpm.cellSize, $D$8,
    _xlpm.coverage, K231,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89.999999999999147</v>
      </c>
      <c r="P231" s="22"/>
      <c r="R231" s="23" t="b" cm="1">
        <f t="array" ref="R231">_xlfn.LET(
    _xlpm.currentID, B231,
    _xlpm.current_Ex3, E231,
    _xlpm.current_Ex4, F231,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1" s="27" t="b" cm="1">
        <f t="array" ref="S231">_xlfn.LET(
    _xlpm.currentID, B231,
    _xlpm.current_Pr3, I231,
    _xlpm.current_Pr4, J231,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1" s="25" t="b" cm="1">
        <f t="array" ref="T231">_xlfn.LET(
    _xlpm.currentID, B231,
    _xlpm.current_Ex1, C231,
    _xlpm.current_Ex3, E231,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1" s="26" t="b" cm="1">
        <f t="array" ref="U231">_xlfn.LET(
    _xlpm.currentID, B231,
    _xlpm.current_Pr1, G231,
    _xlpm.current_Pr3, I231,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2" spans="2:23" ht="13.5">
      <c r="B232" s="14" t="s">
        <v>257</v>
      </c>
      <c r="C232" s="15">
        <v>22.4</v>
      </c>
      <c r="D232" s="15">
        <v>18.600000000000001</v>
      </c>
      <c r="E232" s="15">
        <v>24.3</v>
      </c>
      <c r="F232" s="16">
        <v>16.7</v>
      </c>
      <c r="G232" s="15">
        <v>20</v>
      </c>
      <c r="H232" s="15">
        <v>18.8</v>
      </c>
      <c r="I232" s="15">
        <v>20</v>
      </c>
      <c r="J232" s="16">
        <v>18.8</v>
      </c>
      <c r="K232" s="17">
        <v>1</v>
      </c>
      <c r="L232" s="18">
        <f t="shared" si="6"/>
        <v>20.5</v>
      </c>
      <c r="M232" s="19">
        <f t="shared" si="7"/>
        <v>19.399999999999999</v>
      </c>
      <c r="N232" s="20" cm="1">
        <f t="array" ref="N232">_xlfn.LET(
    _xlpm.existing, L232,
    _xlpm.proposed, M232,
    _xlpm.cellSize, $D$8,
    _xlpm.coverage, K232,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440.00000000000057</v>
      </c>
      <c r="O232" s="21" t="str" cm="1">
        <f t="array" ref="O232">_xlfn.LET(
    _xlpm.existing, L232,
    _xlpm.proposed, M232,
    _xlpm.cellSize, $D$8,
    _xlpm.coverage, K232,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32" s="22"/>
      <c r="R232" s="23" t="b" cm="1">
        <f t="array" ref="R232">_xlfn.LET(
    _xlpm.currentID, B232,
    _xlpm.current_Ex3, E232,
    _xlpm.current_Ex4, F232,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2" s="27" t="b" cm="1">
        <f t="array" ref="S232">_xlfn.LET(
    _xlpm.currentID, B232,
    _xlpm.current_Pr3, I232,
    _xlpm.current_Pr4, J232,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2" s="25" t="b" cm="1">
        <f t="array" ref="T232">_xlfn.LET(
    _xlpm.currentID, B232,
    _xlpm.current_Ex1, C232,
    _xlpm.current_Ex3, E232,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2" s="26" t="b" cm="1">
        <f t="array" ref="U232">_xlfn.LET(
    _xlpm.currentID, B232,
    _xlpm.current_Pr1, G232,
    _xlpm.current_Pr3, I232,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3" spans="2:23" ht="13.5">
      <c r="B233" s="14" t="s">
        <v>258</v>
      </c>
      <c r="C233" s="15">
        <v>24.3</v>
      </c>
      <c r="D233" s="15">
        <v>16.7</v>
      </c>
      <c r="E233" s="15">
        <v>22.3</v>
      </c>
      <c r="F233" s="16">
        <v>12.5</v>
      </c>
      <c r="G233" s="15">
        <v>20</v>
      </c>
      <c r="H233" s="15">
        <v>18.8</v>
      </c>
      <c r="I233" s="15">
        <v>20</v>
      </c>
      <c r="J233" s="16">
        <v>18.8</v>
      </c>
      <c r="K233" s="17">
        <v>1</v>
      </c>
      <c r="L233" s="18">
        <f t="shared" si="6"/>
        <v>18.95</v>
      </c>
      <c r="M233" s="19">
        <f t="shared" si="7"/>
        <v>19.399999999999999</v>
      </c>
      <c r="N233" s="20" t="str" cm="1">
        <f t="array" ref="N233">_xlfn.LET(
    _xlpm.existing, L233,
    _xlpm.proposed, M233,
    _xlpm.cellSize, $D$8,
    _xlpm.coverage, K233,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3" s="21" cm="1">
        <f t="array" ref="O233">_xlfn.LET(
    _xlpm.existing, L233,
    _xlpm.proposed, M233,
    _xlpm.cellSize, $D$8,
    _xlpm.coverage, K233,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P233" s="22"/>
      <c r="R233" s="23" t="b" cm="1">
        <f t="array" ref="R233">_xlfn.LET(
    _xlpm.currentID, B233,
    _xlpm.current_Ex3, E233,
    _xlpm.current_Ex4, F233,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3" s="27" t="b" cm="1">
        <f t="array" ref="S233">_xlfn.LET(
    _xlpm.currentID, B233,
    _xlpm.current_Pr3, I233,
    _xlpm.current_Pr4, J233,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3" s="25" t="b" cm="1">
        <f t="array" ref="T233">_xlfn.LET(
    _xlpm.currentID, B233,
    _xlpm.current_Ex1, C233,
    _xlpm.current_Ex3, E233,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3" s="26" t="b" cm="1">
        <f t="array" ref="U233">_xlfn.LET(
    _xlpm.currentID, B233,
    _xlpm.current_Pr1, G233,
    _xlpm.current_Pr3, I233,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4" spans="2:23" ht="13.5">
      <c r="B234" s="14" t="s">
        <v>259</v>
      </c>
      <c r="C234" s="15">
        <v>22.3</v>
      </c>
      <c r="D234" s="15">
        <v>12.5</v>
      </c>
      <c r="E234" s="15">
        <v>19.5</v>
      </c>
      <c r="F234" s="16">
        <v>16.2</v>
      </c>
      <c r="G234" s="15">
        <v>20</v>
      </c>
      <c r="H234" s="15">
        <v>18.8</v>
      </c>
      <c r="I234" s="15">
        <v>20</v>
      </c>
      <c r="J234" s="16">
        <v>20</v>
      </c>
      <c r="K234" s="17">
        <v>1</v>
      </c>
      <c r="L234" s="18">
        <f t="shared" si="6"/>
        <v>17.625</v>
      </c>
      <c r="M234" s="19">
        <f t="shared" si="7"/>
        <v>19.7</v>
      </c>
      <c r="N234" s="20" t="str" cm="1">
        <f t="array" ref="N234">_xlfn.LET(
    _xlpm.existing, L234,
    _xlpm.proposed, M234,
    _xlpm.cellSize, $D$8,
    _xlpm.coverage, K234,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4" s="21" cm="1">
        <f t="array" ref="O234">_xlfn.LET(
    _xlpm.existing, L234,
    _xlpm.proposed, M234,
    _xlpm.cellSize, $D$8,
    _xlpm.coverage, K234,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829.99999999999977</v>
      </c>
      <c r="P234" s="22"/>
      <c r="R234" s="23" t="b" cm="1">
        <f t="array" ref="R234">_xlfn.LET(
    _xlpm.currentID, B234,
    _xlpm.current_Ex3, E234,
    _xlpm.current_Ex4, F234,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4" s="27" t="b" cm="1">
        <f t="array" ref="S234">_xlfn.LET(
    _xlpm.currentID, B234,
    _xlpm.current_Pr3, I234,
    _xlpm.current_Pr4, J234,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4" s="25" t="b" cm="1">
        <f t="array" ref="T234">_xlfn.LET(
    _xlpm.currentID, B234,
    _xlpm.current_Ex1, C234,
    _xlpm.current_Ex3, E234,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4" s="26" t="b" cm="1">
        <f t="array" ref="U234">_xlfn.LET(
    _xlpm.currentID, B234,
    _xlpm.current_Pr1, G234,
    _xlpm.current_Pr3, I234,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5" spans="2:23" ht="13.5">
      <c r="B235" s="14" t="s">
        <v>260</v>
      </c>
      <c r="C235" s="15">
        <v>19.5</v>
      </c>
      <c r="D235" s="15">
        <v>16.2</v>
      </c>
      <c r="E235" s="15">
        <v>21.3</v>
      </c>
      <c r="F235" s="16">
        <v>23.5</v>
      </c>
      <c r="G235" s="15">
        <v>20</v>
      </c>
      <c r="H235" s="15">
        <v>20</v>
      </c>
      <c r="I235" s="15">
        <v>20</v>
      </c>
      <c r="J235" s="16">
        <v>20</v>
      </c>
      <c r="K235" s="17">
        <v>1</v>
      </c>
      <c r="L235" s="18">
        <f t="shared" si="6"/>
        <v>20.125</v>
      </c>
      <c r="M235" s="19">
        <f t="shared" si="7"/>
        <v>20</v>
      </c>
      <c r="N235" s="20" cm="1">
        <f t="array" ref="N235">_xlfn.LET(
    _xlpm.existing, L235,
    _xlpm.proposed, M235,
    _xlpm.cellSize, $D$8,
    _xlpm.coverage, K235,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50</v>
      </c>
      <c r="O235" s="21" t="str" cm="1">
        <f t="array" ref="O235">_xlfn.LET(
    _xlpm.existing, L235,
    _xlpm.proposed, M235,
    _xlpm.cellSize, $D$8,
    _xlpm.coverage, K235,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35" s="22"/>
      <c r="R235" s="23" t="b" cm="1">
        <f t="array" ref="R235">_xlfn.LET(
    _xlpm.currentID, B235,
    _xlpm.current_Ex3, E235,
    _xlpm.current_Ex4, F235,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5" s="27" t="b" cm="1">
        <f t="array" ref="S235">_xlfn.LET(
    _xlpm.currentID, B235,
    _xlpm.current_Pr3, I235,
    _xlpm.current_Pr4, J235,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5" s="25" t="b" cm="1">
        <f t="array" ref="T235">_xlfn.LET(
    _xlpm.currentID, B235,
    _xlpm.current_Ex1, C235,
    _xlpm.current_Ex3, E235,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5" s="26" t="b" cm="1">
        <f t="array" ref="U235">_xlfn.LET(
    _xlpm.currentID, B235,
    _xlpm.current_Pr1, G235,
    _xlpm.current_Pr3, I235,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6" spans="2:23" ht="13.5">
      <c r="B236" s="14" t="s">
        <v>261</v>
      </c>
      <c r="C236" s="15">
        <v>21.3</v>
      </c>
      <c r="D236" s="15">
        <v>23.5</v>
      </c>
      <c r="E236" s="15">
        <v>26.4</v>
      </c>
      <c r="F236" s="16">
        <v>26.8</v>
      </c>
      <c r="G236" s="15">
        <v>20</v>
      </c>
      <c r="H236" s="15">
        <v>20</v>
      </c>
      <c r="I236" s="15">
        <v>20</v>
      </c>
      <c r="J236" s="16">
        <v>20</v>
      </c>
      <c r="K236" s="17">
        <v>1</v>
      </c>
      <c r="L236" s="18">
        <f t="shared" si="6"/>
        <v>24.499999999999996</v>
      </c>
      <c r="M236" s="19">
        <f t="shared" si="7"/>
        <v>20</v>
      </c>
      <c r="N236" s="20" cm="1">
        <f t="array" ref="N236">_xlfn.LET(
    _xlpm.existing, L236,
    _xlpm.proposed, M236,
    _xlpm.cellSize, $D$8,
    _xlpm.coverage, K236,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1799.9999999999986</v>
      </c>
      <c r="O236" s="21" t="str" cm="1">
        <f t="array" ref="O236">_xlfn.LET(
    _xlpm.existing, L236,
    _xlpm.proposed, M236,
    _xlpm.cellSize, $D$8,
    _xlpm.coverage, K236,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36" s="22"/>
      <c r="R236" s="23" t="b" cm="1">
        <f t="array" ref="R236">_xlfn.LET(
    _xlpm.currentID, B236,
    _xlpm.current_Ex3, E236,
    _xlpm.current_Ex4, F236,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6" s="27" t="b" cm="1">
        <f t="array" ref="S236">_xlfn.LET(
    _xlpm.currentID, B236,
    _xlpm.current_Pr3, I236,
    _xlpm.current_Pr4, J236,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6" s="25" t="b" cm="1">
        <f t="array" ref="T236">_xlfn.LET(
    _xlpm.currentID, B236,
    _xlpm.current_Ex1, C236,
    _xlpm.current_Ex3, E236,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6" s="26" t="b" cm="1">
        <f t="array" ref="U236">_xlfn.LET(
    _xlpm.currentID, B236,
    _xlpm.current_Pr1, G236,
    _xlpm.current_Pr3, I236,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7" spans="2:23" ht="13.5">
      <c r="B237" s="14" t="s">
        <v>262</v>
      </c>
      <c r="C237" s="15">
        <v>26.4</v>
      </c>
      <c r="D237" s="15">
        <v>26.8</v>
      </c>
      <c r="E237" s="15">
        <v>29.5</v>
      </c>
      <c r="F237" s="16">
        <v>30.5</v>
      </c>
      <c r="G237" s="15">
        <v>20</v>
      </c>
      <c r="H237" s="15">
        <v>20</v>
      </c>
      <c r="I237" s="15">
        <v>29.5</v>
      </c>
      <c r="J237" s="16">
        <v>30</v>
      </c>
      <c r="K237" s="17">
        <v>1</v>
      </c>
      <c r="L237" s="18">
        <f t="shared" si="6"/>
        <v>28.3</v>
      </c>
      <c r="M237" s="19">
        <f t="shared" si="7"/>
        <v>24.875</v>
      </c>
      <c r="N237" s="20" cm="1">
        <f t="array" ref="N237">_xlfn.LET(
    _xlpm.existing, L237,
    _xlpm.proposed, M237,
    _xlpm.cellSize, $D$8,
    _xlpm.coverage, K237,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1370.0000000000002</v>
      </c>
      <c r="O237" s="21" t="str" cm="1">
        <f t="array" ref="O237">_xlfn.LET(
    _xlpm.existing, L237,
    _xlpm.proposed, M237,
    _xlpm.cellSize, $D$8,
    _xlpm.coverage, K237,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37" s="22"/>
      <c r="R237" s="23" t="str" cm="1">
        <f t="array" ref="R237">_xlfn.LET(
    _xlpm.currentID, B237,
    _xlpm.current_Ex3, E237,
    _xlpm.current_Ex4, F237,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7" s="27" t="str" cm="1">
        <f t="array" ref="S237">_xlfn.LET(
    _xlpm.currentID, B237,
    _xlpm.current_Pr3, I237,
    _xlpm.current_Pr4, J237,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7" s="25" t="b" cm="1">
        <f t="array" ref="T237">_xlfn.LET(
    _xlpm.currentID, B237,
    _xlpm.current_Ex1, C237,
    _xlpm.current_Ex3, E237,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7" s="26" t="b" cm="1">
        <f t="array" ref="U237">_xlfn.LET(
    _xlpm.currentID, B237,
    _xlpm.current_Pr1, G237,
    _xlpm.current_Pr3, I237,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8" spans="2:23" ht="13.5">
      <c r="B238" s="29" t="s">
        <v>263</v>
      </c>
      <c r="C238" s="30">
        <v>6.1</v>
      </c>
      <c r="D238" s="30">
        <v>5.6</v>
      </c>
      <c r="E238" s="30">
        <v>5.4</v>
      </c>
      <c r="F238" s="31">
        <v>4.3</v>
      </c>
      <c r="G238" s="30">
        <v>6.1</v>
      </c>
      <c r="H238" s="30">
        <v>5.6</v>
      </c>
      <c r="I238" s="30">
        <v>5.3</v>
      </c>
      <c r="J238" s="31">
        <v>5.3</v>
      </c>
      <c r="K238" s="32">
        <v>1</v>
      </c>
      <c r="L238" s="33">
        <f t="shared" si="6"/>
        <v>5.3500000000000005</v>
      </c>
      <c r="M238" s="34">
        <f t="shared" si="7"/>
        <v>5.5750000000000002</v>
      </c>
      <c r="N238" s="35" t="str" cm="1">
        <f t="array" ref="N238">_xlfn.LET(
    _xlpm.existing, L238,
    _xlpm.proposed, M238,
    _xlpm.cellSize, $D$8,
    _xlpm.coverage, K238,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8" s="36" cm="1">
        <f t="array" ref="O238">_xlfn.LET(
    _xlpm.existing, L238,
    _xlpm.proposed, M238,
    _xlpm.cellSize, $D$8,
    _xlpm.coverage, K238,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89.999999999999858</v>
      </c>
      <c r="P238" s="38"/>
      <c r="R238" s="23" t="str" cm="1">
        <f t="array" ref="R238">_xlfn.LET(
    _xlpm.currentID, B238,
    _xlpm.current_Ex3, E238,
    _xlpm.current_Ex4, F238,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8" s="27" t="str" cm="1">
        <f t="array" ref="S238">_xlfn.LET(
    _xlpm.currentID, B238,
    _xlpm.current_Pr3, I238,
    _xlpm.current_Pr4, J238,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8" s="25" t="str" cm="1">
        <f t="array" ref="T238">_xlfn.LET(
    _xlpm.currentID, B238,
    _xlpm.current_Ex1, C238,
    _xlpm.current_Ex3, E238,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8" s="26" t="str" cm="1">
        <f t="array" ref="U238">_xlfn.LET(
    _xlpm.currentID, B238,
    _xlpm.current_Pr1, G238,
    _xlpm.current_Pr3, I238,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39" spans="2:23" ht="13.5">
      <c r="B239" s="29" t="s">
        <v>264</v>
      </c>
      <c r="C239" s="30">
        <v>5.4</v>
      </c>
      <c r="D239" s="30">
        <v>4.3</v>
      </c>
      <c r="E239" s="30">
        <v>5</v>
      </c>
      <c r="F239" s="31">
        <v>4.5</v>
      </c>
      <c r="G239" s="30">
        <v>5.3</v>
      </c>
      <c r="H239" s="30">
        <v>5.3</v>
      </c>
      <c r="I239" s="30">
        <v>9.5</v>
      </c>
      <c r="J239" s="31">
        <v>9.5</v>
      </c>
      <c r="K239" s="32">
        <v>1</v>
      </c>
      <c r="L239" s="33">
        <f t="shared" si="6"/>
        <v>4.8</v>
      </c>
      <c r="M239" s="34">
        <f t="shared" si="7"/>
        <v>7.4</v>
      </c>
      <c r="N239" s="35" t="str" cm="1">
        <f t="array" ref="N239">_xlfn.LET(
    _xlpm.existing, L239,
    _xlpm.proposed, M239,
    _xlpm.cellSize, $D$8,
    _xlpm.coverage, K239,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39" s="36" cm="1">
        <f t="array" ref="O239">_xlfn.LET(
    _xlpm.existing, L239,
    _xlpm.proposed, M239,
    _xlpm.cellSize, $D$8,
    _xlpm.coverage, K239,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1040.0000000000002</v>
      </c>
      <c r="P239" s="38"/>
      <c r="R239" s="23" t="str" cm="1">
        <f t="array" ref="R239">_xlfn.LET(
    _xlpm.currentID, B239,
    _xlpm.current_Ex3, E239,
    _xlpm.current_Ex4, F239,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9" s="27" t="str" cm="1">
        <f t="array" ref="S239">_xlfn.LET(
    _xlpm.currentID, B239,
    _xlpm.current_Pr3, I239,
    _xlpm.current_Pr4, J239,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9" s="25" t="str" cm="1">
        <f t="array" ref="T239">_xlfn.LET(
    _xlpm.currentID, B239,
    _xlpm.current_Ex1, C239,
    _xlpm.current_Ex3, E239,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9" s="26" t="str" cm="1">
        <f t="array" ref="U239">_xlfn.LET(
    _xlpm.currentID, B239,
    _xlpm.current_Pr1, G239,
    _xlpm.current_Pr3, I239,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239" s="39"/>
    </row>
    <row r="240" spans="2:23" ht="13.5">
      <c r="B240" s="29" t="s">
        <v>265</v>
      </c>
      <c r="C240" s="30">
        <v>5</v>
      </c>
      <c r="D240" s="30">
        <v>4.5</v>
      </c>
      <c r="E240" s="30">
        <v>5.0999999999999996</v>
      </c>
      <c r="F240" s="31">
        <v>4.5999999999999996</v>
      </c>
      <c r="G240" s="30">
        <v>9.5</v>
      </c>
      <c r="H240" s="30">
        <v>9.5</v>
      </c>
      <c r="I240" s="30">
        <v>9.5</v>
      </c>
      <c r="J240" s="31">
        <v>9.5</v>
      </c>
      <c r="K240" s="32">
        <v>1</v>
      </c>
      <c r="L240" s="33">
        <f t="shared" si="6"/>
        <v>4.8</v>
      </c>
      <c r="M240" s="34">
        <f t="shared" si="7"/>
        <v>9.5</v>
      </c>
      <c r="N240" s="35" t="str" cm="1">
        <f t="array" ref="N240">_xlfn.LET(
    _xlpm.existing, L240,
    _xlpm.proposed, M240,
    _xlpm.cellSize, $D$8,
    _xlpm.coverage, K240,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0" s="36" cm="1">
        <f t="array" ref="O240">_xlfn.LET(
    _xlpm.existing, L240,
    _xlpm.proposed, M240,
    _xlpm.cellSize, $D$8,
    _xlpm.coverage, K240,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1880</v>
      </c>
      <c r="P240" s="38"/>
      <c r="R240" s="23" t="str" cm="1">
        <f t="array" ref="R240">_xlfn.LET(
    _xlpm.currentID, B240,
    _xlpm.current_Ex3, E240,
    _xlpm.current_Ex4, F240,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0" s="27" t="str" cm="1">
        <f t="array" ref="S240">_xlfn.LET(
    _xlpm.currentID, B240,
    _xlpm.current_Pr3, I240,
    _xlpm.current_Pr4, J240,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0" s="25" t="str" cm="1">
        <f t="array" ref="T240">_xlfn.LET(
    _xlpm.currentID, B240,
    _xlpm.current_Ex1, C240,
    _xlpm.current_Ex3, E240,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0" s="26" t="str" cm="1">
        <f t="array" ref="U240">_xlfn.LET(
    _xlpm.currentID, B240,
    _xlpm.current_Pr1, G240,
    _xlpm.current_Pr3, I240,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1" spans="2:21" ht="13.5">
      <c r="B241" s="29" t="s">
        <v>266</v>
      </c>
      <c r="C241" s="30">
        <v>5.0999999999999996</v>
      </c>
      <c r="D241" s="30">
        <v>4.5999999999999996</v>
      </c>
      <c r="E241" s="30">
        <v>4.7</v>
      </c>
      <c r="F241" s="31">
        <v>4.5</v>
      </c>
      <c r="G241" s="30">
        <v>9.5</v>
      </c>
      <c r="H241" s="30">
        <v>9.5</v>
      </c>
      <c r="I241" s="30">
        <v>8.6</v>
      </c>
      <c r="J241" s="31">
        <v>5.0999999999999996</v>
      </c>
      <c r="K241" s="32">
        <v>1</v>
      </c>
      <c r="L241" s="33">
        <f t="shared" si="6"/>
        <v>4.7249999999999996</v>
      </c>
      <c r="M241" s="34">
        <f t="shared" si="7"/>
        <v>8.1750000000000007</v>
      </c>
      <c r="N241" s="35" t="str" cm="1">
        <f t="array" ref="N241">_xlfn.LET(
    _xlpm.existing, L241,
    _xlpm.proposed, M241,
    _xlpm.cellSize, $D$8,
    _xlpm.coverage, K241,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1" s="36" cm="1">
        <f t="array" ref="O241">_xlfn.LET(
    _xlpm.existing, L241,
    _xlpm.proposed, M241,
    _xlpm.cellSize, $D$8,
    _xlpm.coverage, K241,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1380.0000000000005</v>
      </c>
      <c r="P241" s="38"/>
      <c r="R241" s="23" t="str" cm="1">
        <f t="array" ref="R241">_xlfn.LET(
    _xlpm.currentID, B241,
    _xlpm.current_Ex3, E241,
    _xlpm.current_Ex4, F241,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1" s="27" t="str" cm="1">
        <f t="array" ref="S241">_xlfn.LET(
    _xlpm.currentID, B241,
    _xlpm.current_Pr3, I241,
    _xlpm.current_Pr4, J241,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1" s="25" t="str" cm="1">
        <f t="array" ref="T241">_xlfn.LET(
    _xlpm.currentID, B241,
    _xlpm.current_Ex1, C241,
    _xlpm.current_Ex3, E241,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1" s="26" t="str" cm="1">
        <f t="array" ref="U241">_xlfn.LET(
    _xlpm.currentID, B241,
    _xlpm.current_Pr1, G241,
    _xlpm.current_Pr3, I241,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2" spans="2:21" ht="13.5">
      <c r="B242" s="29" t="s">
        <v>267</v>
      </c>
      <c r="C242" s="30">
        <v>4.7</v>
      </c>
      <c r="D242" s="30">
        <v>4.5</v>
      </c>
      <c r="E242" s="30">
        <v>5.2</v>
      </c>
      <c r="F242" s="31">
        <v>5</v>
      </c>
      <c r="G242" s="30">
        <v>8.6</v>
      </c>
      <c r="H242" s="30">
        <v>5.0999999999999996</v>
      </c>
      <c r="I242" s="30">
        <v>10.199999999999999</v>
      </c>
      <c r="J242" s="31">
        <v>4.9000000000000004</v>
      </c>
      <c r="K242" s="32">
        <v>1</v>
      </c>
      <c r="L242" s="33">
        <f t="shared" si="6"/>
        <v>4.8499999999999996</v>
      </c>
      <c r="M242" s="34">
        <f t="shared" si="7"/>
        <v>7.1999999999999993</v>
      </c>
      <c r="N242" s="35" t="str" cm="1">
        <f t="array" ref="N242">_xlfn.LET(
    _xlpm.existing, L242,
    _xlpm.proposed, M242,
    _xlpm.cellSize, $D$8,
    _xlpm.coverage, K242,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2" s="36" cm="1">
        <f t="array" ref="O242">_xlfn.LET(
    _xlpm.existing, L242,
    _xlpm.proposed, M242,
    _xlpm.cellSize, $D$8,
    _xlpm.coverage, K242,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939.99999999999989</v>
      </c>
      <c r="P242" s="38"/>
      <c r="R242" s="23" t="str" cm="1">
        <f t="array" ref="R242">_xlfn.LET(
    _xlpm.currentID, B242,
    _xlpm.current_Ex3, E242,
    _xlpm.current_Ex4, F242,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2" s="27" t="str" cm="1">
        <f t="array" ref="S242">_xlfn.LET(
    _xlpm.currentID, B242,
    _xlpm.current_Pr3, I242,
    _xlpm.current_Pr4, J242,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2" s="25" t="str" cm="1">
        <f t="array" ref="T242">_xlfn.LET(
    _xlpm.currentID, B242,
    _xlpm.current_Ex1, C242,
    _xlpm.current_Ex3, E242,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2" s="26" t="str" cm="1">
        <f t="array" ref="U242">_xlfn.LET(
    _xlpm.currentID, B242,
    _xlpm.current_Pr1, G242,
    _xlpm.current_Pr3, I242,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3" spans="2:21" ht="13.5">
      <c r="B243" s="29" t="s">
        <v>268</v>
      </c>
      <c r="C243" s="30">
        <v>5.2</v>
      </c>
      <c r="D243" s="30">
        <v>5</v>
      </c>
      <c r="E243" s="30">
        <v>9.8000000000000007</v>
      </c>
      <c r="F243" s="31">
        <v>10.1</v>
      </c>
      <c r="G243" s="30">
        <v>10.199999999999999</v>
      </c>
      <c r="H243" s="30">
        <v>4.9000000000000004</v>
      </c>
      <c r="I243" s="30">
        <v>11.8</v>
      </c>
      <c r="J243" s="31">
        <v>5</v>
      </c>
      <c r="K243" s="32">
        <v>1</v>
      </c>
      <c r="L243" s="33">
        <f t="shared" si="6"/>
        <v>7.5250000000000004</v>
      </c>
      <c r="M243" s="34">
        <f t="shared" si="7"/>
        <v>7.9749999999999996</v>
      </c>
      <c r="N243" s="35" t="str" cm="1">
        <f t="array" ref="N243">_xlfn.LET(
    _xlpm.existing, L243,
    _xlpm.proposed, M243,
    _xlpm.cellSize, $D$8,
    _xlpm.coverage, K243,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3" s="36" cm="1">
        <f t="array" ref="O243">_xlfn.LET(
    _xlpm.existing, L243,
    _xlpm.proposed, M243,
    _xlpm.cellSize, $D$8,
    _xlpm.coverage, K243,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P243" s="38"/>
      <c r="R243" s="23" t="str" cm="1">
        <f t="array" ref="R243">_xlfn.LET(
    _xlpm.currentID, B243,
    _xlpm.current_Ex3, E243,
    _xlpm.current_Ex4, F243,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3" s="27" t="str" cm="1">
        <f t="array" ref="S243">_xlfn.LET(
    _xlpm.currentID, B243,
    _xlpm.current_Pr3, I243,
    _xlpm.current_Pr4, J243,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3" s="25" t="str" cm="1">
        <f t="array" ref="T243">_xlfn.LET(
    _xlpm.currentID, B243,
    _xlpm.current_Ex1, C243,
    _xlpm.current_Ex3, E243,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3" s="26" t="str" cm="1">
        <f t="array" ref="U243">_xlfn.LET(
    _xlpm.currentID, B243,
    _xlpm.current_Pr1, G243,
    _xlpm.current_Pr3, I243,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4" spans="2:21" ht="13.5">
      <c r="B244" s="29" t="s">
        <v>269</v>
      </c>
      <c r="C244" s="30">
        <v>9.8000000000000007</v>
      </c>
      <c r="D244" s="30">
        <v>10.1</v>
      </c>
      <c r="E244" s="30">
        <v>15.2</v>
      </c>
      <c r="F244" s="31">
        <v>12.8</v>
      </c>
      <c r="G244" s="30">
        <v>11.8</v>
      </c>
      <c r="H244" s="30">
        <v>5</v>
      </c>
      <c r="I244" s="30">
        <v>15.2</v>
      </c>
      <c r="J244" s="31">
        <v>5.0999999999999996</v>
      </c>
      <c r="K244" s="32">
        <v>1</v>
      </c>
      <c r="L244" s="33">
        <f t="shared" si="6"/>
        <v>11.974999999999998</v>
      </c>
      <c r="M244" s="34">
        <f t="shared" si="7"/>
        <v>9.2750000000000004</v>
      </c>
      <c r="N244" s="35" cm="1">
        <f t="array" ref="N244">_xlfn.LET(
    _xlpm.existing, L244,
    _xlpm.proposed, M244,
    _xlpm.cellSize, $D$8,
    _xlpm.coverage, K244,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1079.9999999999991</v>
      </c>
      <c r="O244" s="36" t="str" cm="1">
        <f t="array" ref="O244">_xlfn.LET(
    _xlpm.existing, L244,
    _xlpm.proposed, M244,
    _xlpm.cellSize, $D$8,
    _xlpm.coverage, K244,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44" s="38"/>
      <c r="R244" s="23" t="str" cm="1">
        <f t="array" ref="R244">_xlfn.LET(
    _xlpm.currentID, B244,
    _xlpm.current_Ex3, E244,
    _xlpm.current_Ex4, F244,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4" s="27" t="str" cm="1">
        <f t="array" ref="S244">_xlfn.LET(
    _xlpm.currentID, B244,
    _xlpm.current_Pr3, I244,
    _xlpm.current_Pr4, J244,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4" s="25" t="str" cm="1">
        <f t="array" ref="T244">_xlfn.LET(
    _xlpm.currentID, B244,
    _xlpm.current_Ex1, C244,
    _xlpm.current_Ex3, E244,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4" s="26" t="str" cm="1">
        <f t="array" ref="U244">_xlfn.LET(
    _xlpm.currentID, B244,
    _xlpm.current_Pr1, G244,
    _xlpm.current_Pr3, I244,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5" spans="2:21" ht="13.5">
      <c r="B245" s="29" t="s">
        <v>270</v>
      </c>
      <c r="C245" s="30">
        <v>15.2</v>
      </c>
      <c r="D245" s="30">
        <v>12.8</v>
      </c>
      <c r="E245" s="30">
        <v>17.600000000000001</v>
      </c>
      <c r="F245" s="31">
        <v>12.9</v>
      </c>
      <c r="G245" s="30">
        <v>15.2</v>
      </c>
      <c r="H245" s="30">
        <v>5.0999999999999996</v>
      </c>
      <c r="I245" s="30">
        <v>14.7</v>
      </c>
      <c r="J245" s="31">
        <v>7</v>
      </c>
      <c r="K245" s="32">
        <v>1</v>
      </c>
      <c r="L245" s="33">
        <f t="shared" si="6"/>
        <v>14.625</v>
      </c>
      <c r="M245" s="34">
        <f t="shared" si="7"/>
        <v>10.5</v>
      </c>
      <c r="N245" s="35" cm="1">
        <f t="array" ref="N245">_xlfn.LET(
    _xlpm.existing, L245,
    _xlpm.proposed, M245,
    _xlpm.cellSize, $D$8,
    _xlpm.coverage, K245,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1650</v>
      </c>
      <c r="O245" s="36" t="str" cm="1">
        <f t="array" ref="O245">_xlfn.LET(
    _xlpm.existing, L245,
    _xlpm.proposed, M245,
    _xlpm.cellSize, $D$8,
    _xlpm.coverage, K245,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45" s="38"/>
      <c r="R245" s="23" t="b" cm="1">
        <f t="array" ref="R245">_xlfn.LET(
    _xlpm.currentID, B245,
    _xlpm.current_Ex3, E245,
    _xlpm.current_Ex4, F245,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5" s="27" t="b" cm="1">
        <f t="array" ref="S245">_xlfn.LET(
    _xlpm.currentID, B245,
    _xlpm.current_Pr3, I245,
    _xlpm.current_Pr4, J245,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5" s="25" t="str" cm="1">
        <f t="array" ref="T245">_xlfn.LET(
    _xlpm.currentID, B245,
    _xlpm.current_Ex1, C245,
    _xlpm.current_Ex3, E245,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5" s="26" t="str" cm="1">
        <f t="array" ref="U245">_xlfn.LET(
    _xlpm.currentID, B245,
    _xlpm.current_Pr1, G245,
    _xlpm.current_Pr3, I245,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6" spans="2:21" ht="13.5">
      <c r="B246" s="29" t="s">
        <v>271</v>
      </c>
      <c r="C246" s="30">
        <v>17.600000000000001</v>
      </c>
      <c r="D246" s="30">
        <v>12.9</v>
      </c>
      <c r="E246" s="30">
        <v>17.899999999999999</v>
      </c>
      <c r="F246" s="31">
        <v>11.6</v>
      </c>
      <c r="G246" s="30">
        <v>14.7</v>
      </c>
      <c r="H246" s="30">
        <v>7</v>
      </c>
      <c r="I246" s="30">
        <v>17.899999999999999</v>
      </c>
      <c r="J246" s="31">
        <v>9.1</v>
      </c>
      <c r="K246" s="32">
        <v>1</v>
      </c>
      <c r="L246" s="33">
        <f t="shared" si="6"/>
        <v>15</v>
      </c>
      <c r="M246" s="34">
        <f t="shared" si="7"/>
        <v>12.174999999999999</v>
      </c>
      <c r="N246" s="35" cm="1">
        <f t="array" ref="N246">_xlfn.LET(
    _xlpm.existing, L246,
    _xlpm.proposed, M246,
    _xlpm.cellSize, $D$8,
    _xlpm.coverage, K246,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1130.0000000000005</v>
      </c>
      <c r="O246" s="36" t="str" cm="1">
        <f t="array" ref="O246">_xlfn.LET(
    _xlpm.existing, L246,
    _xlpm.proposed, M246,
    _xlpm.cellSize, $D$8,
    _xlpm.coverage, K246,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46" s="38"/>
      <c r="R246" s="23" t="b" cm="1">
        <f t="array" ref="R246">_xlfn.LET(
    _xlpm.currentID, B246,
    _xlpm.current_Ex3, E246,
    _xlpm.current_Ex4, F246,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6" s="27" t="b" cm="1">
        <f t="array" ref="S246">_xlfn.LET(
    _xlpm.currentID, B246,
    _xlpm.current_Pr3, I246,
    _xlpm.current_Pr4, J246,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6" s="25" t="b" cm="1">
        <f t="array" ref="T246">_xlfn.LET(
    _xlpm.currentID, B246,
    _xlpm.current_Ex1, C246,
    _xlpm.current_Ex3, E246,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6" s="26" t="b" cm="1">
        <f t="array" ref="U246">_xlfn.LET(
    _xlpm.currentID, B246,
    _xlpm.current_Pr1, G246,
    _xlpm.current_Pr3, I246,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7" spans="2:21" ht="13.5">
      <c r="B247" s="29" t="s">
        <v>272</v>
      </c>
      <c r="C247" s="30">
        <v>17.899999999999999</v>
      </c>
      <c r="D247" s="30">
        <v>11.6</v>
      </c>
      <c r="E247" s="30">
        <v>15</v>
      </c>
      <c r="F247" s="31">
        <v>9</v>
      </c>
      <c r="G247" s="30">
        <v>17.899999999999999</v>
      </c>
      <c r="H247" s="30">
        <v>9.1</v>
      </c>
      <c r="I247" s="30">
        <v>18.2</v>
      </c>
      <c r="J247" s="31">
        <v>9.1999999999999993</v>
      </c>
      <c r="K247" s="32">
        <v>1</v>
      </c>
      <c r="L247" s="33">
        <f t="shared" si="6"/>
        <v>13.375</v>
      </c>
      <c r="M247" s="34">
        <f t="shared" si="7"/>
        <v>13.600000000000001</v>
      </c>
      <c r="N247" s="35" t="str" cm="1">
        <f t="array" ref="N247">_xlfn.LET(
    _xlpm.existing, L247,
    _xlpm.proposed, M247,
    _xlpm.cellSize, $D$8,
    _xlpm.coverage, K247,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7" s="36" cm="1">
        <f t="array" ref="O247">_xlfn.LET(
    _xlpm.existing, L247,
    _xlpm.proposed, M247,
    _xlpm.cellSize, $D$8,
    _xlpm.coverage, K247,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90.000000000000568</v>
      </c>
      <c r="P247" s="38"/>
      <c r="R247" s="23" t="b" cm="1">
        <f t="array" ref="R247">_xlfn.LET(
    _xlpm.currentID, B247,
    _xlpm.current_Ex3, E247,
    _xlpm.current_Ex4, F247,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7" s="27" t="b" cm="1">
        <f t="array" ref="S247">_xlfn.LET(
    _xlpm.currentID, B247,
    _xlpm.current_Pr3, I247,
    _xlpm.current_Pr4, J247,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7" s="25" t="b" cm="1">
        <f t="array" ref="T247">_xlfn.LET(
    _xlpm.currentID, B247,
    _xlpm.current_Ex1, C247,
    _xlpm.current_Ex3, E247,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7" s="26" t="b" cm="1">
        <f t="array" ref="U247">_xlfn.LET(
    _xlpm.currentID, B247,
    _xlpm.current_Pr1, G247,
    _xlpm.current_Pr3, I247,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8" spans="2:21" ht="13.5">
      <c r="B248" s="29" t="s">
        <v>273</v>
      </c>
      <c r="C248" s="30">
        <v>15</v>
      </c>
      <c r="D248" s="30">
        <v>9</v>
      </c>
      <c r="E248" s="30">
        <v>15</v>
      </c>
      <c r="F248" s="31">
        <v>7.6</v>
      </c>
      <c r="G248" s="30">
        <v>18.2</v>
      </c>
      <c r="H248" s="30">
        <v>9.1999999999999993</v>
      </c>
      <c r="I248" s="30">
        <v>18.8</v>
      </c>
      <c r="J248" s="31">
        <v>9.8000000000000007</v>
      </c>
      <c r="K248" s="32">
        <v>1</v>
      </c>
      <c r="L248" s="33">
        <f t="shared" si="6"/>
        <v>11.65</v>
      </c>
      <c r="M248" s="34">
        <f t="shared" si="7"/>
        <v>14</v>
      </c>
      <c r="N248" s="35" t="str" cm="1">
        <f t="array" ref="N248">_xlfn.LET(
    _xlpm.existing, L248,
    _xlpm.proposed, M248,
    _xlpm.cellSize, $D$8,
    _xlpm.coverage, K248,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8" s="36" cm="1">
        <f t="array" ref="O248">_xlfn.LET(
    _xlpm.existing, L248,
    _xlpm.proposed, M248,
    _xlpm.cellSize, $D$8,
    _xlpm.coverage, K248,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939.99999999999989</v>
      </c>
      <c r="P248" s="38"/>
      <c r="R248" s="23" t="b" cm="1">
        <f t="array" ref="R248">_xlfn.LET(
    _xlpm.currentID, B248,
    _xlpm.current_Ex3, E248,
    _xlpm.current_Ex4, F248,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8" s="27" t="b" cm="1">
        <f t="array" ref="S248">_xlfn.LET(
    _xlpm.currentID, B248,
    _xlpm.current_Pr3, I248,
    _xlpm.current_Pr4, J248,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8" s="25" t="b" cm="1">
        <f t="array" ref="T248">_xlfn.LET(
    _xlpm.currentID, B248,
    _xlpm.current_Ex1, C248,
    _xlpm.current_Ex3, E248,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8" s="26" t="b" cm="1">
        <f t="array" ref="U248">_xlfn.LET(
    _xlpm.currentID, B248,
    _xlpm.current_Pr1, G248,
    _xlpm.current_Pr3, I248,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9" spans="2:21" ht="13.5">
      <c r="B249" s="29" t="s">
        <v>274</v>
      </c>
      <c r="C249" s="30">
        <v>15</v>
      </c>
      <c r="D249" s="30">
        <v>7.6</v>
      </c>
      <c r="E249" s="30">
        <v>14.3</v>
      </c>
      <c r="F249" s="31">
        <v>8.6</v>
      </c>
      <c r="G249" s="30">
        <v>18.8</v>
      </c>
      <c r="H249" s="30">
        <v>9.8000000000000007</v>
      </c>
      <c r="I249" s="30">
        <v>18.8</v>
      </c>
      <c r="J249" s="31">
        <v>9.8000000000000007</v>
      </c>
      <c r="K249" s="32">
        <v>1</v>
      </c>
      <c r="L249" s="33">
        <f t="shared" si="6"/>
        <v>11.375000000000002</v>
      </c>
      <c r="M249" s="34">
        <f t="shared" si="7"/>
        <v>14.3</v>
      </c>
      <c r="N249" s="35" t="str" cm="1">
        <f t="array" ref="N249">_xlfn.LET(
    _xlpm.existing, L249,
    _xlpm.proposed, M249,
    _xlpm.cellSize, $D$8,
    _xlpm.coverage, K249,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49" s="36" cm="1">
        <f t="array" ref="O249">_xlfn.LET(
    _xlpm.existing, L249,
    _xlpm.proposed, M249,
    _xlpm.cellSize, $D$8,
    _xlpm.coverage, K249,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1169.9999999999995</v>
      </c>
      <c r="P249" s="38"/>
      <c r="R249" s="23" t="b" cm="1">
        <f t="array" ref="R249">_xlfn.LET(
    _xlpm.currentID, B249,
    _xlpm.current_Ex3, E249,
    _xlpm.current_Ex4, F249,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9" s="27" t="b" cm="1">
        <f t="array" ref="S249">_xlfn.LET(
    _xlpm.currentID, B249,
    _xlpm.current_Pr3, I249,
    _xlpm.current_Pr4, J249,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9" s="25" t="b" cm="1">
        <f t="array" ref="T249">_xlfn.LET(
    _xlpm.currentID, B249,
    _xlpm.current_Ex1, C249,
    _xlpm.current_Ex3, E249,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9" s="26" t="b" cm="1">
        <f t="array" ref="U249">_xlfn.LET(
    _xlpm.currentID, B249,
    _xlpm.current_Pr1, G249,
    _xlpm.current_Pr3, I249,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0" spans="2:21" ht="13.5">
      <c r="B250" s="29" t="s">
        <v>275</v>
      </c>
      <c r="C250" s="30">
        <v>14.3</v>
      </c>
      <c r="D250" s="30">
        <v>8.6</v>
      </c>
      <c r="E250" s="30">
        <v>16.5</v>
      </c>
      <c r="F250" s="31">
        <v>11</v>
      </c>
      <c r="G250" s="30">
        <v>18.8</v>
      </c>
      <c r="H250" s="30">
        <v>9.8000000000000007</v>
      </c>
      <c r="I250" s="30">
        <v>18.8</v>
      </c>
      <c r="J250" s="31">
        <v>11</v>
      </c>
      <c r="K250" s="32">
        <v>1</v>
      </c>
      <c r="L250" s="33">
        <f t="shared" si="6"/>
        <v>12.6</v>
      </c>
      <c r="M250" s="34">
        <f t="shared" si="7"/>
        <v>14.600000000000001</v>
      </c>
      <c r="N250" s="35" t="str" cm="1">
        <f t="array" ref="N250">_xlfn.LET(
    _xlpm.existing, L250,
    _xlpm.proposed, M250,
    _xlpm.cellSize, $D$8,
    _xlpm.coverage, K250,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0" s="36" cm="1">
        <f t="array" ref="O250">_xlfn.LET(
    _xlpm.existing, L250,
    _xlpm.proposed, M250,
    _xlpm.cellSize, $D$8,
    _xlpm.coverage, K250,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800.00000000000068</v>
      </c>
      <c r="P250" s="38"/>
      <c r="R250" s="23" t="b" cm="1">
        <f t="array" ref="R250">_xlfn.LET(
    _xlpm.currentID, B250,
    _xlpm.current_Ex3, E250,
    _xlpm.current_Ex4, F250,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0" s="27" t="b" cm="1">
        <f t="array" ref="S250">_xlfn.LET(
    _xlpm.currentID, B250,
    _xlpm.current_Pr3, I250,
    _xlpm.current_Pr4, J250,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0" s="25" t="b" cm="1">
        <f t="array" ref="T250">_xlfn.LET(
    _xlpm.currentID, B250,
    _xlpm.current_Ex1, C250,
    _xlpm.current_Ex3, E250,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0" s="26" t="b" cm="1">
        <f t="array" ref="U250">_xlfn.LET(
    _xlpm.currentID, B250,
    _xlpm.current_Pr1, G250,
    _xlpm.current_Pr3, I250,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1" spans="2:21" ht="13.5">
      <c r="B251" s="29" t="s">
        <v>276</v>
      </c>
      <c r="C251" s="30">
        <v>16.5</v>
      </c>
      <c r="D251" s="30">
        <v>11</v>
      </c>
      <c r="E251" s="30">
        <v>18.600000000000001</v>
      </c>
      <c r="F251" s="31">
        <v>14.9</v>
      </c>
      <c r="G251" s="30">
        <v>18.8</v>
      </c>
      <c r="H251" s="30">
        <v>11</v>
      </c>
      <c r="I251" s="30">
        <v>18.8</v>
      </c>
      <c r="J251" s="31">
        <v>14.9</v>
      </c>
      <c r="K251" s="32">
        <v>1</v>
      </c>
      <c r="L251" s="33">
        <f t="shared" si="6"/>
        <v>15.25</v>
      </c>
      <c r="M251" s="34">
        <f t="shared" si="7"/>
        <v>15.875</v>
      </c>
      <c r="N251" s="35" t="str" cm="1">
        <f t="array" ref="N251">_xlfn.LET(
    _xlpm.existing, L251,
    _xlpm.proposed, M251,
    _xlpm.cellSize, $D$8,
    _xlpm.coverage, K251,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1" s="36" cm="1">
        <f t="array" ref="O251">_xlfn.LET(
    _xlpm.existing, L251,
    _xlpm.proposed, M251,
    _xlpm.cellSize, $D$8,
    _xlpm.coverage, K251,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250</v>
      </c>
      <c r="P251" s="38"/>
      <c r="R251" s="23" t="b" cm="1">
        <f t="array" ref="R251">_xlfn.LET(
    _xlpm.currentID, B251,
    _xlpm.current_Ex3, E251,
    _xlpm.current_Ex4, F251,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1" s="27" t="b" cm="1">
        <f t="array" ref="S251">_xlfn.LET(
    _xlpm.currentID, B251,
    _xlpm.current_Pr3, I251,
    _xlpm.current_Pr4, J251,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1" s="25" t="b" cm="1">
        <f t="array" ref="T251">_xlfn.LET(
    _xlpm.currentID, B251,
    _xlpm.current_Ex1, C251,
    _xlpm.current_Ex3, E251,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1" s="26" t="b" cm="1">
        <f t="array" ref="U251">_xlfn.LET(
    _xlpm.currentID, B251,
    _xlpm.current_Pr1, G251,
    _xlpm.current_Pr3, I251,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2" spans="2:21" ht="13.5">
      <c r="B252" s="29" t="s">
        <v>277</v>
      </c>
      <c r="C252" s="30">
        <v>18.600000000000001</v>
      </c>
      <c r="D252" s="30">
        <v>14.9</v>
      </c>
      <c r="E252" s="30">
        <v>16.7</v>
      </c>
      <c r="F252" s="31">
        <v>20.6</v>
      </c>
      <c r="G252" s="30">
        <v>18.8</v>
      </c>
      <c r="H252" s="30">
        <v>14.9</v>
      </c>
      <c r="I252" s="30">
        <v>18.8</v>
      </c>
      <c r="J252" s="31">
        <v>20.6</v>
      </c>
      <c r="K252" s="32">
        <v>1</v>
      </c>
      <c r="L252" s="33">
        <f t="shared" si="6"/>
        <v>17.700000000000003</v>
      </c>
      <c r="M252" s="34">
        <f t="shared" si="7"/>
        <v>18.274999999999999</v>
      </c>
      <c r="N252" s="35" t="str" cm="1">
        <f t="array" ref="N252">_xlfn.LET(
    _xlpm.existing, L252,
    _xlpm.proposed, M252,
    _xlpm.cellSize, $D$8,
    _xlpm.coverage, K252,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2" s="36" cm="1">
        <f t="array" ref="O252">_xlfn.LET(
    _xlpm.existing, L252,
    _xlpm.proposed, M252,
    _xlpm.cellSize, $D$8,
    _xlpm.coverage, K252,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229.99999999999829</v>
      </c>
      <c r="P252" s="38"/>
      <c r="R252" s="23" t="b" cm="1">
        <f t="array" ref="R252">_xlfn.LET(
    _xlpm.currentID, B252,
    _xlpm.current_Ex3, E252,
    _xlpm.current_Ex4, F252,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2" s="27" t="b" cm="1">
        <f t="array" ref="S252">_xlfn.LET(
    _xlpm.currentID, B252,
    _xlpm.current_Pr3, I252,
    _xlpm.current_Pr4, J252,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2" s="25" t="b" cm="1">
        <f t="array" ref="T252">_xlfn.LET(
    _xlpm.currentID, B252,
    _xlpm.current_Ex1, C252,
    _xlpm.current_Ex3, E252,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2" s="26" t="b" cm="1">
        <f t="array" ref="U252">_xlfn.LET(
    _xlpm.currentID, B252,
    _xlpm.current_Pr1, G252,
    _xlpm.current_Pr3, I252,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3" spans="2:21" ht="13.5">
      <c r="B253" s="29" t="s">
        <v>278</v>
      </c>
      <c r="C253" s="30">
        <v>16.7</v>
      </c>
      <c r="D253" s="30">
        <v>20.6</v>
      </c>
      <c r="E253" s="30">
        <v>12.5</v>
      </c>
      <c r="F253" s="31">
        <v>21.4</v>
      </c>
      <c r="G253" s="30">
        <v>18.8</v>
      </c>
      <c r="H253" s="30">
        <v>20.6</v>
      </c>
      <c r="I253" s="30">
        <v>18.8</v>
      </c>
      <c r="J253" s="31">
        <v>21.4</v>
      </c>
      <c r="K253" s="32">
        <v>1</v>
      </c>
      <c r="L253" s="33">
        <f t="shared" si="6"/>
        <v>17.799999999999997</v>
      </c>
      <c r="M253" s="34">
        <f t="shared" si="7"/>
        <v>19.899999999999999</v>
      </c>
      <c r="N253" s="35" t="str" cm="1">
        <f t="array" ref="N253">_xlfn.LET(
    _xlpm.existing, L253,
    _xlpm.proposed, M253,
    _xlpm.cellSize, $D$8,
    _xlpm.coverage, K253,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3" s="36" cm="1">
        <f t="array" ref="O253">_xlfn.LET(
    _xlpm.existing, L253,
    _xlpm.proposed, M253,
    _xlpm.cellSize, $D$8,
    _xlpm.coverage, K253,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840.00000000000057</v>
      </c>
      <c r="P253" s="38"/>
      <c r="R253" s="23" t="b" cm="1">
        <f t="array" ref="R253">_xlfn.LET(
    _xlpm.currentID, B253,
    _xlpm.current_Ex3, E253,
    _xlpm.current_Ex4, F253,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3" s="27" t="b" cm="1">
        <f t="array" ref="S253">_xlfn.LET(
    _xlpm.currentID, B253,
    _xlpm.current_Pr3, I253,
    _xlpm.current_Pr4, J253,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3" s="25" t="b" cm="1">
        <f t="array" ref="T253">_xlfn.LET(
    _xlpm.currentID, B253,
    _xlpm.current_Ex1, C253,
    _xlpm.current_Ex3, E253,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3" s="26" t="b" cm="1">
        <f t="array" ref="U253">_xlfn.LET(
    _xlpm.currentID, B253,
    _xlpm.current_Pr1, G253,
    _xlpm.current_Pr3, I253,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4" spans="2:21" ht="13.5">
      <c r="B254" s="29" t="s">
        <v>279</v>
      </c>
      <c r="C254" s="30">
        <v>12.5</v>
      </c>
      <c r="D254" s="30">
        <v>21.4</v>
      </c>
      <c r="E254" s="30">
        <v>16.2</v>
      </c>
      <c r="F254" s="31">
        <v>24</v>
      </c>
      <c r="G254" s="30">
        <v>18.8</v>
      </c>
      <c r="H254" s="30">
        <v>21.4</v>
      </c>
      <c r="I254" s="30">
        <v>20</v>
      </c>
      <c r="J254" s="31">
        <v>24</v>
      </c>
      <c r="K254" s="32">
        <v>1</v>
      </c>
      <c r="L254" s="33">
        <f t="shared" si="6"/>
        <v>18.524999999999999</v>
      </c>
      <c r="M254" s="34">
        <f t="shared" si="7"/>
        <v>21.05</v>
      </c>
      <c r="N254" s="35" t="str" cm="1">
        <f t="array" ref="N254">_xlfn.LET(
    _xlpm.existing, L254,
    _xlpm.proposed, M254,
    _xlpm.cellSize, $D$8,
    _xlpm.coverage, K254,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4" s="36" cm="1">
        <f t="array" ref="O254">_xlfn.LET(
    _xlpm.existing, L254,
    _xlpm.proposed, M254,
    _xlpm.cellSize, $D$8,
    _xlpm.coverage, K254,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1010.0000000000009</v>
      </c>
      <c r="P254" s="38"/>
      <c r="R254" s="23" t="b" cm="1">
        <f t="array" ref="R254">_xlfn.LET(
    _xlpm.currentID, B254,
    _xlpm.current_Ex3, E254,
    _xlpm.current_Ex4, F254,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4" s="27" t="b" cm="1">
        <f t="array" ref="S254">_xlfn.LET(
    _xlpm.currentID, B254,
    _xlpm.current_Pr3, I254,
    _xlpm.current_Pr4, J254,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4" s="25" t="b" cm="1">
        <f t="array" ref="T254">_xlfn.LET(
    _xlpm.currentID, B254,
    _xlpm.current_Ex1, C254,
    _xlpm.current_Ex3, E254,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4" s="26" t="b" cm="1">
        <f t="array" ref="U254">_xlfn.LET(
    _xlpm.currentID, B254,
    _xlpm.current_Pr1, G254,
    _xlpm.current_Pr3, I254,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5" spans="2:21" ht="13.5">
      <c r="B255" s="29" t="s">
        <v>280</v>
      </c>
      <c r="C255" s="30">
        <v>16.2</v>
      </c>
      <c r="D255" s="30">
        <v>24</v>
      </c>
      <c r="E255" s="30">
        <v>23.5</v>
      </c>
      <c r="F255" s="31">
        <v>26.8</v>
      </c>
      <c r="G255" s="30">
        <v>20</v>
      </c>
      <c r="H255" s="30">
        <v>24</v>
      </c>
      <c r="I255" s="30">
        <v>20</v>
      </c>
      <c r="J255" s="31">
        <v>24.7</v>
      </c>
      <c r="K255" s="32">
        <v>1</v>
      </c>
      <c r="L255" s="33">
        <f t="shared" si="6"/>
        <v>22.625</v>
      </c>
      <c r="M255" s="34">
        <f t="shared" si="7"/>
        <v>22.175000000000001</v>
      </c>
      <c r="N255" s="35" cm="1">
        <f t="array" ref="N255">_xlfn.LET(
    _xlpm.existing, L255,
    _xlpm.proposed, M255,
    _xlpm.cellSize, $D$8,
    _xlpm.coverage, K255,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179.99999999999972</v>
      </c>
      <c r="O255" s="36" t="str" cm="1">
        <f t="array" ref="O255">_xlfn.LET(
    _xlpm.existing, L255,
    _xlpm.proposed, M255,
    _xlpm.cellSize, $D$8,
    _xlpm.coverage, K255,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55" s="38"/>
      <c r="R255" s="23" t="b" cm="1">
        <f t="array" ref="R255">_xlfn.LET(
    _xlpm.currentID, B255,
    _xlpm.current_Ex3, E255,
    _xlpm.current_Ex4, F255,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5" s="27" t="b" cm="1">
        <f t="array" ref="S255">_xlfn.LET(
    _xlpm.currentID, B255,
    _xlpm.current_Pr3, I255,
    _xlpm.current_Pr4, J255,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5" s="25" t="b" cm="1">
        <f t="array" ref="T255">_xlfn.LET(
    _xlpm.currentID, B255,
    _xlpm.current_Ex1, C255,
    _xlpm.current_Ex3, E255,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5" s="26" t="b" cm="1">
        <f t="array" ref="U255">_xlfn.LET(
    _xlpm.currentID, B255,
    _xlpm.current_Pr1, G255,
    _xlpm.current_Pr3, I255,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6" spans="2:21" ht="13.5">
      <c r="B256" s="29" t="s">
        <v>281</v>
      </c>
      <c r="C256" s="30">
        <v>23.5</v>
      </c>
      <c r="D256" s="30">
        <v>26.8</v>
      </c>
      <c r="E256" s="30">
        <v>26.8</v>
      </c>
      <c r="F256" s="31">
        <v>30.4</v>
      </c>
      <c r="G256" s="30">
        <v>20</v>
      </c>
      <c r="H256" s="30">
        <v>24.7</v>
      </c>
      <c r="I256" s="30">
        <v>20</v>
      </c>
      <c r="J256" s="31">
        <v>24.7</v>
      </c>
      <c r="K256" s="32">
        <v>1</v>
      </c>
      <c r="L256" s="33">
        <f t="shared" si="6"/>
        <v>26.875</v>
      </c>
      <c r="M256" s="34">
        <f t="shared" si="7"/>
        <v>22.35</v>
      </c>
      <c r="N256" s="35" cm="1">
        <f t="array" ref="N256">_xlfn.LET(
    _xlpm.existing, L256,
    _xlpm.proposed, M256,
    _xlpm.cellSize, $D$8,
    _xlpm.coverage, K256,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1809.9999999999995</v>
      </c>
      <c r="O256" s="36" t="str" cm="1">
        <f t="array" ref="O256">_xlfn.LET(
    _xlpm.existing, L256,
    _xlpm.proposed, M256,
    _xlpm.cellSize, $D$8,
    _xlpm.coverage, K256,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56" s="38"/>
      <c r="R256" s="23" t="b" cm="1">
        <f t="array" ref="R256">_xlfn.LET(
    _xlpm.currentID, B256,
    _xlpm.current_Ex3, E256,
    _xlpm.current_Ex4, F256,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6" s="27" t="b" cm="1">
        <f t="array" ref="S256">_xlfn.LET(
    _xlpm.currentID, B256,
    _xlpm.current_Pr3, I256,
    _xlpm.current_Pr4, J256,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6" s="25" t="b" cm="1">
        <f t="array" ref="T256">_xlfn.LET(
    _xlpm.currentID, B256,
    _xlpm.current_Ex1, C256,
    _xlpm.current_Ex3, E256,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6" s="26" t="b" cm="1">
        <f t="array" ref="U256">_xlfn.LET(
    _xlpm.currentID, B256,
    _xlpm.current_Pr1, G256,
    _xlpm.current_Pr3, I256,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7" spans="2:21" ht="13.5">
      <c r="B257" s="29" t="s">
        <v>282</v>
      </c>
      <c r="C257" s="30">
        <v>26.8</v>
      </c>
      <c r="D257" s="30">
        <v>30.4</v>
      </c>
      <c r="E257" s="30">
        <v>30.5</v>
      </c>
      <c r="F257" s="31">
        <v>34.1</v>
      </c>
      <c r="G257" s="30">
        <v>20</v>
      </c>
      <c r="H257" s="30">
        <v>24.7</v>
      </c>
      <c r="I257" s="30">
        <v>30</v>
      </c>
      <c r="J257" s="31">
        <v>34.700000000000003</v>
      </c>
      <c r="K257" s="32">
        <v>1</v>
      </c>
      <c r="L257" s="33">
        <f t="shared" si="6"/>
        <v>30.450000000000003</v>
      </c>
      <c r="M257" s="34">
        <f t="shared" si="7"/>
        <v>27.35</v>
      </c>
      <c r="N257" s="35" cm="1">
        <f t="array" ref="N257">_xlfn.LET(
    _xlpm.existing, L257,
    _xlpm.proposed, M257,
    _xlpm.cellSize, $D$8,
    _xlpm.coverage, K257,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1240.0000000000005</v>
      </c>
      <c r="O257" s="36" t="str" cm="1">
        <f t="array" ref="O257">_xlfn.LET(
    _xlpm.existing, L257,
    _xlpm.proposed, M257,
    _xlpm.cellSize, $D$8,
    _xlpm.coverage, K257,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57" s="38"/>
      <c r="R257" s="23" t="b" cm="1">
        <f t="array" ref="R257">_xlfn.LET(
    _xlpm.currentID, B257,
    _xlpm.current_Ex3, E257,
    _xlpm.current_Ex4, F257,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7" s="27" t="b" cm="1">
        <f t="array" ref="S257">_xlfn.LET(
    _xlpm.currentID, B257,
    _xlpm.current_Pr3, I257,
    _xlpm.current_Pr4, J257,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7" s="25" t="b" cm="1">
        <f t="array" ref="T257">_xlfn.LET(
    _xlpm.currentID, B257,
    _xlpm.current_Ex1, C257,
    _xlpm.current_Ex3, E257,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7" s="26" t="b" cm="1">
        <f t="array" ref="U257">_xlfn.LET(
    _xlpm.currentID, B257,
    _xlpm.current_Pr1, G257,
    _xlpm.current_Pr3, I257,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8" spans="2:21" ht="13.5">
      <c r="B258" s="29" t="s">
        <v>283</v>
      </c>
      <c r="C258" s="30">
        <v>30.5</v>
      </c>
      <c r="D258" s="30">
        <v>34.1</v>
      </c>
      <c r="E258" s="30">
        <v>34.9</v>
      </c>
      <c r="F258" s="31">
        <v>34.1</v>
      </c>
      <c r="G258" s="30">
        <v>30</v>
      </c>
      <c r="H258" s="30">
        <v>34.700000000000003</v>
      </c>
      <c r="I258" s="30">
        <v>34.9</v>
      </c>
      <c r="J258" s="31">
        <v>34.1</v>
      </c>
      <c r="K258" s="32">
        <v>1</v>
      </c>
      <c r="L258" s="33">
        <f t="shared" si="6"/>
        <v>33.4</v>
      </c>
      <c r="M258" s="34">
        <f t="shared" si="7"/>
        <v>33.424999999999997</v>
      </c>
      <c r="N258" s="35" t="str" cm="1">
        <f t="array" ref="N258">_xlfn.LET(
    _xlpm.existing, L258,
    _xlpm.proposed, M258,
    _xlpm.cellSize, $D$8,
    _xlpm.coverage, K258,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8" s="36" cm="1">
        <f t="array" ref="O258">_xlfn.LET(
    _xlpm.existing, L258,
    _xlpm.proposed, M258,
    _xlpm.cellSize, $D$8,
    _xlpm.coverage, K258,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9.9999999999994316</v>
      </c>
      <c r="P258" s="38"/>
      <c r="R258" s="23" t="str" cm="1">
        <f t="array" ref="R258">_xlfn.LET(
    _xlpm.currentID, B258,
    _xlpm.current_Ex3, E258,
    _xlpm.current_Ex4, F258,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58" s="27" t="str" cm="1">
        <f t="array" ref="S258">_xlfn.LET(
    _xlpm.currentID, B258,
    _xlpm.current_Pr3, I258,
    _xlpm.current_Pr4, J258,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58" s="25" t="str" cm="1">
        <f t="array" ref="T258">_xlfn.LET(
    _xlpm.currentID, B258,
    _xlpm.current_Ex1, C258,
    _xlpm.current_Ex3, E258,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58" s="26" t="str" cm="1">
        <f t="array" ref="U258">_xlfn.LET(
    _xlpm.currentID, B258,
    _xlpm.current_Pr1, G258,
    _xlpm.current_Pr3, I258,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59" spans="2:21" ht="13.5">
      <c r="B259" s="14" t="s">
        <v>284</v>
      </c>
      <c r="C259" s="15">
        <v>5.6</v>
      </c>
      <c r="D259" s="15">
        <v>5.6</v>
      </c>
      <c r="E259" s="15">
        <v>4.3</v>
      </c>
      <c r="F259" s="16">
        <v>4.5999999999999996</v>
      </c>
      <c r="G259" s="15">
        <v>5.6</v>
      </c>
      <c r="H259" s="15">
        <v>5.6</v>
      </c>
      <c r="I259" s="15">
        <v>5.3</v>
      </c>
      <c r="J259" s="16">
        <v>5.3</v>
      </c>
      <c r="K259" s="17">
        <v>1</v>
      </c>
      <c r="L259" s="18">
        <f t="shared" si="6"/>
        <v>5.0250000000000004</v>
      </c>
      <c r="M259" s="19">
        <f t="shared" si="7"/>
        <v>5.45</v>
      </c>
      <c r="N259" s="20" t="str" cm="1">
        <f t="array" ref="N259">_xlfn.LET(
    _xlpm.existing, L259,
    _xlpm.proposed, M259,
    _xlpm.cellSize, $D$8,
    _xlpm.coverage, K259,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59" s="21" cm="1">
        <f t="array" ref="O259">_xlfn.LET(
    _xlpm.existing, L259,
    _xlpm.proposed, M259,
    _xlpm.cellSize, $D$8,
    _xlpm.coverage, K259,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169.99999999999994</v>
      </c>
      <c r="P259" s="22"/>
      <c r="R259" s="23" t="str" cm="1">
        <f t="array" ref="R259">_xlfn.LET(
    _xlpm.currentID, B259,
    _xlpm.current_Ex3, E259,
    _xlpm.current_Ex4, F259,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59" s="27" t="str" cm="1">
        <f t="array" ref="S259">_xlfn.LET(
    _xlpm.currentID, B259,
    _xlpm.current_Pr3, I259,
    _xlpm.current_Pr4, J259,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59" s="25" t="str" cm="1">
        <f t="array" ref="T259">_xlfn.LET(
    _xlpm.currentID, B259,
    _xlpm.current_Ex1, C259,
    _xlpm.current_Ex3, E259,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59" s="26" t="str" cm="1">
        <f t="array" ref="U259">_xlfn.LET(
    _xlpm.currentID, B259,
    _xlpm.current_Pr1, G259,
    _xlpm.current_Pr3, I259,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0" spans="2:21" ht="13.5">
      <c r="B260" s="14" t="s">
        <v>285</v>
      </c>
      <c r="C260" s="15">
        <v>4.3</v>
      </c>
      <c r="D260" s="15">
        <v>4.5999999999999996</v>
      </c>
      <c r="E260" s="15">
        <v>4.5</v>
      </c>
      <c r="F260" s="16">
        <v>4</v>
      </c>
      <c r="G260" s="15">
        <v>5.3</v>
      </c>
      <c r="H260" s="15">
        <v>5.3</v>
      </c>
      <c r="I260" s="15">
        <v>9.5</v>
      </c>
      <c r="J260" s="16">
        <v>8.3000000000000007</v>
      </c>
      <c r="K260" s="17">
        <v>1</v>
      </c>
      <c r="L260" s="18">
        <f t="shared" si="6"/>
        <v>4.3499999999999996</v>
      </c>
      <c r="M260" s="19">
        <f t="shared" si="7"/>
        <v>7.1000000000000005</v>
      </c>
      <c r="N260" s="20" t="str" cm="1">
        <f t="array" ref="N260">_xlfn.LET(
    _xlpm.existing, L260,
    _xlpm.proposed, M260,
    _xlpm.cellSize, $D$8,
    _xlpm.coverage, K260,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0" s="21" cm="1">
        <f t="array" ref="O260">_xlfn.LET(
    _xlpm.existing, L260,
    _xlpm.proposed, M260,
    _xlpm.cellSize, $D$8,
    _xlpm.coverage, K260,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1100.0000000000005</v>
      </c>
      <c r="P260" s="22"/>
      <c r="R260" s="23" t="str" cm="1">
        <f t="array" ref="R260">_xlfn.LET(
    _xlpm.currentID, B260,
    _xlpm.current_Ex3, E260,
    _xlpm.current_Ex4, F260,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0" s="27" t="str" cm="1">
        <f t="array" ref="S260">_xlfn.LET(
    _xlpm.currentID, B260,
    _xlpm.current_Pr3, I260,
    _xlpm.current_Pr4, J260,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0" s="25" t="str" cm="1">
        <f t="array" ref="T260">_xlfn.LET(
    _xlpm.currentID, B260,
    _xlpm.current_Ex1, C260,
    _xlpm.current_Ex3, E260,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0" s="26" t="str" cm="1">
        <f t="array" ref="U260">_xlfn.LET(
    _xlpm.currentID, B260,
    _xlpm.current_Pr1, G260,
    _xlpm.current_Pr3, I260,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1" spans="2:21" ht="13.5">
      <c r="B261" s="14" t="s">
        <v>286</v>
      </c>
      <c r="C261" s="15">
        <v>4.5</v>
      </c>
      <c r="D261" s="15">
        <v>4</v>
      </c>
      <c r="E261" s="15">
        <v>4.5999999999999996</v>
      </c>
      <c r="F261" s="16">
        <v>4.5999999999999996</v>
      </c>
      <c r="G261" s="15">
        <v>9.5</v>
      </c>
      <c r="H261" s="15">
        <v>8.3000000000000007</v>
      </c>
      <c r="I261" s="15">
        <v>9.5</v>
      </c>
      <c r="J261" s="16">
        <v>8.3000000000000007</v>
      </c>
      <c r="K261" s="17">
        <v>1</v>
      </c>
      <c r="L261" s="18">
        <f t="shared" si="6"/>
        <v>4.4249999999999998</v>
      </c>
      <c r="M261" s="19">
        <f t="shared" si="7"/>
        <v>8.9</v>
      </c>
      <c r="N261" s="20" t="str" cm="1">
        <f t="array" ref="N261">_xlfn.LET(
    _xlpm.existing, L261,
    _xlpm.proposed, M261,
    _xlpm.cellSize, $D$8,
    _xlpm.coverage, K261,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1" s="21" cm="1">
        <f t="array" ref="O261">_xlfn.LET(
    _xlpm.existing, L261,
    _xlpm.proposed, M261,
    _xlpm.cellSize, $D$8,
    _xlpm.coverage, K261,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1790.0000000000002</v>
      </c>
      <c r="P261" s="22"/>
      <c r="R261" s="23" t="str" cm="1">
        <f t="array" ref="R261">_xlfn.LET(
    _xlpm.currentID, B261,
    _xlpm.current_Ex3, E261,
    _xlpm.current_Ex4, F261,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1" s="27" t="str" cm="1">
        <f t="array" ref="S261">_xlfn.LET(
    _xlpm.currentID, B261,
    _xlpm.current_Pr3, I261,
    _xlpm.current_Pr4, J261,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1" s="25" t="str" cm="1">
        <f t="array" ref="T261">_xlfn.LET(
    _xlpm.currentID, B261,
    _xlpm.current_Ex1, C261,
    _xlpm.current_Ex3, E261,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1" s="26" t="str" cm="1">
        <f t="array" ref="U261">_xlfn.LET(
    _xlpm.currentID, B261,
    _xlpm.current_Pr1, G261,
    _xlpm.current_Pr3, I261,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2" spans="2:21" ht="13.5">
      <c r="B262" s="14" t="s">
        <v>287</v>
      </c>
      <c r="C262" s="15">
        <v>4.5999999999999996</v>
      </c>
      <c r="D262" s="15">
        <v>4.5999999999999996</v>
      </c>
      <c r="E262" s="15">
        <v>4.5</v>
      </c>
      <c r="F262" s="16">
        <v>4.5</v>
      </c>
      <c r="G262" s="15">
        <v>9.5</v>
      </c>
      <c r="H262" s="15">
        <v>8.3000000000000007</v>
      </c>
      <c r="I262" s="15">
        <v>5.0999999999999996</v>
      </c>
      <c r="J262" s="16">
        <v>5.0999999999999996</v>
      </c>
      <c r="K262" s="17">
        <v>1</v>
      </c>
      <c r="L262" s="18">
        <f t="shared" si="6"/>
        <v>4.55</v>
      </c>
      <c r="M262" s="19">
        <f t="shared" si="7"/>
        <v>7</v>
      </c>
      <c r="N262" s="20" t="str" cm="1">
        <f t="array" ref="N262">_xlfn.LET(
    _xlpm.existing, L262,
    _xlpm.proposed, M262,
    _xlpm.cellSize, $D$8,
    _xlpm.coverage, K262,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2" s="21" cm="1">
        <f t="array" ref="O262">_xlfn.LET(
    _xlpm.existing, L262,
    _xlpm.proposed, M262,
    _xlpm.cellSize, $D$8,
    _xlpm.coverage, K262,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980.00000000000011</v>
      </c>
      <c r="P262" s="22"/>
      <c r="R262" s="23" t="str" cm="1">
        <f t="array" ref="R262">_xlfn.LET(
    _xlpm.currentID, B262,
    _xlpm.current_Ex3, E262,
    _xlpm.current_Ex4, F262,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2" s="27" t="str" cm="1">
        <f t="array" ref="S262">_xlfn.LET(
    _xlpm.currentID, B262,
    _xlpm.current_Pr3, I262,
    _xlpm.current_Pr4, J262,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2" s="25" t="str" cm="1">
        <f t="array" ref="T262">_xlfn.LET(
    _xlpm.currentID, B262,
    _xlpm.current_Ex1, C262,
    _xlpm.current_Ex3, E262,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2" s="26" t="str" cm="1">
        <f t="array" ref="U262">_xlfn.LET(
    _xlpm.currentID, B262,
    _xlpm.current_Pr1, G262,
    _xlpm.current_Pr3, I262,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3" spans="2:21" ht="13.5">
      <c r="B263" s="14" t="s">
        <v>288</v>
      </c>
      <c r="C263" s="15">
        <v>4.5</v>
      </c>
      <c r="D263" s="15">
        <v>4.5</v>
      </c>
      <c r="E263" s="15">
        <v>5</v>
      </c>
      <c r="F263" s="16">
        <v>6.1</v>
      </c>
      <c r="G263" s="15">
        <v>5.0999999999999996</v>
      </c>
      <c r="H263" s="15">
        <v>5.0999999999999996</v>
      </c>
      <c r="I263" s="15">
        <v>4.9000000000000004</v>
      </c>
      <c r="J263" s="16">
        <v>6.1</v>
      </c>
      <c r="K263" s="17">
        <v>1</v>
      </c>
      <c r="L263" s="18">
        <f t="shared" si="6"/>
        <v>5.0250000000000004</v>
      </c>
      <c r="M263" s="19">
        <f t="shared" si="7"/>
        <v>5.3</v>
      </c>
      <c r="N263" s="20" t="str" cm="1">
        <f t="array" ref="N263">_xlfn.LET(
    _xlpm.existing, L263,
    _xlpm.proposed, M263,
    _xlpm.cellSize, $D$8,
    _xlpm.coverage, K263,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3" s="21" cm="1">
        <f t="array" ref="O263">_xlfn.LET(
    _xlpm.existing, L263,
    _xlpm.proposed, M263,
    _xlpm.cellSize, $D$8,
    _xlpm.coverage, K263,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109.99999999999979</v>
      </c>
      <c r="P263" s="22"/>
      <c r="R263" s="23" t="str" cm="1">
        <f t="array" ref="R263">_xlfn.LET(
    _xlpm.currentID, B263,
    _xlpm.current_Ex3, E263,
    _xlpm.current_Ex4, F263,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3" s="27" t="str" cm="1">
        <f t="array" ref="S263">_xlfn.LET(
    _xlpm.currentID, B263,
    _xlpm.current_Pr3, I263,
    _xlpm.current_Pr4, J263,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3" s="25" t="str" cm="1">
        <f t="array" ref="T263">_xlfn.LET(
    _xlpm.currentID, B263,
    _xlpm.current_Ex1, C263,
    _xlpm.current_Ex3, E263,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3" s="26" t="str" cm="1">
        <f t="array" ref="U263">_xlfn.LET(
    _xlpm.currentID, B263,
    _xlpm.current_Pr1, G263,
    _xlpm.current_Pr3, I263,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4" spans="2:21" ht="13.5">
      <c r="B264" s="14" t="s">
        <v>289</v>
      </c>
      <c r="C264" s="15">
        <v>5</v>
      </c>
      <c r="D264" s="15">
        <v>6.1</v>
      </c>
      <c r="E264" s="15">
        <v>10.1</v>
      </c>
      <c r="F264" s="16">
        <v>8.5</v>
      </c>
      <c r="G264" s="15">
        <v>4.9000000000000004</v>
      </c>
      <c r="H264" s="15">
        <v>6.1</v>
      </c>
      <c r="I264" s="15">
        <v>5</v>
      </c>
      <c r="J264" s="16">
        <v>8.5</v>
      </c>
      <c r="K264" s="17">
        <v>1</v>
      </c>
      <c r="L264" s="18">
        <f t="shared" si="6"/>
        <v>7.4249999999999998</v>
      </c>
      <c r="M264" s="19">
        <f t="shared" si="7"/>
        <v>6.125</v>
      </c>
      <c r="N264" s="20" cm="1">
        <f t="array" ref="N264">_xlfn.LET(
    _xlpm.existing, L264,
    _xlpm.proposed, M264,
    _xlpm.cellSize, $D$8,
    _xlpm.coverage, K264,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519.99999999999989</v>
      </c>
      <c r="O264" s="21" t="str" cm="1">
        <f t="array" ref="O264">_xlfn.LET(
    _xlpm.existing, L264,
    _xlpm.proposed, M264,
    _xlpm.cellSize, $D$8,
    _xlpm.coverage, K264,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64" s="22"/>
      <c r="R264" s="23" t="str" cm="1">
        <f t="array" ref="R264">_xlfn.LET(
    _xlpm.currentID, B264,
    _xlpm.current_Ex3, E264,
    _xlpm.current_Ex4, F264,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4" s="27" t="str" cm="1">
        <f t="array" ref="S264">_xlfn.LET(
    _xlpm.currentID, B264,
    _xlpm.current_Pr3, I264,
    _xlpm.current_Pr4, J264,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4" s="25" t="str" cm="1">
        <f t="array" ref="T264">_xlfn.LET(
    _xlpm.currentID, B264,
    _xlpm.current_Ex1, C264,
    _xlpm.current_Ex3, E264,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4" s="26" t="str" cm="1">
        <f t="array" ref="U264">_xlfn.LET(
    _xlpm.currentID, B264,
    _xlpm.current_Pr1, G264,
    _xlpm.current_Pr3, I264,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5" spans="2:21" ht="13.5">
      <c r="B265" s="14" t="s">
        <v>290</v>
      </c>
      <c r="C265" s="15">
        <v>10.1</v>
      </c>
      <c r="D265" s="15">
        <v>8.5</v>
      </c>
      <c r="E265" s="15">
        <v>12.8</v>
      </c>
      <c r="F265" s="16">
        <v>10.9</v>
      </c>
      <c r="G265" s="15">
        <v>5</v>
      </c>
      <c r="H265" s="15">
        <v>8.5</v>
      </c>
      <c r="I265" s="15">
        <v>5.0999999999999996</v>
      </c>
      <c r="J265" s="16">
        <v>10.9</v>
      </c>
      <c r="K265" s="17">
        <v>1</v>
      </c>
      <c r="L265" s="18">
        <f t="shared" si="6"/>
        <v>10.575000000000001</v>
      </c>
      <c r="M265" s="19">
        <f t="shared" si="7"/>
        <v>7.375</v>
      </c>
      <c r="N265" s="20" cm="1">
        <f t="array" ref="N265">_xlfn.LET(
    _xlpm.existing, L265,
    _xlpm.proposed, M265,
    _xlpm.cellSize, $D$8,
    _xlpm.coverage, K265,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1280.0000000000005</v>
      </c>
      <c r="O265" s="21" t="str" cm="1">
        <f t="array" ref="O265">_xlfn.LET(
    _xlpm.existing, L265,
    _xlpm.proposed, M265,
    _xlpm.cellSize, $D$8,
    _xlpm.coverage, K265,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65" s="22"/>
      <c r="R265" s="23" t="str" cm="1">
        <f t="array" ref="R265">_xlfn.LET(
    _xlpm.currentID, B265,
    _xlpm.current_Ex3, E265,
    _xlpm.current_Ex4, F265,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5" s="27" t="str" cm="1">
        <f t="array" ref="S265">_xlfn.LET(
    _xlpm.currentID, B265,
    _xlpm.current_Pr3, I265,
    _xlpm.current_Pr4, J265,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5" s="25" t="str" cm="1">
        <f t="array" ref="T265">_xlfn.LET(
    _xlpm.currentID, B265,
    _xlpm.current_Ex1, C265,
    _xlpm.current_Ex3, E265,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5" s="26" t="str" cm="1">
        <f t="array" ref="U265">_xlfn.LET(
    _xlpm.currentID, B265,
    _xlpm.current_Pr1, G265,
    _xlpm.current_Pr3, I265,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6" spans="2:21" ht="13.5">
      <c r="B266" s="14" t="s">
        <v>291</v>
      </c>
      <c r="C266" s="15">
        <v>12.8</v>
      </c>
      <c r="D266" s="15">
        <v>10.9</v>
      </c>
      <c r="E266" s="15">
        <v>12.9</v>
      </c>
      <c r="F266" s="16">
        <v>9</v>
      </c>
      <c r="G266" s="15">
        <v>5.0999999999999996</v>
      </c>
      <c r="H266" s="15">
        <v>10.9</v>
      </c>
      <c r="I266" s="15">
        <v>7</v>
      </c>
      <c r="J266" s="16">
        <v>9</v>
      </c>
      <c r="K266" s="17">
        <v>1</v>
      </c>
      <c r="L266" s="18">
        <f t="shared" si="6"/>
        <v>11.4</v>
      </c>
      <c r="M266" s="19">
        <f t="shared" si="7"/>
        <v>8</v>
      </c>
      <c r="N266" s="20" cm="1">
        <f t="array" ref="N266">_xlfn.LET(
    _xlpm.existing, L266,
    _xlpm.proposed, M266,
    _xlpm.cellSize, $D$8,
    _xlpm.coverage, K266,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1360.0000000000002</v>
      </c>
      <c r="O266" s="21" t="str" cm="1">
        <f t="array" ref="O266">_xlfn.LET(
    _xlpm.existing, L266,
    _xlpm.proposed, M266,
    _xlpm.cellSize, $D$8,
    _xlpm.coverage, K266,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66" s="22"/>
      <c r="R266" s="23" t="b" cm="1">
        <f t="array" ref="R266">_xlfn.LET(
    _xlpm.currentID, B266,
    _xlpm.current_Ex3, E266,
    _xlpm.current_Ex4, F266,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6" s="27" t="b" cm="1">
        <f t="array" ref="S266">_xlfn.LET(
    _xlpm.currentID, B266,
    _xlpm.current_Pr3, I266,
    _xlpm.current_Pr4, J266,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6" s="25" t="str" cm="1">
        <f t="array" ref="T266">_xlfn.LET(
    _xlpm.currentID, B266,
    _xlpm.current_Ex1, C266,
    _xlpm.current_Ex3, E266,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6" s="26" t="str" cm="1">
        <f t="array" ref="U266">_xlfn.LET(
    _xlpm.currentID, B266,
    _xlpm.current_Pr1, G266,
    _xlpm.current_Pr3, I266,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7" spans="2:21" ht="13.5">
      <c r="B267" s="14" t="s">
        <v>292</v>
      </c>
      <c r="C267" s="15">
        <v>12.9</v>
      </c>
      <c r="D267" s="15">
        <v>9</v>
      </c>
      <c r="E267" s="15">
        <v>11.6</v>
      </c>
      <c r="F267" s="16">
        <v>6.4</v>
      </c>
      <c r="G267" s="15">
        <v>7</v>
      </c>
      <c r="H267" s="15">
        <v>9</v>
      </c>
      <c r="I267" s="15">
        <v>9.1</v>
      </c>
      <c r="J267" s="16">
        <v>6.4</v>
      </c>
      <c r="K267" s="17">
        <v>1</v>
      </c>
      <c r="L267" s="18">
        <f t="shared" si="6"/>
        <v>9.9749999999999996</v>
      </c>
      <c r="M267" s="19">
        <f t="shared" si="7"/>
        <v>7.875</v>
      </c>
      <c r="N267" s="20" cm="1">
        <f t="array" ref="N267">_xlfn.LET(
    _xlpm.existing, L267,
    _xlpm.proposed, M267,
    _xlpm.cellSize, $D$8,
    _xlpm.coverage, K267,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839.99999999999989</v>
      </c>
      <c r="O267" s="21" t="str" cm="1">
        <f t="array" ref="O267">_xlfn.LET(
    _xlpm.existing, L267,
    _xlpm.proposed, M267,
    _xlpm.cellSize, $D$8,
    _xlpm.coverage, K267,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67" s="22"/>
      <c r="R267" s="23" t="b" cm="1">
        <f t="array" ref="R267">_xlfn.LET(
    _xlpm.currentID, B267,
    _xlpm.current_Ex3, E267,
    _xlpm.current_Ex4, F267,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7" s="27" t="b" cm="1">
        <f t="array" ref="S267">_xlfn.LET(
    _xlpm.currentID, B267,
    _xlpm.current_Pr3, I267,
    _xlpm.current_Pr4, J267,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7" s="25" t="b" cm="1">
        <f t="array" ref="T267">_xlfn.LET(
    _xlpm.currentID, B267,
    _xlpm.current_Ex1, C267,
    _xlpm.current_Ex3, E267,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7" s="26" t="b" cm="1">
        <f t="array" ref="U267">_xlfn.LET(
    _xlpm.currentID, B267,
    _xlpm.current_Pr1, G267,
    _xlpm.current_Pr3, I267,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68" spans="2:21" ht="13.5">
      <c r="B268" s="14" t="s">
        <v>293</v>
      </c>
      <c r="C268" s="15">
        <v>11.6</v>
      </c>
      <c r="D268" s="15">
        <v>6.4</v>
      </c>
      <c r="E268" s="15">
        <v>9</v>
      </c>
      <c r="F268" s="16">
        <v>7.4</v>
      </c>
      <c r="G268" s="15">
        <v>9.1</v>
      </c>
      <c r="H268" s="15">
        <v>6.4</v>
      </c>
      <c r="I268" s="15">
        <v>9.1999999999999993</v>
      </c>
      <c r="J268" s="16">
        <v>7.4</v>
      </c>
      <c r="K268" s="17">
        <v>1</v>
      </c>
      <c r="L268" s="18">
        <f t="shared" ref="L268:L287" si="8">IF(SUM(C268:F268)=0, "", AVERAGE(C268:F268))</f>
        <v>8.6</v>
      </c>
      <c r="M268" s="19">
        <f t="shared" ref="M268:M290" si="9">IF(SUM(G268:J268)=0, "", AVERAGE(G268:J268))</f>
        <v>8.0250000000000004</v>
      </c>
      <c r="N268" s="20" cm="1">
        <f t="array" ref="N268">_xlfn.LET(
    _xlpm.existing, L268,
    _xlpm.proposed, M268,
    _xlpm.cellSize, $D$8,
    _xlpm.coverage, K268,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229.99999999999972</v>
      </c>
      <c r="O268" s="21" t="str" cm="1">
        <f t="array" ref="O268">_xlfn.LET(
    _xlpm.existing, L268,
    _xlpm.proposed, M268,
    _xlpm.cellSize, $D$8,
    _xlpm.coverage, K268,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68" s="22"/>
      <c r="R268" s="23" t="b" cm="1">
        <f t="array" ref="R268">_xlfn.LET(
    _xlpm.currentID, B268,
    _xlpm.current_Ex3, E268,
    _xlpm.current_Ex4, F268,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8" s="27" t="b" cm="1">
        <f t="array" ref="S268">_xlfn.LET(
    _xlpm.currentID, B268,
    _xlpm.current_Pr3, I268,
    _xlpm.current_Pr4, J268,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8" s="25" t="b" cm="1">
        <f t="array" ref="T268">_xlfn.LET(
    _xlpm.currentID, B268,
    _xlpm.current_Ex1, C268,
    _xlpm.current_Ex3, E268,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8" s="26" t="b" cm="1">
        <f t="array" ref="U268">_xlfn.LET(
    _xlpm.currentID, B268,
    _xlpm.current_Pr1, G268,
    _xlpm.current_Pr3, I268,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69" spans="2:21" ht="13.5">
      <c r="B269" s="14" t="s">
        <v>294</v>
      </c>
      <c r="C269" s="15">
        <v>9</v>
      </c>
      <c r="D269" s="15">
        <v>7.4</v>
      </c>
      <c r="E269" s="15">
        <v>7.6</v>
      </c>
      <c r="F269" s="16">
        <v>11.8</v>
      </c>
      <c r="G269" s="15">
        <v>9.1999999999999993</v>
      </c>
      <c r="H269" s="15">
        <v>7.4</v>
      </c>
      <c r="I269" s="15">
        <v>9.8000000000000007</v>
      </c>
      <c r="J269" s="16">
        <v>11.8</v>
      </c>
      <c r="K269" s="17">
        <v>1</v>
      </c>
      <c r="L269" s="18">
        <f t="shared" si="8"/>
        <v>8.9499999999999993</v>
      </c>
      <c r="M269" s="19">
        <f t="shared" si="9"/>
        <v>9.5500000000000007</v>
      </c>
      <c r="N269" s="20" t="str" cm="1">
        <f t="array" ref="N269">_xlfn.LET(
    _xlpm.existing, L269,
    _xlpm.proposed, M269,
    _xlpm.cellSize, $D$8,
    _xlpm.coverage, K269,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69" s="21" cm="1">
        <f t="array" ref="O269">_xlfn.LET(
    _xlpm.existing, L269,
    _xlpm.proposed, M269,
    _xlpm.cellSize, $D$8,
    _xlpm.coverage, K269,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240.00000000000057</v>
      </c>
      <c r="P269" s="22"/>
      <c r="R269" s="23" t="b" cm="1">
        <f t="array" ref="R269">_xlfn.LET(
    _xlpm.currentID, B269,
    _xlpm.current_Ex3, E269,
    _xlpm.current_Ex4, F269,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9" s="27" t="b" cm="1">
        <f t="array" ref="S269">_xlfn.LET(
    _xlpm.currentID, B269,
    _xlpm.current_Pr3, I269,
    _xlpm.current_Pr4, J269,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9" s="25" t="b" cm="1">
        <f t="array" ref="T269">_xlfn.LET(
    _xlpm.currentID, B269,
    _xlpm.current_Ex1, C269,
    _xlpm.current_Ex3, E269,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9" s="26" t="b" cm="1">
        <f t="array" ref="U269">_xlfn.LET(
    _xlpm.currentID, B269,
    _xlpm.current_Pr1, G269,
    _xlpm.current_Pr3, I269,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0" spans="2:21" ht="13.5">
      <c r="B270" s="14" t="s">
        <v>295</v>
      </c>
      <c r="C270" s="15">
        <v>7.6</v>
      </c>
      <c r="D270" s="15">
        <v>11.8</v>
      </c>
      <c r="E270" s="15">
        <v>8.6</v>
      </c>
      <c r="F270" s="16">
        <v>16.600000000000001</v>
      </c>
      <c r="G270" s="15">
        <v>9.8000000000000007</v>
      </c>
      <c r="H270" s="15">
        <v>11.8</v>
      </c>
      <c r="I270" s="15">
        <v>9.8000000000000007</v>
      </c>
      <c r="J270" s="16">
        <v>16.600000000000001</v>
      </c>
      <c r="K270" s="17">
        <v>1</v>
      </c>
      <c r="L270" s="18">
        <f t="shared" si="8"/>
        <v>11.15</v>
      </c>
      <c r="M270" s="19">
        <f t="shared" si="9"/>
        <v>12</v>
      </c>
      <c r="N270" s="20" t="str" cm="1">
        <f t="array" ref="N270">_xlfn.LET(
    _xlpm.existing, L270,
    _xlpm.proposed, M270,
    _xlpm.cellSize, $D$8,
    _xlpm.coverage, K270,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0" s="21" cm="1">
        <f t="array" ref="O270">_xlfn.LET(
    _xlpm.existing, L270,
    _xlpm.proposed, M270,
    _xlpm.cellSize, $D$8,
    _xlpm.coverage, K270,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339.99999999999989</v>
      </c>
      <c r="P270" s="22"/>
      <c r="R270" s="23" t="b" cm="1">
        <f t="array" ref="R270">_xlfn.LET(
    _xlpm.currentID, B270,
    _xlpm.current_Ex3, E270,
    _xlpm.current_Ex4, F270,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0" s="27" t="b" cm="1">
        <f t="array" ref="S270">_xlfn.LET(
    _xlpm.currentID, B270,
    _xlpm.current_Pr3, I270,
    _xlpm.current_Pr4, J270,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0" s="25" t="b" cm="1">
        <f t="array" ref="T270">_xlfn.LET(
    _xlpm.currentID, B270,
    _xlpm.current_Ex1, C270,
    _xlpm.current_Ex3, E270,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0" s="26" t="b" cm="1">
        <f t="array" ref="U270">_xlfn.LET(
    _xlpm.currentID, B270,
    _xlpm.current_Pr1, G270,
    _xlpm.current_Pr3, I270,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1" spans="2:21" ht="13.5">
      <c r="B271" s="14" t="s">
        <v>296</v>
      </c>
      <c r="C271" s="15">
        <v>8.6</v>
      </c>
      <c r="D271" s="15">
        <v>16.600000000000001</v>
      </c>
      <c r="E271" s="15">
        <v>11</v>
      </c>
      <c r="F271" s="16">
        <v>20.2</v>
      </c>
      <c r="G271" s="15">
        <v>9.8000000000000007</v>
      </c>
      <c r="H271" s="15">
        <v>16.600000000000001</v>
      </c>
      <c r="I271" s="15">
        <v>11</v>
      </c>
      <c r="J271" s="16">
        <v>20.2</v>
      </c>
      <c r="K271" s="17">
        <v>1</v>
      </c>
      <c r="L271" s="18">
        <f t="shared" si="8"/>
        <v>14.100000000000001</v>
      </c>
      <c r="M271" s="19">
        <f t="shared" si="9"/>
        <v>14.400000000000002</v>
      </c>
      <c r="N271" s="20" t="str" cm="1">
        <f t="array" ref="N271">_xlfn.LET(
    _xlpm.existing, L271,
    _xlpm.proposed, M271,
    _xlpm.cellSize, $D$8,
    _xlpm.coverage, K271,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1" s="21" cm="1">
        <f t="array" ref="O271">_xlfn.LET(
    _xlpm.existing, L271,
    _xlpm.proposed, M271,
    _xlpm.cellSize, $D$8,
    _xlpm.coverage, K271,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120.00000000000028</v>
      </c>
      <c r="P271" s="22"/>
      <c r="R271" s="23" t="str" cm="1">
        <f t="array" ref="R271">_xlfn.LET(
    _xlpm.currentID, B271,
    _xlpm.current_Ex3, E271,
    _xlpm.current_Ex4, F271,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1" s="27" t="str" cm="1">
        <f t="array" ref="S271">_xlfn.LET(
    _xlpm.currentID, B271,
    _xlpm.current_Pr3, I271,
    _xlpm.current_Pr4, J271,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1" s="25" t="b" cm="1">
        <f t="array" ref="T271">_xlfn.LET(
    _xlpm.currentID, B271,
    _xlpm.current_Ex1, C271,
    _xlpm.current_Ex3, E271,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1" s="26" t="b" cm="1">
        <f t="array" ref="U271">_xlfn.LET(
    _xlpm.currentID, B271,
    _xlpm.current_Pr1, G271,
    _xlpm.current_Pr3, I271,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2" spans="2:21" ht="13.5">
      <c r="B272" s="14" t="s">
        <v>297</v>
      </c>
      <c r="C272" s="15">
        <v>24</v>
      </c>
      <c r="D272" s="15">
        <v>26.7</v>
      </c>
      <c r="E272" s="15">
        <v>26.8</v>
      </c>
      <c r="F272" s="16">
        <v>28.3</v>
      </c>
      <c r="G272" s="15">
        <v>24</v>
      </c>
      <c r="H272" s="15">
        <v>26.7</v>
      </c>
      <c r="I272" s="15">
        <v>24.7</v>
      </c>
      <c r="J272" s="16">
        <v>28.3</v>
      </c>
      <c r="K272" s="17">
        <v>1</v>
      </c>
      <c r="L272" s="18">
        <f t="shared" si="8"/>
        <v>26.45</v>
      </c>
      <c r="M272" s="19">
        <f t="shared" si="9"/>
        <v>25.925000000000001</v>
      </c>
      <c r="N272" s="20" cm="1">
        <f t="array" ref="N272">_xlfn.LET(
    _xlpm.existing, L272,
    _xlpm.proposed, M272,
    _xlpm.cellSize, $D$8,
    _xlpm.coverage, K272,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209.99999999999943</v>
      </c>
      <c r="O272" s="21" t="str" cm="1">
        <f t="array" ref="O272">_xlfn.LET(
    _xlpm.existing, L272,
    _xlpm.proposed, M272,
    _xlpm.cellSize, $D$8,
    _xlpm.coverage, K272,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72" s="22"/>
      <c r="R272" s="23" t="b" cm="1">
        <f t="array" ref="R272">_xlfn.LET(
    _xlpm.currentID, B272,
    _xlpm.current_Ex3, E272,
    _xlpm.current_Ex4, F272,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2" s="27" t="b" cm="1">
        <f t="array" ref="S272">_xlfn.LET(
    _xlpm.currentID, B272,
    _xlpm.current_Pr3, I272,
    _xlpm.current_Pr4, J272,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2" s="25" t="b" cm="1">
        <f t="array" ref="T272">_xlfn.LET(
    _xlpm.currentID, B272,
    _xlpm.current_Ex1, C272,
    _xlpm.current_Ex3, E272,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2" s="26" t="b" cm="1">
        <f t="array" ref="U272">_xlfn.LET(
    _xlpm.currentID, B272,
    _xlpm.current_Pr1, G272,
    _xlpm.current_Pr3, I272,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3" spans="2:21" ht="13.5">
      <c r="B273" s="14" t="s">
        <v>298</v>
      </c>
      <c r="C273" s="15">
        <v>26.8</v>
      </c>
      <c r="D273" s="15">
        <v>28.3</v>
      </c>
      <c r="E273" s="15">
        <v>30.4</v>
      </c>
      <c r="F273" s="16">
        <v>31.4</v>
      </c>
      <c r="G273" s="15">
        <v>24.7</v>
      </c>
      <c r="H273" s="15">
        <v>28.3</v>
      </c>
      <c r="I273" s="15">
        <v>24.7</v>
      </c>
      <c r="J273" s="16">
        <v>31.4</v>
      </c>
      <c r="K273" s="17">
        <v>1</v>
      </c>
      <c r="L273" s="18">
        <f t="shared" si="8"/>
        <v>29.225000000000001</v>
      </c>
      <c r="M273" s="19">
        <f t="shared" si="9"/>
        <v>27.274999999999999</v>
      </c>
      <c r="N273" s="20" cm="1">
        <f t="array" ref="N273">_xlfn.LET(
    _xlpm.existing, L273,
    _xlpm.proposed, M273,
    _xlpm.cellSize, $D$8,
    _xlpm.coverage, K273,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780.00000000000114</v>
      </c>
      <c r="O273" s="21" t="str" cm="1">
        <f t="array" ref="O273">_xlfn.LET(
    _xlpm.existing, L273,
    _xlpm.proposed, M273,
    _xlpm.cellSize, $D$8,
    _xlpm.coverage, K273,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73" s="22"/>
      <c r="R273" s="23" t="b" cm="1">
        <f t="array" ref="R273">_xlfn.LET(
    _xlpm.currentID, B273,
    _xlpm.current_Ex3, E273,
    _xlpm.current_Ex4, F273,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3" s="27" t="b" cm="1">
        <f t="array" ref="S273">_xlfn.LET(
    _xlpm.currentID, B273,
    _xlpm.current_Pr3, I273,
    _xlpm.current_Pr4, J273,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3" s="25" t="b" cm="1">
        <f t="array" ref="T273">_xlfn.LET(
    _xlpm.currentID, B273,
    _xlpm.current_Ex1, C273,
    _xlpm.current_Ex3, E273,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3" s="26" t="b" cm="1">
        <f t="array" ref="U273">_xlfn.LET(
    _xlpm.currentID, B273,
    _xlpm.current_Pr1, G273,
    _xlpm.current_Pr3, I273,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4" spans="2:21" ht="13.5">
      <c r="B274" s="14" t="s">
        <v>299</v>
      </c>
      <c r="C274" s="15">
        <v>30.4</v>
      </c>
      <c r="D274" s="15">
        <v>31.4</v>
      </c>
      <c r="E274" s="15">
        <v>34.1</v>
      </c>
      <c r="F274" s="16">
        <v>36</v>
      </c>
      <c r="G274" s="15">
        <v>24.7</v>
      </c>
      <c r="H274" s="15">
        <v>31.4</v>
      </c>
      <c r="I274" s="15">
        <v>34.700000000000003</v>
      </c>
      <c r="J274" s="16">
        <v>36</v>
      </c>
      <c r="K274" s="17">
        <v>1</v>
      </c>
      <c r="L274" s="18">
        <f t="shared" si="8"/>
        <v>32.975000000000001</v>
      </c>
      <c r="M274" s="19">
        <f t="shared" si="9"/>
        <v>31.7</v>
      </c>
      <c r="N274" s="20" cm="1">
        <f t="array" ref="N274">_xlfn.LET(
    _xlpm.existing, L274,
    _xlpm.proposed, M274,
    _xlpm.cellSize, $D$8,
    _xlpm.coverage, K274,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510.00000000000085</v>
      </c>
      <c r="O274" s="21" t="str" cm="1">
        <f t="array" ref="O274">_xlfn.LET(
    _xlpm.existing, L274,
    _xlpm.proposed, M274,
    _xlpm.cellSize, $D$8,
    _xlpm.coverage, K274,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P274" s="22"/>
      <c r="R274" s="23" t="b" cm="1">
        <f t="array" ref="R274">_xlfn.LET(
    _xlpm.currentID, B274,
    _xlpm.current_Ex3, E274,
    _xlpm.current_Ex4, F274,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4" s="27" t="b" cm="1">
        <f t="array" ref="S274">_xlfn.LET(
    _xlpm.currentID, B274,
    _xlpm.current_Pr3, I274,
    _xlpm.current_Pr4, J274,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4" s="25" t="b" cm="1">
        <f t="array" ref="T274">_xlfn.LET(
    _xlpm.currentID, B274,
    _xlpm.current_Ex1, C274,
    _xlpm.current_Ex3, E274,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4" s="26" t="b" cm="1">
        <f t="array" ref="U274">_xlfn.LET(
    _xlpm.currentID, B274,
    _xlpm.current_Pr1, G274,
    _xlpm.current_Pr3, I274,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5" spans="2:21" ht="13.5">
      <c r="B275" s="14" t="s">
        <v>300</v>
      </c>
      <c r="C275" s="15">
        <v>34.1</v>
      </c>
      <c r="D275" s="15">
        <v>36</v>
      </c>
      <c r="E275" s="15">
        <v>34.1</v>
      </c>
      <c r="F275" s="16">
        <v>39.4</v>
      </c>
      <c r="G275" s="15">
        <v>34.700000000000003</v>
      </c>
      <c r="H275" s="15">
        <v>36</v>
      </c>
      <c r="I275" s="15">
        <v>34.1</v>
      </c>
      <c r="J275" s="16">
        <v>39.4</v>
      </c>
      <c r="K275" s="17">
        <v>1</v>
      </c>
      <c r="L275" s="18">
        <f t="shared" si="8"/>
        <v>35.9</v>
      </c>
      <c r="M275" s="19">
        <f t="shared" si="9"/>
        <v>36.050000000000004</v>
      </c>
      <c r="N275" s="20" t="str" cm="1">
        <f t="array" ref="N275">_xlfn.LET(
    _xlpm.existing, L275,
    _xlpm.proposed, M275,
    _xlpm.cellSize, $D$8,
    _xlpm.coverage, K275,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5" s="21" cm="1">
        <f t="array" ref="O275">_xlfn.LET(
    _xlpm.existing, L275,
    _xlpm.proposed, M275,
    _xlpm.cellSize, $D$8,
    _xlpm.coverage, K275,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60.000000000002274</v>
      </c>
      <c r="P275" s="22"/>
      <c r="R275" s="23" t="str" cm="1">
        <f t="array" ref="R275">_xlfn.LET(
    _xlpm.currentID, B275,
    _xlpm.current_Ex3, E275,
    _xlpm.current_Ex4, F275,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5" s="27" t="str" cm="1">
        <f t="array" ref="S275">_xlfn.LET(
    _xlpm.currentID, B275,
    _xlpm.current_Pr3, I275,
    _xlpm.current_Pr4, J275,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5" s="25" t="b" cm="1">
        <f t="array" ref="T275">_xlfn.LET(
    _xlpm.currentID, B275,
    _xlpm.current_Ex1, C275,
    _xlpm.current_Ex3, E275,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5" s="26" t="b" cm="1">
        <f t="array" ref="U275">_xlfn.LET(
    _xlpm.currentID, B275,
    _xlpm.current_Pr1, G275,
    _xlpm.current_Pr3, I275,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6" spans="2:21" ht="13.5">
      <c r="B276" s="29" t="s">
        <v>301</v>
      </c>
      <c r="C276" s="30">
        <v>4.5999999999999996</v>
      </c>
      <c r="D276" s="30">
        <v>4.2</v>
      </c>
      <c r="E276" s="30">
        <v>4</v>
      </c>
      <c r="F276" s="31">
        <v>4.5999999999999996</v>
      </c>
      <c r="G276" s="30">
        <v>5.3</v>
      </c>
      <c r="H276" s="30">
        <v>4.2</v>
      </c>
      <c r="I276" s="30">
        <v>8.3000000000000007</v>
      </c>
      <c r="J276" s="31">
        <v>4.5999999999999996</v>
      </c>
      <c r="K276" s="32">
        <v>1</v>
      </c>
      <c r="L276" s="33">
        <f t="shared" si="8"/>
        <v>4.3499999999999996</v>
      </c>
      <c r="M276" s="34">
        <f t="shared" si="9"/>
        <v>5.6</v>
      </c>
      <c r="N276" s="35" t="str" cm="1">
        <f t="array" ref="N276">_xlfn.LET(
    _xlpm.existing, L276,
    _xlpm.proposed, M276,
    _xlpm.cellSize, $D$8,
    _xlpm.coverage, K276,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6" s="36" cm="1">
        <f t="array" ref="O276">_xlfn.LET(
    _xlpm.existing, L276,
    _xlpm.proposed, M276,
    _xlpm.cellSize, $D$8,
    _xlpm.coverage, K276,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500</v>
      </c>
      <c r="P276" s="38"/>
      <c r="R276" s="23" t="str" cm="1">
        <f t="array" ref="R276">_xlfn.LET(
    _xlpm.currentID, B276,
    _xlpm.current_Ex3, E276,
    _xlpm.current_Ex4, F276,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6" s="27" t="str" cm="1">
        <f t="array" ref="S276">_xlfn.LET(
    _xlpm.currentID, B276,
    _xlpm.current_Pr3, I276,
    _xlpm.current_Pr4, J276,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6" s="25" t="str" cm="1">
        <f t="array" ref="T276">_xlfn.LET(
    _xlpm.currentID, B276,
    _xlpm.current_Ex1, C276,
    _xlpm.current_Ex3, E276,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6" s="26" t="str" cm="1">
        <f t="array" ref="U276">_xlfn.LET(
    _xlpm.currentID, B276,
    _xlpm.current_Pr1, G276,
    _xlpm.current_Pr3, I276,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7" spans="2:21" ht="13.5">
      <c r="B277" s="29" t="s">
        <v>302</v>
      </c>
      <c r="C277" s="30">
        <v>4</v>
      </c>
      <c r="D277" s="30">
        <v>4.5999999999999996</v>
      </c>
      <c r="E277" s="30">
        <v>4.5999999999999996</v>
      </c>
      <c r="F277" s="31">
        <v>4.5999999999999996</v>
      </c>
      <c r="G277" s="30">
        <v>8.3000000000000007</v>
      </c>
      <c r="H277" s="30">
        <v>4.5999999999999996</v>
      </c>
      <c r="I277" s="30">
        <v>8.3000000000000007</v>
      </c>
      <c r="J277" s="31">
        <v>4.5999999999999996</v>
      </c>
      <c r="K277" s="32">
        <v>1</v>
      </c>
      <c r="L277" s="33">
        <f t="shared" si="8"/>
        <v>4.4499999999999993</v>
      </c>
      <c r="M277" s="34">
        <f t="shared" si="9"/>
        <v>6.4500000000000011</v>
      </c>
      <c r="N277" s="35" t="str" cm="1">
        <f t="array" ref="N277">_xlfn.LET(
    _xlpm.existing, L277,
    _xlpm.proposed, M277,
    _xlpm.cellSize, $D$8,
    _xlpm.coverage, K277,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7" s="36" cm="1">
        <f t="array" ref="O277">_xlfn.LET(
    _xlpm.existing, L277,
    _xlpm.proposed, M277,
    _xlpm.cellSize, $D$8,
    _xlpm.coverage, K277,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800.00000000000068</v>
      </c>
      <c r="P277" s="38"/>
      <c r="R277" s="23" t="str" cm="1">
        <f t="array" ref="R277">_xlfn.LET(
    _xlpm.currentID, B277,
    _xlpm.current_Ex3, E277,
    _xlpm.current_Ex4, F277,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7" s="27" t="str" cm="1">
        <f t="array" ref="S277">_xlfn.LET(
    _xlpm.currentID, B277,
    _xlpm.current_Pr3, I277,
    _xlpm.current_Pr4, J277,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7" s="25" t="str" cm="1">
        <f t="array" ref="T277">_xlfn.LET(
    _xlpm.currentID, B277,
    _xlpm.current_Ex1, C277,
    _xlpm.current_Ex3, E277,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7" s="26" t="str" cm="1">
        <f t="array" ref="U277">_xlfn.LET(
    _xlpm.currentID, B277,
    _xlpm.current_Pr1, G277,
    _xlpm.current_Pr3, I277,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8" spans="2:21" ht="13.5">
      <c r="B278" s="40" t="s">
        <v>303</v>
      </c>
      <c r="C278" s="41">
        <v>4.5999999999999996</v>
      </c>
      <c r="D278" s="41">
        <v>4.5999999999999996</v>
      </c>
      <c r="E278" s="41">
        <v>4.5</v>
      </c>
      <c r="F278" s="42">
        <v>5.0999999999999996</v>
      </c>
      <c r="G278" s="41">
        <v>8.3000000000000007</v>
      </c>
      <c r="H278" s="41">
        <v>4.5999999999999996</v>
      </c>
      <c r="I278" s="41">
        <v>5.0999999999999996</v>
      </c>
      <c r="J278" s="42">
        <v>5.0999999999999996</v>
      </c>
      <c r="K278" s="43">
        <v>1</v>
      </c>
      <c r="L278" s="33">
        <f t="shared" si="8"/>
        <v>4.6999999999999993</v>
      </c>
      <c r="M278" s="34">
        <f t="shared" si="9"/>
        <v>5.7750000000000004</v>
      </c>
      <c r="N278" s="44" t="str" cm="1">
        <f t="array" ref="N278">_xlfn.LET(
    _xlpm.existing, L278,
    _xlpm.proposed, M278,
    _xlpm.cellSize, $D$8,
    _xlpm.coverage, K278,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O278" s="45" cm="1">
        <f t="array" ref="O278">_xlfn.LET(
    _xlpm.existing, L278,
    _xlpm.proposed, M278,
    _xlpm.cellSize, $D$8,
    _xlpm.coverage, K278,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>430.00000000000045</v>
      </c>
      <c r="P278" s="46"/>
      <c r="R278" s="47" t="str" cm="1">
        <f t="array" ref="R278">_xlfn.LET(
    _xlpm.currentID, B278,
    _xlpm.current_Ex3, E278,
    _xlpm.current_Ex4, F278,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8" s="48" t="str" cm="1">
        <f t="array" ref="S278">_xlfn.LET(
    _xlpm.currentID, B278,
    _xlpm.current_Pr3, I278,
    _xlpm.current_Pr4, J278,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8" s="49" t="str" cm="1">
        <f t="array" ref="T278">_xlfn.LET(
    _xlpm.currentID, B278,
    _xlpm.current_Ex1, C278,
    _xlpm.current_Ex3, E278,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8" s="50" t="str" cm="1">
        <f t="array" ref="U278">_xlfn.LET(
    _xlpm.currentID, B278,
    _xlpm.current_Pr1, G278,
    _xlpm.current_Pr3, I278,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9" spans="2:21" ht="15" customHeight="1">
      <c r="L279" s="76" t="s">
        <v>304</v>
      </c>
      <c r="M279" s="77"/>
      <c r="N279" s="51" t="s">
        <v>305</v>
      </c>
      <c r="O279" s="52" t="s">
        <v>306</v>
      </c>
      <c r="P279" s="53" t="str">
        <f>IF(O280&gt;N280, "Net Fill (m3)", "Net Cut (m3)")</f>
        <v>Net Cut (m3)</v>
      </c>
      <c r="R279" s="80" t="str" cm="1">
        <f t="array" ref="R279">_xlfn.LET(
    _xlpm.values, R13:U278,
    _xlpm.validCount, SUMPRODUCT(--((_xlpm.values="TRUE") + (_xlpm.values=TRUE) + (_xlpm.values="-"))),
    _xlpm.totalCount, COUNTA(_xlpm.values),
    _xlpm.result, IF(_xlpm.validCount = _xlpm.totalCount, "CONTINUITY CHECKS PASS", "CONTINUITY CHECKS FAILED"),
    _xlpm.result
)</f>
        <v>CONTINUITY CHECKS PASS</v>
      </c>
      <c r="S279" s="81"/>
      <c r="T279" s="81"/>
      <c r="U279" s="82"/>
    </row>
    <row r="280" spans="2:21" ht="15" customHeight="1">
      <c r="L280" s="78"/>
      <c r="M280" s="79"/>
      <c r="N280" s="54">
        <f>SUM(N13:N278)</f>
        <v>319670</v>
      </c>
      <c r="O280" s="55">
        <f>SUM(O13:O278)</f>
        <v>163026.66666666666</v>
      </c>
      <c r="P280" s="56">
        <f>ABS(O280-N280)</f>
        <v>156643.33333333334</v>
      </c>
    </row>
  </sheetData>
  <sheetProtection sheet="1" objects="1" scenarios="1"/>
  <mergeCells count="25">
    <mergeCell ref="B6:C6"/>
    <mergeCell ref="D6:H6"/>
    <mergeCell ref="B8:C8"/>
    <mergeCell ref="B2:C2"/>
    <mergeCell ref="D2:H2"/>
    <mergeCell ref="B3:C3"/>
    <mergeCell ref="D3:H3"/>
    <mergeCell ref="B4:C4"/>
    <mergeCell ref="D4:H4"/>
    <mergeCell ref="T11:U11"/>
    <mergeCell ref="L279:M280"/>
    <mergeCell ref="R279:U279"/>
    <mergeCell ref="M4:P5"/>
    <mergeCell ref="B10:P10"/>
    <mergeCell ref="R10:U10"/>
    <mergeCell ref="B11:B12"/>
    <mergeCell ref="C11:F11"/>
    <mergeCell ref="G11:J11"/>
    <mergeCell ref="K11:K12"/>
    <mergeCell ref="L11:M11"/>
    <mergeCell ref="N11:O11"/>
    <mergeCell ref="P11:P12"/>
    <mergeCell ref="R11:S11"/>
    <mergeCell ref="B5:C5"/>
    <mergeCell ref="D5:H5"/>
  </mergeCells>
  <conditionalFormatting sqref="R13:U278">
    <cfRule type="containsText" dxfId="12" priority="3" operator="containsText" text="-">
      <formula>NOT(ISERROR(SEARCH("-",R13)))</formula>
    </cfRule>
    <cfRule type="containsText" dxfId="11" priority="4" operator="containsText" text="FALSE">
      <formula>NOT(ISERROR(SEARCH("FALSE",R13)))</formula>
    </cfRule>
    <cfRule type="containsText" dxfId="10" priority="5" operator="containsText" text="TRUE">
      <formula>NOT(ISERROR(SEARCH("TRUE",R13)))</formula>
    </cfRule>
  </conditionalFormatting>
  <conditionalFormatting sqref="R279:U279">
    <cfRule type="containsText" dxfId="9" priority="1" operator="containsText" text="FAIL">
      <formula>NOT(ISERROR(SEARCH("FAIL",R279)))</formula>
    </cfRule>
    <cfRule type="containsText" dxfId="8" priority="2" operator="containsText" text="PASS">
      <formula>NOT(ISERROR(SEARCH("PASS",R279)))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D159-DCCB-48BB-A891-C5A3E1FDE51D}">
  <dimension ref="B1:AC280"/>
  <sheetViews>
    <sheetView showGridLines="0" workbookViewId="0">
      <selection activeCell="N24" sqref="N24"/>
    </sheetView>
  </sheetViews>
  <sheetFormatPr defaultColWidth="9.140625" defaultRowHeight="15"/>
  <cols>
    <col min="1" max="1" width="3.42578125" style="2" customWidth="1"/>
    <col min="2" max="2" width="10.140625" customWidth="1"/>
    <col min="3" max="4" width="6.85546875" customWidth="1"/>
    <col min="5" max="6" width="7.28515625" customWidth="1"/>
    <col min="7" max="10" width="7" customWidth="1"/>
    <col min="11" max="11" width="10.5703125" customWidth="1"/>
    <col min="12" max="12" width="9.140625" style="1" customWidth="1"/>
    <col min="13" max="13" width="9.42578125" style="1" customWidth="1"/>
    <col min="14" max="14" width="9.85546875" style="1" customWidth="1"/>
    <col min="15" max="15" width="11.140625" style="1" customWidth="1"/>
    <col min="16" max="16" width="12.7109375" style="1" customWidth="1"/>
    <col min="17" max="17" width="4.140625" style="2" customWidth="1"/>
    <col min="18" max="18" width="11.85546875" style="3" customWidth="1"/>
    <col min="19" max="19" width="10.140625" style="3" customWidth="1"/>
    <col min="20" max="20" width="9.5703125" style="3" customWidth="1"/>
    <col min="21" max="21" width="10.85546875" style="3" customWidth="1"/>
    <col min="22" max="22" width="5.7109375" style="2" customWidth="1"/>
    <col min="23" max="23" width="9.140625" style="2"/>
    <col min="24" max="24" width="17.140625" style="2" customWidth="1"/>
    <col min="25" max="25" width="7.85546875" style="2" customWidth="1"/>
    <col min="26" max="26" width="13.140625" style="2" customWidth="1"/>
    <col min="27" max="27" width="10.5703125" style="2" customWidth="1"/>
    <col min="28" max="16384" width="9.140625" style="2"/>
  </cols>
  <sheetData>
    <row r="1" spans="2:29" ht="15" customHeight="1">
      <c r="L1"/>
    </row>
    <row r="2" spans="2:29">
      <c r="B2" s="110" t="s">
        <v>0</v>
      </c>
      <c r="C2" s="105"/>
      <c r="D2" s="111" t="s">
        <v>1</v>
      </c>
      <c r="E2" s="111"/>
      <c r="F2" s="111"/>
      <c r="G2" s="111"/>
      <c r="H2" s="111"/>
      <c r="L2"/>
    </row>
    <row r="3" spans="2:29">
      <c r="B3" s="105" t="s">
        <v>2</v>
      </c>
      <c r="C3" s="106"/>
      <c r="D3" s="112">
        <v>45790</v>
      </c>
      <c r="E3" s="112"/>
      <c r="F3" s="112"/>
      <c r="G3" s="112"/>
      <c r="H3" s="112"/>
      <c r="L3"/>
    </row>
    <row r="4" spans="2:29" ht="15" customHeight="1">
      <c r="B4" s="105" t="s">
        <v>3</v>
      </c>
      <c r="C4" s="106"/>
      <c r="D4" s="107" t="s">
        <v>4</v>
      </c>
      <c r="E4" s="107"/>
      <c r="F4" s="107"/>
      <c r="G4" s="107"/>
      <c r="H4" s="107"/>
      <c r="L4"/>
      <c r="M4" s="83" t="s">
        <v>5</v>
      </c>
      <c r="N4" s="83"/>
      <c r="O4" s="83"/>
      <c r="P4" s="83"/>
    </row>
    <row r="5" spans="2:29" ht="15" customHeight="1">
      <c r="B5" s="105" t="s">
        <v>6</v>
      </c>
      <c r="C5" s="106"/>
      <c r="D5" s="107" t="s">
        <v>7</v>
      </c>
      <c r="E5" s="107"/>
      <c r="F5" s="107"/>
      <c r="G5" s="107"/>
      <c r="H5" s="107"/>
      <c r="L5"/>
      <c r="M5" s="83"/>
      <c r="N5" s="83"/>
      <c r="O5" s="83"/>
      <c r="P5" s="83"/>
    </row>
    <row r="6" spans="2:29">
      <c r="B6" s="108" t="s">
        <v>8</v>
      </c>
      <c r="C6" s="109"/>
      <c r="D6" s="107">
        <v>0</v>
      </c>
      <c r="E6" s="107"/>
      <c r="F6" s="107"/>
      <c r="G6" s="107"/>
      <c r="H6" s="107"/>
      <c r="L6"/>
      <c r="M6" s="57"/>
      <c r="N6" s="57"/>
      <c r="O6" s="57"/>
      <c r="P6" s="57"/>
    </row>
    <row r="7" spans="2:29" customFormat="1" ht="15" customHeight="1">
      <c r="M7" s="57"/>
      <c r="N7" s="57"/>
      <c r="O7" s="57"/>
      <c r="P7" s="57"/>
      <c r="R7" s="4"/>
      <c r="S7" s="4"/>
      <c r="T7" s="4"/>
      <c r="U7" s="4"/>
    </row>
    <row r="8" spans="2:29">
      <c r="B8" s="110" t="s">
        <v>9</v>
      </c>
      <c r="C8" s="110"/>
      <c r="D8" s="73">
        <v>20</v>
      </c>
      <c r="E8" s="72" t="s">
        <v>10</v>
      </c>
      <c r="L8"/>
    </row>
    <row r="9" spans="2:29">
      <c r="L9"/>
    </row>
    <row r="10" spans="2:29" ht="30.75" customHeight="1">
      <c r="B10" s="84" t="str">
        <f>D2 &amp; " Cut &amp; Fill Estimator - Square Grid Method"</f>
        <v>Likau 275/132/33/11kV TL Cut &amp; Fill Estimator - Square Grid Method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6"/>
      <c r="R10" s="87" t="s">
        <v>11</v>
      </c>
      <c r="S10" s="88"/>
      <c r="T10" s="88"/>
      <c r="U10" s="89"/>
      <c r="W10"/>
      <c r="X10"/>
      <c r="Y10"/>
      <c r="Z10"/>
      <c r="AA10"/>
      <c r="AB10"/>
      <c r="AC10"/>
    </row>
    <row r="11" spans="2:29" ht="13.5" customHeight="1">
      <c r="B11" s="90" t="s">
        <v>12</v>
      </c>
      <c r="C11" s="92" t="s">
        <v>13</v>
      </c>
      <c r="D11" s="93"/>
      <c r="E11" s="93"/>
      <c r="F11" s="94"/>
      <c r="G11" s="92" t="s">
        <v>14</v>
      </c>
      <c r="H11" s="93"/>
      <c r="I11" s="93"/>
      <c r="J11" s="94"/>
      <c r="K11" s="95" t="s">
        <v>15</v>
      </c>
      <c r="L11" s="97" t="s">
        <v>16</v>
      </c>
      <c r="M11" s="98"/>
      <c r="N11" s="99" t="s">
        <v>17</v>
      </c>
      <c r="O11" s="100"/>
      <c r="P11" s="101" t="s">
        <v>18</v>
      </c>
      <c r="R11" s="103" t="s">
        <v>19</v>
      </c>
      <c r="S11" s="104"/>
      <c r="T11" s="74" t="s">
        <v>20</v>
      </c>
      <c r="U11" s="75"/>
      <c r="W11"/>
      <c r="X11"/>
      <c r="Y11"/>
      <c r="Z11"/>
      <c r="AA11"/>
      <c r="AB11"/>
      <c r="AC11"/>
    </row>
    <row r="12" spans="2:29" ht="18" customHeight="1">
      <c r="B12" s="91"/>
      <c r="C12" s="5">
        <v>1</v>
      </c>
      <c r="D12" s="5">
        <v>2</v>
      </c>
      <c r="E12" s="5">
        <v>3</v>
      </c>
      <c r="F12" s="6">
        <v>4</v>
      </c>
      <c r="G12" s="5">
        <v>1</v>
      </c>
      <c r="H12" s="5">
        <v>2</v>
      </c>
      <c r="I12" s="5">
        <v>3</v>
      </c>
      <c r="J12" s="6">
        <v>4</v>
      </c>
      <c r="K12" s="96"/>
      <c r="L12" s="7" t="s">
        <v>21</v>
      </c>
      <c r="M12" s="8" t="s">
        <v>22</v>
      </c>
      <c r="N12" s="7" t="s">
        <v>23</v>
      </c>
      <c r="O12" s="9" t="s">
        <v>24</v>
      </c>
      <c r="P12" s="102"/>
      <c r="R12" s="10" t="s">
        <v>25</v>
      </c>
      <c r="S12" s="11" t="s">
        <v>22</v>
      </c>
      <c r="T12" s="12" t="s">
        <v>25</v>
      </c>
      <c r="U12" s="13" t="s">
        <v>22</v>
      </c>
      <c r="W12"/>
      <c r="X12" s="71" t="s">
        <v>26</v>
      </c>
      <c r="Y12" s="71" t="s">
        <v>27</v>
      </c>
      <c r="Z12" s="71" t="s">
        <v>28</v>
      </c>
      <c r="AA12" s="71" t="s">
        <v>29</v>
      </c>
      <c r="AB12"/>
      <c r="AC12"/>
    </row>
    <row r="13" spans="2:29">
      <c r="B13" s="14" t="s">
        <v>30</v>
      </c>
      <c r="C13" s="15">
        <v>19.399999999999999</v>
      </c>
      <c r="D13" s="15">
        <v>20.6</v>
      </c>
      <c r="E13" s="15">
        <v>20</v>
      </c>
      <c r="F13" s="16">
        <v>21.7</v>
      </c>
      <c r="G13" s="15">
        <v>19.399999999999999</v>
      </c>
      <c r="H13" s="15">
        <v>20.6</v>
      </c>
      <c r="I13" s="15">
        <v>20</v>
      </c>
      <c r="J13" s="16">
        <v>19</v>
      </c>
      <c r="K13" s="17">
        <v>1</v>
      </c>
      <c r="L13" s="18"/>
      <c r="M13" s="19"/>
      <c r="N13" s="20"/>
      <c r="O13" s="21"/>
      <c r="P13" s="22"/>
      <c r="R13" s="23" t="b" cm="1">
        <f t="array" ref="R13">_xlfn.LET(
    _xlpm.currentID, B13,
    _xlpm.current_Ex3, E13,
    _xlpm.current_Ex4, F13,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" s="24" t="b" cm="1">
        <f t="array" ref="S13">_xlfn.LET(
    _xlpm.currentID, B13,
    _xlpm.current_Pr3, I13,
    _xlpm.current_Pr4, J13,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" s="25" t="str" cm="1">
        <f t="array" ref="T13">_xlfn.LET(
    _xlpm.currentID, B13,
    _xlpm.current_Ex1, C13,
    _xlpm.current_Ex3, E13,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" s="26" t="str" cm="1">
        <f t="array" ref="U13">_xlfn.LET(
    _xlpm.currentID, B13,
    _xlpm.current_Pr1, G13,
    _xlpm.current_Pr3, I13,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3"/>
      <c r="X13" t="s">
        <v>31</v>
      </c>
      <c r="Y13">
        <v>120</v>
      </c>
      <c r="Z13">
        <v>23.5</v>
      </c>
      <c r="AA13" s="64" cm="1">
        <f t="array" ref="AA13">_xlfn.LET(
    _xlpm.quantity, Y13,
    _xlpm.unitPrice, Z13,
    _xlpm.totalPrice, _xlpm.quantity * _xlpm.unitPrice,
    _xlpm.totalPrice
    )</f>
        <v>2820</v>
      </c>
      <c r="AB13"/>
      <c r="AC13"/>
    </row>
    <row r="14" spans="2:29">
      <c r="B14" s="14" t="s">
        <v>32</v>
      </c>
      <c r="C14" s="15">
        <v>20</v>
      </c>
      <c r="D14" s="15">
        <v>21.7</v>
      </c>
      <c r="E14" s="15">
        <v>19.8</v>
      </c>
      <c r="F14" s="16">
        <v>22.4</v>
      </c>
      <c r="G14" s="15">
        <v>20</v>
      </c>
      <c r="H14" s="15">
        <v>19</v>
      </c>
      <c r="I14" s="15">
        <v>19.8</v>
      </c>
      <c r="J14" s="16">
        <v>20.3</v>
      </c>
      <c r="K14" s="17">
        <v>1</v>
      </c>
      <c r="L14" s="18"/>
      <c r="M14" s="19"/>
      <c r="N14" s="20"/>
      <c r="O14" s="21"/>
      <c r="P14" s="22"/>
      <c r="R14" s="23" t="b" cm="1">
        <f t="array" ref="R14">_xlfn.LET(
    _xlpm.currentID, B14,
    _xlpm.current_Ex3, E14,
    _xlpm.current_Ex4, F14,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" s="27" t="b" cm="1">
        <f t="array" ref="S14">_xlfn.LET(
    _xlpm.currentID, B14,
    _xlpm.current_Pr3, I14,
    _xlpm.current_Pr4, J14,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" s="25" t="str" cm="1">
        <f t="array" ref="T14">_xlfn.LET(
    _xlpm.currentID, B14,
    _xlpm.current_Ex1, C14,
    _xlpm.current_Ex3, E14,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4" s="26" t="str" cm="1">
        <f t="array" ref="U14">_xlfn.LET(
    _xlpm.currentID, B14,
    _xlpm.current_Pr1, G14,
    _xlpm.current_Pr3, I14,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4"/>
      <c r="X14" t="s">
        <v>33</v>
      </c>
      <c r="Y14">
        <v>75</v>
      </c>
      <c r="Z14">
        <v>98.2</v>
      </c>
      <c r="AA14" cm="1">
        <f t="array" ref="AA14">_xlfn.LET(
    _xlpm.quantity, Y14,
    _xlpm.unitPrice, Z14,
    _xlpm.totalPrice, _xlpm.quantity * _xlpm.unitPrice,
    _xlpm.totalPrice
    )</f>
        <v>7365</v>
      </c>
      <c r="AB14"/>
      <c r="AC14"/>
    </row>
    <row r="15" spans="2:29">
      <c r="B15" s="14" t="s">
        <v>34</v>
      </c>
      <c r="C15" s="15">
        <v>19.8</v>
      </c>
      <c r="D15" s="15">
        <v>22.4</v>
      </c>
      <c r="E15" s="15">
        <v>23</v>
      </c>
      <c r="F15" s="16">
        <v>25.9</v>
      </c>
      <c r="G15" s="15">
        <v>19.8</v>
      </c>
      <c r="H15" s="15">
        <v>20.3</v>
      </c>
      <c r="I15" s="15">
        <v>23</v>
      </c>
      <c r="J15" s="16">
        <v>25.9</v>
      </c>
      <c r="K15" s="17">
        <v>1</v>
      </c>
      <c r="L15" s="18"/>
      <c r="M15" s="19"/>
      <c r="N15" s="20"/>
      <c r="O15" s="21"/>
      <c r="P15" s="28"/>
      <c r="R15" s="23" t="str" cm="1">
        <f t="array" ref="R15">_xlfn.LET(
    _xlpm.currentID, B15,
    _xlpm.current_Ex3, E15,
    _xlpm.current_Ex4, F15,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" s="27" t="str" cm="1">
        <f t="array" ref="S15">_xlfn.LET(
    _xlpm.currentID, B15,
    _xlpm.current_Pr3, I15,
    _xlpm.current_Pr4, J15,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" s="25" t="str" cm="1">
        <f t="array" ref="T15">_xlfn.LET(
    _xlpm.currentID, B15,
    _xlpm.current_Ex1, C15,
    _xlpm.current_Ex3, E15,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" s="26" t="str" cm="1">
        <f t="array" ref="U15">_xlfn.LET(
    _xlpm.currentID, B15,
    _xlpm.current_Pr1, G15,
    _xlpm.current_Pr3, I15,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5"/>
      <c r="X15" t="s">
        <v>35</v>
      </c>
      <c r="Y15">
        <v>45</v>
      </c>
      <c r="Z15">
        <v>12</v>
      </c>
      <c r="AA15" cm="1">
        <f t="array" ref="AA15">_xlfn.LET(
    _xlpm.quantity, Y15,
    _xlpm.unitPrice, Z15,
    _xlpm.totalPrice, _xlpm.quantity * _xlpm.unitPrice,
    _xlpm.totalPrice
    )</f>
        <v>540</v>
      </c>
      <c r="AB15"/>
      <c r="AC15"/>
    </row>
    <row r="16" spans="2:29">
      <c r="B16" s="29" t="s">
        <v>36</v>
      </c>
      <c r="C16" s="30">
        <v>10.6</v>
      </c>
      <c r="D16" s="30">
        <v>10.3</v>
      </c>
      <c r="E16" s="30">
        <v>11.5</v>
      </c>
      <c r="F16" s="31">
        <v>11.9</v>
      </c>
      <c r="G16" s="30">
        <v>10.6</v>
      </c>
      <c r="H16" s="30">
        <v>11.9</v>
      </c>
      <c r="I16" s="30">
        <v>11.5</v>
      </c>
      <c r="J16" s="31">
        <v>13.8</v>
      </c>
      <c r="K16" s="32">
        <v>1</v>
      </c>
      <c r="L16" s="33"/>
      <c r="M16" s="34"/>
      <c r="N16" s="35"/>
      <c r="O16" s="36"/>
      <c r="P16" s="37"/>
      <c r="R16" s="23" t="b" cm="1">
        <f t="array" ref="R16">_xlfn.LET(
    _xlpm.currentID, B16,
    _xlpm.current_Ex3, E16,
    _xlpm.current_Ex4, F16,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" s="27" t="b" cm="1">
        <f t="array" ref="S16">_xlfn.LET(
    _xlpm.currentID, B16,
    _xlpm.current_Pr3, I16,
    _xlpm.current_Pr4, J16,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" s="25" t="str" cm="1">
        <f t="array" ref="T16">_xlfn.LET(
    _xlpm.currentID, B16,
    _xlpm.current_Ex1, C16,
    _xlpm.current_Ex3, E16,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6" s="26" t="str" cm="1">
        <f t="array" ref="U16">_xlfn.LET(
    _xlpm.currentID, B16,
    _xlpm.current_Pr1, G16,
    _xlpm.current_Pr3, I16,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6"/>
      <c r="X16" t="s">
        <v>37</v>
      </c>
      <c r="Y16">
        <v>2000</v>
      </c>
      <c r="Z16">
        <v>0.55000000000000004</v>
      </c>
      <c r="AA16" cm="1">
        <f t="array" ref="AA16">_xlfn.LET(
    _xlpm.quantity, Y16,
    _xlpm.unitPrice, Z16,
    _xlpm.totalPrice, _xlpm.quantity * _xlpm.unitPrice,
    _xlpm.totalPrice
    )</f>
        <v>1100</v>
      </c>
      <c r="AB16"/>
      <c r="AC16"/>
    </row>
    <row r="17" spans="2:29">
      <c r="B17" s="29" t="s">
        <v>38</v>
      </c>
      <c r="C17" s="30">
        <v>11.5</v>
      </c>
      <c r="D17" s="30">
        <v>11.9</v>
      </c>
      <c r="E17" s="30">
        <v>12.8</v>
      </c>
      <c r="F17" s="31">
        <v>15.5</v>
      </c>
      <c r="G17" s="30">
        <v>11.5</v>
      </c>
      <c r="H17" s="30">
        <v>13.8</v>
      </c>
      <c r="I17" s="30">
        <v>12.8</v>
      </c>
      <c r="J17" s="31">
        <v>15.5</v>
      </c>
      <c r="K17" s="32">
        <v>1</v>
      </c>
      <c r="L17" s="33"/>
      <c r="M17" s="34"/>
      <c r="N17" s="35"/>
      <c r="O17" s="36"/>
      <c r="P17" s="38"/>
      <c r="R17" s="23" t="str" cm="1">
        <f t="array" ref="R17">_xlfn.LET(
    _xlpm.currentID, B17,
    _xlpm.current_Ex3, E17,
    _xlpm.current_Ex4, F17,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" s="27" t="str" cm="1">
        <f t="array" ref="S17">_xlfn.LET(
    _xlpm.currentID, B17,
    _xlpm.current_Pr3, I17,
    _xlpm.current_Pr4, J17,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" s="25" t="str" cm="1">
        <f t="array" ref="T17">_xlfn.LET(
    _xlpm.currentID, B17,
    _xlpm.current_Ex1, C17,
    _xlpm.current_Ex3, E17,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" s="26" t="str" cm="1">
        <f t="array" ref="U17">_xlfn.LET(
    _xlpm.currentID, B17,
    _xlpm.current_Pr1, G17,
    _xlpm.current_Pr3, I17,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7"/>
      <c r="X17" t="s">
        <v>39</v>
      </c>
      <c r="Y17">
        <v>38</v>
      </c>
      <c r="Z17">
        <v>74.3</v>
      </c>
      <c r="AA17" cm="1">
        <f t="array" ref="AA17">_xlfn.LET(
    _xlpm.quantity, Y17,
    _xlpm.unitPrice, Z17,
    _xlpm.totalPrice, _xlpm.quantity * _xlpm.unitPrice,
    _xlpm.totalPrice
    )</f>
        <v>2823.4</v>
      </c>
      <c r="AB17"/>
      <c r="AC17"/>
    </row>
    <row r="18" spans="2:29">
      <c r="B18" s="29" t="s">
        <v>40</v>
      </c>
      <c r="C18" s="30">
        <v>16.8</v>
      </c>
      <c r="D18" s="30">
        <v>19.2</v>
      </c>
      <c r="E18" s="30">
        <v>18.600000000000001</v>
      </c>
      <c r="F18" s="31">
        <v>22.8</v>
      </c>
      <c r="G18" s="30">
        <v>16.8</v>
      </c>
      <c r="H18" s="30">
        <v>19.2</v>
      </c>
      <c r="I18" s="30">
        <v>18.600000000000001</v>
      </c>
      <c r="J18" s="31">
        <v>19</v>
      </c>
      <c r="K18" s="32">
        <v>1</v>
      </c>
      <c r="L18" s="33"/>
      <c r="M18" s="34"/>
      <c r="N18" s="35"/>
      <c r="O18" s="36"/>
      <c r="P18" s="38"/>
      <c r="R18" s="23" t="b" cm="1">
        <f t="array" ref="R18">_xlfn.LET(
    _xlpm.currentID, B18,
    _xlpm.current_Ex3, E18,
    _xlpm.current_Ex4, F18,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" s="27" t="b" cm="1">
        <f t="array" ref="S18">_xlfn.LET(
    _xlpm.currentID, B18,
    _xlpm.current_Pr3, I18,
    _xlpm.current_Pr4, J18,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" s="25" t="str" cm="1">
        <f t="array" ref="T18">_xlfn.LET(
    _xlpm.currentID, B18,
    _xlpm.current_Ex1, C18,
    _xlpm.current_Ex3, E18,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8" s="26" t="str" cm="1">
        <f t="array" ref="U18">_xlfn.LET(
    _xlpm.currentID, B18,
    _xlpm.current_Pr1, G18,
    _xlpm.current_Pr3, I18,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8"/>
      <c r="X18" t="s">
        <v>41</v>
      </c>
      <c r="Y18">
        <v>14</v>
      </c>
      <c r="Z18">
        <v>145</v>
      </c>
      <c r="AA18" cm="1">
        <f t="array" ref="AA18">_xlfn.LET(
    _xlpm.quantity, Y18,
    _xlpm.unitPrice, Z18,
    _xlpm.totalPrice, _xlpm.quantity * _xlpm.unitPrice,
    _xlpm.totalPrice
    )</f>
        <v>2030</v>
      </c>
      <c r="AB18"/>
      <c r="AC18"/>
    </row>
    <row r="19" spans="2:29">
      <c r="B19" s="29" t="s">
        <v>42</v>
      </c>
      <c r="C19" s="30">
        <v>18.600000000000001</v>
      </c>
      <c r="D19" s="30">
        <v>22.8</v>
      </c>
      <c r="E19" s="30">
        <v>20.6</v>
      </c>
      <c r="F19" s="31">
        <v>27.2</v>
      </c>
      <c r="G19" s="30">
        <v>18.600000000000001</v>
      </c>
      <c r="H19" s="30">
        <v>19</v>
      </c>
      <c r="I19" s="30">
        <v>20.6</v>
      </c>
      <c r="J19" s="31">
        <v>19</v>
      </c>
      <c r="K19" s="32">
        <v>1</v>
      </c>
      <c r="L19" s="33"/>
      <c r="M19" s="34"/>
      <c r="N19" s="35"/>
      <c r="O19" s="36"/>
      <c r="P19" s="38"/>
      <c r="R19" s="23" t="b" cm="1">
        <f t="array" ref="R19">_xlfn.LET(
    _xlpm.currentID, B19,
    _xlpm.current_Ex3, E19,
    _xlpm.current_Ex4, F19,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" s="27" t="b" cm="1">
        <f t="array" ref="S19">_xlfn.LET(
    _xlpm.currentID, B19,
    _xlpm.current_Pr3, I19,
    _xlpm.current_Pr4, J19,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" s="25" t="str" cm="1">
        <f t="array" ref="T19">_xlfn.LET(
    _xlpm.currentID, B19,
    _xlpm.current_Ex1, C19,
    _xlpm.current_Ex3, E19,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" s="26" t="str" cm="1">
        <f t="array" ref="U19">_xlfn.LET(
    _xlpm.currentID, B19,
    _xlpm.current_Pr1, G19,
    _xlpm.current_Pr3, I19,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19"/>
      <c r="X19" t="s">
        <v>43</v>
      </c>
      <c r="Y19">
        <v>450</v>
      </c>
      <c r="Z19">
        <v>3.1</v>
      </c>
      <c r="AA19" cm="1">
        <f t="array" ref="AA19">_xlfn.LET(
    _xlpm.quantity, Y19,
    _xlpm.unitPrice, Z19,
    _xlpm.totalPrice, _xlpm.quantity * _xlpm.unitPrice,
    _xlpm.totalPrice
    )</f>
        <v>1395</v>
      </c>
      <c r="AB19"/>
      <c r="AC19"/>
    </row>
    <row r="20" spans="2:29">
      <c r="B20" s="29" t="s">
        <v>44</v>
      </c>
      <c r="C20" s="30">
        <v>20.6</v>
      </c>
      <c r="D20" s="30">
        <v>27.2</v>
      </c>
      <c r="E20" s="30">
        <v>21.7</v>
      </c>
      <c r="F20" s="31">
        <v>30.3</v>
      </c>
      <c r="G20" s="30">
        <v>20.6</v>
      </c>
      <c r="H20" s="30">
        <v>19</v>
      </c>
      <c r="I20" s="30">
        <v>19</v>
      </c>
      <c r="J20" s="31">
        <v>22.1</v>
      </c>
      <c r="K20" s="32">
        <v>1</v>
      </c>
      <c r="L20" s="33"/>
      <c r="M20" s="34"/>
      <c r="N20" s="35"/>
      <c r="O20" s="36"/>
      <c r="P20" s="38"/>
      <c r="R20" s="23" t="b" cm="1">
        <f t="array" ref="R20">_xlfn.LET(
    _xlpm.currentID, B20,
    _xlpm.current_Ex3, E20,
    _xlpm.current_Ex4, F20,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" s="27" t="b" cm="1">
        <f t="array" ref="S20">_xlfn.LET(
    _xlpm.currentID, B20,
    _xlpm.current_Pr3, I20,
    _xlpm.current_Pr4, J20,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" s="25" t="b" cm="1">
        <f t="array" ref="T20">_xlfn.LET(
    _xlpm.currentID, B20,
    _xlpm.current_Ex1, C20,
    _xlpm.current_Ex3, E20,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" s="26" t="b" cm="1">
        <f t="array" ref="U20">_xlfn.LET(
    _xlpm.currentID, B20,
    _xlpm.current_Pr1, G20,
    _xlpm.current_Pr3, I20,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W20"/>
      <c r="X20" t="s">
        <v>31</v>
      </c>
      <c r="Y20">
        <v>75</v>
      </c>
      <c r="Z20">
        <v>98.2</v>
      </c>
      <c r="AA20" cm="1">
        <f t="array" ref="AA20">_xlfn.LET(
    _xlpm.quantity, Y20,
    _xlpm.unitPrice, Z20,
    _xlpm.totalPrice, _xlpm.quantity * _xlpm.unitPrice,
    _xlpm.totalPrice
    )</f>
        <v>7365</v>
      </c>
      <c r="AB20"/>
      <c r="AC20"/>
    </row>
    <row r="21" spans="2:29">
      <c r="B21" s="29" t="s">
        <v>45</v>
      </c>
      <c r="C21" s="30">
        <v>21.7</v>
      </c>
      <c r="D21" s="30">
        <v>30.3</v>
      </c>
      <c r="E21" s="30">
        <v>22.4</v>
      </c>
      <c r="F21" s="31">
        <v>27.8</v>
      </c>
      <c r="G21" s="30">
        <v>19</v>
      </c>
      <c r="H21" s="30">
        <v>22.1</v>
      </c>
      <c r="I21" s="30">
        <v>20.3</v>
      </c>
      <c r="J21" s="31">
        <v>22.7</v>
      </c>
      <c r="K21" s="32">
        <v>1</v>
      </c>
      <c r="L21" s="33"/>
      <c r="M21" s="34"/>
      <c r="N21" s="35"/>
      <c r="O21" s="36"/>
      <c r="P21" s="38"/>
      <c r="R21" s="23" t="b" cm="1">
        <f t="array" ref="R21">_xlfn.LET(
    _xlpm.currentID, B21,
    _xlpm.current_Ex3, E21,
    _xlpm.current_Ex4, F21,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" s="27" t="b" cm="1">
        <f t="array" ref="S21">_xlfn.LET(
    _xlpm.currentID, B21,
    _xlpm.current_Pr3, I21,
    _xlpm.current_Pr4, J21,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" s="25" t="b" cm="1">
        <f t="array" ref="T21">_xlfn.LET(
    _xlpm.currentID, B21,
    _xlpm.current_Ex1, C21,
    _xlpm.current_Ex3, E21,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" s="26" t="b" cm="1">
        <f t="array" ref="U21">_xlfn.LET(
    _xlpm.currentID, B21,
    _xlpm.current_Pr1, G21,
    _xlpm.current_Pr3, I21,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W21"/>
      <c r="X21" t="s">
        <v>33</v>
      </c>
      <c r="Y21">
        <v>45</v>
      </c>
      <c r="Z21">
        <v>12</v>
      </c>
      <c r="AA21" cm="1">
        <f t="array" ref="AA21">_xlfn.LET(
    _xlpm.quantity, Y21,
    _xlpm.unitPrice, Z21,
    _xlpm.totalPrice, _xlpm.quantity * _xlpm.unitPrice,
    _xlpm.totalPrice
    )</f>
        <v>540</v>
      </c>
      <c r="AB21"/>
      <c r="AC21"/>
    </row>
    <row r="22" spans="2:29">
      <c r="B22" s="29" t="s">
        <v>46</v>
      </c>
      <c r="C22" s="30">
        <v>22.4</v>
      </c>
      <c r="D22" s="30">
        <v>27.8</v>
      </c>
      <c r="E22" s="30">
        <v>25.9</v>
      </c>
      <c r="F22" s="31">
        <v>28</v>
      </c>
      <c r="G22" s="30">
        <v>20.3</v>
      </c>
      <c r="H22" s="30">
        <v>22.7</v>
      </c>
      <c r="I22" s="30">
        <v>25.9</v>
      </c>
      <c r="J22" s="31">
        <v>28</v>
      </c>
      <c r="K22" s="32">
        <v>1</v>
      </c>
      <c r="L22" s="33"/>
      <c r="M22" s="34"/>
      <c r="N22" s="35"/>
      <c r="O22" s="36"/>
      <c r="P22" s="38"/>
      <c r="R22" s="23" t="str" cm="1">
        <f t="array" ref="R22">_xlfn.LET(
    _xlpm.currentID, B22,
    _xlpm.current_Ex3, E22,
    _xlpm.current_Ex4, F22,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" s="27" t="str" cm="1">
        <f t="array" ref="S22">_xlfn.LET(
    _xlpm.currentID, B22,
    _xlpm.current_Pr3, I22,
    _xlpm.current_Pr4, J22,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" s="25" t="b" cm="1">
        <f t="array" ref="T22">_xlfn.LET(
    _xlpm.currentID, B22,
    _xlpm.current_Ex1, C22,
    _xlpm.current_Ex3, E22,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" s="26" t="b" cm="1">
        <f t="array" ref="U22">_xlfn.LET(
    _xlpm.currentID, B22,
    _xlpm.current_Pr1, G22,
    _xlpm.current_Pr3, I22,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2" t="s">
        <v>35</v>
      </c>
      <c r="Y22">
        <v>2000</v>
      </c>
      <c r="Z22">
        <v>0.55000000000000004</v>
      </c>
      <c r="AA22" cm="1">
        <f t="array" ref="AA22">_xlfn.LET(
    _xlpm.quantity, Y22,
    _xlpm.unitPrice, Z22,
    _xlpm.totalPrice, _xlpm.quantity * _xlpm.unitPrice,
    _xlpm.totalPrice
    )</f>
        <v>1100</v>
      </c>
    </row>
    <row r="23" spans="2:29">
      <c r="B23" s="14" t="s">
        <v>47</v>
      </c>
      <c r="C23" s="15">
        <v>10.4</v>
      </c>
      <c r="D23" s="15">
        <v>10.1</v>
      </c>
      <c r="E23" s="15">
        <v>10.4</v>
      </c>
      <c r="F23" s="16">
        <v>9.8000000000000007</v>
      </c>
      <c r="G23" s="15">
        <v>10.4</v>
      </c>
      <c r="H23" s="15">
        <v>10.1</v>
      </c>
      <c r="I23" s="15">
        <v>10.4</v>
      </c>
      <c r="J23" s="16">
        <v>14.5</v>
      </c>
      <c r="K23" s="17">
        <v>1</v>
      </c>
      <c r="L23" s="18"/>
      <c r="M23" s="19"/>
      <c r="N23" s="20"/>
      <c r="O23" s="21"/>
      <c r="P23" s="22"/>
      <c r="R23" s="23" t="b" cm="1">
        <f t="array" ref="R23">_xlfn.LET(
    _xlpm.currentID, B23,
    _xlpm.current_Ex3, E23,
    _xlpm.current_Ex4, F23,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" s="27" t="b" cm="1">
        <f t="array" ref="S23">_xlfn.LET(
    _xlpm.currentID, B23,
    _xlpm.current_Pr3, I23,
    _xlpm.current_Pr4, J23,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" s="25" t="str" cm="1">
        <f t="array" ref="T23">_xlfn.LET(
    _xlpm.currentID, B23,
    _xlpm.current_Ex1, C23,
    _xlpm.current_Ex3, E23,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" s="26" t="str" cm="1">
        <f t="array" ref="U23">_xlfn.LET(
    _xlpm.currentID, B23,
    _xlpm.current_Pr1, G23,
    _xlpm.current_Pr3, I23,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3" t="s">
        <v>37</v>
      </c>
      <c r="Y23">
        <v>14</v>
      </c>
      <c r="Z23">
        <v>145</v>
      </c>
      <c r="AA23" cm="1">
        <f t="array" ref="AA23">_xlfn.LET(
    _xlpm.quantity, Y23,
    _xlpm.unitPrice, Z23,
    _xlpm.totalPrice, _xlpm.quantity * _xlpm.unitPrice,
    _xlpm.totalPrice
    )</f>
        <v>2030</v>
      </c>
    </row>
    <row r="24" spans="2:29">
      <c r="B24" s="14" t="s">
        <v>48</v>
      </c>
      <c r="C24" s="15">
        <v>10.4</v>
      </c>
      <c r="D24" s="15">
        <v>9.8000000000000007</v>
      </c>
      <c r="E24" s="15">
        <v>10.3</v>
      </c>
      <c r="F24" s="16">
        <v>11.3</v>
      </c>
      <c r="G24" s="15">
        <v>10.4</v>
      </c>
      <c r="H24" s="15">
        <v>14.5</v>
      </c>
      <c r="I24" s="15">
        <v>11.9</v>
      </c>
      <c r="J24" s="16">
        <v>19.2</v>
      </c>
      <c r="K24" s="17">
        <v>1</v>
      </c>
      <c r="L24" s="18"/>
      <c r="M24" s="19"/>
      <c r="N24" s="20"/>
      <c r="O24" s="21"/>
      <c r="P24" s="22"/>
      <c r="R24" s="23" t="b" cm="1">
        <f t="array" ref="R24">_xlfn.LET(
    _xlpm.currentID, B24,
    _xlpm.current_Ex3, E24,
    _xlpm.current_Ex4, F24,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" s="27" t="b" cm="1">
        <f t="array" ref="S24">_xlfn.LET(
    _xlpm.currentID, B24,
    _xlpm.current_Pr3, I24,
    _xlpm.current_Pr4, J24,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" s="25" t="str" cm="1">
        <f t="array" ref="T24">_xlfn.LET(
    _xlpm.currentID, B24,
    _xlpm.current_Ex1, C24,
    _xlpm.current_Ex3, E24,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" s="26" t="str" cm="1">
        <f t="array" ref="U24">_xlfn.LET(
    _xlpm.currentID, B24,
    _xlpm.current_Pr1, G24,
    _xlpm.current_Pr3, I24,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4" t="s">
        <v>39</v>
      </c>
      <c r="Y24">
        <v>450</v>
      </c>
      <c r="Z24">
        <v>3.1</v>
      </c>
      <c r="AA24" cm="1">
        <f t="array" ref="AA24">_xlfn.LET(
    _xlpm.quantity, Y24,
    _xlpm.unitPrice, Z24,
    _xlpm.totalPrice, _xlpm.quantity * _xlpm.unitPrice,
    _xlpm.totalPrice
    )</f>
        <v>1395</v>
      </c>
    </row>
    <row r="25" spans="2:29">
      <c r="B25" s="14" t="s">
        <v>49</v>
      </c>
      <c r="C25" s="15">
        <v>10.3</v>
      </c>
      <c r="D25" s="15">
        <v>11.3</v>
      </c>
      <c r="E25" s="15">
        <v>11.9</v>
      </c>
      <c r="F25" s="16">
        <v>11.8</v>
      </c>
      <c r="G25" s="15">
        <v>11.9</v>
      </c>
      <c r="H25" s="15">
        <v>19.2</v>
      </c>
      <c r="I25" s="15">
        <v>13.8</v>
      </c>
      <c r="J25" s="16">
        <v>20</v>
      </c>
      <c r="K25" s="17">
        <v>1</v>
      </c>
      <c r="L25" s="18"/>
      <c r="M25" s="19"/>
      <c r="N25" s="20"/>
      <c r="O25" s="21"/>
      <c r="P25" s="22"/>
      <c r="R25" s="23" t="b" cm="1">
        <f t="array" ref="R25">_xlfn.LET(
    _xlpm.currentID, B25,
    _xlpm.current_Ex3, E25,
    _xlpm.current_Ex4, F25,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" s="27" t="b" cm="1">
        <f t="array" ref="S25">_xlfn.LET(
    _xlpm.currentID, B25,
    _xlpm.current_Pr3, I25,
    _xlpm.current_Pr4, J25,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" s="25" t="b" cm="1">
        <f t="array" ref="T25">_xlfn.LET(
    _xlpm.currentID, B25,
    _xlpm.current_Ex1, C25,
    _xlpm.current_Ex3, E25,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" s="26" t="b" cm="1">
        <f t="array" ref="U25">_xlfn.LET(
    _xlpm.currentID, B25,
    _xlpm.current_Pr1, G25,
    _xlpm.current_Pr3, I25,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5" t="s">
        <v>41</v>
      </c>
      <c r="Y25">
        <v>75</v>
      </c>
      <c r="Z25">
        <v>98.2</v>
      </c>
      <c r="AA25" cm="1">
        <f t="array" ref="AA25">_xlfn.LET(
    _xlpm.quantity, Y25,
    _xlpm.unitPrice, Z25,
    _xlpm.totalPrice, _xlpm.quantity * _xlpm.unitPrice,
    _xlpm.totalPrice
    )</f>
        <v>7365</v>
      </c>
    </row>
    <row r="26" spans="2:29">
      <c r="B26" s="14" t="s">
        <v>50</v>
      </c>
      <c r="C26" s="15">
        <v>11.9</v>
      </c>
      <c r="D26" s="15">
        <v>11.8</v>
      </c>
      <c r="E26" s="15">
        <v>15.5</v>
      </c>
      <c r="F26" s="16">
        <v>15.2</v>
      </c>
      <c r="G26" s="15">
        <v>13.8</v>
      </c>
      <c r="H26" s="15">
        <v>20</v>
      </c>
      <c r="I26" s="15">
        <v>15.5</v>
      </c>
      <c r="J26" s="16">
        <v>20</v>
      </c>
      <c r="K26" s="17">
        <v>1</v>
      </c>
      <c r="L26" s="18"/>
      <c r="M26" s="19"/>
      <c r="N26" s="20"/>
      <c r="O26" s="21"/>
      <c r="P26" s="22"/>
      <c r="R26" s="23" t="b" cm="1">
        <f t="array" ref="R26">_xlfn.LET(
    _xlpm.currentID, B26,
    _xlpm.current_Ex3, E26,
    _xlpm.current_Ex4, F26,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" s="27" t="b" cm="1">
        <f t="array" ref="S26">_xlfn.LET(
    _xlpm.currentID, B26,
    _xlpm.current_Pr3, I26,
    _xlpm.current_Pr4, J26,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" s="25" t="b" cm="1">
        <f t="array" ref="T26">_xlfn.LET(
    _xlpm.currentID, B26,
    _xlpm.current_Ex1, C26,
    _xlpm.current_Ex3, E26,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" s="26" t="b" cm="1">
        <f t="array" ref="U26">_xlfn.LET(
    _xlpm.currentID, B26,
    _xlpm.current_Pr1, G26,
    _xlpm.current_Pr3, I26,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  <c r="X26" t="s">
        <v>43</v>
      </c>
      <c r="Y26">
        <v>45</v>
      </c>
      <c r="Z26">
        <v>12</v>
      </c>
      <c r="AA26" cm="1">
        <f t="array" ref="AA26">_xlfn.LET(
    _xlpm.quantity, Y26,
    _xlpm.unitPrice, Z26,
    _xlpm.totalPrice, _xlpm.quantity * _xlpm.unitPrice,
    _xlpm.totalPrice
    )</f>
        <v>540</v>
      </c>
    </row>
    <row r="27" spans="2:29">
      <c r="B27" s="14" t="s">
        <v>51</v>
      </c>
      <c r="C27" s="15">
        <v>15.5</v>
      </c>
      <c r="D27" s="15">
        <v>15.2</v>
      </c>
      <c r="E27" s="15">
        <v>17.600000000000001</v>
      </c>
      <c r="F27" s="16">
        <v>19.100000000000001</v>
      </c>
      <c r="G27" s="15">
        <v>15.5</v>
      </c>
      <c r="H27" s="15">
        <v>20</v>
      </c>
      <c r="I27" s="15">
        <v>17.600000000000001</v>
      </c>
      <c r="J27" s="16">
        <v>20</v>
      </c>
      <c r="K27" s="17">
        <v>1</v>
      </c>
      <c r="L27" s="18"/>
      <c r="M27" s="19"/>
      <c r="N27" s="20"/>
      <c r="O27" s="21"/>
      <c r="P27" s="22"/>
      <c r="R27" s="23" t="b" cm="1">
        <f t="array" ref="R27">_xlfn.LET(
    _xlpm.currentID, B27,
    _xlpm.current_Ex3, E27,
    _xlpm.current_Ex4, F27,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" s="27" t="b" cm="1">
        <f t="array" ref="S27">_xlfn.LET(
    _xlpm.currentID, B27,
    _xlpm.current_Pr3, I27,
    _xlpm.current_Pr4, J27,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" s="25" t="str" cm="1">
        <f t="array" ref="T27">_xlfn.LET(
    _xlpm.currentID, B27,
    _xlpm.current_Ex1, C27,
    _xlpm.current_Ex3, E27,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" s="26" t="str" cm="1">
        <f t="array" ref="U27">_xlfn.LET(
    _xlpm.currentID, B27,
    _xlpm.current_Pr1, G27,
    _xlpm.current_Pr3, I27,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X27"/>
      <c r="Y27"/>
      <c r="Z27"/>
    </row>
    <row r="28" spans="2:29" ht="13.5">
      <c r="B28" s="14" t="s">
        <v>52</v>
      </c>
      <c r="C28" s="15">
        <v>17.600000000000001</v>
      </c>
      <c r="D28" s="15">
        <v>19.100000000000001</v>
      </c>
      <c r="E28" s="15">
        <v>19.2</v>
      </c>
      <c r="F28" s="16">
        <v>20.7</v>
      </c>
      <c r="G28" s="15">
        <v>17.600000000000001</v>
      </c>
      <c r="H28" s="15">
        <v>20</v>
      </c>
      <c r="I28" s="15">
        <v>19.2</v>
      </c>
      <c r="J28" s="16">
        <v>20</v>
      </c>
      <c r="K28" s="17">
        <v>1</v>
      </c>
      <c r="L28" s="18"/>
      <c r="M28" s="19"/>
      <c r="N28" s="20"/>
      <c r="O28" s="21"/>
      <c r="P28" s="22"/>
      <c r="R28" s="23" t="b" cm="1">
        <f t="array" ref="R28">_xlfn.LET(
    _xlpm.currentID, B28,
    _xlpm.current_Ex3, E28,
    _xlpm.current_Ex4, F28,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8" s="27" t="b" cm="1">
        <f t="array" ref="S28">_xlfn.LET(
    _xlpm.currentID, B28,
    _xlpm.current_Pr3, I28,
    _xlpm.current_Pr4, J28,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8" s="25" t="str" cm="1">
        <f t="array" ref="T28">_xlfn.LET(
    _xlpm.currentID, B28,
    _xlpm.current_Ex1, C28,
    _xlpm.current_Ex3, E28,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8" s="26" t="str" cm="1">
        <f t="array" ref="U28">_xlfn.LET(
    _xlpm.currentID, B28,
    _xlpm.current_Pr1, G28,
    _xlpm.current_Pr3, I28,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9" spans="2:29" ht="13.5">
      <c r="B29" s="14" t="s">
        <v>53</v>
      </c>
      <c r="C29" s="15">
        <v>19.2</v>
      </c>
      <c r="D29" s="15">
        <v>20.7</v>
      </c>
      <c r="E29" s="15">
        <v>22.8</v>
      </c>
      <c r="F29" s="16">
        <v>23.3</v>
      </c>
      <c r="G29" s="15">
        <v>19.2</v>
      </c>
      <c r="H29" s="15">
        <v>20</v>
      </c>
      <c r="I29" s="15">
        <v>19</v>
      </c>
      <c r="J29" s="16">
        <v>20</v>
      </c>
      <c r="K29" s="17">
        <v>1</v>
      </c>
      <c r="L29" s="18"/>
      <c r="M29" s="19"/>
      <c r="N29" s="20"/>
      <c r="O29" s="21"/>
      <c r="P29" s="22"/>
      <c r="R29" s="23" t="b" cm="1">
        <f t="array" ref="R29">_xlfn.LET(
    _xlpm.currentID, B29,
    _xlpm.current_Ex3, E29,
    _xlpm.current_Ex4, F29,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9" s="27" t="b" cm="1">
        <f t="array" ref="S29">_xlfn.LET(
    _xlpm.currentID, B29,
    _xlpm.current_Pr3, I29,
    _xlpm.current_Pr4, J29,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9" s="25" t="b" cm="1">
        <f t="array" ref="T29">_xlfn.LET(
    _xlpm.currentID, B29,
    _xlpm.current_Ex1, C29,
    _xlpm.current_Ex3, E29,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9" s="26" t="b" cm="1">
        <f t="array" ref="U29">_xlfn.LET(
    _xlpm.currentID, B29,
    _xlpm.current_Pr1, G29,
    _xlpm.current_Pr3, I29,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0" spans="2:29" ht="13.5">
      <c r="B30" s="14" t="s">
        <v>54</v>
      </c>
      <c r="C30" s="15">
        <v>22.8</v>
      </c>
      <c r="D30" s="15">
        <v>23.3</v>
      </c>
      <c r="E30" s="15">
        <v>27.2</v>
      </c>
      <c r="F30" s="16">
        <v>27.6</v>
      </c>
      <c r="G30" s="15">
        <v>19</v>
      </c>
      <c r="H30" s="15">
        <v>20</v>
      </c>
      <c r="I30" s="15">
        <v>19</v>
      </c>
      <c r="J30" s="16">
        <v>20</v>
      </c>
      <c r="K30" s="17">
        <v>1</v>
      </c>
      <c r="L30" s="18"/>
      <c r="M30" s="19"/>
      <c r="N30" s="20"/>
      <c r="O30" s="21"/>
      <c r="P30" s="22"/>
      <c r="R30" s="23" t="b" cm="1">
        <f t="array" ref="R30">_xlfn.LET(
    _xlpm.currentID, B30,
    _xlpm.current_Ex3, E30,
    _xlpm.current_Ex4, F30,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0" s="27" t="b" cm="1">
        <f t="array" ref="S30">_xlfn.LET(
    _xlpm.currentID, B30,
    _xlpm.current_Pr3, I30,
    _xlpm.current_Pr4, J30,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0" s="25" t="b" cm="1">
        <f t="array" ref="T30">_xlfn.LET(
    _xlpm.currentID, B30,
    _xlpm.current_Ex1, C30,
    _xlpm.current_Ex3, E30,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0" s="26" t="b" cm="1">
        <f t="array" ref="U30">_xlfn.LET(
    _xlpm.currentID, B30,
    _xlpm.current_Pr1, G30,
    _xlpm.current_Pr3, I30,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1" spans="2:29" ht="13.5">
      <c r="B31" s="14" t="s">
        <v>55</v>
      </c>
      <c r="C31" s="15">
        <v>27.2</v>
      </c>
      <c r="D31" s="15">
        <v>27.6</v>
      </c>
      <c r="E31" s="15">
        <v>30.3</v>
      </c>
      <c r="F31" s="16">
        <v>31.7</v>
      </c>
      <c r="G31" s="15">
        <v>19</v>
      </c>
      <c r="H31" s="15">
        <v>20</v>
      </c>
      <c r="I31" s="15">
        <v>22.1</v>
      </c>
      <c r="J31" s="16">
        <v>25</v>
      </c>
      <c r="K31" s="17">
        <v>1</v>
      </c>
      <c r="L31" s="18"/>
      <c r="M31" s="19"/>
      <c r="N31" s="20"/>
      <c r="O31" s="21"/>
      <c r="P31" s="22"/>
      <c r="R31" s="23" t="b" cm="1">
        <f t="array" ref="R31">_xlfn.LET(
    _xlpm.currentID, B31,
    _xlpm.current_Ex3, E31,
    _xlpm.current_Ex4, F31,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1" s="27" t="b" cm="1">
        <f t="array" ref="S31">_xlfn.LET(
    _xlpm.currentID, B31,
    _xlpm.current_Pr3, I31,
    _xlpm.current_Pr4, J31,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1" s="25" t="b" cm="1">
        <f t="array" ref="T31">_xlfn.LET(
    _xlpm.currentID, B31,
    _xlpm.current_Ex1, C31,
    _xlpm.current_Ex3, E31,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1" s="26" t="b" cm="1">
        <f t="array" ref="U31">_xlfn.LET(
    _xlpm.currentID, B31,
    _xlpm.current_Pr1, G31,
    _xlpm.current_Pr3, I31,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2" spans="2:29" ht="13.5">
      <c r="B32" s="14" t="s">
        <v>56</v>
      </c>
      <c r="C32" s="15">
        <v>30.3</v>
      </c>
      <c r="D32" s="15">
        <v>31.7</v>
      </c>
      <c r="E32" s="15">
        <v>27.8</v>
      </c>
      <c r="F32" s="16">
        <v>32.4</v>
      </c>
      <c r="G32" s="15">
        <v>22.1</v>
      </c>
      <c r="H32" s="15">
        <v>25</v>
      </c>
      <c r="I32" s="15">
        <v>22.7</v>
      </c>
      <c r="J32" s="16">
        <v>25</v>
      </c>
      <c r="K32" s="17">
        <v>1</v>
      </c>
      <c r="L32" s="18"/>
      <c r="M32" s="19"/>
      <c r="N32" s="20"/>
      <c r="O32" s="21"/>
      <c r="P32" s="22"/>
      <c r="R32" s="23" t="b" cm="1">
        <f t="array" ref="R32">_xlfn.LET(
    _xlpm.currentID, B32,
    _xlpm.current_Ex3, E32,
    _xlpm.current_Ex4, F32,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2" s="27" t="b" cm="1">
        <f t="array" ref="S32">_xlfn.LET(
    _xlpm.currentID, B32,
    _xlpm.current_Pr3, I32,
    _xlpm.current_Pr4, J32,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2" s="25" t="b" cm="1">
        <f t="array" ref="T32">_xlfn.LET(
    _xlpm.currentID, B32,
    _xlpm.current_Ex1, C32,
    _xlpm.current_Ex3, E32,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2" s="26" t="b" cm="1">
        <f t="array" ref="U32">_xlfn.LET(
    _xlpm.currentID, B32,
    _xlpm.current_Pr1, G32,
    _xlpm.current_Pr3, I32,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3" spans="2:21" ht="13.5">
      <c r="B33" s="14" t="s">
        <v>57</v>
      </c>
      <c r="C33" s="15">
        <v>27.8</v>
      </c>
      <c r="D33" s="15">
        <v>32.4</v>
      </c>
      <c r="E33" s="15">
        <v>28</v>
      </c>
      <c r="F33" s="16">
        <v>26.4</v>
      </c>
      <c r="G33" s="15">
        <v>22.7</v>
      </c>
      <c r="H33" s="15">
        <v>25</v>
      </c>
      <c r="I33" s="15">
        <v>28</v>
      </c>
      <c r="J33" s="16">
        <v>26.4</v>
      </c>
      <c r="K33" s="17">
        <v>1</v>
      </c>
      <c r="L33" s="18"/>
      <c r="M33" s="19"/>
      <c r="N33" s="20"/>
      <c r="O33" s="21"/>
      <c r="P33" s="22"/>
      <c r="R33" s="23" t="str" cm="1">
        <f t="array" ref="R33">_xlfn.LET(
    _xlpm.currentID, B33,
    _xlpm.current_Ex3, E33,
    _xlpm.current_Ex4, F33,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33" s="27" t="str" cm="1">
        <f t="array" ref="S33">_xlfn.LET(
    _xlpm.currentID, B33,
    _xlpm.current_Pr3, I33,
    _xlpm.current_Pr4, J33,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33" s="25" t="b" cm="1">
        <f t="array" ref="T33">_xlfn.LET(
    _xlpm.currentID, B33,
    _xlpm.current_Ex1, C33,
    _xlpm.current_Ex3, E33,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3" s="26" t="b" cm="1">
        <f t="array" ref="U33">_xlfn.LET(
    _xlpm.currentID, B33,
    _xlpm.current_Pr1, G33,
    _xlpm.current_Pr3, I33,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4" spans="2:21" ht="13.5">
      <c r="B34" s="29" t="s">
        <v>58</v>
      </c>
      <c r="C34" s="30">
        <v>10.8</v>
      </c>
      <c r="D34" s="30">
        <v>10.5</v>
      </c>
      <c r="E34" s="30">
        <v>10.1</v>
      </c>
      <c r="F34" s="31">
        <v>8.9</v>
      </c>
      <c r="G34" s="30">
        <v>10.8</v>
      </c>
      <c r="H34" s="30">
        <v>10.6</v>
      </c>
      <c r="I34" s="30">
        <v>10.1</v>
      </c>
      <c r="J34" s="31">
        <v>16.3</v>
      </c>
      <c r="K34" s="32">
        <v>1</v>
      </c>
      <c r="L34" s="33"/>
      <c r="M34" s="34"/>
      <c r="N34" s="35"/>
      <c r="O34" s="36"/>
      <c r="P34" s="38"/>
      <c r="R34" s="23" t="b" cm="1">
        <f t="array" ref="R34">_xlfn.LET(
    _xlpm.currentID, B34,
    _xlpm.current_Ex3, E34,
    _xlpm.current_Ex4, F34,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4" s="27" t="b" cm="1">
        <f t="array" ref="S34">_xlfn.LET(
    _xlpm.currentID, B34,
    _xlpm.current_Pr3, I34,
    _xlpm.current_Pr4, J34,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4" s="25" t="str" cm="1">
        <f t="array" ref="T34">_xlfn.LET(
    _xlpm.currentID, B34,
    _xlpm.current_Ex1, C34,
    _xlpm.current_Ex3, E34,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34" s="26" t="str" cm="1">
        <f t="array" ref="U34">_xlfn.LET(
    _xlpm.currentID, B34,
    _xlpm.current_Pr1, G34,
    _xlpm.current_Pr3, I34,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35" spans="2:21" ht="13.5">
      <c r="B35" s="29" t="s">
        <v>59</v>
      </c>
      <c r="C35" s="30">
        <v>10.1</v>
      </c>
      <c r="D35" s="30">
        <v>8.9</v>
      </c>
      <c r="E35" s="30">
        <v>9.8000000000000007</v>
      </c>
      <c r="F35" s="31">
        <v>9.1999999999999993</v>
      </c>
      <c r="G35" s="30">
        <v>10.1</v>
      </c>
      <c r="H35" s="30">
        <v>16.3</v>
      </c>
      <c r="I35" s="30">
        <v>14.5</v>
      </c>
      <c r="J35" s="31">
        <v>20</v>
      </c>
      <c r="K35" s="32">
        <v>1</v>
      </c>
      <c r="L35" s="33"/>
      <c r="M35" s="34"/>
      <c r="N35" s="35"/>
      <c r="O35" s="36"/>
      <c r="P35" s="38"/>
      <c r="R35" s="23" t="b" cm="1">
        <f t="array" ref="R35">_xlfn.LET(
    _xlpm.currentID, B35,
    _xlpm.current_Ex3, E35,
    _xlpm.current_Ex4, F35,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5" s="27" t="b" cm="1">
        <f t="array" ref="S35">_xlfn.LET(
    _xlpm.currentID, B35,
    _xlpm.current_Pr3, I35,
    _xlpm.current_Pr4, J35,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5" s="25" t="b" cm="1">
        <f t="array" ref="T35">_xlfn.LET(
    _xlpm.currentID, B35,
    _xlpm.current_Ex1, C35,
    _xlpm.current_Ex3, E35,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5" s="26" t="b" cm="1">
        <f t="array" ref="U35">_xlfn.LET(
    _xlpm.currentID, B35,
    _xlpm.current_Pr1, G35,
    _xlpm.current_Pr3, I35,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6" spans="2:21" ht="13.5">
      <c r="B36" s="29" t="s">
        <v>60</v>
      </c>
      <c r="C36" s="30">
        <v>9.8000000000000007</v>
      </c>
      <c r="D36" s="30">
        <v>9.1999999999999993</v>
      </c>
      <c r="E36" s="30">
        <v>11.3</v>
      </c>
      <c r="F36" s="31">
        <v>12.4</v>
      </c>
      <c r="G36" s="30">
        <v>14.5</v>
      </c>
      <c r="H36" s="30">
        <v>20</v>
      </c>
      <c r="I36" s="30">
        <v>19.2</v>
      </c>
      <c r="J36" s="31">
        <v>20</v>
      </c>
      <c r="K36" s="32">
        <v>1</v>
      </c>
      <c r="L36" s="33"/>
      <c r="M36" s="34"/>
      <c r="N36" s="35"/>
      <c r="O36" s="36"/>
      <c r="P36" s="38"/>
      <c r="R36" s="23" t="b" cm="1">
        <f t="array" ref="R36">_xlfn.LET(
    _xlpm.currentID, B36,
    _xlpm.current_Ex3, E36,
    _xlpm.current_Ex4, F36,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6" s="27" t="b" cm="1">
        <f t="array" ref="S36">_xlfn.LET(
    _xlpm.currentID, B36,
    _xlpm.current_Pr3, I36,
    _xlpm.current_Pr4, J36,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6" s="25" t="b" cm="1">
        <f t="array" ref="T36">_xlfn.LET(
    _xlpm.currentID, B36,
    _xlpm.current_Ex1, C36,
    _xlpm.current_Ex3, E36,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6" s="26" t="b" cm="1">
        <f t="array" ref="U36">_xlfn.LET(
    _xlpm.currentID, B36,
    _xlpm.current_Pr1, G36,
    _xlpm.current_Pr3, I36,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7" spans="2:21" ht="13.5">
      <c r="B37" s="29" t="s">
        <v>61</v>
      </c>
      <c r="C37" s="30">
        <v>11.3</v>
      </c>
      <c r="D37" s="30">
        <v>12.4</v>
      </c>
      <c r="E37" s="30">
        <v>11.8</v>
      </c>
      <c r="F37" s="31">
        <v>15.2</v>
      </c>
      <c r="G37" s="30">
        <v>19.2</v>
      </c>
      <c r="H37" s="30">
        <v>20</v>
      </c>
      <c r="I37" s="30">
        <v>20</v>
      </c>
      <c r="J37" s="31">
        <v>20</v>
      </c>
      <c r="K37" s="32">
        <v>1</v>
      </c>
      <c r="L37" s="33"/>
      <c r="M37" s="34"/>
      <c r="N37" s="35"/>
      <c r="O37" s="36"/>
      <c r="P37" s="38"/>
      <c r="R37" s="23" t="b" cm="1">
        <f t="array" ref="R37">_xlfn.LET(
    _xlpm.currentID, B37,
    _xlpm.current_Ex3, E37,
    _xlpm.current_Ex4, F37,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7" s="27" t="b" cm="1">
        <f t="array" ref="S37">_xlfn.LET(
    _xlpm.currentID, B37,
    _xlpm.current_Pr3, I37,
    _xlpm.current_Pr4, J37,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7" s="25" t="b" cm="1">
        <f t="array" ref="T37">_xlfn.LET(
    _xlpm.currentID, B37,
    _xlpm.current_Ex1, C37,
    _xlpm.current_Ex3, E37,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7" s="26" t="b" cm="1">
        <f t="array" ref="U37">_xlfn.LET(
    _xlpm.currentID, B37,
    _xlpm.current_Pr1, G37,
    _xlpm.current_Pr3, I37,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8" spans="2:21" ht="13.5">
      <c r="B38" s="29" t="s">
        <v>62</v>
      </c>
      <c r="C38" s="30">
        <v>11.8</v>
      </c>
      <c r="D38" s="30">
        <v>15.2</v>
      </c>
      <c r="E38" s="30">
        <v>15.2</v>
      </c>
      <c r="F38" s="31">
        <v>16.3</v>
      </c>
      <c r="G38" s="30">
        <v>20</v>
      </c>
      <c r="H38" s="30">
        <v>20</v>
      </c>
      <c r="I38" s="30">
        <v>20</v>
      </c>
      <c r="J38" s="31">
        <v>20</v>
      </c>
      <c r="K38" s="32">
        <v>1</v>
      </c>
      <c r="L38" s="33"/>
      <c r="M38" s="34"/>
      <c r="N38" s="35"/>
      <c r="O38" s="36"/>
      <c r="P38" s="38"/>
      <c r="R38" s="23" t="b" cm="1">
        <f t="array" ref="R38">_xlfn.LET(
    _xlpm.currentID, B38,
    _xlpm.current_Ex3, E38,
    _xlpm.current_Ex4, F38,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8" s="27" t="b" cm="1">
        <f t="array" ref="S38">_xlfn.LET(
    _xlpm.currentID, B38,
    _xlpm.current_Pr3, I38,
    _xlpm.current_Pr4, J38,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8" s="25" t="b" cm="1">
        <f t="array" ref="T38">_xlfn.LET(
    _xlpm.currentID, B38,
    _xlpm.current_Ex1, C38,
    _xlpm.current_Ex3, E38,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8" s="26" t="b" cm="1">
        <f t="array" ref="U38">_xlfn.LET(
    _xlpm.currentID, B38,
    _xlpm.current_Pr1, G38,
    _xlpm.current_Pr3, I38,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39" spans="2:21" ht="13.5">
      <c r="B39" s="29" t="s">
        <v>63</v>
      </c>
      <c r="C39" s="30">
        <v>15.2</v>
      </c>
      <c r="D39" s="30">
        <v>16.3</v>
      </c>
      <c r="E39" s="30">
        <v>19.100000000000001</v>
      </c>
      <c r="F39" s="31">
        <v>18.600000000000001</v>
      </c>
      <c r="G39" s="30">
        <v>20</v>
      </c>
      <c r="H39" s="30">
        <v>20</v>
      </c>
      <c r="I39" s="30">
        <v>20</v>
      </c>
      <c r="J39" s="31">
        <v>20</v>
      </c>
      <c r="K39" s="32">
        <v>1</v>
      </c>
      <c r="L39" s="33"/>
      <c r="M39" s="34"/>
      <c r="N39" s="35"/>
      <c r="O39" s="36"/>
      <c r="P39" s="38"/>
      <c r="R39" s="23" t="b" cm="1">
        <f t="array" ref="R39">_xlfn.LET(
    _xlpm.currentID, B39,
    _xlpm.current_Ex3, E39,
    _xlpm.current_Ex4, F39,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39" s="27" t="b" cm="1">
        <f t="array" ref="S39">_xlfn.LET(
    _xlpm.currentID, B39,
    _xlpm.current_Pr3, I39,
    _xlpm.current_Pr4, J39,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39" s="25" t="b" cm="1">
        <f t="array" ref="T39">_xlfn.LET(
    _xlpm.currentID, B39,
    _xlpm.current_Ex1, C39,
    _xlpm.current_Ex3, E39,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39" s="26" t="b" cm="1">
        <f t="array" ref="U39">_xlfn.LET(
    _xlpm.currentID, B39,
    _xlpm.current_Pr1, G39,
    _xlpm.current_Pr3, I39,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0" spans="2:21" ht="13.5">
      <c r="B40" s="29" t="s">
        <v>64</v>
      </c>
      <c r="C40" s="30">
        <v>19.100000000000001</v>
      </c>
      <c r="D40" s="30">
        <v>18.600000000000001</v>
      </c>
      <c r="E40" s="30">
        <v>20.7</v>
      </c>
      <c r="F40" s="31">
        <v>20.5</v>
      </c>
      <c r="G40" s="30">
        <v>20</v>
      </c>
      <c r="H40" s="30">
        <v>20</v>
      </c>
      <c r="I40" s="30">
        <v>20</v>
      </c>
      <c r="J40" s="31">
        <v>20</v>
      </c>
      <c r="K40" s="32">
        <v>1</v>
      </c>
      <c r="L40" s="33"/>
      <c r="M40" s="34"/>
      <c r="N40" s="35"/>
      <c r="O40" s="36"/>
      <c r="P40" s="38"/>
      <c r="R40" s="23" t="b" cm="1">
        <f t="array" ref="R40">_xlfn.LET(
    _xlpm.currentID, B40,
    _xlpm.current_Ex3, E40,
    _xlpm.current_Ex4, F40,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0" s="27" t="b" cm="1">
        <f t="array" ref="S40">_xlfn.LET(
    _xlpm.currentID, B40,
    _xlpm.current_Pr3, I40,
    _xlpm.current_Pr4, J40,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0" s="25" t="b" cm="1">
        <f t="array" ref="T40">_xlfn.LET(
    _xlpm.currentID, B40,
    _xlpm.current_Ex1, C40,
    _xlpm.current_Ex3, E40,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0" s="26" t="b" cm="1">
        <f t="array" ref="U40">_xlfn.LET(
    _xlpm.currentID, B40,
    _xlpm.current_Pr1, G40,
    _xlpm.current_Pr3, I40,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1" spans="2:21" ht="13.5">
      <c r="B41" s="29" t="s">
        <v>65</v>
      </c>
      <c r="C41" s="30">
        <v>20.7</v>
      </c>
      <c r="D41" s="30">
        <v>20.5</v>
      </c>
      <c r="E41" s="30">
        <v>23.3</v>
      </c>
      <c r="F41" s="31">
        <v>22.6</v>
      </c>
      <c r="G41" s="30">
        <v>20</v>
      </c>
      <c r="H41" s="30">
        <v>20</v>
      </c>
      <c r="I41" s="30">
        <v>20</v>
      </c>
      <c r="J41" s="31">
        <v>20</v>
      </c>
      <c r="K41" s="32">
        <v>1</v>
      </c>
      <c r="L41" s="33"/>
      <c r="M41" s="34"/>
      <c r="N41" s="35"/>
      <c r="O41" s="36"/>
      <c r="P41" s="38"/>
      <c r="R41" s="23" t="b" cm="1">
        <f t="array" ref="R41">_xlfn.LET(
    _xlpm.currentID, B41,
    _xlpm.current_Ex3, E41,
    _xlpm.current_Ex4, F41,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1" s="27" t="b" cm="1">
        <f t="array" ref="S41">_xlfn.LET(
    _xlpm.currentID, B41,
    _xlpm.current_Pr3, I41,
    _xlpm.current_Pr4, J41,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1" s="25" t="b" cm="1">
        <f t="array" ref="T41">_xlfn.LET(
    _xlpm.currentID, B41,
    _xlpm.current_Ex1, C41,
    _xlpm.current_Ex3, E41,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1" s="26" t="b" cm="1">
        <f t="array" ref="U41">_xlfn.LET(
    _xlpm.currentID, B41,
    _xlpm.current_Pr1, G41,
    _xlpm.current_Pr3, I41,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2" spans="2:21" ht="13.5">
      <c r="B42" s="29" t="s">
        <v>66</v>
      </c>
      <c r="C42" s="30">
        <v>23.3</v>
      </c>
      <c r="D42" s="30">
        <v>22.6</v>
      </c>
      <c r="E42" s="30">
        <v>27.6</v>
      </c>
      <c r="F42" s="31">
        <v>27.8</v>
      </c>
      <c r="G42" s="30">
        <v>20</v>
      </c>
      <c r="H42" s="30">
        <v>20</v>
      </c>
      <c r="I42" s="30">
        <v>20</v>
      </c>
      <c r="J42" s="31">
        <v>20</v>
      </c>
      <c r="K42" s="32">
        <v>1</v>
      </c>
      <c r="L42" s="33"/>
      <c r="M42" s="34"/>
      <c r="N42" s="35"/>
      <c r="O42" s="36"/>
      <c r="P42" s="38"/>
      <c r="R42" s="23" t="b" cm="1">
        <f t="array" ref="R42">_xlfn.LET(
    _xlpm.currentID, B42,
    _xlpm.current_Ex3, E42,
    _xlpm.current_Ex4, F42,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2" s="27" t="b" cm="1">
        <f t="array" ref="S42">_xlfn.LET(
    _xlpm.currentID, B42,
    _xlpm.current_Pr3, I42,
    _xlpm.current_Pr4, J42,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2" s="25" t="b" cm="1">
        <f t="array" ref="T42">_xlfn.LET(
    _xlpm.currentID, B42,
    _xlpm.current_Ex1, C42,
    _xlpm.current_Ex3, E42,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2" s="26" t="b" cm="1">
        <f t="array" ref="U42">_xlfn.LET(
    _xlpm.currentID, B42,
    _xlpm.current_Pr1, G42,
    _xlpm.current_Pr3, I42,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3" spans="2:21" ht="13.5">
      <c r="B43" s="29" t="s">
        <v>67</v>
      </c>
      <c r="C43" s="30">
        <v>27.6</v>
      </c>
      <c r="D43" s="30">
        <v>27.8</v>
      </c>
      <c r="E43" s="30">
        <v>31.7</v>
      </c>
      <c r="F43" s="31">
        <v>32.299999999999997</v>
      </c>
      <c r="G43" s="30">
        <v>20</v>
      </c>
      <c r="H43" s="30">
        <v>20</v>
      </c>
      <c r="I43" s="30">
        <v>25</v>
      </c>
      <c r="J43" s="31">
        <v>25</v>
      </c>
      <c r="K43" s="32">
        <v>1</v>
      </c>
      <c r="L43" s="33"/>
      <c r="M43" s="34"/>
      <c r="N43" s="35"/>
      <c r="O43" s="36"/>
      <c r="P43" s="38"/>
      <c r="R43" s="23" t="b" cm="1">
        <f t="array" ref="R43">_xlfn.LET(
    _xlpm.currentID, B43,
    _xlpm.current_Ex3, E43,
    _xlpm.current_Ex4, F43,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3" s="27" t="b" cm="1">
        <f t="array" ref="S43">_xlfn.LET(
    _xlpm.currentID, B43,
    _xlpm.current_Pr3, I43,
    _xlpm.current_Pr4, J43,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3" s="25" t="b" cm="1">
        <f t="array" ref="T43">_xlfn.LET(
    _xlpm.currentID, B43,
    _xlpm.current_Ex1, C43,
    _xlpm.current_Ex3, E43,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3" s="26" t="b" cm="1">
        <f t="array" ref="U43">_xlfn.LET(
    _xlpm.currentID, B43,
    _xlpm.current_Pr1, G43,
    _xlpm.current_Pr3, I43,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4" spans="2:21" ht="13.5">
      <c r="B44" s="29" t="s">
        <v>68</v>
      </c>
      <c r="C44" s="30">
        <v>31.7</v>
      </c>
      <c r="D44" s="30">
        <v>32.299999999999997</v>
      </c>
      <c r="E44" s="30">
        <v>32.4</v>
      </c>
      <c r="F44" s="31">
        <v>35.4</v>
      </c>
      <c r="G44" s="30">
        <v>25</v>
      </c>
      <c r="H44" s="30">
        <v>25</v>
      </c>
      <c r="I44" s="30">
        <v>25</v>
      </c>
      <c r="J44" s="31">
        <v>25</v>
      </c>
      <c r="K44" s="32">
        <v>1</v>
      </c>
      <c r="L44" s="33"/>
      <c r="M44" s="34"/>
      <c r="N44" s="35"/>
      <c r="O44" s="36"/>
      <c r="P44" s="38"/>
      <c r="R44" s="23" t="b" cm="1">
        <f t="array" ref="R44">_xlfn.LET(
    _xlpm.currentID, B44,
    _xlpm.current_Ex3, E44,
    _xlpm.current_Ex4, F44,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4" s="27" t="b" cm="1">
        <f t="array" ref="S44">_xlfn.LET(
    _xlpm.currentID, B44,
    _xlpm.current_Pr3, I44,
    _xlpm.current_Pr4, J44,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4" s="25" t="b" cm="1">
        <f t="array" ref="T44">_xlfn.LET(
    _xlpm.currentID, B44,
    _xlpm.current_Ex1, C44,
    _xlpm.current_Ex3, E44,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4" s="26" t="b" cm="1">
        <f t="array" ref="U44">_xlfn.LET(
    _xlpm.currentID, B44,
    _xlpm.current_Pr1, G44,
    _xlpm.current_Pr3, I44,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5" spans="2:21" ht="13.5">
      <c r="B45" s="29" t="s">
        <v>69</v>
      </c>
      <c r="C45" s="30">
        <v>32.4</v>
      </c>
      <c r="D45" s="30">
        <v>35.4</v>
      </c>
      <c r="E45" s="30">
        <v>26.4</v>
      </c>
      <c r="F45" s="31">
        <v>31</v>
      </c>
      <c r="G45" s="30">
        <v>25</v>
      </c>
      <c r="H45" s="30">
        <v>25</v>
      </c>
      <c r="I45" s="30">
        <v>26.4</v>
      </c>
      <c r="J45" s="31">
        <v>30.8</v>
      </c>
      <c r="K45" s="32">
        <v>1</v>
      </c>
      <c r="L45" s="33"/>
      <c r="M45" s="34"/>
      <c r="N45" s="35"/>
      <c r="O45" s="36"/>
      <c r="P45" s="38"/>
      <c r="R45" s="23" t="str" cm="1">
        <f t="array" ref="R45">_xlfn.LET(
    _xlpm.currentID, B45,
    _xlpm.current_Ex3, E45,
    _xlpm.current_Ex4, F45,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45" s="27" t="str" cm="1">
        <f t="array" ref="S45">_xlfn.LET(
    _xlpm.currentID, B45,
    _xlpm.current_Pr3, I45,
    _xlpm.current_Pr4, J45,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45" s="25" t="b" cm="1">
        <f t="array" ref="T45">_xlfn.LET(
    _xlpm.currentID, B45,
    _xlpm.current_Ex1, C45,
    _xlpm.current_Ex3, E45,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5" s="26" t="b" cm="1">
        <f t="array" ref="U45">_xlfn.LET(
    _xlpm.currentID, B45,
    _xlpm.current_Pr1, G45,
    _xlpm.current_Pr3, I45,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6" spans="2:21" ht="13.5">
      <c r="B46" s="14" t="s">
        <v>70</v>
      </c>
      <c r="C46" s="15">
        <v>11.5</v>
      </c>
      <c r="D46" s="15">
        <v>10.199999999999999</v>
      </c>
      <c r="E46" s="15">
        <v>10.5</v>
      </c>
      <c r="F46" s="16">
        <v>9.6</v>
      </c>
      <c r="G46" s="15">
        <v>11.5</v>
      </c>
      <c r="H46" s="15">
        <v>10.199999999999999</v>
      </c>
      <c r="I46" s="15">
        <v>10.6</v>
      </c>
      <c r="J46" s="16">
        <v>11.4</v>
      </c>
      <c r="K46" s="17">
        <v>1</v>
      </c>
      <c r="L46" s="18"/>
      <c r="M46" s="19"/>
      <c r="N46" s="20"/>
      <c r="O46" s="21"/>
      <c r="P46" s="22"/>
      <c r="R46" s="23" t="b" cm="1">
        <f t="array" ref="R46">_xlfn.LET(
    _xlpm.currentID, B46,
    _xlpm.current_Ex3, E46,
    _xlpm.current_Ex4, F46,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6" s="27" t="b" cm="1">
        <f t="array" ref="S46">_xlfn.LET(
    _xlpm.currentID, B46,
    _xlpm.current_Pr3, I46,
    _xlpm.current_Pr4, J46,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6" s="25" t="str" cm="1">
        <f t="array" ref="T46">_xlfn.LET(
    _xlpm.currentID, B46,
    _xlpm.current_Ex1, C46,
    _xlpm.current_Ex3, E46,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46" s="26" t="str" cm="1">
        <f t="array" ref="U46">_xlfn.LET(
    _xlpm.currentID, B46,
    _xlpm.current_Pr1, G46,
    _xlpm.current_Pr3, I46,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47" spans="2:21" ht="13.5">
      <c r="B47" s="14" t="s">
        <v>71</v>
      </c>
      <c r="C47" s="15">
        <v>10.5</v>
      </c>
      <c r="D47" s="15">
        <v>9.6</v>
      </c>
      <c r="E47" s="15">
        <v>8.9</v>
      </c>
      <c r="F47" s="16">
        <v>7.4</v>
      </c>
      <c r="G47" s="15">
        <v>10.6</v>
      </c>
      <c r="H47" s="15">
        <v>11.4</v>
      </c>
      <c r="I47" s="15">
        <v>16.3</v>
      </c>
      <c r="J47" s="16">
        <v>20</v>
      </c>
      <c r="K47" s="17">
        <v>1</v>
      </c>
      <c r="L47" s="18"/>
      <c r="M47" s="19"/>
      <c r="N47" s="20"/>
      <c r="O47" s="21"/>
      <c r="P47" s="22"/>
      <c r="R47" s="23" t="b" cm="1">
        <f t="array" ref="R47">_xlfn.LET(
    _xlpm.currentID, B47,
    _xlpm.current_Ex3, E47,
    _xlpm.current_Ex4, F47,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7" s="27" t="b" cm="1">
        <f t="array" ref="S47">_xlfn.LET(
    _xlpm.currentID, B47,
    _xlpm.current_Pr3, I47,
    _xlpm.current_Pr4, J47,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7" s="25" t="b" cm="1">
        <f t="array" ref="T47">_xlfn.LET(
    _xlpm.currentID, B47,
    _xlpm.current_Ex1, C47,
    _xlpm.current_Ex3, E47,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7" s="26" t="b" cm="1">
        <f t="array" ref="U47">_xlfn.LET(
    _xlpm.currentID, B47,
    _xlpm.current_Pr1, G47,
    _xlpm.current_Pr3, I47,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8" spans="2:21" ht="13.5">
      <c r="B48" s="14" t="s">
        <v>72</v>
      </c>
      <c r="C48" s="15">
        <v>8.9</v>
      </c>
      <c r="D48" s="15">
        <v>7.4</v>
      </c>
      <c r="E48" s="15">
        <v>9.1999999999999993</v>
      </c>
      <c r="F48" s="16">
        <v>9.1</v>
      </c>
      <c r="G48" s="15">
        <v>16.3</v>
      </c>
      <c r="H48" s="15">
        <v>20</v>
      </c>
      <c r="I48" s="15">
        <v>20</v>
      </c>
      <c r="J48" s="16">
        <v>20</v>
      </c>
      <c r="K48" s="17">
        <v>1</v>
      </c>
      <c r="L48" s="18"/>
      <c r="M48" s="19"/>
      <c r="N48" s="20"/>
      <c r="O48" s="21"/>
      <c r="P48" s="22"/>
      <c r="R48" s="23" t="b" cm="1">
        <f t="array" ref="R48">_xlfn.LET(
    _xlpm.currentID, B48,
    _xlpm.current_Ex3, E48,
    _xlpm.current_Ex4, F48,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8" s="27" t="b" cm="1">
        <f t="array" ref="S48">_xlfn.LET(
    _xlpm.currentID, B48,
    _xlpm.current_Pr3, I48,
    _xlpm.current_Pr4, J48,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8" s="25" t="b" cm="1">
        <f t="array" ref="T48">_xlfn.LET(
    _xlpm.currentID, B48,
    _xlpm.current_Ex1, C48,
    _xlpm.current_Ex3, E48,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8" s="26" t="b" cm="1">
        <f t="array" ref="U48">_xlfn.LET(
    _xlpm.currentID, B48,
    _xlpm.current_Pr1, G48,
    _xlpm.current_Pr3, I48,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49" spans="2:21" ht="13.5">
      <c r="B49" s="14" t="s">
        <v>73</v>
      </c>
      <c r="C49" s="15">
        <v>9.1999999999999993</v>
      </c>
      <c r="D49" s="15">
        <v>9.1</v>
      </c>
      <c r="E49" s="15">
        <v>12.4</v>
      </c>
      <c r="F49" s="16">
        <v>13.2</v>
      </c>
      <c r="G49" s="15">
        <v>20</v>
      </c>
      <c r="H49" s="15">
        <v>20</v>
      </c>
      <c r="I49" s="15">
        <v>20</v>
      </c>
      <c r="J49" s="16">
        <v>20</v>
      </c>
      <c r="K49" s="17">
        <v>1</v>
      </c>
      <c r="L49" s="18"/>
      <c r="M49" s="19"/>
      <c r="N49" s="20"/>
      <c r="O49" s="21"/>
      <c r="P49" s="22"/>
      <c r="R49" s="23" t="b" cm="1">
        <f t="array" ref="R49">_xlfn.LET(
    _xlpm.currentID, B49,
    _xlpm.current_Ex3, E49,
    _xlpm.current_Ex4, F49,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49" s="27" t="b" cm="1">
        <f t="array" ref="S49">_xlfn.LET(
    _xlpm.currentID, B49,
    _xlpm.current_Pr3, I49,
    _xlpm.current_Pr4, J49,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49" s="25" t="b" cm="1">
        <f t="array" ref="T49">_xlfn.LET(
    _xlpm.currentID, B49,
    _xlpm.current_Ex1, C49,
    _xlpm.current_Ex3, E49,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49" s="26" t="b" cm="1">
        <f t="array" ref="U49">_xlfn.LET(
    _xlpm.currentID, B49,
    _xlpm.current_Pr1, G49,
    _xlpm.current_Pr3, I49,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0" spans="2:21" ht="13.5">
      <c r="B50" s="14" t="s">
        <v>74</v>
      </c>
      <c r="C50" s="15">
        <v>12.4</v>
      </c>
      <c r="D50" s="15">
        <v>13.2</v>
      </c>
      <c r="E50" s="15">
        <v>15.2</v>
      </c>
      <c r="F50" s="16">
        <v>16.8</v>
      </c>
      <c r="G50" s="15">
        <v>20</v>
      </c>
      <c r="H50" s="15">
        <v>20</v>
      </c>
      <c r="I50" s="15">
        <v>20</v>
      </c>
      <c r="J50" s="16">
        <v>20</v>
      </c>
      <c r="K50" s="17">
        <v>1</v>
      </c>
      <c r="L50" s="18"/>
      <c r="M50" s="19"/>
      <c r="N50" s="20"/>
      <c r="O50" s="21"/>
      <c r="P50" s="22"/>
      <c r="R50" s="23" t="b" cm="1">
        <f t="array" ref="R50">_xlfn.LET(
    _xlpm.currentID, B50,
    _xlpm.current_Ex3, E50,
    _xlpm.current_Ex4, F50,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0" s="27" t="b" cm="1">
        <f t="array" ref="S50">_xlfn.LET(
    _xlpm.currentID, B50,
    _xlpm.current_Pr3, I50,
    _xlpm.current_Pr4, J50,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0" s="25" t="b" cm="1">
        <f t="array" ref="T50">_xlfn.LET(
    _xlpm.currentID, B50,
    _xlpm.current_Ex1, C50,
    _xlpm.current_Ex3, E50,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0" s="26" t="b" cm="1">
        <f t="array" ref="U50">_xlfn.LET(
    _xlpm.currentID, B50,
    _xlpm.current_Pr1, G50,
    _xlpm.current_Pr3, I50,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1" spans="2:21" ht="13.5">
      <c r="B51" s="14" t="s">
        <v>75</v>
      </c>
      <c r="C51" s="15">
        <v>15.2</v>
      </c>
      <c r="D51" s="15">
        <v>16.8</v>
      </c>
      <c r="E51" s="15">
        <v>16.3</v>
      </c>
      <c r="F51" s="16">
        <v>19.399999999999999</v>
      </c>
      <c r="G51" s="15">
        <v>20</v>
      </c>
      <c r="H51" s="15">
        <v>20</v>
      </c>
      <c r="I51" s="15">
        <v>20</v>
      </c>
      <c r="J51" s="16">
        <v>20</v>
      </c>
      <c r="K51" s="17">
        <v>1</v>
      </c>
      <c r="L51" s="18"/>
      <c r="M51" s="19"/>
      <c r="N51" s="20"/>
      <c r="O51" s="21"/>
      <c r="P51" s="22"/>
      <c r="R51" s="23" t="b" cm="1">
        <f t="array" ref="R51">_xlfn.LET(
    _xlpm.currentID, B51,
    _xlpm.current_Ex3, E51,
    _xlpm.current_Ex4, F51,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1" s="27" t="b" cm="1">
        <f t="array" ref="S51">_xlfn.LET(
    _xlpm.currentID, B51,
    _xlpm.current_Pr3, I51,
    _xlpm.current_Pr4, J51,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1" s="25" t="b" cm="1">
        <f t="array" ref="T51">_xlfn.LET(
    _xlpm.currentID, B51,
    _xlpm.current_Ex1, C51,
    _xlpm.current_Ex3, E51,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1" s="26" t="b" cm="1">
        <f t="array" ref="U51">_xlfn.LET(
    _xlpm.currentID, B51,
    _xlpm.current_Pr1, G51,
    _xlpm.current_Pr3, I51,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2" spans="2:21" ht="13.5">
      <c r="B52" s="14" t="s">
        <v>76</v>
      </c>
      <c r="C52" s="15">
        <v>16.3</v>
      </c>
      <c r="D52" s="15">
        <v>19.399999999999999</v>
      </c>
      <c r="E52" s="15">
        <v>18.600000000000001</v>
      </c>
      <c r="F52" s="16">
        <v>22</v>
      </c>
      <c r="G52" s="15">
        <v>20</v>
      </c>
      <c r="H52" s="15">
        <v>20</v>
      </c>
      <c r="I52" s="15">
        <v>20</v>
      </c>
      <c r="J52" s="16">
        <v>20</v>
      </c>
      <c r="K52" s="17">
        <v>1</v>
      </c>
      <c r="L52" s="18"/>
      <c r="M52" s="19"/>
      <c r="N52" s="20"/>
      <c r="O52" s="21"/>
      <c r="P52" s="22"/>
      <c r="R52" s="23" t="b" cm="1">
        <f t="array" ref="R52">_xlfn.LET(
    _xlpm.currentID, B52,
    _xlpm.current_Ex3, E52,
    _xlpm.current_Ex4, F52,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2" s="27" t="b" cm="1">
        <f t="array" ref="S52">_xlfn.LET(
    _xlpm.currentID, B52,
    _xlpm.current_Pr3, I52,
    _xlpm.current_Pr4, J52,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2" s="25" t="b" cm="1">
        <f t="array" ref="T52">_xlfn.LET(
    _xlpm.currentID, B52,
    _xlpm.current_Ex1, C52,
    _xlpm.current_Ex3, E52,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2" s="26" t="b" cm="1">
        <f t="array" ref="U52">_xlfn.LET(
    _xlpm.currentID, B52,
    _xlpm.current_Pr1, G52,
    _xlpm.current_Pr3, I52,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3" spans="2:21" ht="13.5">
      <c r="B53" s="14" t="s">
        <v>77</v>
      </c>
      <c r="C53" s="15">
        <v>18.600000000000001</v>
      </c>
      <c r="D53" s="15">
        <v>22</v>
      </c>
      <c r="E53" s="15">
        <v>20.5</v>
      </c>
      <c r="F53" s="16">
        <v>24.1</v>
      </c>
      <c r="G53" s="15">
        <v>20</v>
      </c>
      <c r="H53" s="15">
        <v>20</v>
      </c>
      <c r="I53" s="15">
        <v>20</v>
      </c>
      <c r="J53" s="16">
        <v>20</v>
      </c>
      <c r="K53" s="17">
        <v>1</v>
      </c>
      <c r="L53" s="18"/>
      <c r="M53" s="19"/>
      <c r="N53" s="20"/>
      <c r="O53" s="21"/>
      <c r="P53" s="22"/>
      <c r="R53" s="23" t="b" cm="1">
        <f t="array" ref="R53">_xlfn.LET(
    _xlpm.currentID, B53,
    _xlpm.current_Ex3, E53,
    _xlpm.current_Ex4, F53,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3" s="27" t="b" cm="1">
        <f t="array" ref="S53">_xlfn.LET(
    _xlpm.currentID, B53,
    _xlpm.current_Pr3, I53,
    _xlpm.current_Pr4, J53,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3" s="25" t="b" cm="1">
        <f t="array" ref="T53">_xlfn.LET(
    _xlpm.currentID, B53,
    _xlpm.current_Ex1, C53,
    _xlpm.current_Ex3, E53,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3" s="26" t="b" cm="1">
        <f t="array" ref="U53">_xlfn.LET(
    _xlpm.currentID, B53,
    _xlpm.current_Pr1, G53,
    _xlpm.current_Pr3, I53,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4" spans="2:21" ht="13.5">
      <c r="B54" s="14" t="s">
        <v>78</v>
      </c>
      <c r="C54" s="15">
        <v>20.5</v>
      </c>
      <c r="D54" s="15">
        <v>24.1</v>
      </c>
      <c r="E54" s="15">
        <v>22.6</v>
      </c>
      <c r="F54" s="16">
        <v>26.7</v>
      </c>
      <c r="G54" s="15">
        <v>20</v>
      </c>
      <c r="H54" s="15">
        <v>20</v>
      </c>
      <c r="I54" s="15">
        <v>20</v>
      </c>
      <c r="J54" s="16">
        <v>20</v>
      </c>
      <c r="K54" s="17">
        <v>1</v>
      </c>
      <c r="L54" s="18"/>
      <c r="M54" s="19"/>
      <c r="N54" s="20"/>
      <c r="O54" s="21"/>
      <c r="P54" s="22"/>
      <c r="R54" s="23" t="b" cm="1">
        <f t="array" ref="R54">_xlfn.LET(
    _xlpm.currentID, B54,
    _xlpm.current_Ex3, E54,
    _xlpm.current_Ex4, F54,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4" s="27" t="b" cm="1">
        <f t="array" ref="S54">_xlfn.LET(
    _xlpm.currentID, B54,
    _xlpm.current_Pr3, I54,
    _xlpm.current_Pr4, J54,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4" s="25" t="b" cm="1">
        <f t="array" ref="T54">_xlfn.LET(
    _xlpm.currentID, B54,
    _xlpm.current_Ex1, C54,
    _xlpm.current_Ex3, E54,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4" s="26" t="b" cm="1">
        <f t="array" ref="U54">_xlfn.LET(
    _xlpm.currentID, B54,
    _xlpm.current_Pr1, G54,
    _xlpm.current_Pr3, I54,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5" spans="2:21" ht="13.5">
      <c r="B55" s="14" t="s">
        <v>79</v>
      </c>
      <c r="C55" s="15">
        <v>22.6</v>
      </c>
      <c r="D55" s="15">
        <v>26.7</v>
      </c>
      <c r="E55" s="15">
        <v>27.8</v>
      </c>
      <c r="F55" s="16">
        <v>29.5</v>
      </c>
      <c r="G55" s="15">
        <v>20</v>
      </c>
      <c r="H55" s="15">
        <v>20</v>
      </c>
      <c r="I55" s="15">
        <v>20</v>
      </c>
      <c r="J55" s="16">
        <v>20</v>
      </c>
      <c r="K55" s="17">
        <v>1</v>
      </c>
      <c r="L55" s="18"/>
      <c r="M55" s="19"/>
      <c r="N55" s="20"/>
      <c r="O55" s="21"/>
      <c r="P55" s="22"/>
      <c r="R55" s="23" t="b" cm="1">
        <f t="array" ref="R55">_xlfn.LET(
    _xlpm.currentID, B55,
    _xlpm.current_Ex3, E55,
    _xlpm.current_Ex4, F55,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5" s="27" t="b" cm="1">
        <f t="array" ref="S55">_xlfn.LET(
    _xlpm.currentID, B55,
    _xlpm.current_Pr3, I55,
    _xlpm.current_Pr4, J55,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5" s="25" t="b" cm="1">
        <f t="array" ref="T55">_xlfn.LET(
    _xlpm.currentID, B55,
    _xlpm.current_Ex1, C55,
    _xlpm.current_Ex3, E55,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5" s="26" t="b" cm="1">
        <f t="array" ref="U55">_xlfn.LET(
    _xlpm.currentID, B55,
    _xlpm.current_Pr1, G55,
    _xlpm.current_Pr3, I55,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6" spans="2:21" ht="13.5">
      <c r="B56" s="14" t="s">
        <v>80</v>
      </c>
      <c r="C56" s="15">
        <v>27.8</v>
      </c>
      <c r="D56" s="15">
        <v>29.5</v>
      </c>
      <c r="E56" s="15">
        <v>32.299999999999997</v>
      </c>
      <c r="F56" s="16">
        <v>33.299999999999997</v>
      </c>
      <c r="G56" s="15">
        <v>20</v>
      </c>
      <c r="H56" s="15">
        <v>20</v>
      </c>
      <c r="I56" s="15">
        <v>25</v>
      </c>
      <c r="J56" s="16">
        <v>25</v>
      </c>
      <c r="K56" s="17">
        <v>1</v>
      </c>
      <c r="L56" s="18"/>
      <c r="M56" s="19"/>
      <c r="N56" s="20"/>
      <c r="O56" s="21"/>
      <c r="P56" s="22"/>
      <c r="R56" s="23" t="b" cm="1">
        <f t="array" ref="R56">_xlfn.LET(
    _xlpm.currentID, B56,
    _xlpm.current_Ex3, E56,
    _xlpm.current_Ex4, F56,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6" s="27" t="b" cm="1">
        <f t="array" ref="S56">_xlfn.LET(
    _xlpm.currentID, B56,
    _xlpm.current_Pr3, I56,
    _xlpm.current_Pr4, J56,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6" s="25" t="b" cm="1">
        <f t="array" ref="T56">_xlfn.LET(
    _xlpm.currentID, B56,
    _xlpm.current_Ex1, C56,
    _xlpm.current_Ex3, E56,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6" s="26" t="b" cm="1">
        <f t="array" ref="U56">_xlfn.LET(
    _xlpm.currentID, B56,
    _xlpm.current_Pr1, G56,
    _xlpm.current_Pr3, I56,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7" spans="2:21" ht="13.5">
      <c r="B57" s="14" t="s">
        <v>81</v>
      </c>
      <c r="C57" s="15">
        <v>32.299999999999997</v>
      </c>
      <c r="D57" s="15">
        <v>33.299999999999997</v>
      </c>
      <c r="E57" s="15">
        <v>35.4</v>
      </c>
      <c r="F57" s="16">
        <v>36.4</v>
      </c>
      <c r="G57" s="15">
        <v>25</v>
      </c>
      <c r="H57" s="15">
        <v>25</v>
      </c>
      <c r="I57" s="15">
        <v>25</v>
      </c>
      <c r="J57" s="16">
        <v>25</v>
      </c>
      <c r="K57" s="17">
        <v>1</v>
      </c>
      <c r="L57" s="18"/>
      <c r="M57" s="19"/>
      <c r="N57" s="20"/>
      <c r="O57" s="21"/>
      <c r="P57" s="22"/>
      <c r="R57" s="23" t="b" cm="1">
        <f t="array" ref="R57">_xlfn.LET(
    _xlpm.currentID, B57,
    _xlpm.current_Ex3, E57,
    _xlpm.current_Ex4, F57,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7" s="27" t="b" cm="1">
        <f t="array" ref="S57">_xlfn.LET(
    _xlpm.currentID, B57,
    _xlpm.current_Pr3, I57,
    _xlpm.current_Pr4, J57,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7" s="25" t="b" cm="1">
        <f t="array" ref="T57">_xlfn.LET(
    _xlpm.currentID, B57,
    _xlpm.current_Ex1, C57,
    _xlpm.current_Ex3, E57,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7" s="26" t="b" cm="1">
        <f t="array" ref="U57">_xlfn.LET(
    _xlpm.currentID, B57,
    _xlpm.current_Pr1, G57,
    _xlpm.current_Pr3, I57,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8" spans="2:21" ht="13.5">
      <c r="B58" s="14" t="s">
        <v>82</v>
      </c>
      <c r="C58" s="15">
        <v>35.4</v>
      </c>
      <c r="D58" s="15">
        <v>36.4</v>
      </c>
      <c r="E58" s="15">
        <v>31</v>
      </c>
      <c r="F58" s="16">
        <v>35.4</v>
      </c>
      <c r="G58" s="15">
        <v>25</v>
      </c>
      <c r="H58" s="15">
        <v>25</v>
      </c>
      <c r="I58" s="15">
        <v>30.8</v>
      </c>
      <c r="J58" s="16">
        <v>30.8</v>
      </c>
      <c r="K58" s="17">
        <v>1</v>
      </c>
      <c r="L58" s="18"/>
      <c r="M58" s="19"/>
      <c r="N58" s="20"/>
      <c r="O58" s="21"/>
      <c r="P58" s="22"/>
      <c r="R58" s="23" t="b" cm="1">
        <f t="array" ref="R58">_xlfn.LET(
    _xlpm.currentID, B58,
    _xlpm.current_Ex3, E58,
    _xlpm.current_Ex4, F58,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58" s="27" t="b" cm="1">
        <f t="array" ref="S58">_xlfn.LET(
    _xlpm.currentID, B58,
    _xlpm.current_Pr3, I58,
    _xlpm.current_Pr4, J58,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58" s="25" t="b" cm="1">
        <f t="array" ref="T58">_xlfn.LET(
    _xlpm.currentID, B58,
    _xlpm.current_Ex1, C58,
    _xlpm.current_Ex3, E58,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58" s="26" t="b" cm="1">
        <f t="array" ref="U58">_xlfn.LET(
    _xlpm.currentID, B58,
    _xlpm.current_Pr1, G58,
    _xlpm.current_Pr3, I58,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59" spans="2:21" ht="13.5">
      <c r="B59" s="14" t="s">
        <v>83</v>
      </c>
      <c r="C59" s="15">
        <v>31</v>
      </c>
      <c r="D59" s="15">
        <v>35.4</v>
      </c>
      <c r="E59" s="15">
        <v>32.1</v>
      </c>
      <c r="F59" s="16">
        <v>34.700000000000003</v>
      </c>
      <c r="G59" s="15">
        <v>30.8</v>
      </c>
      <c r="H59" s="15">
        <v>30.8</v>
      </c>
      <c r="I59" s="15">
        <v>32.1</v>
      </c>
      <c r="J59" s="16">
        <v>34.700000000000003</v>
      </c>
      <c r="K59" s="17">
        <v>1</v>
      </c>
      <c r="L59" s="18"/>
      <c r="M59" s="19"/>
      <c r="N59" s="20"/>
      <c r="O59" s="21"/>
      <c r="P59" s="22"/>
      <c r="R59" s="23" t="str" cm="1">
        <f t="array" ref="R59">_xlfn.LET(
    _xlpm.currentID, B59,
    _xlpm.current_Ex3, E59,
    _xlpm.current_Ex4, F59,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59" s="27" t="str" cm="1">
        <f t="array" ref="S59">_xlfn.LET(
    _xlpm.currentID, B59,
    _xlpm.current_Pr3, I59,
    _xlpm.current_Pr4, J59,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59" s="25" t="str" cm="1">
        <f t="array" ref="T59">_xlfn.LET(
    _xlpm.currentID, B59,
    _xlpm.current_Ex1, C59,
    _xlpm.current_Ex3, E59,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59" s="26" t="str" cm="1">
        <f t="array" ref="U59">_xlfn.LET(
    _xlpm.currentID, B59,
    _xlpm.current_Pr1, G59,
    _xlpm.current_Pr3, I59,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60" spans="2:21" ht="13.5">
      <c r="B60" s="29" t="s">
        <v>84</v>
      </c>
      <c r="C60" s="30">
        <v>10.199999999999999</v>
      </c>
      <c r="D60" s="30">
        <v>7.8</v>
      </c>
      <c r="E60" s="30">
        <v>9.6</v>
      </c>
      <c r="F60" s="31">
        <v>6.5</v>
      </c>
      <c r="G60" s="30">
        <v>10.199999999999999</v>
      </c>
      <c r="H60" s="30">
        <v>7.8</v>
      </c>
      <c r="I60" s="30">
        <v>11.4</v>
      </c>
      <c r="J60" s="31">
        <v>11.4</v>
      </c>
      <c r="K60" s="32">
        <v>1</v>
      </c>
      <c r="L60" s="33"/>
      <c r="M60" s="34"/>
      <c r="N60" s="35"/>
      <c r="O60" s="36"/>
      <c r="P60" s="38"/>
      <c r="R60" s="23" t="b" cm="1">
        <f t="array" ref="R60">_xlfn.LET(
    _xlpm.currentID, B60,
    _xlpm.current_Ex3, E60,
    _xlpm.current_Ex4, F60,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0" s="27" t="b" cm="1">
        <f t="array" ref="S60">_xlfn.LET(
    _xlpm.currentID, B60,
    _xlpm.current_Pr3, I60,
    _xlpm.current_Pr4, J60,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0" s="25" t="b" cm="1">
        <f t="array" ref="T60">_xlfn.LET(
    _xlpm.currentID, B60,
    _xlpm.current_Ex1, C60,
    _xlpm.current_Ex3, E60,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0" s="26" t="b" cm="1">
        <f t="array" ref="U60">_xlfn.LET(
    _xlpm.currentID, B60,
    _xlpm.current_Pr1, G60,
    _xlpm.current_Pr3, I60,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1" spans="2:21" ht="13.5">
      <c r="B61" s="29" t="s">
        <v>85</v>
      </c>
      <c r="C61" s="30">
        <v>9.6</v>
      </c>
      <c r="D61" s="30">
        <v>6.5</v>
      </c>
      <c r="E61" s="30">
        <v>7.4</v>
      </c>
      <c r="F61" s="31">
        <v>6.7</v>
      </c>
      <c r="G61" s="30">
        <v>11.4</v>
      </c>
      <c r="H61" s="30">
        <v>11.4</v>
      </c>
      <c r="I61" s="30">
        <v>20</v>
      </c>
      <c r="J61" s="31">
        <v>20</v>
      </c>
      <c r="K61" s="32">
        <v>1</v>
      </c>
      <c r="L61" s="33"/>
      <c r="M61" s="34"/>
      <c r="N61" s="35"/>
      <c r="O61" s="36"/>
      <c r="P61" s="38"/>
      <c r="R61" s="23" t="b" cm="1">
        <f t="array" ref="R61">_xlfn.LET(
    _xlpm.currentID, B61,
    _xlpm.current_Ex3, E61,
    _xlpm.current_Ex4, F61,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1" s="27" t="b" cm="1">
        <f t="array" ref="S61">_xlfn.LET(
    _xlpm.currentID, B61,
    _xlpm.current_Pr3, I61,
    _xlpm.current_Pr4, J61,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1" s="25" t="b" cm="1">
        <f t="array" ref="T61">_xlfn.LET(
    _xlpm.currentID, B61,
    _xlpm.current_Ex1, C61,
    _xlpm.current_Ex3, E61,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1" s="26" t="b" cm="1">
        <f t="array" ref="U61">_xlfn.LET(
    _xlpm.currentID, B61,
    _xlpm.current_Pr1, G61,
    _xlpm.current_Pr3, I61,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2" spans="2:21" ht="13.5">
      <c r="B62" s="29" t="s">
        <v>86</v>
      </c>
      <c r="C62" s="30">
        <v>7.4</v>
      </c>
      <c r="D62" s="30">
        <v>6.7</v>
      </c>
      <c r="E62" s="30">
        <v>9.1</v>
      </c>
      <c r="F62" s="31">
        <v>9.1</v>
      </c>
      <c r="G62" s="30">
        <v>20</v>
      </c>
      <c r="H62" s="30">
        <v>20</v>
      </c>
      <c r="I62" s="30">
        <v>20</v>
      </c>
      <c r="J62" s="31">
        <v>20</v>
      </c>
      <c r="K62" s="32">
        <v>1</v>
      </c>
      <c r="L62" s="33"/>
      <c r="M62" s="34"/>
      <c r="N62" s="35"/>
      <c r="O62" s="36"/>
      <c r="P62" s="38"/>
      <c r="R62" s="23" t="b" cm="1">
        <f t="array" ref="R62">_xlfn.LET(
    _xlpm.currentID, B62,
    _xlpm.current_Ex3, E62,
    _xlpm.current_Ex4, F62,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2" s="27" t="b" cm="1">
        <f t="array" ref="S62">_xlfn.LET(
    _xlpm.currentID, B62,
    _xlpm.current_Pr3, I62,
    _xlpm.current_Pr4, J62,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2" s="25" t="b" cm="1">
        <f t="array" ref="T62">_xlfn.LET(
    _xlpm.currentID, B62,
    _xlpm.current_Ex1, C62,
    _xlpm.current_Ex3, E62,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2" s="26" t="b" cm="1">
        <f t="array" ref="U62">_xlfn.LET(
    _xlpm.currentID, B62,
    _xlpm.current_Pr1, G62,
    _xlpm.current_Pr3, I62,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3" spans="2:21" ht="13.5">
      <c r="B63" s="29" t="s">
        <v>87</v>
      </c>
      <c r="C63" s="30">
        <v>9.1</v>
      </c>
      <c r="D63" s="30">
        <v>9.1</v>
      </c>
      <c r="E63" s="30">
        <v>13.2</v>
      </c>
      <c r="F63" s="31">
        <v>12</v>
      </c>
      <c r="G63" s="30">
        <v>20</v>
      </c>
      <c r="H63" s="30">
        <v>20</v>
      </c>
      <c r="I63" s="30">
        <v>20</v>
      </c>
      <c r="J63" s="31">
        <v>20</v>
      </c>
      <c r="K63" s="32">
        <v>1</v>
      </c>
      <c r="L63" s="33"/>
      <c r="M63" s="34"/>
      <c r="N63" s="35"/>
      <c r="O63" s="36"/>
      <c r="P63" s="38"/>
      <c r="R63" s="23" t="b" cm="1">
        <f t="array" ref="R63">_xlfn.LET(
    _xlpm.currentID, B63,
    _xlpm.current_Ex3, E63,
    _xlpm.current_Ex4, F63,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3" s="27" t="b" cm="1">
        <f t="array" ref="S63">_xlfn.LET(
    _xlpm.currentID, B63,
    _xlpm.current_Pr3, I63,
    _xlpm.current_Pr4, J63,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3" s="25" t="b" cm="1">
        <f t="array" ref="T63">_xlfn.LET(
    _xlpm.currentID, B63,
    _xlpm.current_Ex1, C63,
    _xlpm.current_Ex3, E63,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3" s="26" t="b" cm="1">
        <f t="array" ref="U63">_xlfn.LET(
    _xlpm.currentID, B63,
    _xlpm.current_Pr1, G63,
    _xlpm.current_Pr3, I63,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4" spans="2:21" ht="13.5">
      <c r="B64" s="29" t="s">
        <v>88</v>
      </c>
      <c r="C64" s="30">
        <v>13.2</v>
      </c>
      <c r="D64" s="30">
        <v>12</v>
      </c>
      <c r="E64" s="30">
        <v>16.8</v>
      </c>
      <c r="F64" s="31">
        <v>18.2</v>
      </c>
      <c r="G64" s="30">
        <v>20</v>
      </c>
      <c r="H64" s="30">
        <v>20</v>
      </c>
      <c r="I64" s="30">
        <v>20</v>
      </c>
      <c r="J64" s="31">
        <v>20</v>
      </c>
      <c r="K64" s="32">
        <v>1</v>
      </c>
      <c r="L64" s="33"/>
      <c r="M64" s="34"/>
      <c r="N64" s="35"/>
      <c r="O64" s="36"/>
      <c r="P64" s="38"/>
      <c r="R64" s="23" t="b" cm="1">
        <f t="array" ref="R64">_xlfn.LET(
    _xlpm.currentID, B64,
    _xlpm.current_Ex3, E64,
    _xlpm.current_Ex4, F64,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4" s="27" t="b" cm="1">
        <f t="array" ref="S64">_xlfn.LET(
    _xlpm.currentID, B64,
    _xlpm.current_Pr3, I64,
    _xlpm.current_Pr4, J64,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4" s="25" t="b" cm="1">
        <f t="array" ref="T64">_xlfn.LET(
    _xlpm.currentID, B64,
    _xlpm.current_Ex1, C64,
    _xlpm.current_Ex3, E64,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4" s="26" t="b" cm="1">
        <f t="array" ref="U64">_xlfn.LET(
    _xlpm.currentID, B64,
    _xlpm.current_Pr1, G64,
    _xlpm.current_Pr3, I64,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5" spans="2:21" ht="13.5">
      <c r="B65" s="29" t="s">
        <v>89</v>
      </c>
      <c r="C65" s="30">
        <v>16.8</v>
      </c>
      <c r="D65" s="30">
        <v>18.2</v>
      </c>
      <c r="E65" s="30">
        <v>19.399999999999999</v>
      </c>
      <c r="F65" s="31">
        <v>22.1</v>
      </c>
      <c r="G65" s="30">
        <v>20</v>
      </c>
      <c r="H65" s="30">
        <v>20</v>
      </c>
      <c r="I65" s="30">
        <v>20</v>
      </c>
      <c r="J65" s="31">
        <v>20</v>
      </c>
      <c r="K65" s="32">
        <v>1</v>
      </c>
      <c r="L65" s="33"/>
      <c r="M65" s="34"/>
      <c r="N65" s="35"/>
      <c r="O65" s="36"/>
      <c r="P65" s="38"/>
      <c r="R65" s="23" t="b" cm="1">
        <f t="array" ref="R65">_xlfn.LET(
    _xlpm.currentID, B65,
    _xlpm.current_Ex3, E65,
    _xlpm.current_Ex4, F65,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5" s="27" t="b" cm="1">
        <f t="array" ref="S65">_xlfn.LET(
    _xlpm.currentID, B65,
    _xlpm.current_Pr3, I65,
    _xlpm.current_Pr4, J65,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5" s="25" t="b" cm="1">
        <f t="array" ref="T65">_xlfn.LET(
    _xlpm.currentID, B65,
    _xlpm.current_Ex1, C65,
    _xlpm.current_Ex3, E65,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5" s="26" t="b" cm="1">
        <f t="array" ref="U65">_xlfn.LET(
    _xlpm.currentID, B65,
    _xlpm.current_Pr1, G65,
    _xlpm.current_Pr3, I65,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6" spans="2:21" ht="13.5">
      <c r="B66" s="29" t="s">
        <v>90</v>
      </c>
      <c r="C66" s="30">
        <v>19.399999999999999</v>
      </c>
      <c r="D66" s="30">
        <v>22.1</v>
      </c>
      <c r="E66" s="30">
        <v>22</v>
      </c>
      <c r="F66" s="31">
        <v>25.5</v>
      </c>
      <c r="G66" s="30">
        <v>20</v>
      </c>
      <c r="H66" s="30">
        <v>20</v>
      </c>
      <c r="I66" s="30">
        <v>20</v>
      </c>
      <c r="J66" s="31">
        <v>20</v>
      </c>
      <c r="K66" s="32">
        <v>1</v>
      </c>
      <c r="L66" s="33"/>
      <c r="M66" s="34"/>
      <c r="N66" s="35"/>
      <c r="O66" s="36"/>
      <c r="P66" s="38"/>
      <c r="R66" s="23" t="b" cm="1">
        <f t="array" ref="R66">_xlfn.LET(
    _xlpm.currentID, B66,
    _xlpm.current_Ex3, E66,
    _xlpm.current_Ex4, F66,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6" s="27" t="b" cm="1">
        <f t="array" ref="S66">_xlfn.LET(
    _xlpm.currentID, B66,
    _xlpm.current_Pr3, I66,
    _xlpm.current_Pr4, J66,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6" s="25" t="b" cm="1">
        <f t="array" ref="T66">_xlfn.LET(
    _xlpm.currentID, B66,
    _xlpm.current_Ex1, C66,
    _xlpm.current_Ex3, E66,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6" s="26" t="b" cm="1">
        <f t="array" ref="U66">_xlfn.LET(
    _xlpm.currentID, B66,
    _xlpm.current_Pr1, G66,
    _xlpm.current_Pr3, I66,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7" spans="2:21" ht="13.5">
      <c r="B67" s="29" t="s">
        <v>91</v>
      </c>
      <c r="C67" s="30">
        <v>22</v>
      </c>
      <c r="D67" s="30">
        <v>25.5</v>
      </c>
      <c r="E67" s="30">
        <v>24.1</v>
      </c>
      <c r="F67" s="31">
        <v>28.2</v>
      </c>
      <c r="G67" s="30">
        <v>20</v>
      </c>
      <c r="H67" s="30">
        <v>20</v>
      </c>
      <c r="I67" s="30">
        <v>20</v>
      </c>
      <c r="J67" s="31">
        <v>20</v>
      </c>
      <c r="K67" s="32">
        <v>1</v>
      </c>
      <c r="L67" s="33"/>
      <c r="M67" s="34"/>
      <c r="N67" s="35"/>
      <c r="O67" s="36"/>
      <c r="P67" s="38"/>
      <c r="R67" s="23" t="b" cm="1">
        <f t="array" ref="R67">_xlfn.LET(
    _xlpm.currentID, B67,
    _xlpm.current_Ex3, E67,
    _xlpm.current_Ex4, F67,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7" s="27" t="b" cm="1">
        <f t="array" ref="S67">_xlfn.LET(
    _xlpm.currentID, B67,
    _xlpm.current_Pr3, I67,
    _xlpm.current_Pr4, J67,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7" s="25" t="b" cm="1">
        <f t="array" ref="T67">_xlfn.LET(
    _xlpm.currentID, B67,
    _xlpm.current_Ex1, C67,
    _xlpm.current_Ex3, E67,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7" s="26" t="b" cm="1">
        <f t="array" ref="U67">_xlfn.LET(
    _xlpm.currentID, B67,
    _xlpm.current_Pr1, G67,
    _xlpm.current_Pr3, I67,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8" spans="2:21" ht="13.5">
      <c r="B68" s="29" t="s">
        <v>92</v>
      </c>
      <c r="C68" s="30">
        <v>24.1</v>
      </c>
      <c r="D68" s="30">
        <v>28.2</v>
      </c>
      <c r="E68" s="30">
        <v>26.7</v>
      </c>
      <c r="F68" s="31">
        <v>30.3</v>
      </c>
      <c r="G68" s="30">
        <v>20</v>
      </c>
      <c r="H68" s="30">
        <v>20</v>
      </c>
      <c r="I68" s="30">
        <v>20</v>
      </c>
      <c r="J68" s="31">
        <v>20</v>
      </c>
      <c r="K68" s="32">
        <v>1</v>
      </c>
      <c r="L68" s="33"/>
      <c r="M68" s="34"/>
      <c r="N68" s="35"/>
      <c r="O68" s="36"/>
      <c r="P68" s="38"/>
      <c r="R68" s="23" t="b" cm="1">
        <f t="array" ref="R68">_xlfn.LET(
    _xlpm.currentID, B68,
    _xlpm.current_Ex3, E68,
    _xlpm.current_Ex4, F68,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8" s="27" t="b" cm="1">
        <f t="array" ref="S68">_xlfn.LET(
    _xlpm.currentID, B68,
    _xlpm.current_Pr3, I68,
    _xlpm.current_Pr4, J68,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8" s="25" t="b" cm="1">
        <f t="array" ref="T68">_xlfn.LET(
    _xlpm.currentID, B68,
    _xlpm.current_Ex1, C68,
    _xlpm.current_Ex3, E68,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8" s="26" t="b" cm="1">
        <f t="array" ref="U68">_xlfn.LET(
    _xlpm.currentID, B68,
    _xlpm.current_Pr1, G68,
    _xlpm.current_Pr3, I68,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69" spans="2:21" ht="13.5">
      <c r="B69" s="29" t="s">
        <v>93</v>
      </c>
      <c r="C69" s="30">
        <v>26.7</v>
      </c>
      <c r="D69" s="30">
        <v>30.3</v>
      </c>
      <c r="E69" s="30">
        <v>29.5</v>
      </c>
      <c r="F69" s="31">
        <v>32.4</v>
      </c>
      <c r="G69" s="30">
        <v>20</v>
      </c>
      <c r="H69" s="30">
        <v>20</v>
      </c>
      <c r="I69" s="30">
        <v>20</v>
      </c>
      <c r="J69" s="31">
        <v>20</v>
      </c>
      <c r="K69" s="32">
        <v>1</v>
      </c>
      <c r="L69" s="33"/>
      <c r="M69" s="34"/>
      <c r="N69" s="35"/>
      <c r="O69" s="36"/>
      <c r="P69" s="38"/>
      <c r="R69" s="23" t="b" cm="1">
        <f t="array" ref="R69">_xlfn.LET(
    _xlpm.currentID, B69,
    _xlpm.current_Ex3, E69,
    _xlpm.current_Ex4, F69,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69" s="27" t="b" cm="1">
        <f t="array" ref="S69">_xlfn.LET(
    _xlpm.currentID, B69,
    _xlpm.current_Pr3, I69,
    _xlpm.current_Pr4, J69,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69" s="25" t="b" cm="1">
        <f t="array" ref="T69">_xlfn.LET(
    _xlpm.currentID, B69,
    _xlpm.current_Ex1, C69,
    _xlpm.current_Ex3, E69,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69" s="26" t="b" cm="1">
        <f t="array" ref="U69">_xlfn.LET(
    _xlpm.currentID, B69,
    _xlpm.current_Pr1, G69,
    _xlpm.current_Pr3, I69,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0" spans="2:21" ht="13.5">
      <c r="B70" s="29" t="s">
        <v>94</v>
      </c>
      <c r="C70" s="30">
        <v>29.5</v>
      </c>
      <c r="D70" s="30">
        <v>32.4</v>
      </c>
      <c r="E70" s="30">
        <v>33.299999999999997</v>
      </c>
      <c r="F70" s="31">
        <v>35.4</v>
      </c>
      <c r="G70" s="30">
        <v>20</v>
      </c>
      <c r="H70" s="30">
        <v>20</v>
      </c>
      <c r="I70" s="30">
        <v>25</v>
      </c>
      <c r="J70" s="31">
        <v>25</v>
      </c>
      <c r="K70" s="32">
        <v>1</v>
      </c>
      <c r="L70" s="33"/>
      <c r="M70" s="34"/>
      <c r="N70" s="35"/>
      <c r="O70" s="36"/>
      <c r="P70" s="38"/>
      <c r="R70" s="23" t="b" cm="1">
        <f t="array" ref="R70">_xlfn.LET(
    _xlpm.currentID, B70,
    _xlpm.current_Ex3, E70,
    _xlpm.current_Ex4, F70,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0" s="27" t="b" cm="1">
        <f t="array" ref="S70">_xlfn.LET(
    _xlpm.currentID, B70,
    _xlpm.current_Pr3, I70,
    _xlpm.current_Pr4, J70,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0" s="25" t="b" cm="1">
        <f t="array" ref="T70">_xlfn.LET(
    _xlpm.currentID, B70,
    _xlpm.current_Ex1, C70,
    _xlpm.current_Ex3, E70,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0" s="26" t="b" cm="1">
        <f t="array" ref="U70">_xlfn.LET(
    _xlpm.currentID, B70,
    _xlpm.current_Pr1, G70,
    _xlpm.current_Pr3, I70,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1" spans="2:21" ht="13.5">
      <c r="B71" s="29" t="s">
        <v>95</v>
      </c>
      <c r="C71" s="30">
        <v>33.299999999999997</v>
      </c>
      <c r="D71" s="30">
        <v>35.4</v>
      </c>
      <c r="E71" s="30">
        <v>36.4</v>
      </c>
      <c r="F71" s="31">
        <v>37.799999999999997</v>
      </c>
      <c r="G71" s="30">
        <v>25</v>
      </c>
      <c r="H71" s="30">
        <v>25</v>
      </c>
      <c r="I71" s="30">
        <v>25</v>
      </c>
      <c r="J71" s="31">
        <v>25</v>
      </c>
      <c r="K71" s="32">
        <v>1</v>
      </c>
      <c r="L71" s="33"/>
      <c r="M71" s="34"/>
      <c r="N71" s="35"/>
      <c r="O71" s="36"/>
      <c r="P71" s="38"/>
      <c r="R71" s="23" t="b" cm="1">
        <f t="array" ref="R71">_xlfn.LET(
    _xlpm.currentID, B71,
    _xlpm.current_Ex3, E71,
    _xlpm.current_Ex4, F71,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1" s="27" t="b" cm="1">
        <f t="array" ref="S71">_xlfn.LET(
    _xlpm.currentID, B71,
    _xlpm.current_Pr3, I71,
    _xlpm.current_Pr4, J71,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1" s="25" t="b" cm="1">
        <f t="array" ref="T71">_xlfn.LET(
    _xlpm.currentID, B71,
    _xlpm.current_Ex1, C71,
    _xlpm.current_Ex3, E71,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1" s="26" t="b" cm="1">
        <f t="array" ref="U71">_xlfn.LET(
    _xlpm.currentID, B71,
    _xlpm.current_Pr1, G71,
    _xlpm.current_Pr3, I71,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2" spans="2:21" ht="13.5">
      <c r="B72" s="29" t="s">
        <v>96</v>
      </c>
      <c r="C72" s="30">
        <v>36.4</v>
      </c>
      <c r="D72" s="30">
        <v>37.799999999999997</v>
      </c>
      <c r="E72" s="30">
        <v>35.4</v>
      </c>
      <c r="F72" s="31">
        <v>37.299999999999997</v>
      </c>
      <c r="G72" s="30">
        <v>25</v>
      </c>
      <c r="H72" s="30">
        <v>25</v>
      </c>
      <c r="I72" s="30">
        <v>30.8</v>
      </c>
      <c r="J72" s="31">
        <v>30.8</v>
      </c>
      <c r="K72" s="32">
        <v>1</v>
      </c>
      <c r="L72" s="33"/>
      <c r="M72" s="34"/>
      <c r="N72" s="35"/>
      <c r="O72" s="36"/>
      <c r="P72" s="38"/>
      <c r="R72" s="23" t="b" cm="1">
        <f t="array" ref="R72">_xlfn.LET(
    _xlpm.currentID, B72,
    _xlpm.current_Ex3, E72,
    _xlpm.current_Ex4, F72,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2" s="27" t="b" cm="1">
        <f t="array" ref="S72">_xlfn.LET(
    _xlpm.currentID, B72,
    _xlpm.current_Pr3, I72,
    _xlpm.current_Pr4, J72,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2" s="25" t="b" cm="1">
        <f t="array" ref="T72">_xlfn.LET(
    _xlpm.currentID, B72,
    _xlpm.current_Ex1, C72,
    _xlpm.current_Ex3, E72,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2" s="26" t="b" cm="1">
        <f t="array" ref="U72">_xlfn.LET(
    _xlpm.currentID, B72,
    _xlpm.current_Pr1, G72,
    _xlpm.current_Pr3, I72,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3" spans="2:21" ht="13.5">
      <c r="B73" s="29" t="s">
        <v>97</v>
      </c>
      <c r="C73" s="30">
        <v>35.4</v>
      </c>
      <c r="D73" s="30">
        <v>37.299999999999997</v>
      </c>
      <c r="E73" s="30">
        <v>34.700000000000003</v>
      </c>
      <c r="F73" s="31">
        <v>37.799999999999997</v>
      </c>
      <c r="G73" s="30">
        <v>30.8</v>
      </c>
      <c r="H73" s="30">
        <v>30.8</v>
      </c>
      <c r="I73" s="30">
        <v>34.700000000000003</v>
      </c>
      <c r="J73" s="31">
        <v>37.799999999999997</v>
      </c>
      <c r="K73" s="32">
        <v>1</v>
      </c>
      <c r="L73" s="33"/>
      <c r="M73" s="34"/>
      <c r="N73" s="35"/>
      <c r="O73" s="36"/>
      <c r="P73" s="38"/>
      <c r="R73" s="23" t="str" cm="1">
        <f t="array" ref="R73">_xlfn.LET(
    _xlpm.currentID, B73,
    _xlpm.current_Ex3, E73,
    _xlpm.current_Ex4, F73,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73" s="27" t="str" cm="1">
        <f t="array" ref="S73">_xlfn.LET(
    _xlpm.currentID, B73,
    _xlpm.current_Pr3, I73,
    _xlpm.current_Pr4, J73,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73" s="25" t="b" cm="1">
        <f t="array" ref="T73">_xlfn.LET(
    _xlpm.currentID, B73,
    _xlpm.current_Ex1, C73,
    _xlpm.current_Ex3, E73,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3" s="26" t="b" cm="1">
        <f t="array" ref="U73">_xlfn.LET(
    _xlpm.currentID, B73,
    _xlpm.current_Pr1, G73,
    _xlpm.current_Pr3, I73,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4" spans="2:21" ht="13.5">
      <c r="B74" s="14" t="s">
        <v>98</v>
      </c>
      <c r="C74" s="15">
        <v>7.8</v>
      </c>
      <c r="D74" s="15">
        <v>5.5</v>
      </c>
      <c r="E74" s="15">
        <v>6.5</v>
      </c>
      <c r="F74" s="16">
        <v>5.5</v>
      </c>
      <c r="G74" s="15">
        <v>7.8</v>
      </c>
      <c r="H74" s="15">
        <v>5.5</v>
      </c>
      <c r="I74" s="15">
        <v>11.4</v>
      </c>
      <c r="J74" s="16">
        <v>11.4</v>
      </c>
      <c r="K74" s="17">
        <v>1</v>
      </c>
      <c r="L74" s="18"/>
      <c r="M74" s="19"/>
      <c r="N74" s="20"/>
      <c r="O74" s="21"/>
      <c r="P74" s="22"/>
      <c r="R74" s="23" t="b" cm="1">
        <f t="array" ref="R74">_xlfn.LET(
    _xlpm.currentID, B74,
    _xlpm.current_Ex3, E74,
    _xlpm.current_Ex4, F74,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4" s="27" t="b" cm="1">
        <f t="array" ref="S74">_xlfn.LET(
    _xlpm.currentID, B74,
    _xlpm.current_Pr3, I74,
    _xlpm.current_Pr4, J74,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4" s="25" t="b" cm="1">
        <f t="array" ref="T74">_xlfn.LET(
    _xlpm.currentID, B74,
    _xlpm.current_Ex1, C74,
    _xlpm.current_Ex3, E74,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4" s="26" t="b" cm="1">
        <f t="array" ref="U74">_xlfn.LET(
    _xlpm.currentID, B74,
    _xlpm.current_Pr1, G74,
    _xlpm.current_Pr3, I74,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5" spans="2:21" ht="13.5">
      <c r="B75" s="14" t="s">
        <v>99</v>
      </c>
      <c r="C75" s="15">
        <v>6.5</v>
      </c>
      <c r="D75" s="15">
        <v>5.5</v>
      </c>
      <c r="E75" s="15">
        <v>6.7</v>
      </c>
      <c r="F75" s="16">
        <v>8.1</v>
      </c>
      <c r="G75" s="15">
        <v>11.4</v>
      </c>
      <c r="H75" s="15">
        <v>11.4</v>
      </c>
      <c r="I75" s="15">
        <v>20</v>
      </c>
      <c r="J75" s="16">
        <v>20</v>
      </c>
      <c r="K75" s="17">
        <v>1</v>
      </c>
      <c r="L75" s="18"/>
      <c r="M75" s="19"/>
      <c r="N75" s="20"/>
      <c r="O75" s="21"/>
      <c r="P75" s="22"/>
      <c r="R75" s="23" t="b" cm="1">
        <f t="array" ref="R75">_xlfn.LET(
    _xlpm.currentID, B75,
    _xlpm.current_Ex3, E75,
    _xlpm.current_Ex4, F75,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5" s="27" t="b" cm="1">
        <f t="array" ref="S75">_xlfn.LET(
    _xlpm.currentID, B75,
    _xlpm.current_Pr3, I75,
    _xlpm.current_Pr4, J75,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5" s="25" t="b" cm="1">
        <f t="array" ref="T75">_xlfn.LET(
    _xlpm.currentID, B75,
    _xlpm.current_Ex1, C75,
    _xlpm.current_Ex3, E75,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5" s="26" t="b" cm="1">
        <f t="array" ref="U75">_xlfn.LET(
    _xlpm.currentID, B75,
    _xlpm.current_Pr1, G75,
    _xlpm.current_Pr3, I75,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6" spans="2:21" ht="13.5">
      <c r="B76" s="14" t="s">
        <v>100</v>
      </c>
      <c r="C76" s="15">
        <v>6.7</v>
      </c>
      <c r="D76" s="15">
        <v>8.1</v>
      </c>
      <c r="E76" s="15">
        <v>9.1</v>
      </c>
      <c r="F76" s="16">
        <v>11.4</v>
      </c>
      <c r="G76" s="15">
        <v>20</v>
      </c>
      <c r="H76" s="15">
        <v>20</v>
      </c>
      <c r="I76" s="15">
        <v>20</v>
      </c>
      <c r="J76" s="16">
        <v>20</v>
      </c>
      <c r="K76" s="17">
        <v>1</v>
      </c>
      <c r="L76" s="18"/>
      <c r="M76" s="19"/>
      <c r="N76" s="20"/>
      <c r="O76" s="21"/>
      <c r="P76" s="22"/>
      <c r="R76" s="23" t="b" cm="1">
        <f t="array" ref="R76">_xlfn.LET(
    _xlpm.currentID, B76,
    _xlpm.current_Ex3, E76,
    _xlpm.current_Ex4, F76,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6" s="27" t="b" cm="1">
        <f t="array" ref="S76">_xlfn.LET(
    _xlpm.currentID, B76,
    _xlpm.current_Pr3, I76,
    _xlpm.current_Pr4, J76,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6" s="25" t="b" cm="1">
        <f t="array" ref="T76">_xlfn.LET(
    _xlpm.currentID, B76,
    _xlpm.current_Ex1, C76,
    _xlpm.current_Ex3, E76,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6" s="26" t="b" cm="1">
        <f t="array" ref="U76">_xlfn.LET(
    _xlpm.currentID, B76,
    _xlpm.current_Pr1, G76,
    _xlpm.current_Pr3, I76,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7" spans="2:21" ht="13.5">
      <c r="B77" s="14" t="s">
        <v>101</v>
      </c>
      <c r="C77" s="15">
        <v>9.1</v>
      </c>
      <c r="D77" s="15">
        <v>11.4</v>
      </c>
      <c r="E77" s="15">
        <v>12</v>
      </c>
      <c r="F77" s="16">
        <v>15.4</v>
      </c>
      <c r="G77" s="15">
        <v>20</v>
      </c>
      <c r="H77" s="15">
        <v>20</v>
      </c>
      <c r="I77" s="15">
        <v>20</v>
      </c>
      <c r="J77" s="16">
        <v>20</v>
      </c>
      <c r="K77" s="17">
        <v>1</v>
      </c>
      <c r="L77" s="18"/>
      <c r="M77" s="19"/>
      <c r="N77" s="20"/>
      <c r="O77" s="21"/>
      <c r="P77" s="22"/>
      <c r="R77" s="23" t="b" cm="1">
        <f t="array" ref="R77">_xlfn.LET(
    _xlpm.currentID, B77,
    _xlpm.current_Ex3, E77,
    _xlpm.current_Ex4, F77,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7" s="27" t="b" cm="1">
        <f t="array" ref="S77">_xlfn.LET(
    _xlpm.currentID, B77,
    _xlpm.current_Pr3, I77,
    _xlpm.current_Pr4, J77,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7" s="25" t="b" cm="1">
        <f t="array" ref="T77">_xlfn.LET(
    _xlpm.currentID, B77,
    _xlpm.current_Ex1, C77,
    _xlpm.current_Ex3, E77,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7" s="26" t="b" cm="1">
        <f t="array" ref="U77">_xlfn.LET(
    _xlpm.currentID, B77,
    _xlpm.current_Pr1, G77,
    _xlpm.current_Pr3, I77,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8" spans="2:21" ht="13.5">
      <c r="B78" s="14" t="s">
        <v>102</v>
      </c>
      <c r="C78" s="15">
        <v>12</v>
      </c>
      <c r="D78" s="15">
        <v>15.4</v>
      </c>
      <c r="E78" s="15">
        <v>18.2</v>
      </c>
      <c r="F78" s="16">
        <v>20.3</v>
      </c>
      <c r="G78" s="15">
        <v>20</v>
      </c>
      <c r="H78" s="15">
        <v>20</v>
      </c>
      <c r="I78" s="15">
        <v>20</v>
      </c>
      <c r="J78" s="16">
        <v>20</v>
      </c>
      <c r="K78" s="17">
        <v>1</v>
      </c>
      <c r="L78" s="18"/>
      <c r="M78" s="19"/>
      <c r="N78" s="20"/>
      <c r="O78" s="21"/>
      <c r="P78" s="22"/>
      <c r="R78" s="23" t="b" cm="1">
        <f t="array" ref="R78">_xlfn.LET(
    _xlpm.currentID, B78,
    _xlpm.current_Ex3, E78,
    _xlpm.current_Ex4, F78,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8" s="27" t="b" cm="1">
        <f t="array" ref="S78">_xlfn.LET(
    _xlpm.currentID, B78,
    _xlpm.current_Pr3, I78,
    _xlpm.current_Pr4, J78,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8" s="25" t="b" cm="1">
        <f t="array" ref="T78">_xlfn.LET(
    _xlpm.currentID, B78,
    _xlpm.current_Ex1, C78,
    _xlpm.current_Ex3, E78,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8" s="26" t="b" cm="1">
        <f t="array" ref="U78">_xlfn.LET(
    _xlpm.currentID, B78,
    _xlpm.current_Pr1, G78,
    _xlpm.current_Pr3, I78,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79" spans="2:21" ht="13.5">
      <c r="B79" s="14" t="s">
        <v>103</v>
      </c>
      <c r="C79" s="15">
        <v>18.2</v>
      </c>
      <c r="D79" s="15">
        <v>20.3</v>
      </c>
      <c r="E79" s="15">
        <v>22.1</v>
      </c>
      <c r="F79" s="16">
        <v>24.5</v>
      </c>
      <c r="G79" s="15">
        <v>20</v>
      </c>
      <c r="H79" s="15">
        <v>20</v>
      </c>
      <c r="I79" s="15">
        <v>20</v>
      </c>
      <c r="J79" s="16">
        <v>20</v>
      </c>
      <c r="K79" s="17">
        <v>1</v>
      </c>
      <c r="L79" s="18"/>
      <c r="M79" s="19"/>
      <c r="N79" s="20"/>
      <c r="O79" s="21"/>
      <c r="P79" s="22"/>
      <c r="R79" s="23" t="b" cm="1">
        <f t="array" ref="R79">_xlfn.LET(
    _xlpm.currentID, B79,
    _xlpm.current_Ex3, E79,
    _xlpm.current_Ex4, F79,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79" s="27" t="b" cm="1">
        <f t="array" ref="S79">_xlfn.LET(
    _xlpm.currentID, B79,
    _xlpm.current_Pr3, I79,
    _xlpm.current_Pr4, J79,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79" s="25" t="b" cm="1">
        <f t="array" ref="T79">_xlfn.LET(
    _xlpm.currentID, B79,
    _xlpm.current_Ex1, C79,
    _xlpm.current_Ex3, E79,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79" s="26" t="b" cm="1">
        <f t="array" ref="U79">_xlfn.LET(
    _xlpm.currentID, B79,
    _xlpm.current_Pr1, G79,
    _xlpm.current_Pr3, I79,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0" spans="2:21" ht="13.5">
      <c r="B80" s="14" t="s">
        <v>104</v>
      </c>
      <c r="C80" s="15">
        <v>22.1</v>
      </c>
      <c r="D80" s="15">
        <v>24.5</v>
      </c>
      <c r="E80" s="15">
        <v>25.5</v>
      </c>
      <c r="F80" s="16">
        <v>27.8</v>
      </c>
      <c r="G80" s="15">
        <v>20</v>
      </c>
      <c r="H80" s="15">
        <v>20</v>
      </c>
      <c r="I80" s="15">
        <v>20</v>
      </c>
      <c r="J80" s="16">
        <v>20</v>
      </c>
      <c r="K80" s="17">
        <v>1</v>
      </c>
      <c r="L80" s="18"/>
      <c r="M80" s="19"/>
      <c r="N80" s="20"/>
      <c r="O80" s="21"/>
      <c r="P80" s="22"/>
      <c r="R80" s="23" t="b" cm="1">
        <f t="array" ref="R80">_xlfn.LET(
    _xlpm.currentID, B80,
    _xlpm.current_Ex3, E80,
    _xlpm.current_Ex4, F80,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0" s="27" t="b" cm="1">
        <f t="array" ref="S80">_xlfn.LET(
    _xlpm.currentID, B80,
    _xlpm.current_Pr3, I80,
    _xlpm.current_Pr4, J80,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0" s="25" t="b" cm="1">
        <f t="array" ref="T80">_xlfn.LET(
    _xlpm.currentID, B80,
    _xlpm.current_Ex1, C80,
    _xlpm.current_Ex3, E80,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0" s="26" t="b" cm="1">
        <f t="array" ref="U80">_xlfn.LET(
    _xlpm.currentID, B80,
    _xlpm.current_Pr1, G80,
    _xlpm.current_Pr3, I80,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1" spans="2:21" ht="13.5">
      <c r="B81" s="14" t="s">
        <v>105</v>
      </c>
      <c r="C81" s="15">
        <v>25.5</v>
      </c>
      <c r="D81" s="15">
        <v>27.8</v>
      </c>
      <c r="E81" s="15">
        <v>28.2</v>
      </c>
      <c r="F81" s="16">
        <v>30.7</v>
      </c>
      <c r="G81" s="15">
        <v>20</v>
      </c>
      <c r="H81" s="15">
        <v>20</v>
      </c>
      <c r="I81" s="15">
        <v>20</v>
      </c>
      <c r="J81" s="16">
        <v>20</v>
      </c>
      <c r="K81" s="17">
        <v>1</v>
      </c>
      <c r="L81" s="18"/>
      <c r="M81" s="19"/>
      <c r="N81" s="20"/>
      <c r="O81" s="21"/>
      <c r="P81" s="22"/>
      <c r="R81" s="23" t="b" cm="1">
        <f t="array" ref="R81">_xlfn.LET(
    _xlpm.currentID, B81,
    _xlpm.current_Ex3, E81,
    _xlpm.current_Ex4, F81,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1" s="27" t="b" cm="1">
        <f t="array" ref="S81">_xlfn.LET(
    _xlpm.currentID, B81,
    _xlpm.current_Pr3, I81,
    _xlpm.current_Pr4, J81,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1" s="25" t="b" cm="1">
        <f t="array" ref="T81">_xlfn.LET(
    _xlpm.currentID, B81,
    _xlpm.current_Ex1, C81,
    _xlpm.current_Ex3, E81,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1" s="26" t="b" cm="1">
        <f t="array" ref="U81">_xlfn.LET(
    _xlpm.currentID, B81,
    _xlpm.current_Pr1, G81,
    _xlpm.current_Pr3, I81,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2" spans="2:21" ht="13.5">
      <c r="B82" s="14" t="s">
        <v>106</v>
      </c>
      <c r="C82" s="15">
        <v>28.2</v>
      </c>
      <c r="D82" s="15">
        <v>30.7</v>
      </c>
      <c r="E82" s="15">
        <v>30.3</v>
      </c>
      <c r="F82" s="16">
        <v>33.200000000000003</v>
      </c>
      <c r="G82" s="15">
        <v>20</v>
      </c>
      <c r="H82" s="15">
        <v>20</v>
      </c>
      <c r="I82" s="15">
        <v>20</v>
      </c>
      <c r="J82" s="16">
        <v>20</v>
      </c>
      <c r="K82" s="17">
        <v>1</v>
      </c>
      <c r="L82" s="18"/>
      <c r="M82" s="19"/>
      <c r="N82" s="20"/>
      <c r="O82" s="21"/>
      <c r="P82" s="22"/>
      <c r="R82" s="23" t="b" cm="1">
        <f t="array" ref="R82">_xlfn.LET(
    _xlpm.currentID, B82,
    _xlpm.current_Ex3, E82,
    _xlpm.current_Ex4, F82,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2" s="27" t="b" cm="1">
        <f t="array" ref="S82">_xlfn.LET(
    _xlpm.currentID, B82,
    _xlpm.current_Pr3, I82,
    _xlpm.current_Pr4, J82,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2" s="25" t="b" cm="1">
        <f t="array" ref="T82">_xlfn.LET(
    _xlpm.currentID, B82,
    _xlpm.current_Ex1, C82,
    _xlpm.current_Ex3, E82,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2" s="26" t="b" cm="1">
        <f t="array" ref="U82">_xlfn.LET(
    _xlpm.currentID, B82,
    _xlpm.current_Pr1, G82,
    _xlpm.current_Pr3, I82,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3" spans="2:21" ht="13.5">
      <c r="B83" s="14" t="s">
        <v>107</v>
      </c>
      <c r="C83" s="15">
        <v>30.3</v>
      </c>
      <c r="D83" s="15">
        <v>33.200000000000003</v>
      </c>
      <c r="E83" s="15">
        <v>32.4</v>
      </c>
      <c r="F83" s="16">
        <v>34.299999999999997</v>
      </c>
      <c r="G83" s="15">
        <v>20</v>
      </c>
      <c r="H83" s="15">
        <v>20</v>
      </c>
      <c r="I83" s="15">
        <v>20</v>
      </c>
      <c r="J83" s="16">
        <v>20</v>
      </c>
      <c r="K83" s="17">
        <v>1</v>
      </c>
      <c r="L83" s="18"/>
      <c r="M83" s="19"/>
      <c r="N83" s="20"/>
      <c r="O83" s="21"/>
      <c r="P83" s="22"/>
      <c r="R83" s="23" t="b" cm="1">
        <f t="array" ref="R83">_xlfn.LET(
    _xlpm.currentID, B83,
    _xlpm.current_Ex3, E83,
    _xlpm.current_Ex4, F83,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3" s="27" t="b" cm="1">
        <f t="array" ref="S83">_xlfn.LET(
    _xlpm.currentID, B83,
    _xlpm.current_Pr3, I83,
    _xlpm.current_Pr4, J83,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3" s="25" t="b" cm="1">
        <f t="array" ref="T83">_xlfn.LET(
    _xlpm.currentID, B83,
    _xlpm.current_Ex1, C83,
    _xlpm.current_Ex3, E83,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3" s="26" t="b" cm="1">
        <f t="array" ref="U83">_xlfn.LET(
    _xlpm.currentID, B83,
    _xlpm.current_Pr1, G83,
    _xlpm.current_Pr3, I83,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4" spans="2:21" ht="13.5">
      <c r="B84" s="14" t="s">
        <v>108</v>
      </c>
      <c r="C84" s="15">
        <v>32.4</v>
      </c>
      <c r="D84" s="15">
        <v>34.299999999999997</v>
      </c>
      <c r="E84" s="15">
        <v>35.4</v>
      </c>
      <c r="F84" s="16">
        <v>35.5</v>
      </c>
      <c r="G84" s="15">
        <v>20</v>
      </c>
      <c r="H84" s="15">
        <v>20</v>
      </c>
      <c r="I84" s="15">
        <v>25</v>
      </c>
      <c r="J84" s="16">
        <v>25</v>
      </c>
      <c r="K84" s="17">
        <v>1</v>
      </c>
      <c r="L84" s="18"/>
      <c r="M84" s="19"/>
      <c r="N84" s="20"/>
      <c r="O84" s="21"/>
      <c r="P84" s="22"/>
      <c r="R84" s="23" t="b" cm="1">
        <f t="array" ref="R84">_xlfn.LET(
    _xlpm.currentID, B84,
    _xlpm.current_Ex3, E84,
    _xlpm.current_Ex4, F84,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4" s="27" t="b" cm="1">
        <f t="array" ref="S84">_xlfn.LET(
    _xlpm.currentID, B84,
    _xlpm.current_Pr3, I84,
    _xlpm.current_Pr4, J84,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4" s="25" t="b" cm="1">
        <f t="array" ref="T84">_xlfn.LET(
    _xlpm.currentID, B84,
    _xlpm.current_Ex1, C84,
    _xlpm.current_Ex3, E84,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4" s="26" t="b" cm="1">
        <f t="array" ref="U84">_xlfn.LET(
    _xlpm.currentID, B84,
    _xlpm.current_Pr1, G84,
    _xlpm.current_Pr3, I84,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5" spans="2:21" ht="13.5">
      <c r="B85" s="14" t="s">
        <v>109</v>
      </c>
      <c r="C85" s="15">
        <v>35.4</v>
      </c>
      <c r="D85" s="15">
        <v>35.5</v>
      </c>
      <c r="E85" s="15">
        <v>37.799999999999997</v>
      </c>
      <c r="F85" s="16">
        <v>38</v>
      </c>
      <c r="G85" s="15">
        <v>25</v>
      </c>
      <c r="H85" s="15">
        <v>25</v>
      </c>
      <c r="I85" s="15">
        <v>25</v>
      </c>
      <c r="J85" s="16">
        <v>25</v>
      </c>
      <c r="K85" s="17">
        <v>1</v>
      </c>
      <c r="L85" s="18"/>
      <c r="M85" s="19"/>
      <c r="N85" s="20"/>
      <c r="O85" s="21"/>
      <c r="P85" s="22"/>
      <c r="R85" s="23" t="b" cm="1">
        <f t="array" ref="R85">_xlfn.LET(
    _xlpm.currentID, B85,
    _xlpm.current_Ex3, E85,
    _xlpm.current_Ex4, F85,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5" s="27" t="b" cm="1">
        <f t="array" ref="S85">_xlfn.LET(
    _xlpm.currentID, B85,
    _xlpm.current_Pr3, I85,
    _xlpm.current_Pr4, J85,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5" s="25" t="b" cm="1">
        <f t="array" ref="T85">_xlfn.LET(
    _xlpm.currentID, B85,
    _xlpm.current_Ex1, C85,
    _xlpm.current_Ex3, E85,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5" s="26" t="b" cm="1">
        <f t="array" ref="U85">_xlfn.LET(
    _xlpm.currentID, B85,
    _xlpm.current_Pr1, G85,
    _xlpm.current_Pr3, I85,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6" spans="2:21" ht="13.5">
      <c r="B86" s="14" t="s">
        <v>110</v>
      </c>
      <c r="C86" s="15">
        <v>37.799999999999997</v>
      </c>
      <c r="D86" s="15">
        <v>38</v>
      </c>
      <c r="E86" s="15">
        <v>37.299999999999997</v>
      </c>
      <c r="F86" s="16">
        <v>37.6</v>
      </c>
      <c r="G86" s="15">
        <v>25</v>
      </c>
      <c r="H86" s="15">
        <v>25</v>
      </c>
      <c r="I86" s="15">
        <v>30.8</v>
      </c>
      <c r="J86" s="16">
        <v>30.8</v>
      </c>
      <c r="K86" s="17">
        <v>1</v>
      </c>
      <c r="L86" s="18"/>
      <c r="M86" s="19"/>
      <c r="N86" s="20"/>
      <c r="O86" s="21"/>
      <c r="P86" s="22"/>
      <c r="R86" s="23" t="b" cm="1">
        <f t="array" ref="R86">_xlfn.LET(
    _xlpm.currentID, B86,
    _xlpm.current_Ex3, E86,
    _xlpm.current_Ex4, F86,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6" s="27" t="b" cm="1">
        <f t="array" ref="S86">_xlfn.LET(
    _xlpm.currentID, B86,
    _xlpm.current_Pr3, I86,
    _xlpm.current_Pr4, J86,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6" s="25" t="b" cm="1">
        <f t="array" ref="T86">_xlfn.LET(
    _xlpm.currentID, B86,
    _xlpm.current_Ex1, C86,
    _xlpm.current_Ex3, E86,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6" s="26" t="b" cm="1">
        <f t="array" ref="U86">_xlfn.LET(
    _xlpm.currentID, B86,
    _xlpm.current_Pr1, G86,
    _xlpm.current_Pr3, I86,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7" spans="2:21" ht="13.5">
      <c r="B87" s="14" t="s">
        <v>111</v>
      </c>
      <c r="C87" s="15">
        <v>37.299999999999997</v>
      </c>
      <c r="D87" s="15">
        <v>37.6</v>
      </c>
      <c r="E87" s="15">
        <v>37.799999999999997</v>
      </c>
      <c r="F87" s="16">
        <v>38.299999999999997</v>
      </c>
      <c r="G87" s="15">
        <v>30.8</v>
      </c>
      <c r="H87" s="15">
        <v>30.8</v>
      </c>
      <c r="I87" s="15">
        <v>37.799999999999997</v>
      </c>
      <c r="J87" s="16">
        <v>37.799999999999997</v>
      </c>
      <c r="K87" s="17">
        <v>1</v>
      </c>
      <c r="L87" s="18"/>
      <c r="M87" s="19"/>
      <c r="N87" s="20"/>
      <c r="O87" s="21"/>
      <c r="P87" s="22"/>
      <c r="R87" s="23" t="str" cm="1">
        <f t="array" ref="R87">_xlfn.LET(
    _xlpm.currentID, B87,
    _xlpm.current_Ex3, E87,
    _xlpm.current_Ex4, F87,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87" s="27" t="str" cm="1">
        <f t="array" ref="S87">_xlfn.LET(
    _xlpm.currentID, B87,
    _xlpm.current_Pr3, I87,
    _xlpm.current_Pr4, J87,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87" s="25" t="b" cm="1">
        <f t="array" ref="T87">_xlfn.LET(
    _xlpm.currentID, B87,
    _xlpm.current_Ex1, C87,
    _xlpm.current_Ex3, E87,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7" s="26" t="b" cm="1">
        <f t="array" ref="U87">_xlfn.LET(
    _xlpm.currentID, B87,
    _xlpm.current_Pr1, G87,
    _xlpm.current_Pr3, I87,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8" spans="2:21" ht="13.5">
      <c r="B88" s="29" t="s">
        <v>112</v>
      </c>
      <c r="C88" s="30">
        <v>5.5</v>
      </c>
      <c r="D88" s="30">
        <v>5.3</v>
      </c>
      <c r="E88" s="30">
        <v>5.5</v>
      </c>
      <c r="F88" s="31">
        <v>5.9</v>
      </c>
      <c r="G88" s="30">
        <v>5.5</v>
      </c>
      <c r="H88" s="30">
        <v>5.3</v>
      </c>
      <c r="I88" s="30">
        <v>11.4</v>
      </c>
      <c r="J88" s="31">
        <v>11.4</v>
      </c>
      <c r="K88" s="32">
        <v>1</v>
      </c>
      <c r="L88" s="33"/>
      <c r="M88" s="34"/>
      <c r="N88" s="35"/>
      <c r="O88" s="36"/>
      <c r="P88" s="38"/>
      <c r="R88" s="23" t="b" cm="1">
        <f t="array" ref="R88">_xlfn.LET(
    _xlpm.currentID, B88,
    _xlpm.current_Ex3, E88,
    _xlpm.current_Ex4, F88,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8" s="27" t="b" cm="1">
        <f t="array" ref="S88">_xlfn.LET(
    _xlpm.currentID, B88,
    _xlpm.current_Pr3, I88,
    _xlpm.current_Pr4, J88,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8" s="25" t="b" cm="1">
        <f t="array" ref="T88">_xlfn.LET(
    _xlpm.currentID, B88,
    _xlpm.current_Ex1, C88,
    _xlpm.current_Ex3, E88,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8" s="26" t="b" cm="1">
        <f t="array" ref="U88">_xlfn.LET(
    _xlpm.currentID, B88,
    _xlpm.current_Pr1, G88,
    _xlpm.current_Pr3, I88,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89" spans="2:21" ht="13.5">
      <c r="B89" s="29" t="s">
        <v>113</v>
      </c>
      <c r="C89" s="30">
        <v>5.5</v>
      </c>
      <c r="D89" s="30">
        <v>5.9</v>
      </c>
      <c r="E89" s="30">
        <v>8.1</v>
      </c>
      <c r="F89" s="31">
        <v>9</v>
      </c>
      <c r="G89" s="30">
        <v>11.4</v>
      </c>
      <c r="H89" s="30">
        <v>11.4</v>
      </c>
      <c r="I89" s="30">
        <v>20</v>
      </c>
      <c r="J89" s="31">
        <v>20</v>
      </c>
      <c r="K89" s="32">
        <v>1</v>
      </c>
      <c r="L89" s="33"/>
      <c r="M89" s="34"/>
      <c r="N89" s="35"/>
      <c r="O89" s="36"/>
      <c r="P89" s="38"/>
      <c r="R89" s="23" t="b" cm="1">
        <f t="array" ref="R89">_xlfn.LET(
    _xlpm.currentID, B89,
    _xlpm.current_Ex3, E89,
    _xlpm.current_Ex4, F89,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89" s="27" t="b" cm="1">
        <f t="array" ref="S89">_xlfn.LET(
    _xlpm.currentID, B89,
    _xlpm.current_Pr3, I89,
    _xlpm.current_Pr4, J89,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89" s="25" t="b" cm="1">
        <f t="array" ref="T89">_xlfn.LET(
    _xlpm.currentID, B89,
    _xlpm.current_Ex1, C89,
    _xlpm.current_Ex3, E89,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89" s="26" t="b" cm="1">
        <f t="array" ref="U89">_xlfn.LET(
    _xlpm.currentID, B89,
    _xlpm.current_Pr1, G89,
    _xlpm.current_Pr3, I89,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0" spans="2:21" ht="13.5">
      <c r="B90" s="29" t="s">
        <v>114</v>
      </c>
      <c r="C90" s="30">
        <v>8.1</v>
      </c>
      <c r="D90" s="30">
        <v>9</v>
      </c>
      <c r="E90" s="30">
        <v>11.4</v>
      </c>
      <c r="F90" s="31">
        <v>12.9</v>
      </c>
      <c r="G90" s="30">
        <v>20</v>
      </c>
      <c r="H90" s="30">
        <v>20</v>
      </c>
      <c r="I90" s="30">
        <v>20</v>
      </c>
      <c r="J90" s="31">
        <v>20</v>
      </c>
      <c r="K90" s="32">
        <v>1</v>
      </c>
      <c r="L90" s="33"/>
      <c r="M90" s="34"/>
      <c r="N90" s="35"/>
      <c r="O90" s="36"/>
      <c r="P90" s="38"/>
      <c r="R90" s="23" t="b" cm="1">
        <f t="array" ref="R90">_xlfn.LET(
    _xlpm.currentID, B90,
    _xlpm.current_Ex3, E90,
    _xlpm.current_Ex4, F90,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0" s="27" t="b" cm="1">
        <f t="array" ref="S90">_xlfn.LET(
    _xlpm.currentID, B90,
    _xlpm.current_Pr3, I90,
    _xlpm.current_Pr4, J90,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0" s="25" t="b" cm="1">
        <f t="array" ref="T90">_xlfn.LET(
    _xlpm.currentID, B90,
    _xlpm.current_Ex1, C90,
    _xlpm.current_Ex3, E90,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0" s="26" t="b" cm="1">
        <f t="array" ref="U90">_xlfn.LET(
    _xlpm.currentID, B90,
    _xlpm.current_Pr1, G90,
    _xlpm.current_Pr3, I90,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1" spans="2:21" ht="13.5">
      <c r="B91" s="29" t="s">
        <v>115</v>
      </c>
      <c r="C91" s="30">
        <v>11.4</v>
      </c>
      <c r="D91" s="30">
        <v>12.9</v>
      </c>
      <c r="E91" s="30">
        <v>15.4</v>
      </c>
      <c r="F91" s="31">
        <v>17.3</v>
      </c>
      <c r="G91" s="30">
        <v>20</v>
      </c>
      <c r="H91" s="30">
        <v>20</v>
      </c>
      <c r="I91" s="30">
        <v>20</v>
      </c>
      <c r="J91" s="31">
        <v>20</v>
      </c>
      <c r="K91" s="32">
        <v>1</v>
      </c>
      <c r="L91" s="33"/>
      <c r="M91" s="34"/>
      <c r="N91" s="35"/>
      <c r="O91" s="36"/>
      <c r="P91" s="38"/>
      <c r="R91" s="23" t="b" cm="1">
        <f t="array" ref="R91">_xlfn.LET(
    _xlpm.currentID, B91,
    _xlpm.current_Ex3, E91,
    _xlpm.current_Ex4, F91,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1" s="27" t="b" cm="1">
        <f t="array" ref="S91">_xlfn.LET(
    _xlpm.currentID, B91,
    _xlpm.current_Pr3, I91,
    _xlpm.current_Pr4, J91,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1" s="25" t="b" cm="1">
        <f t="array" ref="T91">_xlfn.LET(
    _xlpm.currentID, B91,
    _xlpm.current_Ex1, C91,
    _xlpm.current_Ex3, E91,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1" s="26" t="b" cm="1">
        <f t="array" ref="U91">_xlfn.LET(
    _xlpm.currentID, B91,
    _xlpm.current_Pr1, G91,
    _xlpm.current_Pr3, I91,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2" spans="2:21" ht="13.5">
      <c r="B92" s="29" t="s">
        <v>116</v>
      </c>
      <c r="C92" s="30">
        <v>15.4</v>
      </c>
      <c r="D92" s="30">
        <v>17.3</v>
      </c>
      <c r="E92" s="30">
        <v>20.3</v>
      </c>
      <c r="F92" s="31">
        <v>21.5</v>
      </c>
      <c r="G92" s="30">
        <v>20</v>
      </c>
      <c r="H92" s="30">
        <v>20</v>
      </c>
      <c r="I92" s="30">
        <v>20</v>
      </c>
      <c r="J92" s="31">
        <v>20</v>
      </c>
      <c r="K92" s="32">
        <v>1</v>
      </c>
      <c r="L92" s="33"/>
      <c r="M92" s="34"/>
      <c r="N92" s="35"/>
      <c r="O92" s="36"/>
      <c r="P92" s="38"/>
      <c r="R92" s="23" t="b" cm="1">
        <f t="array" ref="R92">_xlfn.LET(
    _xlpm.currentID, B92,
    _xlpm.current_Ex3, E92,
    _xlpm.current_Ex4, F92,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2" s="27" t="b" cm="1">
        <f t="array" ref="S92">_xlfn.LET(
    _xlpm.currentID, B92,
    _xlpm.current_Pr3, I92,
    _xlpm.current_Pr4, J92,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2" s="25" t="b" cm="1">
        <f t="array" ref="T92">_xlfn.LET(
    _xlpm.currentID, B92,
    _xlpm.current_Ex1, C92,
    _xlpm.current_Ex3, E92,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2" s="26" t="b" cm="1">
        <f t="array" ref="U92">_xlfn.LET(
    _xlpm.currentID, B92,
    _xlpm.current_Pr1, G92,
    _xlpm.current_Pr3, I92,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3" spans="2:21" ht="13.5">
      <c r="B93" s="29" t="s">
        <v>117</v>
      </c>
      <c r="C93" s="30">
        <v>20.3</v>
      </c>
      <c r="D93" s="30">
        <v>21.5</v>
      </c>
      <c r="E93" s="30">
        <v>24.5</v>
      </c>
      <c r="F93" s="31">
        <v>25.3</v>
      </c>
      <c r="G93" s="30">
        <v>20</v>
      </c>
      <c r="H93" s="30">
        <v>20</v>
      </c>
      <c r="I93" s="30">
        <v>20</v>
      </c>
      <c r="J93" s="31">
        <v>20</v>
      </c>
      <c r="K93" s="32">
        <v>1</v>
      </c>
      <c r="L93" s="33"/>
      <c r="M93" s="34"/>
      <c r="N93" s="35"/>
      <c r="O93" s="36"/>
      <c r="P93" s="38"/>
      <c r="R93" s="23" t="b" cm="1">
        <f t="array" ref="R93">_xlfn.LET(
    _xlpm.currentID, B93,
    _xlpm.current_Ex3, E93,
    _xlpm.current_Ex4, F93,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3" s="27" t="b" cm="1">
        <f t="array" ref="S93">_xlfn.LET(
    _xlpm.currentID, B93,
    _xlpm.current_Pr3, I93,
    _xlpm.current_Pr4, J93,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3" s="25" t="b" cm="1">
        <f t="array" ref="T93">_xlfn.LET(
    _xlpm.currentID, B93,
    _xlpm.current_Ex1, C93,
    _xlpm.current_Ex3, E93,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3" s="26" t="b" cm="1">
        <f t="array" ref="U93">_xlfn.LET(
    _xlpm.currentID, B93,
    _xlpm.current_Pr1, G93,
    _xlpm.current_Pr3, I93,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4" spans="2:21" ht="13.5">
      <c r="B94" s="29" t="s">
        <v>118</v>
      </c>
      <c r="C94" s="30">
        <v>24.5</v>
      </c>
      <c r="D94" s="30">
        <v>25.3</v>
      </c>
      <c r="E94" s="30">
        <v>27.8</v>
      </c>
      <c r="F94" s="31">
        <v>29.3</v>
      </c>
      <c r="G94" s="30">
        <v>20</v>
      </c>
      <c r="H94" s="30">
        <v>20</v>
      </c>
      <c r="I94" s="30">
        <v>20</v>
      </c>
      <c r="J94" s="31">
        <v>20</v>
      </c>
      <c r="K94" s="32">
        <v>1</v>
      </c>
      <c r="L94" s="33"/>
      <c r="M94" s="34"/>
      <c r="N94" s="35"/>
      <c r="O94" s="36"/>
      <c r="P94" s="38"/>
      <c r="R94" s="23" t="b" cm="1">
        <f t="array" ref="R94">_xlfn.LET(
    _xlpm.currentID, B94,
    _xlpm.current_Ex3, E94,
    _xlpm.current_Ex4, F94,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4" s="27" t="b" cm="1">
        <f t="array" ref="S94">_xlfn.LET(
    _xlpm.currentID, B94,
    _xlpm.current_Pr3, I94,
    _xlpm.current_Pr4, J94,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4" s="25" t="b" cm="1">
        <f t="array" ref="T94">_xlfn.LET(
    _xlpm.currentID, B94,
    _xlpm.current_Ex1, C94,
    _xlpm.current_Ex3, E94,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4" s="26" t="b" cm="1">
        <f t="array" ref="U94">_xlfn.LET(
    _xlpm.currentID, B94,
    _xlpm.current_Pr1, G94,
    _xlpm.current_Pr3, I94,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5" spans="2:21" ht="13.5">
      <c r="B95" s="29" t="s">
        <v>119</v>
      </c>
      <c r="C95" s="30">
        <v>27.8</v>
      </c>
      <c r="D95" s="30">
        <v>29.3</v>
      </c>
      <c r="E95" s="30">
        <v>30.7</v>
      </c>
      <c r="F95" s="31">
        <v>32.6</v>
      </c>
      <c r="G95" s="30">
        <v>20</v>
      </c>
      <c r="H95" s="30">
        <v>20</v>
      </c>
      <c r="I95" s="30">
        <v>20</v>
      </c>
      <c r="J95" s="31">
        <v>20</v>
      </c>
      <c r="K95" s="32">
        <v>1</v>
      </c>
      <c r="L95" s="33"/>
      <c r="M95" s="34"/>
      <c r="N95" s="35"/>
      <c r="O95" s="36"/>
      <c r="P95" s="38"/>
      <c r="R95" s="23" t="b" cm="1">
        <f t="array" ref="R95">_xlfn.LET(
    _xlpm.currentID, B95,
    _xlpm.current_Ex3, E95,
    _xlpm.current_Ex4, F95,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5" s="27" t="b" cm="1">
        <f t="array" ref="S95">_xlfn.LET(
    _xlpm.currentID, B95,
    _xlpm.current_Pr3, I95,
    _xlpm.current_Pr4, J95,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5" s="25" t="b" cm="1">
        <f t="array" ref="T95">_xlfn.LET(
    _xlpm.currentID, B95,
    _xlpm.current_Ex1, C95,
    _xlpm.current_Ex3, E95,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5" s="26" t="b" cm="1">
        <f t="array" ref="U95">_xlfn.LET(
    _xlpm.currentID, B95,
    _xlpm.current_Pr1, G95,
    _xlpm.current_Pr3, I95,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6" spans="2:21" ht="13.5">
      <c r="B96" s="29" t="s">
        <v>120</v>
      </c>
      <c r="C96" s="30">
        <v>30.7</v>
      </c>
      <c r="D96" s="30">
        <v>32.6</v>
      </c>
      <c r="E96" s="30">
        <v>33.200000000000003</v>
      </c>
      <c r="F96" s="31">
        <v>35.4</v>
      </c>
      <c r="G96" s="30">
        <v>20</v>
      </c>
      <c r="H96" s="30">
        <v>20</v>
      </c>
      <c r="I96" s="30">
        <v>20</v>
      </c>
      <c r="J96" s="31">
        <v>20</v>
      </c>
      <c r="K96" s="32">
        <v>1</v>
      </c>
      <c r="L96" s="33"/>
      <c r="M96" s="34"/>
      <c r="N96" s="35"/>
      <c r="O96" s="36"/>
      <c r="P96" s="38"/>
      <c r="R96" s="23" t="b" cm="1">
        <f t="array" ref="R96">_xlfn.LET(
    _xlpm.currentID, B96,
    _xlpm.current_Ex3, E96,
    _xlpm.current_Ex4, F96,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6" s="27" t="b" cm="1">
        <f t="array" ref="S96">_xlfn.LET(
    _xlpm.currentID, B96,
    _xlpm.current_Pr3, I96,
    _xlpm.current_Pr4, J96,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6" s="25" t="b" cm="1">
        <f t="array" ref="T96">_xlfn.LET(
    _xlpm.currentID, B96,
    _xlpm.current_Ex1, C96,
    _xlpm.current_Ex3, E96,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6" s="26" t="b" cm="1">
        <f t="array" ref="U96">_xlfn.LET(
    _xlpm.currentID, B96,
    _xlpm.current_Pr1, G96,
    _xlpm.current_Pr3, I96,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7" spans="2:21" ht="13.5">
      <c r="B97" s="29" t="s">
        <v>121</v>
      </c>
      <c r="C97" s="30">
        <v>33.200000000000003</v>
      </c>
      <c r="D97" s="30">
        <v>35.4</v>
      </c>
      <c r="E97" s="30">
        <v>34.299999999999997</v>
      </c>
      <c r="F97" s="31">
        <v>35</v>
      </c>
      <c r="G97" s="30">
        <v>20</v>
      </c>
      <c r="H97" s="30">
        <v>20</v>
      </c>
      <c r="I97" s="30">
        <v>20</v>
      </c>
      <c r="J97" s="31">
        <v>20</v>
      </c>
      <c r="K97" s="32">
        <v>1</v>
      </c>
      <c r="L97" s="33"/>
      <c r="M97" s="34"/>
      <c r="N97" s="35"/>
      <c r="O97" s="36"/>
      <c r="P97" s="38"/>
      <c r="R97" s="23" t="b" cm="1">
        <f t="array" ref="R97">_xlfn.LET(
    _xlpm.currentID, B97,
    _xlpm.current_Ex3, E97,
    _xlpm.current_Ex4, F97,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7" s="27" t="b" cm="1">
        <f t="array" ref="S97">_xlfn.LET(
    _xlpm.currentID, B97,
    _xlpm.current_Pr3, I97,
    _xlpm.current_Pr4, J97,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7" s="25" t="b" cm="1">
        <f t="array" ref="T97">_xlfn.LET(
    _xlpm.currentID, B97,
    _xlpm.current_Ex1, C97,
    _xlpm.current_Ex3, E97,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7" s="26" t="b" cm="1">
        <f t="array" ref="U97">_xlfn.LET(
    _xlpm.currentID, B97,
    _xlpm.current_Pr1, G97,
    _xlpm.current_Pr3, I97,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8" spans="2:21" ht="13.5">
      <c r="B98" s="29" t="s">
        <v>122</v>
      </c>
      <c r="C98" s="30">
        <v>34.299999999999997</v>
      </c>
      <c r="D98" s="30">
        <v>35</v>
      </c>
      <c r="E98" s="30">
        <v>35.5</v>
      </c>
      <c r="F98" s="31">
        <v>34.9</v>
      </c>
      <c r="G98" s="30">
        <v>20</v>
      </c>
      <c r="H98" s="30">
        <v>20</v>
      </c>
      <c r="I98" s="30">
        <v>25</v>
      </c>
      <c r="J98" s="31">
        <v>25</v>
      </c>
      <c r="K98" s="32">
        <v>1</v>
      </c>
      <c r="L98" s="33"/>
      <c r="M98" s="34"/>
      <c r="N98" s="35"/>
      <c r="O98" s="36"/>
      <c r="P98" s="38"/>
      <c r="R98" s="23" t="b" cm="1">
        <f t="array" ref="R98">_xlfn.LET(
    _xlpm.currentID, B98,
    _xlpm.current_Ex3, E98,
    _xlpm.current_Ex4, F98,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8" s="27" t="b" cm="1">
        <f t="array" ref="S98">_xlfn.LET(
    _xlpm.currentID, B98,
    _xlpm.current_Pr3, I98,
    _xlpm.current_Pr4, J98,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8" s="25" t="b" cm="1">
        <f t="array" ref="T98">_xlfn.LET(
    _xlpm.currentID, B98,
    _xlpm.current_Ex1, C98,
    _xlpm.current_Ex3, E98,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8" s="26" t="b" cm="1">
        <f t="array" ref="U98">_xlfn.LET(
    _xlpm.currentID, B98,
    _xlpm.current_Pr1, G98,
    _xlpm.current_Pr3, I98,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99" spans="2:21" ht="13.5">
      <c r="B99" s="29" t="s">
        <v>123</v>
      </c>
      <c r="C99" s="30">
        <v>35.5</v>
      </c>
      <c r="D99" s="30">
        <v>34.9</v>
      </c>
      <c r="E99" s="30">
        <v>38</v>
      </c>
      <c r="F99" s="31">
        <v>35.799999999999997</v>
      </c>
      <c r="G99" s="30">
        <v>25</v>
      </c>
      <c r="H99" s="30">
        <v>25</v>
      </c>
      <c r="I99" s="30">
        <v>25</v>
      </c>
      <c r="J99" s="31">
        <v>25</v>
      </c>
      <c r="K99" s="32">
        <v>1</v>
      </c>
      <c r="L99" s="33"/>
      <c r="M99" s="34"/>
      <c r="N99" s="35"/>
      <c r="O99" s="36"/>
      <c r="P99" s="38"/>
      <c r="R99" s="23" t="b" cm="1">
        <f t="array" ref="R99">_xlfn.LET(
    _xlpm.currentID, B99,
    _xlpm.current_Ex3, E99,
    _xlpm.current_Ex4, F99,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99" s="27" t="b" cm="1">
        <f t="array" ref="S99">_xlfn.LET(
    _xlpm.currentID, B99,
    _xlpm.current_Pr3, I99,
    _xlpm.current_Pr4, J99,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99" s="25" t="b" cm="1">
        <f t="array" ref="T99">_xlfn.LET(
    _xlpm.currentID, B99,
    _xlpm.current_Ex1, C99,
    _xlpm.current_Ex3, E99,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99" s="26" t="b" cm="1">
        <f t="array" ref="U99">_xlfn.LET(
    _xlpm.currentID, B99,
    _xlpm.current_Pr1, G99,
    _xlpm.current_Pr3, I99,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0" spans="2:21" ht="13.5">
      <c r="B100" s="29" t="s">
        <v>124</v>
      </c>
      <c r="C100" s="30">
        <v>38</v>
      </c>
      <c r="D100" s="30">
        <v>35.799999999999997</v>
      </c>
      <c r="E100" s="30">
        <v>37.6</v>
      </c>
      <c r="F100" s="31">
        <v>35.700000000000003</v>
      </c>
      <c r="G100" s="30">
        <v>25</v>
      </c>
      <c r="H100" s="30">
        <v>25</v>
      </c>
      <c r="I100" s="30">
        <v>30.8</v>
      </c>
      <c r="J100" s="31">
        <v>30.8</v>
      </c>
      <c r="K100" s="32">
        <v>1</v>
      </c>
      <c r="L100" s="33"/>
      <c r="M100" s="34"/>
      <c r="N100" s="35"/>
      <c r="O100" s="36"/>
      <c r="P100" s="38"/>
      <c r="R100" s="23" t="b" cm="1">
        <f t="array" ref="R100">_xlfn.LET(
    _xlpm.currentID, B100,
    _xlpm.current_Ex3, E100,
    _xlpm.current_Ex4, F100,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0" s="27" t="b" cm="1">
        <f t="array" ref="S100">_xlfn.LET(
    _xlpm.currentID, B100,
    _xlpm.current_Pr3, I100,
    _xlpm.current_Pr4, J100,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0" s="25" t="b" cm="1">
        <f t="array" ref="T100">_xlfn.LET(
    _xlpm.currentID, B100,
    _xlpm.current_Ex1, C100,
    _xlpm.current_Ex3, E100,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0" s="26" t="b" cm="1">
        <f t="array" ref="U100">_xlfn.LET(
    _xlpm.currentID, B100,
    _xlpm.current_Pr1, G100,
    _xlpm.current_Pr3, I100,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1" spans="2:21" ht="13.5">
      <c r="B101" s="29" t="s">
        <v>125</v>
      </c>
      <c r="C101" s="30">
        <v>37.6</v>
      </c>
      <c r="D101" s="30">
        <v>35.700000000000003</v>
      </c>
      <c r="E101" s="30">
        <v>38.299999999999997</v>
      </c>
      <c r="F101" s="31">
        <v>38.200000000000003</v>
      </c>
      <c r="G101" s="30">
        <v>30.8</v>
      </c>
      <c r="H101" s="30">
        <v>30.8</v>
      </c>
      <c r="I101" s="30">
        <v>37.799999999999997</v>
      </c>
      <c r="J101" s="31">
        <v>38.200000000000003</v>
      </c>
      <c r="K101" s="32">
        <v>1</v>
      </c>
      <c r="L101" s="33"/>
      <c r="M101" s="34"/>
      <c r="N101" s="35"/>
      <c r="O101" s="36"/>
      <c r="P101" s="38"/>
      <c r="R101" s="23" t="str" cm="1">
        <f t="array" ref="R101">_xlfn.LET(
    _xlpm.currentID, B101,
    _xlpm.current_Ex3, E101,
    _xlpm.current_Ex4, F101,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01" s="27" t="str" cm="1">
        <f t="array" ref="S101">_xlfn.LET(
    _xlpm.currentID, B101,
    _xlpm.current_Pr3, I101,
    _xlpm.current_Pr4, J101,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01" s="25" t="b" cm="1">
        <f t="array" ref="T101">_xlfn.LET(
    _xlpm.currentID, B101,
    _xlpm.current_Ex1, C101,
    _xlpm.current_Ex3, E101,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1" s="26" t="b" cm="1">
        <f t="array" ref="U101">_xlfn.LET(
    _xlpm.currentID, B101,
    _xlpm.current_Pr1, G101,
    _xlpm.current_Pr3, I101,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2" spans="2:21" ht="13.5">
      <c r="B102" s="14" t="s">
        <v>126</v>
      </c>
      <c r="C102" s="15">
        <v>5.0999999999999996</v>
      </c>
      <c r="D102" s="15">
        <v>4.5</v>
      </c>
      <c r="E102" s="15">
        <v>5</v>
      </c>
      <c r="F102" s="16">
        <v>5.9</v>
      </c>
      <c r="G102" s="15">
        <v>5.0999999999999996</v>
      </c>
      <c r="H102" s="15">
        <v>4.5999999999999996</v>
      </c>
      <c r="I102" s="15">
        <v>5</v>
      </c>
      <c r="J102" s="16">
        <v>12.1</v>
      </c>
      <c r="K102" s="17">
        <v>1</v>
      </c>
      <c r="L102" s="18"/>
      <c r="M102" s="19"/>
      <c r="N102" s="20"/>
      <c r="O102" s="21"/>
      <c r="P102" s="22"/>
      <c r="R102" s="23" t="b" cm="1">
        <f t="array" ref="R102">_xlfn.LET(
    _xlpm.currentID, B102,
    _xlpm.current_Ex3, E102,
    _xlpm.current_Ex4, F102,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2" s="27" t="b" cm="1">
        <f t="array" ref="S102">_xlfn.LET(
    _xlpm.currentID, B102,
    _xlpm.current_Pr3, I102,
    _xlpm.current_Pr4, J102,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2" s="25" t="str" cm="1">
        <f t="array" ref="T102">_xlfn.LET(
    _xlpm.currentID, B102,
    _xlpm.current_Ex1, C102,
    _xlpm.current_Ex3, E102,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02" s="26" t="str" cm="1">
        <f t="array" ref="U102">_xlfn.LET(
    _xlpm.currentID, B102,
    _xlpm.current_Pr1, G102,
    _xlpm.current_Pr3, I102,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03" spans="2:21" ht="13.5">
      <c r="B103" s="14" t="s">
        <v>127</v>
      </c>
      <c r="C103" s="15">
        <v>5</v>
      </c>
      <c r="D103" s="15">
        <v>5.9</v>
      </c>
      <c r="E103" s="15">
        <v>5.3</v>
      </c>
      <c r="F103" s="16">
        <v>6.6</v>
      </c>
      <c r="G103" s="15">
        <v>5</v>
      </c>
      <c r="H103" s="15">
        <v>12.1</v>
      </c>
      <c r="I103" s="15">
        <v>5.3</v>
      </c>
      <c r="J103" s="16">
        <v>14</v>
      </c>
      <c r="K103" s="17">
        <v>1</v>
      </c>
      <c r="L103" s="18"/>
      <c r="M103" s="19"/>
      <c r="N103" s="20"/>
      <c r="O103" s="21"/>
      <c r="P103" s="22"/>
      <c r="R103" s="23" t="b" cm="1">
        <f t="array" ref="R103">_xlfn.LET(
    _xlpm.currentID, B103,
    _xlpm.current_Ex3, E103,
    _xlpm.current_Ex4, F103,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3" s="27" t="b" cm="1">
        <f t="array" ref="S103">_xlfn.LET(
    _xlpm.currentID, B103,
    _xlpm.current_Pr3, I103,
    _xlpm.current_Pr4, J103,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3" s="25" t="str" cm="1">
        <f t="array" ref="T103">_xlfn.LET(
    _xlpm.currentID, B103,
    _xlpm.current_Ex1, C103,
    _xlpm.current_Ex3, E103,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03" s="26" t="str" cm="1">
        <f t="array" ref="U103">_xlfn.LET(
    _xlpm.currentID, B103,
    _xlpm.current_Pr1, G103,
    _xlpm.current_Pr3, I103,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04" spans="2:21" ht="13.5">
      <c r="B104" s="14" t="s">
        <v>128</v>
      </c>
      <c r="C104" s="15">
        <v>5.3</v>
      </c>
      <c r="D104" s="15">
        <v>6.6</v>
      </c>
      <c r="E104" s="15">
        <v>5.9</v>
      </c>
      <c r="F104" s="16">
        <v>7</v>
      </c>
      <c r="G104" s="15">
        <v>5.3</v>
      </c>
      <c r="H104" s="15">
        <v>14</v>
      </c>
      <c r="I104" s="15">
        <v>11.4</v>
      </c>
      <c r="J104" s="16">
        <v>14</v>
      </c>
      <c r="K104" s="17">
        <v>1</v>
      </c>
      <c r="L104" s="18"/>
      <c r="M104" s="19"/>
      <c r="N104" s="20"/>
      <c r="O104" s="21"/>
      <c r="P104" s="22"/>
      <c r="R104" s="23" t="b" cm="1">
        <f t="array" ref="R104">_xlfn.LET(
    _xlpm.currentID, B104,
    _xlpm.current_Ex3, E104,
    _xlpm.current_Ex4, F104,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4" s="27" t="b" cm="1">
        <f t="array" ref="S104">_xlfn.LET(
    _xlpm.currentID, B104,
    _xlpm.current_Pr3, I104,
    _xlpm.current_Pr4, J104,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4" s="25" t="b" cm="1">
        <f t="array" ref="T104">_xlfn.LET(
    _xlpm.currentID, B104,
    _xlpm.current_Ex1, C104,
    _xlpm.current_Ex3, E104,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4" s="26" t="b" cm="1">
        <f t="array" ref="U104">_xlfn.LET(
    _xlpm.currentID, B104,
    _xlpm.current_Pr1, G104,
    _xlpm.current_Pr3, I104,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5" spans="2:21" ht="13.5">
      <c r="B105" s="14" t="s">
        <v>129</v>
      </c>
      <c r="C105" s="15">
        <v>5.9</v>
      </c>
      <c r="D105" s="15">
        <v>7</v>
      </c>
      <c r="E105" s="15">
        <v>9</v>
      </c>
      <c r="F105" s="16">
        <v>10.4</v>
      </c>
      <c r="G105" s="15">
        <v>11.4</v>
      </c>
      <c r="H105" s="15">
        <v>14</v>
      </c>
      <c r="I105" s="15">
        <v>20</v>
      </c>
      <c r="J105" s="16">
        <v>20</v>
      </c>
      <c r="K105" s="17">
        <v>1</v>
      </c>
      <c r="L105" s="18"/>
      <c r="M105" s="19"/>
      <c r="N105" s="20"/>
      <c r="O105" s="21"/>
      <c r="P105" s="22"/>
      <c r="R105" s="23" t="b" cm="1">
        <f t="array" ref="R105">_xlfn.LET(
    _xlpm.currentID, B105,
    _xlpm.current_Ex3, E105,
    _xlpm.current_Ex4, F105,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5" s="27" t="b" cm="1">
        <f t="array" ref="S105">_xlfn.LET(
    _xlpm.currentID, B105,
    _xlpm.current_Pr3, I105,
    _xlpm.current_Pr4, J105,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5" s="25" t="b" cm="1">
        <f t="array" ref="T105">_xlfn.LET(
    _xlpm.currentID, B105,
    _xlpm.current_Ex1, C105,
    _xlpm.current_Ex3, E105,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5" s="26" t="b" cm="1">
        <f t="array" ref="U105">_xlfn.LET(
    _xlpm.currentID, B105,
    _xlpm.current_Pr1, G105,
    _xlpm.current_Pr3, I105,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6" spans="2:21" ht="13.5">
      <c r="B106" s="14" t="s">
        <v>130</v>
      </c>
      <c r="C106" s="15">
        <v>9</v>
      </c>
      <c r="D106" s="15">
        <v>10.4</v>
      </c>
      <c r="E106" s="15">
        <v>12.9</v>
      </c>
      <c r="F106" s="16">
        <v>14.9</v>
      </c>
      <c r="G106" s="15">
        <v>20</v>
      </c>
      <c r="H106" s="15">
        <v>20</v>
      </c>
      <c r="I106" s="15">
        <v>20</v>
      </c>
      <c r="J106" s="16">
        <v>20</v>
      </c>
      <c r="K106" s="17">
        <v>1</v>
      </c>
      <c r="L106" s="18"/>
      <c r="M106" s="19"/>
      <c r="N106" s="20"/>
      <c r="O106" s="21"/>
      <c r="P106" s="22"/>
      <c r="R106" s="23" t="b" cm="1">
        <f t="array" ref="R106">_xlfn.LET(
    _xlpm.currentID, B106,
    _xlpm.current_Ex3, E106,
    _xlpm.current_Ex4, F106,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6" s="27" t="b" cm="1">
        <f t="array" ref="S106">_xlfn.LET(
    _xlpm.currentID, B106,
    _xlpm.current_Pr3, I106,
    _xlpm.current_Pr4, J106,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6" s="25" t="b" cm="1">
        <f t="array" ref="T106">_xlfn.LET(
    _xlpm.currentID, B106,
    _xlpm.current_Ex1, C106,
    _xlpm.current_Ex3, E106,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6" s="26" t="b" cm="1">
        <f t="array" ref="U106">_xlfn.LET(
    _xlpm.currentID, B106,
    _xlpm.current_Pr1, G106,
    _xlpm.current_Pr3, I106,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7" spans="2:21" ht="13.5">
      <c r="B107" s="14" t="s">
        <v>131</v>
      </c>
      <c r="C107" s="15">
        <v>12.9</v>
      </c>
      <c r="D107" s="15">
        <v>14.9</v>
      </c>
      <c r="E107" s="15">
        <v>17.3</v>
      </c>
      <c r="F107" s="16">
        <v>19.100000000000001</v>
      </c>
      <c r="G107" s="15">
        <v>20</v>
      </c>
      <c r="H107" s="15">
        <v>20</v>
      </c>
      <c r="I107" s="15">
        <v>20</v>
      </c>
      <c r="J107" s="16">
        <v>20</v>
      </c>
      <c r="K107" s="17">
        <v>1</v>
      </c>
      <c r="L107" s="18"/>
      <c r="M107" s="19"/>
      <c r="N107" s="20"/>
      <c r="O107" s="21"/>
      <c r="P107" s="22"/>
      <c r="R107" s="23" t="b" cm="1">
        <f t="array" ref="R107">_xlfn.LET(
    _xlpm.currentID, B107,
    _xlpm.current_Ex3, E107,
    _xlpm.current_Ex4, F107,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7" s="27" t="b" cm="1">
        <f t="array" ref="S107">_xlfn.LET(
    _xlpm.currentID, B107,
    _xlpm.current_Pr3, I107,
    _xlpm.current_Pr4, J107,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7" s="25" t="b" cm="1">
        <f t="array" ref="T107">_xlfn.LET(
    _xlpm.currentID, B107,
    _xlpm.current_Ex1, C107,
    _xlpm.current_Ex3, E107,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7" s="26" t="b" cm="1">
        <f t="array" ref="U107">_xlfn.LET(
    _xlpm.currentID, B107,
    _xlpm.current_Pr1, G107,
    _xlpm.current_Pr3, I107,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8" spans="2:21" ht="13.5">
      <c r="B108" s="14" t="s">
        <v>132</v>
      </c>
      <c r="C108" s="15">
        <v>17.3</v>
      </c>
      <c r="D108" s="15">
        <v>19.100000000000001</v>
      </c>
      <c r="E108" s="15">
        <v>21.5</v>
      </c>
      <c r="F108" s="16">
        <v>23</v>
      </c>
      <c r="G108" s="15">
        <v>20</v>
      </c>
      <c r="H108" s="15">
        <v>20</v>
      </c>
      <c r="I108" s="15">
        <v>20</v>
      </c>
      <c r="J108" s="16">
        <v>20</v>
      </c>
      <c r="K108" s="17">
        <v>1</v>
      </c>
      <c r="L108" s="18"/>
      <c r="M108" s="19"/>
      <c r="N108" s="20"/>
      <c r="O108" s="21"/>
      <c r="P108" s="22"/>
      <c r="R108" s="23" t="b" cm="1">
        <f t="array" ref="R108">_xlfn.LET(
    _xlpm.currentID, B108,
    _xlpm.current_Ex3, E108,
    _xlpm.current_Ex4, F108,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8" s="27" t="b" cm="1">
        <f t="array" ref="S108">_xlfn.LET(
    _xlpm.currentID, B108,
    _xlpm.current_Pr3, I108,
    _xlpm.current_Pr4, J108,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8" s="25" t="b" cm="1">
        <f t="array" ref="T108">_xlfn.LET(
    _xlpm.currentID, B108,
    _xlpm.current_Ex1, C108,
    _xlpm.current_Ex3, E108,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8" s="26" t="b" cm="1">
        <f t="array" ref="U108">_xlfn.LET(
    _xlpm.currentID, B108,
    _xlpm.current_Pr1, G108,
    _xlpm.current_Pr3, I108,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09" spans="2:21" ht="13.5">
      <c r="B109" s="14" t="s">
        <v>133</v>
      </c>
      <c r="C109" s="15">
        <v>21.5</v>
      </c>
      <c r="D109" s="15">
        <v>23</v>
      </c>
      <c r="E109" s="15">
        <v>25.3</v>
      </c>
      <c r="F109" s="16">
        <v>26.9</v>
      </c>
      <c r="G109" s="15">
        <v>20</v>
      </c>
      <c r="H109" s="15">
        <v>20</v>
      </c>
      <c r="I109" s="15">
        <v>20</v>
      </c>
      <c r="J109" s="16">
        <v>20</v>
      </c>
      <c r="K109" s="17">
        <v>1</v>
      </c>
      <c r="L109" s="18"/>
      <c r="M109" s="19"/>
      <c r="N109" s="20"/>
      <c r="O109" s="21"/>
      <c r="P109" s="22"/>
      <c r="R109" s="23" t="b" cm="1">
        <f t="array" ref="R109">_xlfn.LET(
    _xlpm.currentID, B109,
    _xlpm.current_Ex3, E109,
    _xlpm.current_Ex4, F109,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09" s="27" t="b" cm="1">
        <f t="array" ref="S109">_xlfn.LET(
    _xlpm.currentID, B109,
    _xlpm.current_Pr3, I109,
    _xlpm.current_Pr4, J109,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09" s="25" t="b" cm="1">
        <f t="array" ref="T109">_xlfn.LET(
    _xlpm.currentID, B109,
    _xlpm.current_Ex1, C109,
    _xlpm.current_Ex3, E109,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09" s="26" t="b" cm="1">
        <f t="array" ref="U109">_xlfn.LET(
    _xlpm.currentID, B109,
    _xlpm.current_Pr1, G109,
    _xlpm.current_Pr3, I109,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0" spans="2:21" ht="13.5">
      <c r="B110" s="14" t="s">
        <v>134</v>
      </c>
      <c r="C110" s="15">
        <v>25.3</v>
      </c>
      <c r="D110" s="15">
        <v>26.9</v>
      </c>
      <c r="E110" s="15">
        <v>29.3</v>
      </c>
      <c r="F110" s="16">
        <v>30.7</v>
      </c>
      <c r="G110" s="15">
        <v>20</v>
      </c>
      <c r="H110" s="15">
        <v>20</v>
      </c>
      <c r="I110" s="15">
        <v>20</v>
      </c>
      <c r="J110" s="16">
        <v>20</v>
      </c>
      <c r="K110" s="17">
        <v>1</v>
      </c>
      <c r="L110" s="18"/>
      <c r="M110" s="19"/>
      <c r="N110" s="20"/>
      <c r="O110" s="21"/>
      <c r="P110" s="22"/>
      <c r="R110" s="23" t="b" cm="1">
        <f t="array" ref="R110">_xlfn.LET(
    _xlpm.currentID, B110,
    _xlpm.current_Ex3, E110,
    _xlpm.current_Ex4, F110,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0" s="27" t="b" cm="1">
        <f t="array" ref="S110">_xlfn.LET(
    _xlpm.currentID, B110,
    _xlpm.current_Pr3, I110,
    _xlpm.current_Pr4, J110,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0" s="25" t="b" cm="1">
        <f t="array" ref="T110">_xlfn.LET(
    _xlpm.currentID, B110,
    _xlpm.current_Ex1, C110,
    _xlpm.current_Ex3, E110,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0" s="26" t="b" cm="1">
        <f t="array" ref="U110">_xlfn.LET(
    _xlpm.currentID, B110,
    _xlpm.current_Pr1, G110,
    _xlpm.current_Pr3, I110,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1" spans="2:21" ht="13.5">
      <c r="B111" s="14" t="s">
        <v>135</v>
      </c>
      <c r="C111" s="15">
        <v>29.3</v>
      </c>
      <c r="D111" s="15">
        <v>30.7</v>
      </c>
      <c r="E111" s="15">
        <v>32.6</v>
      </c>
      <c r="F111" s="16">
        <v>33.799999999999997</v>
      </c>
      <c r="G111" s="15">
        <v>20</v>
      </c>
      <c r="H111" s="15">
        <v>20</v>
      </c>
      <c r="I111" s="15">
        <v>20</v>
      </c>
      <c r="J111" s="16">
        <v>20</v>
      </c>
      <c r="K111" s="17">
        <v>1</v>
      </c>
      <c r="L111" s="18"/>
      <c r="M111" s="19"/>
      <c r="N111" s="20"/>
      <c r="O111" s="21"/>
      <c r="P111" s="22"/>
      <c r="R111" s="23" t="b" cm="1">
        <f t="array" ref="R111">_xlfn.LET(
    _xlpm.currentID, B111,
    _xlpm.current_Ex3, E111,
    _xlpm.current_Ex4, F111,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1" s="27" t="b" cm="1">
        <f t="array" ref="S111">_xlfn.LET(
    _xlpm.currentID, B111,
    _xlpm.current_Pr3, I111,
    _xlpm.current_Pr4, J111,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1" s="25" t="b" cm="1">
        <f t="array" ref="T111">_xlfn.LET(
    _xlpm.currentID, B111,
    _xlpm.current_Ex1, C111,
    _xlpm.current_Ex3, E111,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1" s="26" t="b" cm="1">
        <f t="array" ref="U111">_xlfn.LET(
    _xlpm.currentID, B111,
    _xlpm.current_Pr1, G111,
    _xlpm.current_Pr3, I111,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2" spans="2:21" ht="13.5">
      <c r="B112" s="14" t="s">
        <v>136</v>
      </c>
      <c r="C112" s="15">
        <v>32.6</v>
      </c>
      <c r="D112" s="15">
        <v>33.799999999999997</v>
      </c>
      <c r="E112" s="15">
        <v>35.4</v>
      </c>
      <c r="F112" s="16">
        <v>35.5</v>
      </c>
      <c r="G112" s="15">
        <v>20</v>
      </c>
      <c r="H112" s="15">
        <v>20</v>
      </c>
      <c r="I112" s="15">
        <v>20</v>
      </c>
      <c r="J112" s="16">
        <v>20</v>
      </c>
      <c r="K112" s="17">
        <v>1</v>
      </c>
      <c r="L112" s="18"/>
      <c r="M112" s="19"/>
      <c r="N112" s="20"/>
      <c r="O112" s="21"/>
      <c r="P112" s="22"/>
      <c r="R112" s="23" t="b" cm="1">
        <f t="array" ref="R112">_xlfn.LET(
    _xlpm.currentID, B112,
    _xlpm.current_Ex3, E112,
    _xlpm.current_Ex4, F112,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2" s="27" t="b" cm="1">
        <f t="array" ref="S112">_xlfn.LET(
    _xlpm.currentID, B112,
    _xlpm.current_Pr3, I112,
    _xlpm.current_Pr4, J112,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2" s="25" t="b" cm="1">
        <f t="array" ref="T112">_xlfn.LET(
    _xlpm.currentID, B112,
    _xlpm.current_Ex1, C112,
    _xlpm.current_Ex3, E112,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2" s="26" t="b" cm="1">
        <f t="array" ref="U112">_xlfn.LET(
    _xlpm.currentID, B112,
    _xlpm.current_Pr1, G112,
    _xlpm.current_Pr3, I112,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3" spans="2:21" ht="13.5">
      <c r="B113" s="14" t="s">
        <v>137</v>
      </c>
      <c r="C113" s="15">
        <v>35.4</v>
      </c>
      <c r="D113" s="15">
        <v>35.5</v>
      </c>
      <c r="E113" s="15">
        <v>35</v>
      </c>
      <c r="F113" s="16">
        <v>33.299999999999997</v>
      </c>
      <c r="G113" s="15">
        <v>20</v>
      </c>
      <c r="H113" s="15">
        <v>20</v>
      </c>
      <c r="I113" s="15">
        <v>20</v>
      </c>
      <c r="J113" s="16">
        <v>20</v>
      </c>
      <c r="K113" s="17">
        <v>1</v>
      </c>
      <c r="L113" s="18"/>
      <c r="M113" s="19"/>
      <c r="N113" s="20"/>
      <c r="O113" s="21"/>
      <c r="P113" s="22"/>
      <c r="R113" s="23" t="b" cm="1">
        <f t="array" ref="R113">_xlfn.LET(
    _xlpm.currentID, B113,
    _xlpm.current_Ex3, E113,
    _xlpm.current_Ex4, F113,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3" s="27" t="b" cm="1">
        <f t="array" ref="S113">_xlfn.LET(
    _xlpm.currentID, B113,
    _xlpm.current_Pr3, I113,
    _xlpm.current_Pr4, J113,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3" s="25" t="b" cm="1">
        <f t="array" ref="T113">_xlfn.LET(
    _xlpm.currentID, B113,
    _xlpm.current_Ex1, C113,
    _xlpm.current_Ex3, E113,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3" s="26" t="b" cm="1">
        <f t="array" ref="U113">_xlfn.LET(
    _xlpm.currentID, B113,
    _xlpm.current_Pr1, G113,
    _xlpm.current_Pr3, I113,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4" spans="2:21" ht="13.5">
      <c r="B114" s="14" t="s">
        <v>138</v>
      </c>
      <c r="C114" s="15">
        <v>35</v>
      </c>
      <c r="D114" s="15">
        <v>33.299999999999997</v>
      </c>
      <c r="E114" s="15">
        <v>34.9</v>
      </c>
      <c r="F114" s="16">
        <v>31.6</v>
      </c>
      <c r="G114" s="15">
        <v>20</v>
      </c>
      <c r="H114" s="15">
        <v>20</v>
      </c>
      <c r="I114" s="15">
        <v>25</v>
      </c>
      <c r="J114" s="16">
        <v>25</v>
      </c>
      <c r="K114" s="17">
        <v>1</v>
      </c>
      <c r="L114" s="18"/>
      <c r="M114" s="19"/>
      <c r="N114" s="20"/>
      <c r="O114" s="21"/>
      <c r="P114" s="22"/>
      <c r="R114" s="23" t="b" cm="1">
        <f t="array" ref="R114">_xlfn.LET(
    _xlpm.currentID, B114,
    _xlpm.current_Ex3, E114,
    _xlpm.current_Ex4, F114,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4" s="27" t="b" cm="1">
        <f t="array" ref="S114">_xlfn.LET(
    _xlpm.currentID, B114,
    _xlpm.current_Pr3, I114,
    _xlpm.current_Pr4, J114,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4" s="25" t="b" cm="1">
        <f t="array" ref="T114">_xlfn.LET(
    _xlpm.currentID, B114,
    _xlpm.current_Ex1, C114,
    _xlpm.current_Ex3, E114,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4" s="26" t="b" cm="1">
        <f t="array" ref="U114">_xlfn.LET(
    _xlpm.currentID, B114,
    _xlpm.current_Pr1, G114,
    _xlpm.current_Pr3, I114,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5" spans="2:21" ht="13.5">
      <c r="B115" s="14" t="s">
        <v>139</v>
      </c>
      <c r="C115" s="15">
        <v>34.9</v>
      </c>
      <c r="D115" s="15">
        <v>31.6</v>
      </c>
      <c r="E115" s="15">
        <v>35.799999999999997</v>
      </c>
      <c r="F115" s="16">
        <v>34.200000000000003</v>
      </c>
      <c r="G115" s="15">
        <v>25</v>
      </c>
      <c r="H115" s="15">
        <v>25</v>
      </c>
      <c r="I115" s="15">
        <v>25</v>
      </c>
      <c r="J115" s="16">
        <v>25</v>
      </c>
      <c r="K115" s="17">
        <v>1</v>
      </c>
      <c r="L115" s="18"/>
      <c r="M115" s="19"/>
      <c r="N115" s="20"/>
      <c r="O115" s="21"/>
      <c r="P115" s="22"/>
      <c r="R115" s="23" t="b" cm="1">
        <f t="array" ref="R115">_xlfn.LET(
    _xlpm.currentID, B115,
    _xlpm.current_Ex3, E115,
    _xlpm.current_Ex4, F115,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5" s="27" t="b" cm="1">
        <f t="array" ref="S115">_xlfn.LET(
    _xlpm.currentID, B115,
    _xlpm.current_Pr3, I115,
    _xlpm.current_Pr4, J115,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5" s="25" t="b" cm="1">
        <f t="array" ref="T115">_xlfn.LET(
    _xlpm.currentID, B115,
    _xlpm.current_Ex1, C115,
    _xlpm.current_Ex3, E115,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5" s="26" t="b" cm="1">
        <f t="array" ref="U115">_xlfn.LET(
    _xlpm.currentID, B115,
    _xlpm.current_Pr1, G115,
    _xlpm.current_Pr3, I115,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6" spans="2:21" ht="13.5">
      <c r="B116" s="14" t="s">
        <v>140</v>
      </c>
      <c r="C116" s="15">
        <v>35.799999999999997</v>
      </c>
      <c r="D116" s="15">
        <v>34.200000000000003</v>
      </c>
      <c r="E116" s="15">
        <v>35.700000000000003</v>
      </c>
      <c r="F116" s="16">
        <v>38.6</v>
      </c>
      <c r="G116" s="15">
        <v>25</v>
      </c>
      <c r="H116" s="15">
        <v>25</v>
      </c>
      <c r="I116" s="15">
        <v>30.8</v>
      </c>
      <c r="J116" s="16">
        <v>30.8</v>
      </c>
      <c r="K116" s="17">
        <v>1</v>
      </c>
      <c r="L116" s="18"/>
      <c r="M116" s="19"/>
      <c r="N116" s="20"/>
      <c r="O116" s="21"/>
      <c r="P116" s="22"/>
      <c r="R116" s="23" t="b" cm="1">
        <f t="array" ref="R116">_xlfn.LET(
    _xlpm.currentID, B116,
    _xlpm.current_Ex3, E116,
    _xlpm.current_Ex4, F116,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6" s="27" t="b" cm="1">
        <f t="array" ref="S116">_xlfn.LET(
    _xlpm.currentID, B116,
    _xlpm.current_Pr3, I116,
    _xlpm.current_Pr4, J116,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6" s="25" t="b" cm="1">
        <f t="array" ref="T116">_xlfn.LET(
    _xlpm.currentID, B116,
    _xlpm.current_Ex1, C116,
    _xlpm.current_Ex3, E116,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6" s="26" t="b" cm="1">
        <f t="array" ref="U116">_xlfn.LET(
    _xlpm.currentID, B116,
    _xlpm.current_Pr1, G116,
    _xlpm.current_Pr3, I116,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7" spans="2:21" ht="13.5">
      <c r="B117" s="14" t="s">
        <v>141</v>
      </c>
      <c r="C117" s="15">
        <v>35.700000000000003</v>
      </c>
      <c r="D117" s="15">
        <v>38.6</v>
      </c>
      <c r="E117" s="15">
        <v>38.200000000000003</v>
      </c>
      <c r="F117" s="16">
        <v>42.4</v>
      </c>
      <c r="G117" s="15">
        <v>30.8</v>
      </c>
      <c r="H117" s="15">
        <v>30.8</v>
      </c>
      <c r="I117" s="15">
        <v>38.200000000000003</v>
      </c>
      <c r="J117" s="16">
        <v>40</v>
      </c>
      <c r="K117" s="17">
        <v>1</v>
      </c>
      <c r="L117" s="18"/>
      <c r="M117" s="19"/>
      <c r="N117" s="20"/>
      <c r="O117" s="21"/>
      <c r="P117" s="22"/>
      <c r="R117" s="23" t="str" cm="1">
        <f t="array" ref="R117">_xlfn.LET(
    _xlpm.currentID, B117,
    _xlpm.current_Ex3, E117,
    _xlpm.current_Ex4, F117,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17" s="27" t="str" cm="1">
        <f t="array" ref="S117">_xlfn.LET(
    _xlpm.currentID, B117,
    _xlpm.current_Pr3, I117,
    _xlpm.current_Pr4, J117,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17" s="25" t="b" cm="1">
        <f t="array" ref="T117">_xlfn.LET(
    _xlpm.currentID, B117,
    _xlpm.current_Ex1, C117,
    _xlpm.current_Ex3, E117,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17" s="26" t="b" cm="1">
        <f t="array" ref="U117">_xlfn.LET(
    _xlpm.currentID, B117,
    _xlpm.current_Pr1, G117,
    _xlpm.current_Pr3, I117,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18" spans="2:21" ht="13.5">
      <c r="B118" s="29" t="s">
        <v>142</v>
      </c>
      <c r="C118" s="30">
        <v>4.8</v>
      </c>
      <c r="D118" s="30">
        <v>4.5999999999999996</v>
      </c>
      <c r="E118" s="30">
        <v>4.5</v>
      </c>
      <c r="F118" s="31">
        <v>5.4</v>
      </c>
      <c r="G118" s="30">
        <v>4.8</v>
      </c>
      <c r="H118" s="30">
        <v>4.5999999999999996</v>
      </c>
      <c r="I118" s="30">
        <v>4.5999999999999996</v>
      </c>
      <c r="J118" s="31">
        <v>7</v>
      </c>
      <c r="K118" s="32">
        <v>1</v>
      </c>
      <c r="L118" s="33"/>
      <c r="M118" s="34"/>
      <c r="N118" s="35"/>
      <c r="O118" s="36"/>
      <c r="P118" s="38"/>
      <c r="R118" s="23" t="str" cm="1">
        <f t="array" ref="R118">_xlfn.LET(
    _xlpm.currentID, B118,
    _xlpm.current_Ex3, E118,
    _xlpm.current_Ex4, F118,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18" s="27" t="str" cm="1">
        <f t="array" ref="S118">_xlfn.LET(
    _xlpm.currentID, B118,
    _xlpm.current_Pr3, I118,
    _xlpm.current_Pr4, J118,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18" s="25" t="str" cm="1">
        <f t="array" ref="T118">_xlfn.LET(
    _xlpm.currentID, B118,
    _xlpm.current_Ex1, C118,
    _xlpm.current_Ex3, E118,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18" s="26" t="str" cm="1">
        <f t="array" ref="U118">_xlfn.LET(
    _xlpm.currentID, B118,
    _xlpm.current_Pr1, G118,
    _xlpm.current_Pr3, I118,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19" spans="2:21" ht="13.5">
      <c r="B119" s="29" t="s">
        <v>143</v>
      </c>
      <c r="C119" s="30">
        <v>4.5</v>
      </c>
      <c r="D119" s="30">
        <v>5.4</v>
      </c>
      <c r="E119" s="30">
        <v>5.9</v>
      </c>
      <c r="F119" s="31">
        <v>8.4</v>
      </c>
      <c r="G119" s="30">
        <v>4.5999999999999996</v>
      </c>
      <c r="H119" s="30">
        <v>7</v>
      </c>
      <c r="I119" s="30">
        <v>12.1</v>
      </c>
      <c r="J119" s="31">
        <v>15</v>
      </c>
      <c r="K119" s="32">
        <v>1</v>
      </c>
      <c r="L119" s="33"/>
      <c r="M119" s="34"/>
      <c r="N119" s="35"/>
      <c r="O119" s="36"/>
      <c r="P119" s="38"/>
      <c r="R119" s="23" t="b" cm="1">
        <f t="array" ref="R119">_xlfn.LET(
    _xlpm.currentID, B119,
    _xlpm.current_Ex3, E119,
    _xlpm.current_Ex4, F119,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19" s="27" t="b" cm="1">
        <f t="array" ref="S119">_xlfn.LET(
    _xlpm.currentID, B119,
    _xlpm.current_Pr3, I119,
    _xlpm.current_Pr4, J119,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19" s="25" t="str" cm="1">
        <f t="array" ref="T119">_xlfn.LET(
    _xlpm.currentID, B119,
    _xlpm.current_Ex1, C119,
    _xlpm.current_Ex3, E119,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19" s="26" t="str" cm="1">
        <f t="array" ref="U119">_xlfn.LET(
    _xlpm.currentID, B119,
    _xlpm.current_Pr1, G119,
    _xlpm.current_Pr3, I119,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20" spans="2:21" ht="13.5">
      <c r="B120" s="29" t="s">
        <v>144</v>
      </c>
      <c r="C120" s="30">
        <v>5.9</v>
      </c>
      <c r="D120" s="30">
        <v>8.4</v>
      </c>
      <c r="E120" s="30">
        <v>6.6</v>
      </c>
      <c r="F120" s="31">
        <v>11.3</v>
      </c>
      <c r="G120" s="30">
        <v>12.1</v>
      </c>
      <c r="H120" s="30">
        <v>15</v>
      </c>
      <c r="I120" s="30">
        <v>14</v>
      </c>
      <c r="J120" s="31">
        <v>20</v>
      </c>
      <c r="K120" s="32">
        <v>1</v>
      </c>
      <c r="L120" s="33"/>
      <c r="M120" s="34"/>
      <c r="N120" s="35"/>
      <c r="O120" s="36"/>
      <c r="P120" s="38"/>
      <c r="R120" s="23" t="b" cm="1">
        <f t="array" ref="R120">_xlfn.LET(
    _xlpm.currentID, B120,
    _xlpm.current_Ex3, E120,
    _xlpm.current_Ex4, F120,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0" s="27" t="b" cm="1">
        <f t="array" ref="S120">_xlfn.LET(
    _xlpm.currentID, B120,
    _xlpm.current_Pr3, I120,
    _xlpm.current_Pr4, J120,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0" s="25" t="b" cm="1">
        <f t="array" ref="T120">_xlfn.LET(
    _xlpm.currentID, B120,
    _xlpm.current_Ex1, C120,
    _xlpm.current_Ex3, E120,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0" s="26" t="b" cm="1">
        <f t="array" ref="U120">_xlfn.LET(
    _xlpm.currentID, B120,
    _xlpm.current_Pr1, G120,
    _xlpm.current_Pr3, I120,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1" spans="2:21" ht="13.5">
      <c r="B121" s="29" t="s">
        <v>145</v>
      </c>
      <c r="C121" s="30">
        <v>6.6</v>
      </c>
      <c r="D121" s="30">
        <v>11.3</v>
      </c>
      <c r="E121" s="30">
        <v>7</v>
      </c>
      <c r="F121" s="31">
        <v>10.9</v>
      </c>
      <c r="G121" s="30">
        <v>14</v>
      </c>
      <c r="H121" s="30">
        <v>20</v>
      </c>
      <c r="I121" s="30">
        <v>14</v>
      </c>
      <c r="J121" s="31">
        <v>20</v>
      </c>
      <c r="K121" s="32">
        <v>1</v>
      </c>
      <c r="L121" s="33"/>
      <c r="M121" s="34"/>
      <c r="N121" s="35"/>
      <c r="O121" s="36"/>
      <c r="P121" s="38"/>
      <c r="R121" s="23" t="b" cm="1">
        <f t="array" ref="R121">_xlfn.LET(
    _xlpm.currentID, B121,
    _xlpm.current_Ex3, E121,
    _xlpm.current_Ex4, F121,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1" s="27" t="b" cm="1">
        <f t="array" ref="S121">_xlfn.LET(
    _xlpm.currentID, B121,
    _xlpm.current_Pr3, I121,
    _xlpm.current_Pr4, J121,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1" s="25" t="b" cm="1">
        <f t="array" ref="T121">_xlfn.LET(
    _xlpm.currentID, B121,
    _xlpm.current_Ex1, C121,
    _xlpm.current_Ex3, E121,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1" s="26" t="b" cm="1">
        <f t="array" ref="U121">_xlfn.LET(
    _xlpm.currentID, B121,
    _xlpm.current_Pr1, G121,
    _xlpm.current_Pr3, I121,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2" spans="2:21" ht="13.5">
      <c r="B122" s="29" t="s">
        <v>146</v>
      </c>
      <c r="C122" s="30">
        <v>7</v>
      </c>
      <c r="D122" s="30">
        <v>10.9</v>
      </c>
      <c r="E122" s="30">
        <v>10.4</v>
      </c>
      <c r="F122" s="31">
        <v>12.2</v>
      </c>
      <c r="G122" s="30">
        <v>14</v>
      </c>
      <c r="H122" s="30">
        <v>20</v>
      </c>
      <c r="I122" s="30">
        <v>20</v>
      </c>
      <c r="J122" s="31">
        <v>20</v>
      </c>
      <c r="K122" s="32">
        <v>1</v>
      </c>
      <c r="L122" s="33"/>
      <c r="M122" s="34"/>
      <c r="N122" s="35"/>
      <c r="O122" s="36"/>
      <c r="P122" s="38"/>
      <c r="R122" s="23" t="b" cm="1">
        <f t="array" ref="R122">_xlfn.LET(
    _xlpm.currentID, B122,
    _xlpm.current_Ex3, E122,
    _xlpm.current_Ex4, F122,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2" s="27" t="b" cm="1">
        <f t="array" ref="S122">_xlfn.LET(
    _xlpm.currentID, B122,
    _xlpm.current_Pr3, I122,
    _xlpm.current_Pr4, J122,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2" s="25" t="b" cm="1">
        <f t="array" ref="T122">_xlfn.LET(
    _xlpm.currentID, B122,
    _xlpm.current_Ex1, C122,
    _xlpm.current_Ex3, E122,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2" s="26" t="b" cm="1">
        <f t="array" ref="U122">_xlfn.LET(
    _xlpm.currentID, B122,
    _xlpm.current_Pr1, G122,
    _xlpm.current_Pr3, I122,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3" spans="2:21" ht="13.5">
      <c r="B123" s="29" t="s">
        <v>147</v>
      </c>
      <c r="C123" s="30">
        <v>10.4</v>
      </c>
      <c r="D123" s="30">
        <v>12.2</v>
      </c>
      <c r="E123" s="30">
        <v>14.9</v>
      </c>
      <c r="F123" s="31">
        <v>16.100000000000001</v>
      </c>
      <c r="G123" s="30">
        <v>20</v>
      </c>
      <c r="H123" s="30">
        <v>20</v>
      </c>
      <c r="I123" s="30">
        <v>20</v>
      </c>
      <c r="J123" s="31">
        <v>20</v>
      </c>
      <c r="K123" s="32">
        <v>1</v>
      </c>
      <c r="L123" s="33"/>
      <c r="M123" s="34"/>
      <c r="N123" s="35"/>
      <c r="O123" s="36"/>
      <c r="P123" s="38"/>
      <c r="R123" s="23" t="b" cm="1">
        <f t="array" ref="R123">_xlfn.LET(
    _xlpm.currentID, B123,
    _xlpm.current_Ex3, E123,
    _xlpm.current_Ex4, F123,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3" s="27" t="b" cm="1">
        <f t="array" ref="S123">_xlfn.LET(
    _xlpm.currentID, B123,
    _xlpm.current_Pr3, I123,
    _xlpm.current_Pr4, J123,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3" s="25" t="b" cm="1">
        <f t="array" ref="T123">_xlfn.LET(
    _xlpm.currentID, B123,
    _xlpm.current_Ex1, C123,
    _xlpm.current_Ex3, E123,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3" s="26" t="b" cm="1">
        <f t="array" ref="U123">_xlfn.LET(
    _xlpm.currentID, B123,
    _xlpm.current_Pr1, G123,
    _xlpm.current_Pr3, I123,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4" spans="2:21" ht="13.5">
      <c r="B124" s="29" t="s">
        <v>148</v>
      </c>
      <c r="C124" s="30">
        <v>14.9</v>
      </c>
      <c r="D124" s="30">
        <v>16.100000000000001</v>
      </c>
      <c r="E124" s="30">
        <v>19.100000000000001</v>
      </c>
      <c r="F124" s="31">
        <v>19.899999999999999</v>
      </c>
      <c r="G124" s="30">
        <v>20</v>
      </c>
      <c r="H124" s="30">
        <v>20</v>
      </c>
      <c r="I124" s="30">
        <v>20</v>
      </c>
      <c r="J124" s="31">
        <v>20</v>
      </c>
      <c r="K124" s="32">
        <v>1</v>
      </c>
      <c r="L124" s="33"/>
      <c r="M124" s="34"/>
      <c r="N124" s="35"/>
      <c r="O124" s="36"/>
      <c r="P124" s="38"/>
      <c r="R124" s="23" t="b" cm="1">
        <f t="array" ref="R124">_xlfn.LET(
    _xlpm.currentID, B124,
    _xlpm.current_Ex3, E124,
    _xlpm.current_Ex4, F124,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4" s="27" t="b" cm="1">
        <f t="array" ref="S124">_xlfn.LET(
    _xlpm.currentID, B124,
    _xlpm.current_Pr3, I124,
    _xlpm.current_Pr4, J124,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4" s="25" t="b" cm="1">
        <f t="array" ref="T124">_xlfn.LET(
    _xlpm.currentID, B124,
    _xlpm.current_Ex1, C124,
    _xlpm.current_Ex3, E124,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4" s="26" t="b" cm="1">
        <f t="array" ref="U124">_xlfn.LET(
    _xlpm.currentID, B124,
    _xlpm.current_Pr1, G124,
    _xlpm.current_Pr3, I124,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5" spans="2:21" ht="13.5">
      <c r="B125" s="29" t="s">
        <v>149</v>
      </c>
      <c r="C125" s="30">
        <v>19.100000000000001</v>
      </c>
      <c r="D125" s="30">
        <v>19.899999999999999</v>
      </c>
      <c r="E125" s="30">
        <v>23</v>
      </c>
      <c r="F125" s="31">
        <v>23.9</v>
      </c>
      <c r="G125" s="30">
        <v>20</v>
      </c>
      <c r="H125" s="30">
        <v>20</v>
      </c>
      <c r="I125" s="30">
        <v>20</v>
      </c>
      <c r="J125" s="31">
        <v>20</v>
      </c>
      <c r="K125" s="32">
        <v>1</v>
      </c>
      <c r="L125" s="33"/>
      <c r="M125" s="34"/>
      <c r="N125" s="35"/>
      <c r="O125" s="36"/>
      <c r="P125" s="38"/>
      <c r="R125" s="23" t="b" cm="1">
        <f t="array" ref="R125">_xlfn.LET(
    _xlpm.currentID, B125,
    _xlpm.current_Ex3, E125,
    _xlpm.current_Ex4, F125,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5" s="27" t="b" cm="1">
        <f t="array" ref="S125">_xlfn.LET(
    _xlpm.currentID, B125,
    _xlpm.current_Pr3, I125,
    _xlpm.current_Pr4, J125,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5" s="25" t="b" cm="1">
        <f t="array" ref="T125">_xlfn.LET(
    _xlpm.currentID, B125,
    _xlpm.current_Ex1, C125,
    _xlpm.current_Ex3, E125,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5" s="26" t="b" cm="1">
        <f t="array" ref="U125">_xlfn.LET(
    _xlpm.currentID, B125,
    _xlpm.current_Pr1, G125,
    _xlpm.current_Pr3, I125,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6" spans="2:21" ht="13.5">
      <c r="B126" s="29" t="s">
        <v>150</v>
      </c>
      <c r="C126" s="30">
        <v>23</v>
      </c>
      <c r="D126" s="30">
        <v>23.9</v>
      </c>
      <c r="E126" s="30">
        <v>26.9</v>
      </c>
      <c r="F126" s="31">
        <v>27.6</v>
      </c>
      <c r="G126" s="30">
        <v>20</v>
      </c>
      <c r="H126" s="30">
        <v>20</v>
      </c>
      <c r="I126" s="30">
        <v>20</v>
      </c>
      <c r="J126" s="31">
        <v>20</v>
      </c>
      <c r="K126" s="32">
        <v>1</v>
      </c>
      <c r="L126" s="33"/>
      <c r="M126" s="34"/>
      <c r="N126" s="35"/>
      <c r="O126" s="36"/>
      <c r="P126" s="38"/>
      <c r="R126" s="23" t="b" cm="1">
        <f t="array" ref="R126">_xlfn.LET(
    _xlpm.currentID, B126,
    _xlpm.current_Ex3, E126,
    _xlpm.current_Ex4, F126,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6" s="27" t="b" cm="1">
        <f t="array" ref="S126">_xlfn.LET(
    _xlpm.currentID, B126,
    _xlpm.current_Pr3, I126,
    _xlpm.current_Pr4, J126,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6" s="25" t="b" cm="1">
        <f t="array" ref="T126">_xlfn.LET(
    _xlpm.currentID, B126,
    _xlpm.current_Ex1, C126,
    _xlpm.current_Ex3, E126,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6" s="26" t="b" cm="1">
        <f t="array" ref="U126">_xlfn.LET(
    _xlpm.currentID, B126,
    _xlpm.current_Pr1, G126,
    _xlpm.current_Pr3, I126,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7" spans="2:21" ht="13.5">
      <c r="B127" s="29" t="s">
        <v>151</v>
      </c>
      <c r="C127" s="30">
        <v>26.9</v>
      </c>
      <c r="D127" s="30">
        <v>27.6</v>
      </c>
      <c r="E127" s="30">
        <v>30.7</v>
      </c>
      <c r="F127" s="31">
        <v>30.9</v>
      </c>
      <c r="G127" s="30">
        <v>20</v>
      </c>
      <c r="H127" s="30">
        <v>20</v>
      </c>
      <c r="I127" s="30">
        <v>20</v>
      </c>
      <c r="J127" s="31">
        <v>20</v>
      </c>
      <c r="K127" s="32">
        <v>1</v>
      </c>
      <c r="L127" s="33"/>
      <c r="M127" s="34"/>
      <c r="N127" s="35"/>
      <c r="O127" s="36"/>
      <c r="P127" s="38"/>
      <c r="R127" s="23" t="b" cm="1">
        <f t="array" ref="R127">_xlfn.LET(
    _xlpm.currentID, B127,
    _xlpm.current_Ex3, E127,
    _xlpm.current_Ex4, F127,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7" s="27" t="b" cm="1">
        <f t="array" ref="S127">_xlfn.LET(
    _xlpm.currentID, B127,
    _xlpm.current_Pr3, I127,
    _xlpm.current_Pr4, J127,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7" s="25" t="b" cm="1">
        <f t="array" ref="T127">_xlfn.LET(
    _xlpm.currentID, B127,
    _xlpm.current_Ex1, C127,
    _xlpm.current_Ex3, E127,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7" s="26" t="b" cm="1">
        <f t="array" ref="U127">_xlfn.LET(
    _xlpm.currentID, B127,
    _xlpm.current_Pr1, G127,
    _xlpm.current_Pr3, I127,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8" spans="2:21" ht="13.5">
      <c r="B128" s="29" t="s">
        <v>152</v>
      </c>
      <c r="C128" s="30">
        <v>30.7</v>
      </c>
      <c r="D128" s="30">
        <v>30.9</v>
      </c>
      <c r="E128" s="30">
        <v>33.799999999999997</v>
      </c>
      <c r="F128" s="31">
        <v>33.1</v>
      </c>
      <c r="G128" s="30">
        <v>20</v>
      </c>
      <c r="H128" s="30">
        <v>20</v>
      </c>
      <c r="I128" s="30">
        <v>20</v>
      </c>
      <c r="J128" s="31">
        <v>20</v>
      </c>
      <c r="K128" s="32">
        <v>1</v>
      </c>
      <c r="L128" s="33"/>
      <c r="M128" s="34"/>
      <c r="N128" s="35"/>
      <c r="O128" s="36"/>
      <c r="P128" s="38"/>
      <c r="R128" s="23" t="b" cm="1">
        <f t="array" ref="R128">_xlfn.LET(
    _xlpm.currentID, B128,
    _xlpm.current_Ex3, E128,
    _xlpm.current_Ex4, F128,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8" s="27" t="b" cm="1">
        <f t="array" ref="S128">_xlfn.LET(
    _xlpm.currentID, B128,
    _xlpm.current_Pr3, I128,
    _xlpm.current_Pr4, J128,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8" s="25" t="b" cm="1">
        <f t="array" ref="T128">_xlfn.LET(
    _xlpm.currentID, B128,
    _xlpm.current_Ex1, C128,
    _xlpm.current_Ex3, E128,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8" s="26" t="b" cm="1">
        <f t="array" ref="U128">_xlfn.LET(
    _xlpm.currentID, B128,
    _xlpm.current_Pr1, G128,
    _xlpm.current_Pr3, I128,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29" spans="2:21" ht="13.5">
      <c r="B129" s="29" t="s">
        <v>153</v>
      </c>
      <c r="C129" s="30">
        <v>33.799999999999997</v>
      </c>
      <c r="D129" s="30">
        <v>33.1</v>
      </c>
      <c r="E129" s="30">
        <v>35.5</v>
      </c>
      <c r="F129" s="31">
        <v>33.4</v>
      </c>
      <c r="G129" s="30">
        <v>20</v>
      </c>
      <c r="H129" s="30">
        <v>20</v>
      </c>
      <c r="I129" s="30">
        <v>20</v>
      </c>
      <c r="J129" s="31">
        <v>20</v>
      </c>
      <c r="K129" s="32">
        <v>1</v>
      </c>
      <c r="L129" s="33"/>
      <c r="M129" s="34"/>
      <c r="N129" s="35"/>
      <c r="O129" s="36"/>
      <c r="P129" s="38"/>
      <c r="R129" s="23" t="b" cm="1">
        <f t="array" ref="R129">_xlfn.LET(
    _xlpm.currentID, B129,
    _xlpm.current_Ex3, E129,
    _xlpm.current_Ex4, F129,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29" s="27" t="b" cm="1">
        <f t="array" ref="S129">_xlfn.LET(
    _xlpm.currentID, B129,
    _xlpm.current_Pr3, I129,
    _xlpm.current_Pr4, J129,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29" s="25" t="b" cm="1">
        <f t="array" ref="T129">_xlfn.LET(
    _xlpm.currentID, B129,
    _xlpm.current_Ex1, C129,
    _xlpm.current_Ex3, E129,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29" s="26" t="b" cm="1">
        <f t="array" ref="U129">_xlfn.LET(
    _xlpm.currentID, B129,
    _xlpm.current_Pr1, G129,
    _xlpm.current_Pr3, I129,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0" spans="2:21" ht="13.5">
      <c r="B130" s="29" t="s">
        <v>154</v>
      </c>
      <c r="C130" s="30">
        <v>35.5</v>
      </c>
      <c r="D130" s="30">
        <v>33.4</v>
      </c>
      <c r="E130" s="30">
        <v>33.299999999999997</v>
      </c>
      <c r="F130" s="31">
        <v>29.7</v>
      </c>
      <c r="G130" s="30">
        <v>20</v>
      </c>
      <c r="H130" s="30">
        <v>20</v>
      </c>
      <c r="I130" s="30">
        <v>20</v>
      </c>
      <c r="J130" s="31">
        <v>20</v>
      </c>
      <c r="K130" s="32">
        <v>1</v>
      </c>
      <c r="L130" s="33"/>
      <c r="M130" s="34"/>
      <c r="N130" s="35"/>
      <c r="O130" s="36"/>
      <c r="P130" s="38"/>
      <c r="R130" s="23" t="b" cm="1">
        <f t="array" ref="R130">_xlfn.LET(
    _xlpm.currentID, B130,
    _xlpm.current_Ex3, E130,
    _xlpm.current_Ex4, F130,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0" s="27" t="b" cm="1">
        <f t="array" ref="S130">_xlfn.LET(
    _xlpm.currentID, B130,
    _xlpm.current_Pr3, I130,
    _xlpm.current_Pr4, J130,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0" s="25" t="b" cm="1">
        <f t="array" ref="T130">_xlfn.LET(
    _xlpm.currentID, B130,
    _xlpm.current_Ex1, C130,
    _xlpm.current_Ex3, E130,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0" s="26" t="b" cm="1">
        <f t="array" ref="U130">_xlfn.LET(
    _xlpm.currentID, B130,
    _xlpm.current_Pr1, G130,
    _xlpm.current_Pr3, I130,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1" spans="2:21" ht="13.5">
      <c r="B131" s="29" t="s">
        <v>155</v>
      </c>
      <c r="C131" s="30">
        <v>33.299999999999997</v>
      </c>
      <c r="D131" s="30">
        <v>29.7</v>
      </c>
      <c r="E131" s="30">
        <v>31.6</v>
      </c>
      <c r="F131" s="31">
        <v>31.5</v>
      </c>
      <c r="G131" s="30">
        <v>20</v>
      </c>
      <c r="H131" s="30">
        <v>20</v>
      </c>
      <c r="I131" s="30">
        <v>25</v>
      </c>
      <c r="J131" s="31">
        <v>25</v>
      </c>
      <c r="K131" s="32">
        <v>1</v>
      </c>
      <c r="L131" s="33"/>
      <c r="M131" s="34"/>
      <c r="N131" s="35"/>
      <c r="O131" s="36"/>
      <c r="P131" s="38"/>
      <c r="R131" s="23" t="b" cm="1">
        <f t="array" ref="R131">_xlfn.LET(
    _xlpm.currentID, B131,
    _xlpm.current_Ex3, E131,
    _xlpm.current_Ex4, F131,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1" s="27" t="b" cm="1">
        <f t="array" ref="S131">_xlfn.LET(
    _xlpm.currentID, B131,
    _xlpm.current_Pr3, I131,
    _xlpm.current_Pr4, J131,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1" s="25" t="b" cm="1">
        <f t="array" ref="T131">_xlfn.LET(
    _xlpm.currentID, B131,
    _xlpm.current_Ex1, C131,
    _xlpm.current_Ex3, E131,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1" s="26" t="b" cm="1">
        <f t="array" ref="U131">_xlfn.LET(
    _xlpm.currentID, B131,
    _xlpm.current_Pr1, G131,
    _xlpm.current_Pr3, I131,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2" spans="2:21" ht="13.5">
      <c r="B132" s="29" t="s">
        <v>156</v>
      </c>
      <c r="C132" s="30">
        <v>31.6</v>
      </c>
      <c r="D132" s="30">
        <v>31.5</v>
      </c>
      <c r="E132" s="30">
        <v>34.200000000000003</v>
      </c>
      <c r="F132" s="31">
        <v>35.4</v>
      </c>
      <c r="G132" s="30">
        <v>25</v>
      </c>
      <c r="H132" s="30">
        <v>25</v>
      </c>
      <c r="I132" s="30">
        <v>25</v>
      </c>
      <c r="J132" s="31">
        <v>25</v>
      </c>
      <c r="K132" s="32">
        <v>1</v>
      </c>
      <c r="L132" s="33"/>
      <c r="M132" s="34"/>
      <c r="N132" s="35"/>
      <c r="O132" s="36"/>
      <c r="P132" s="38"/>
      <c r="R132" s="23" t="b" cm="1">
        <f t="array" ref="R132">_xlfn.LET(
    _xlpm.currentID, B132,
    _xlpm.current_Ex3, E132,
    _xlpm.current_Ex4, F132,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2" s="27" t="b" cm="1">
        <f t="array" ref="S132">_xlfn.LET(
    _xlpm.currentID, B132,
    _xlpm.current_Pr3, I132,
    _xlpm.current_Pr4, J132,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2" s="25" t="b" cm="1">
        <f t="array" ref="T132">_xlfn.LET(
    _xlpm.currentID, B132,
    _xlpm.current_Ex1, C132,
    _xlpm.current_Ex3, E132,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2" s="26" t="b" cm="1">
        <f t="array" ref="U132">_xlfn.LET(
    _xlpm.currentID, B132,
    _xlpm.current_Pr1, G132,
    _xlpm.current_Pr3, I132,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3" spans="2:21" ht="13.5">
      <c r="B133" s="29" t="s">
        <v>157</v>
      </c>
      <c r="C133" s="30">
        <v>34.200000000000003</v>
      </c>
      <c r="D133" s="30">
        <v>35.4</v>
      </c>
      <c r="E133" s="30">
        <v>38.6</v>
      </c>
      <c r="F133" s="31">
        <v>40.299999999999997</v>
      </c>
      <c r="G133" s="30">
        <v>25</v>
      </c>
      <c r="H133" s="30">
        <v>25</v>
      </c>
      <c r="I133" s="30">
        <v>30.8</v>
      </c>
      <c r="J133" s="31">
        <v>30.8</v>
      </c>
      <c r="K133" s="32">
        <v>1</v>
      </c>
      <c r="L133" s="33"/>
      <c r="M133" s="34"/>
      <c r="N133" s="35"/>
      <c r="O133" s="36"/>
      <c r="P133" s="38"/>
      <c r="R133" s="23" t="b" cm="1">
        <f t="array" ref="R133">_xlfn.LET(
    _xlpm.currentID, B133,
    _xlpm.current_Ex3, E133,
    _xlpm.current_Ex4, F133,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3" s="27" t="b" cm="1">
        <f t="array" ref="S133">_xlfn.LET(
    _xlpm.currentID, B133,
    _xlpm.current_Pr3, I133,
    _xlpm.current_Pr4, J133,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3" s="25" t="b" cm="1">
        <f t="array" ref="T133">_xlfn.LET(
    _xlpm.currentID, B133,
    _xlpm.current_Ex1, C133,
    _xlpm.current_Ex3, E133,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3" s="26" t="b" cm="1">
        <f t="array" ref="U133">_xlfn.LET(
    _xlpm.currentID, B133,
    _xlpm.current_Pr1, G133,
    _xlpm.current_Pr3, I133,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4" spans="2:21" ht="13.5">
      <c r="B134" s="29" t="s">
        <v>158</v>
      </c>
      <c r="C134" s="30">
        <v>38.6</v>
      </c>
      <c r="D134" s="30">
        <v>40.299999999999997</v>
      </c>
      <c r="E134" s="30">
        <v>42.4</v>
      </c>
      <c r="F134" s="31">
        <v>43.8</v>
      </c>
      <c r="G134" s="30">
        <v>30.8</v>
      </c>
      <c r="H134" s="30">
        <v>30.8</v>
      </c>
      <c r="I134" s="30">
        <v>40</v>
      </c>
      <c r="J134" s="31">
        <v>40</v>
      </c>
      <c r="K134" s="32">
        <v>1</v>
      </c>
      <c r="L134" s="33"/>
      <c r="M134" s="34"/>
      <c r="N134" s="35"/>
      <c r="O134" s="36"/>
      <c r="P134" s="38"/>
      <c r="R134" s="23" t="b" cm="1">
        <f t="array" ref="R134">_xlfn.LET(
    _xlpm.currentID, B134,
    _xlpm.current_Ex3, E134,
    _xlpm.current_Ex4, F134,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4" s="27" t="b" cm="1">
        <f t="array" ref="S134">_xlfn.LET(
    _xlpm.currentID, B134,
    _xlpm.current_Pr3, I134,
    _xlpm.current_Pr4, J134,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4" s="25" t="b" cm="1">
        <f t="array" ref="T134">_xlfn.LET(
    _xlpm.currentID, B134,
    _xlpm.current_Ex1, C134,
    _xlpm.current_Ex3, E134,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4" s="26" t="b" cm="1">
        <f t="array" ref="U134">_xlfn.LET(
    _xlpm.currentID, B134,
    _xlpm.current_Pr1, G134,
    _xlpm.current_Pr3, I134,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5" spans="2:21" ht="13.5">
      <c r="B135" s="29" t="s">
        <v>159</v>
      </c>
      <c r="C135" s="30">
        <v>42.4</v>
      </c>
      <c r="D135" s="30">
        <v>43.8</v>
      </c>
      <c r="E135" s="30">
        <v>45</v>
      </c>
      <c r="F135" s="31">
        <v>46.5</v>
      </c>
      <c r="G135" s="30">
        <v>40</v>
      </c>
      <c r="H135" s="30">
        <v>40</v>
      </c>
      <c r="I135" s="30">
        <v>45</v>
      </c>
      <c r="J135" s="31">
        <v>46.5</v>
      </c>
      <c r="K135" s="32">
        <v>1</v>
      </c>
      <c r="L135" s="33"/>
      <c r="M135" s="34"/>
      <c r="N135" s="35"/>
      <c r="O135" s="36"/>
      <c r="P135" s="38"/>
      <c r="R135" s="23" t="str" cm="1">
        <f t="array" ref="R135">_xlfn.LET(
    _xlpm.currentID, B135,
    _xlpm.current_Ex3, E135,
    _xlpm.current_Ex4, F135,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35" s="27" t="str" cm="1">
        <f t="array" ref="S135">_xlfn.LET(
    _xlpm.currentID, B135,
    _xlpm.current_Pr3, I135,
    _xlpm.current_Pr4, J135,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35" s="25" t="str" cm="1">
        <f t="array" ref="T135">_xlfn.LET(
    _xlpm.currentID, B135,
    _xlpm.current_Ex1, C135,
    _xlpm.current_Ex3, E135,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5" s="26" t="str" cm="1">
        <f t="array" ref="U135">_xlfn.LET(
    _xlpm.currentID, B135,
    _xlpm.current_Pr1, G135,
    _xlpm.current_Pr3, I135,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6" spans="2:21" ht="13.5">
      <c r="B136" s="14" t="s">
        <v>160</v>
      </c>
      <c r="C136" s="15">
        <v>4.5999999999999996</v>
      </c>
      <c r="D136" s="15">
        <v>5</v>
      </c>
      <c r="E136" s="15">
        <v>5.4</v>
      </c>
      <c r="F136" s="16">
        <v>7.6</v>
      </c>
      <c r="G136" s="15">
        <v>4.5999999999999996</v>
      </c>
      <c r="H136" s="15">
        <v>5</v>
      </c>
      <c r="I136" s="15">
        <v>7</v>
      </c>
      <c r="J136" s="16">
        <v>7.6</v>
      </c>
      <c r="K136" s="17">
        <v>1</v>
      </c>
      <c r="L136" s="18"/>
      <c r="M136" s="19"/>
      <c r="N136" s="20"/>
      <c r="O136" s="21"/>
      <c r="P136" s="22"/>
      <c r="R136" s="23" t="str" cm="1">
        <f t="array" ref="R136">_xlfn.LET(
    _xlpm.currentID, B136,
    _xlpm.current_Ex3, E136,
    _xlpm.current_Ex4, F136,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36" s="27" t="str" cm="1">
        <f t="array" ref="S136">_xlfn.LET(
    _xlpm.currentID, B136,
    _xlpm.current_Pr3, I136,
    _xlpm.current_Pr4, J136,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36" s="25" t="str" cm="1">
        <f t="array" ref="T136">_xlfn.LET(
    _xlpm.currentID, B136,
    _xlpm.current_Ex1, C136,
    _xlpm.current_Ex3, E136,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6" s="26" t="str" cm="1">
        <f t="array" ref="U136">_xlfn.LET(
    _xlpm.currentID, B136,
    _xlpm.current_Pr1, G136,
    _xlpm.current_Pr3, I136,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7" spans="2:21" ht="13.5">
      <c r="B137" s="14" t="s">
        <v>161</v>
      </c>
      <c r="C137" s="15">
        <v>5.4</v>
      </c>
      <c r="D137" s="15">
        <v>7.6</v>
      </c>
      <c r="E137" s="15">
        <v>8.4</v>
      </c>
      <c r="F137" s="16">
        <v>10.8</v>
      </c>
      <c r="G137" s="15">
        <v>7</v>
      </c>
      <c r="H137" s="15">
        <v>7.6</v>
      </c>
      <c r="I137" s="15">
        <v>15</v>
      </c>
      <c r="J137" s="16">
        <v>15</v>
      </c>
      <c r="K137" s="17">
        <v>1</v>
      </c>
      <c r="L137" s="18"/>
      <c r="M137" s="19"/>
      <c r="N137" s="20"/>
      <c r="O137" s="21"/>
      <c r="P137" s="22"/>
      <c r="R137" s="23" t="b" cm="1">
        <f t="array" ref="R137">_xlfn.LET(
    _xlpm.currentID, B137,
    _xlpm.current_Ex3, E137,
    _xlpm.current_Ex4, F137,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7" s="27" t="b" cm="1">
        <f t="array" ref="S137">_xlfn.LET(
    _xlpm.currentID, B137,
    _xlpm.current_Pr3, I137,
    _xlpm.current_Pr4, J137,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7" s="25" t="str" cm="1">
        <f t="array" ref="T137">_xlfn.LET(
    _xlpm.currentID, B137,
    _xlpm.current_Ex1, C137,
    _xlpm.current_Ex3, E137,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37" s="26" t="str" cm="1">
        <f t="array" ref="U137">_xlfn.LET(
    _xlpm.currentID, B137,
    _xlpm.current_Pr1, G137,
    _xlpm.current_Pr3, I137,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38" spans="2:21" ht="13.5">
      <c r="B138" s="14" t="s">
        <v>162</v>
      </c>
      <c r="C138" s="15">
        <v>8.4</v>
      </c>
      <c r="D138" s="15">
        <v>10.8</v>
      </c>
      <c r="E138" s="15">
        <v>11.3</v>
      </c>
      <c r="F138" s="16">
        <v>13.8</v>
      </c>
      <c r="G138" s="15">
        <v>15</v>
      </c>
      <c r="H138" s="15">
        <v>15</v>
      </c>
      <c r="I138" s="15">
        <v>20</v>
      </c>
      <c r="J138" s="16">
        <v>20</v>
      </c>
      <c r="K138" s="17">
        <v>1</v>
      </c>
      <c r="L138" s="18"/>
      <c r="M138" s="19"/>
      <c r="N138" s="20"/>
      <c r="O138" s="21"/>
      <c r="P138" s="22"/>
      <c r="R138" s="23" t="b" cm="1">
        <f t="array" ref="R138">_xlfn.LET(
    _xlpm.currentID, B138,
    _xlpm.current_Ex3, E138,
    _xlpm.current_Ex4, F138,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8" s="27" t="b" cm="1">
        <f t="array" ref="S138">_xlfn.LET(
    _xlpm.currentID, B138,
    _xlpm.current_Pr3, I138,
    _xlpm.current_Pr4, J138,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8" s="25" t="b" cm="1">
        <f t="array" ref="T138">_xlfn.LET(
    _xlpm.currentID, B138,
    _xlpm.current_Ex1, C138,
    _xlpm.current_Ex3, E138,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8" s="26" t="b" cm="1">
        <f t="array" ref="U138">_xlfn.LET(
    _xlpm.currentID, B138,
    _xlpm.current_Pr1, G138,
    _xlpm.current_Pr3, I138,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39" spans="2:21" ht="13.5">
      <c r="B139" s="14" t="s">
        <v>163</v>
      </c>
      <c r="C139" s="15">
        <v>11.3</v>
      </c>
      <c r="D139" s="15">
        <v>13.8</v>
      </c>
      <c r="E139" s="15">
        <v>10.9</v>
      </c>
      <c r="F139" s="16">
        <v>16.5</v>
      </c>
      <c r="G139" s="15">
        <v>20</v>
      </c>
      <c r="H139" s="15">
        <v>20</v>
      </c>
      <c r="I139" s="15">
        <v>20</v>
      </c>
      <c r="J139" s="16">
        <v>20</v>
      </c>
      <c r="K139" s="17">
        <v>1</v>
      </c>
      <c r="L139" s="18"/>
      <c r="M139" s="19"/>
      <c r="N139" s="20"/>
      <c r="O139" s="21"/>
      <c r="P139" s="22"/>
      <c r="R139" s="23" t="b" cm="1">
        <f t="array" ref="R139">_xlfn.LET(
    _xlpm.currentID, B139,
    _xlpm.current_Ex3, E139,
    _xlpm.current_Ex4, F139,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39" s="27" t="b" cm="1">
        <f t="array" ref="S139">_xlfn.LET(
    _xlpm.currentID, B139,
    _xlpm.current_Pr3, I139,
    _xlpm.current_Pr4, J139,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39" s="25" t="b" cm="1">
        <f t="array" ref="T139">_xlfn.LET(
    _xlpm.currentID, B139,
    _xlpm.current_Ex1, C139,
    _xlpm.current_Ex3, E139,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39" s="26" t="b" cm="1">
        <f t="array" ref="U139">_xlfn.LET(
    _xlpm.currentID, B139,
    _xlpm.current_Pr1, G139,
    _xlpm.current_Pr3, I139,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0" spans="2:21" ht="13.5">
      <c r="B140" s="14" t="s">
        <v>164</v>
      </c>
      <c r="C140" s="15">
        <v>10.9</v>
      </c>
      <c r="D140" s="15">
        <v>16.5</v>
      </c>
      <c r="E140" s="15">
        <v>12.2</v>
      </c>
      <c r="F140" s="16">
        <v>17.3</v>
      </c>
      <c r="G140" s="15">
        <v>20</v>
      </c>
      <c r="H140" s="15">
        <v>20</v>
      </c>
      <c r="I140" s="15">
        <v>20</v>
      </c>
      <c r="J140" s="16">
        <v>20</v>
      </c>
      <c r="K140" s="17">
        <v>1</v>
      </c>
      <c r="L140" s="18"/>
      <c r="M140" s="19"/>
      <c r="N140" s="20"/>
      <c r="O140" s="21"/>
      <c r="P140" s="22"/>
      <c r="R140" s="23" t="b" cm="1">
        <f t="array" ref="R140">_xlfn.LET(
    _xlpm.currentID, B140,
    _xlpm.current_Ex3, E140,
    _xlpm.current_Ex4, F140,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0" s="27" t="b" cm="1">
        <f t="array" ref="S140">_xlfn.LET(
    _xlpm.currentID, B140,
    _xlpm.current_Pr3, I140,
    _xlpm.current_Pr4, J140,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0" s="25" t="b" cm="1">
        <f t="array" ref="T140">_xlfn.LET(
    _xlpm.currentID, B140,
    _xlpm.current_Ex1, C140,
    _xlpm.current_Ex3, E140,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0" s="26" t="b" cm="1">
        <f t="array" ref="U140">_xlfn.LET(
    _xlpm.currentID, B140,
    _xlpm.current_Pr1, G140,
    _xlpm.current_Pr3, I140,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1" spans="2:21" ht="13.5">
      <c r="B141" s="14" t="s">
        <v>165</v>
      </c>
      <c r="C141" s="15">
        <v>12.2</v>
      </c>
      <c r="D141" s="15">
        <v>17.3</v>
      </c>
      <c r="E141" s="15">
        <v>16.100000000000001</v>
      </c>
      <c r="F141" s="16">
        <v>19.2</v>
      </c>
      <c r="G141" s="15">
        <v>20</v>
      </c>
      <c r="H141" s="15">
        <v>20</v>
      </c>
      <c r="I141" s="15">
        <v>20</v>
      </c>
      <c r="J141" s="16">
        <v>20</v>
      </c>
      <c r="K141" s="17">
        <v>1</v>
      </c>
      <c r="L141" s="18"/>
      <c r="M141" s="19"/>
      <c r="N141" s="20"/>
      <c r="O141" s="21"/>
      <c r="P141" s="22"/>
      <c r="R141" s="23" t="b" cm="1">
        <f t="array" ref="R141">_xlfn.LET(
    _xlpm.currentID, B141,
    _xlpm.current_Ex3, E141,
    _xlpm.current_Ex4, F141,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1" s="27" t="b" cm="1">
        <f t="array" ref="S141">_xlfn.LET(
    _xlpm.currentID, B141,
    _xlpm.current_Pr3, I141,
    _xlpm.current_Pr4, J141,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1" s="25" t="b" cm="1">
        <f t="array" ref="T141">_xlfn.LET(
    _xlpm.currentID, B141,
    _xlpm.current_Ex1, C141,
    _xlpm.current_Ex3, E141,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1" s="26" t="b" cm="1">
        <f t="array" ref="U141">_xlfn.LET(
    _xlpm.currentID, B141,
    _xlpm.current_Pr1, G141,
    _xlpm.current_Pr3, I141,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2" spans="2:21" ht="13.5">
      <c r="B142" s="14" t="s">
        <v>166</v>
      </c>
      <c r="C142" s="15">
        <v>16.100000000000001</v>
      </c>
      <c r="D142" s="15">
        <v>19.2</v>
      </c>
      <c r="E142" s="15">
        <v>19.899999999999999</v>
      </c>
      <c r="F142" s="16">
        <v>21.3</v>
      </c>
      <c r="G142" s="15">
        <v>20</v>
      </c>
      <c r="H142" s="15">
        <v>20</v>
      </c>
      <c r="I142" s="15">
        <v>20</v>
      </c>
      <c r="J142" s="16">
        <v>20</v>
      </c>
      <c r="K142" s="17">
        <v>1</v>
      </c>
      <c r="L142" s="18"/>
      <c r="M142" s="19"/>
      <c r="N142" s="20"/>
      <c r="O142" s="21"/>
      <c r="P142" s="22"/>
      <c r="R142" s="23" t="b" cm="1">
        <f t="array" ref="R142">_xlfn.LET(
    _xlpm.currentID, B142,
    _xlpm.current_Ex3, E142,
    _xlpm.current_Ex4, F142,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2" s="27" t="b" cm="1">
        <f t="array" ref="S142">_xlfn.LET(
    _xlpm.currentID, B142,
    _xlpm.current_Pr3, I142,
    _xlpm.current_Pr4, J142,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2" s="25" t="b" cm="1">
        <f t="array" ref="T142">_xlfn.LET(
    _xlpm.currentID, B142,
    _xlpm.current_Ex1, C142,
    _xlpm.current_Ex3, E142,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2" s="26" t="b" cm="1">
        <f t="array" ref="U142">_xlfn.LET(
    _xlpm.currentID, B142,
    _xlpm.current_Pr1, G142,
    _xlpm.current_Pr3, I142,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3" spans="2:21" ht="13.5">
      <c r="B143" s="14" t="s">
        <v>167</v>
      </c>
      <c r="C143" s="15">
        <v>19.899999999999999</v>
      </c>
      <c r="D143" s="15">
        <v>21.3</v>
      </c>
      <c r="E143" s="15">
        <v>23.9</v>
      </c>
      <c r="F143" s="16">
        <v>24.3</v>
      </c>
      <c r="G143" s="15">
        <v>20</v>
      </c>
      <c r="H143" s="15">
        <v>20</v>
      </c>
      <c r="I143" s="15">
        <v>20</v>
      </c>
      <c r="J143" s="16">
        <v>20</v>
      </c>
      <c r="K143" s="17">
        <v>1</v>
      </c>
      <c r="L143" s="18"/>
      <c r="M143" s="19"/>
      <c r="N143" s="20"/>
      <c r="O143" s="21"/>
      <c r="P143" s="22"/>
      <c r="R143" s="23" t="b" cm="1">
        <f t="array" ref="R143">_xlfn.LET(
    _xlpm.currentID, B143,
    _xlpm.current_Ex3, E143,
    _xlpm.current_Ex4, F143,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3" s="27" t="b" cm="1">
        <f t="array" ref="S143">_xlfn.LET(
    _xlpm.currentID, B143,
    _xlpm.current_Pr3, I143,
    _xlpm.current_Pr4, J143,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3" s="25" t="b" cm="1">
        <f t="array" ref="T143">_xlfn.LET(
    _xlpm.currentID, B143,
    _xlpm.current_Ex1, C143,
    _xlpm.current_Ex3, E143,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3" s="26" t="b" cm="1">
        <f t="array" ref="U143">_xlfn.LET(
    _xlpm.currentID, B143,
    _xlpm.current_Pr1, G143,
    _xlpm.current_Pr3, I143,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4" spans="2:21" ht="13.5">
      <c r="B144" s="14" t="s">
        <v>168</v>
      </c>
      <c r="C144" s="15">
        <v>23.9</v>
      </c>
      <c r="D144" s="15">
        <v>24.3</v>
      </c>
      <c r="E144" s="15">
        <v>27.6</v>
      </c>
      <c r="F144" s="16">
        <v>27.4</v>
      </c>
      <c r="G144" s="15">
        <v>20</v>
      </c>
      <c r="H144" s="15">
        <v>20</v>
      </c>
      <c r="I144" s="15">
        <v>20</v>
      </c>
      <c r="J144" s="16">
        <v>20</v>
      </c>
      <c r="K144" s="17">
        <v>1</v>
      </c>
      <c r="L144" s="18"/>
      <c r="M144" s="19"/>
      <c r="N144" s="20"/>
      <c r="O144" s="21"/>
      <c r="P144" s="22"/>
      <c r="R144" s="23" t="b" cm="1">
        <f t="array" ref="R144">_xlfn.LET(
    _xlpm.currentID, B144,
    _xlpm.current_Ex3, E144,
    _xlpm.current_Ex4, F144,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4" s="27" t="b" cm="1">
        <f t="array" ref="S144">_xlfn.LET(
    _xlpm.currentID, B144,
    _xlpm.current_Pr3, I144,
    _xlpm.current_Pr4, J144,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4" s="25" t="b" cm="1">
        <f t="array" ref="T144">_xlfn.LET(
    _xlpm.currentID, B144,
    _xlpm.current_Ex1, C144,
    _xlpm.current_Ex3, E144,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4" s="26" t="b" cm="1">
        <f t="array" ref="U144">_xlfn.LET(
    _xlpm.currentID, B144,
    _xlpm.current_Pr1, G144,
    _xlpm.current_Pr3, I144,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5" spans="2:21" ht="13.5">
      <c r="B145" s="14" t="s">
        <v>169</v>
      </c>
      <c r="C145" s="15">
        <v>27.6</v>
      </c>
      <c r="D145" s="15">
        <v>27.4</v>
      </c>
      <c r="E145" s="15">
        <v>30.9</v>
      </c>
      <c r="F145" s="16">
        <v>30.4</v>
      </c>
      <c r="G145" s="15">
        <v>20</v>
      </c>
      <c r="H145" s="15">
        <v>20</v>
      </c>
      <c r="I145" s="15">
        <v>20</v>
      </c>
      <c r="J145" s="16">
        <v>20</v>
      </c>
      <c r="K145" s="17">
        <v>1</v>
      </c>
      <c r="L145" s="18"/>
      <c r="M145" s="19"/>
      <c r="N145" s="20"/>
      <c r="O145" s="21"/>
      <c r="P145" s="22"/>
      <c r="R145" s="23" t="b" cm="1">
        <f t="array" ref="R145">_xlfn.LET(
    _xlpm.currentID, B145,
    _xlpm.current_Ex3, E145,
    _xlpm.current_Ex4, F145,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5" s="27" t="b" cm="1">
        <f t="array" ref="S145">_xlfn.LET(
    _xlpm.currentID, B145,
    _xlpm.current_Pr3, I145,
    _xlpm.current_Pr4, J145,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5" s="25" t="b" cm="1">
        <f t="array" ref="T145">_xlfn.LET(
    _xlpm.currentID, B145,
    _xlpm.current_Ex1, C145,
    _xlpm.current_Ex3, E145,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5" s="26" t="b" cm="1">
        <f t="array" ref="U145">_xlfn.LET(
    _xlpm.currentID, B145,
    _xlpm.current_Pr1, G145,
    _xlpm.current_Pr3, I145,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6" spans="2:21" ht="13.5">
      <c r="B146" s="14" t="s">
        <v>170</v>
      </c>
      <c r="C146" s="15">
        <v>30.9</v>
      </c>
      <c r="D146" s="15">
        <v>30.4</v>
      </c>
      <c r="E146" s="15">
        <v>33.1</v>
      </c>
      <c r="F146" s="16">
        <v>32</v>
      </c>
      <c r="G146" s="15">
        <v>20</v>
      </c>
      <c r="H146" s="15">
        <v>20</v>
      </c>
      <c r="I146" s="15">
        <v>20</v>
      </c>
      <c r="J146" s="16">
        <v>20</v>
      </c>
      <c r="K146" s="17">
        <v>1</v>
      </c>
      <c r="L146" s="18"/>
      <c r="M146" s="19"/>
      <c r="N146" s="20"/>
      <c r="O146" s="21"/>
      <c r="P146" s="22"/>
      <c r="R146" s="23" t="b" cm="1">
        <f t="array" ref="R146">_xlfn.LET(
    _xlpm.currentID, B146,
    _xlpm.current_Ex3, E146,
    _xlpm.current_Ex4, F146,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6" s="27" t="b" cm="1">
        <f t="array" ref="S146">_xlfn.LET(
    _xlpm.currentID, B146,
    _xlpm.current_Pr3, I146,
    _xlpm.current_Pr4, J146,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6" s="25" t="b" cm="1">
        <f t="array" ref="T146">_xlfn.LET(
    _xlpm.currentID, B146,
    _xlpm.current_Ex1, C146,
    _xlpm.current_Ex3, E146,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6" s="26" t="b" cm="1">
        <f t="array" ref="U146">_xlfn.LET(
    _xlpm.currentID, B146,
    _xlpm.current_Pr1, G146,
    _xlpm.current_Pr3, I146,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7" spans="2:21" ht="13.5">
      <c r="B147" s="14" t="s">
        <v>171</v>
      </c>
      <c r="C147" s="15">
        <v>33.1</v>
      </c>
      <c r="D147" s="15">
        <v>32</v>
      </c>
      <c r="E147" s="15">
        <v>33.4</v>
      </c>
      <c r="F147" s="16">
        <v>31</v>
      </c>
      <c r="G147" s="15">
        <v>20</v>
      </c>
      <c r="H147" s="15">
        <v>20</v>
      </c>
      <c r="I147" s="15">
        <v>20</v>
      </c>
      <c r="J147" s="16">
        <v>20</v>
      </c>
      <c r="K147" s="17">
        <v>1</v>
      </c>
      <c r="L147" s="18"/>
      <c r="M147" s="19"/>
      <c r="N147" s="20"/>
      <c r="O147" s="21"/>
      <c r="P147" s="22"/>
      <c r="R147" s="23" t="b" cm="1">
        <f t="array" ref="R147">_xlfn.LET(
    _xlpm.currentID, B147,
    _xlpm.current_Ex3, E147,
    _xlpm.current_Ex4, F147,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7" s="27" t="b" cm="1">
        <f t="array" ref="S147">_xlfn.LET(
    _xlpm.currentID, B147,
    _xlpm.current_Pr3, I147,
    _xlpm.current_Pr4, J147,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7" s="25" t="b" cm="1">
        <f t="array" ref="T147">_xlfn.LET(
    _xlpm.currentID, B147,
    _xlpm.current_Ex1, C147,
    _xlpm.current_Ex3, E147,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7" s="26" t="b" cm="1">
        <f t="array" ref="U147">_xlfn.LET(
    _xlpm.currentID, B147,
    _xlpm.current_Pr1, G147,
    _xlpm.current_Pr3, I147,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8" spans="2:21" ht="13.5">
      <c r="B148" s="14" t="s">
        <v>172</v>
      </c>
      <c r="C148" s="15">
        <v>33.4</v>
      </c>
      <c r="D148" s="15">
        <v>31</v>
      </c>
      <c r="E148" s="15">
        <v>29.7</v>
      </c>
      <c r="F148" s="16">
        <v>29.9</v>
      </c>
      <c r="G148" s="15">
        <v>20</v>
      </c>
      <c r="H148" s="15">
        <v>20</v>
      </c>
      <c r="I148" s="15">
        <v>20</v>
      </c>
      <c r="J148" s="16">
        <v>20</v>
      </c>
      <c r="K148" s="17">
        <v>1</v>
      </c>
      <c r="L148" s="18"/>
      <c r="M148" s="19"/>
      <c r="N148" s="20"/>
      <c r="O148" s="21"/>
      <c r="P148" s="22"/>
      <c r="R148" s="23" t="b" cm="1">
        <f t="array" ref="R148">_xlfn.LET(
    _xlpm.currentID, B148,
    _xlpm.current_Ex3, E148,
    _xlpm.current_Ex4, F148,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8" s="27" t="b" cm="1">
        <f t="array" ref="S148">_xlfn.LET(
    _xlpm.currentID, B148,
    _xlpm.current_Pr3, I148,
    _xlpm.current_Pr4, J148,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8" s="25" t="b" cm="1">
        <f t="array" ref="T148">_xlfn.LET(
    _xlpm.currentID, B148,
    _xlpm.current_Ex1, C148,
    _xlpm.current_Ex3, E148,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8" s="26" t="b" cm="1">
        <f t="array" ref="U148">_xlfn.LET(
    _xlpm.currentID, B148,
    _xlpm.current_Pr1, G148,
    _xlpm.current_Pr3, I148,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49" spans="2:21" ht="13.5">
      <c r="B149" s="14" t="s">
        <v>173</v>
      </c>
      <c r="C149" s="15">
        <v>29.7</v>
      </c>
      <c r="D149" s="15">
        <v>29.9</v>
      </c>
      <c r="E149" s="15">
        <v>31.5</v>
      </c>
      <c r="F149" s="16">
        <v>33.200000000000003</v>
      </c>
      <c r="G149" s="15">
        <v>20</v>
      </c>
      <c r="H149" s="15">
        <v>20</v>
      </c>
      <c r="I149" s="15">
        <v>25</v>
      </c>
      <c r="J149" s="16">
        <v>25</v>
      </c>
      <c r="K149" s="17">
        <v>1</v>
      </c>
      <c r="L149" s="18"/>
      <c r="M149" s="19"/>
      <c r="N149" s="20"/>
      <c r="O149" s="21"/>
      <c r="P149" s="22"/>
      <c r="R149" s="23" t="b" cm="1">
        <f t="array" ref="R149">_xlfn.LET(
    _xlpm.currentID, B149,
    _xlpm.current_Ex3, E149,
    _xlpm.current_Ex4, F149,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49" s="27" t="b" cm="1">
        <f t="array" ref="S149">_xlfn.LET(
    _xlpm.currentID, B149,
    _xlpm.current_Pr3, I149,
    _xlpm.current_Pr4, J149,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49" s="25" t="b" cm="1">
        <f t="array" ref="T149">_xlfn.LET(
    _xlpm.currentID, B149,
    _xlpm.current_Ex1, C149,
    _xlpm.current_Ex3, E149,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49" s="26" t="b" cm="1">
        <f t="array" ref="U149">_xlfn.LET(
    _xlpm.currentID, B149,
    _xlpm.current_Pr1, G149,
    _xlpm.current_Pr3, I149,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0" spans="2:21" ht="13.5">
      <c r="B150" s="14" t="s">
        <v>174</v>
      </c>
      <c r="C150" s="15">
        <v>31.5</v>
      </c>
      <c r="D150" s="15">
        <v>33.200000000000003</v>
      </c>
      <c r="E150" s="15">
        <v>35.4</v>
      </c>
      <c r="F150" s="16">
        <v>36.6</v>
      </c>
      <c r="G150" s="15">
        <v>25</v>
      </c>
      <c r="H150" s="15">
        <v>25</v>
      </c>
      <c r="I150" s="15">
        <v>25</v>
      </c>
      <c r="J150" s="16">
        <v>25</v>
      </c>
      <c r="K150" s="17">
        <v>1</v>
      </c>
      <c r="L150" s="18"/>
      <c r="M150" s="19"/>
      <c r="N150" s="20"/>
      <c r="O150" s="21"/>
      <c r="P150" s="22"/>
      <c r="R150" s="23" t="b" cm="1">
        <f t="array" ref="R150">_xlfn.LET(
    _xlpm.currentID, B150,
    _xlpm.current_Ex3, E150,
    _xlpm.current_Ex4, F150,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0" s="27" t="b" cm="1">
        <f t="array" ref="S150">_xlfn.LET(
    _xlpm.currentID, B150,
    _xlpm.current_Pr3, I150,
    _xlpm.current_Pr4, J150,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0" s="25" t="b" cm="1">
        <f t="array" ref="T150">_xlfn.LET(
    _xlpm.currentID, B150,
    _xlpm.current_Ex1, C150,
    _xlpm.current_Ex3, E150,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0" s="26" t="b" cm="1">
        <f t="array" ref="U150">_xlfn.LET(
    _xlpm.currentID, B150,
    _xlpm.current_Pr1, G150,
    _xlpm.current_Pr3, I150,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1" spans="2:21" ht="13.5">
      <c r="B151" s="14" t="s">
        <v>175</v>
      </c>
      <c r="C151" s="15">
        <v>35.4</v>
      </c>
      <c r="D151" s="15">
        <v>36.6</v>
      </c>
      <c r="E151" s="15">
        <v>40.299999999999997</v>
      </c>
      <c r="F151" s="16">
        <v>40.5</v>
      </c>
      <c r="G151" s="15">
        <v>25</v>
      </c>
      <c r="H151" s="15">
        <v>25</v>
      </c>
      <c r="I151" s="15">
        <v>30.8</v>
      </c>
      <c r="J151" s="16">
        <v>30.8</v>
      </c>
      <c r="K151" s="17">
        <v>1</v>
      </c>
      <c r="L151" s="18"/>
      <c r="M151" s="19"/>
      <c r="N151" s="20"/>
      <c r="O151" s="21"/>
      <c r="P151" s="22"/>
      <c r="R151" s="23" t="b" cm="1">
        <f t="array" ref="R151">_xlfn.LET(
    _xlpm.currentID, B151,
    _xlpm.current_Ex3, E151,
    _xlpm.current_Ex4, F151,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1" s="27" t="b" cm="1">
        <f t="array" ref="S151">_xlfn.LET(
    _xlpm.currentID, B151,
    _xlpm.current_Pr3, I151,
    _xlpm.current_Pr4, J151,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1" s="25" t="b" cm="1">
        <f t="array" ref="T151">_xlfn.LET(
    _xlpm.currentID, B151,
    _xlpm.current_Ex1, C151,
    _xlpm.current_Ex3, E151,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1" s="26" t="b" cm="1">
        <f t="array" ref="U151">_xlfn.LET(
    _xlpm.currentID, B151,
    _xlpm.current_Pr1, G151,
    _xlpm.current_Pr3, I151,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2" spans="2:21" ht="13.5">
      <c r="B152" s="14" t="s">
        <v>176</v>
      </c>
      <c r="C152" s="15">
        <v>40.299999999999997</v>
      </c>
      <c r="D152" s="15">
        <v>40.5</v>
      </c>
      <c r="E152" s="15">
        <v>43.8</v>
      </c>
      <c r="F152" s="16">
        <v>43.4</v>
      </c>
      <c r="G152" s="15">
        <v>30.8</v>
      </c>
      <c r="H152" s="15">
        <v>30.8</v>
      </c>
      <c r="I152" s="15">
        <v>40</v>
      </c>
      <c r="J152" s="16">
        <v>40</v>
      </c>
      <c r="K152" s="17">
        <v>1</v>
      </c>
      <c r="L152" s="18"/>
      <c r="M152" s="19"/>
      <c r="N152" s="20"/>
      <c r="O152" s="21"/>
      <c r="P152" s="22"/>
      <c r="R152" s="23" t="b" cm="1">
        <f t="array" ref="R152">_xlfn.LET(
    _xlpm.currentID, B152,
    _xlpm.current_Ex3, E152,
    _xlpm.current_Ex4, F152,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2" s="27" t="b" cm="1">
        <f t="array" ref="S152">_xlfn.LET(
    _xlpm.currentID, B152,
    _xlpm.current_Pr3, I152,
    _xlpm.current_Pr4, J152,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2" s="25" t="b" cm="1">
        <f t="array" ref="T152">_xlfn.LET(
    _xlpm.currentID, B152,
    _xlpm.current_Ex1, C152,
    _xlpm.current_Ex3, E152,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2" s="26" t="b" cm="1">
        <f t="array" ref="U152">_xlfn.LET(
    _xlpm.currentID, B152,
    _xlpm.current_Pr1, G152,
    _xlpm.current_Pr3, I152,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3" spans="2:21" ht="13.5">
      <c r="B153" s="14" t="s">
        <v>177</v>
      </c>
      <c r="C153" s="15">
        <v>43.8</v>
      </c>
      <c r="D153" s="15">
        <v>43.4</v>
      </c>
      <c r="E153" s="15">
        <v>46.5</v>
      </c>
      <c r="F153" s="16">
        <v>45.5</v>
      </c>
      <c r="G153" s="15">
        <v>40</v>
      </c>
      <c r="H153" s="15">
        <v>40</v>
      </c>
      <c r="I153" s="15">
        <v>46.5</v>
      </c>
      <c r="J153" s="16">
        <v>45.5</v>
      </c>
      <c r="K153" s="17">
        <v>1</v>
      </c>
      <c r="L153" s="18"/>
      <c r="M153" s="19"/>
      <c r="N153" s="20"/>
      <c r="O153" s="21"/>
      <c r="P153" s="22"/>
      <c r="R153" s="23" t="str" cm="1">
        <f t="array" ref="R153">_xlfn.LET(
    _xlpm.currentID, B153,
    _xlpm.current_Ex3, E153,
    _xlpm.current_Ex4, F153,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3" s="27" t="str" cm="1">
        <f t="array" ref="S153">_xlfn.LET(
    _xlpm.currentID, B153,
    _xlpm.current_Pr3, I153,
    _xlpm.current_Pr4, J153,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3" s="25" t="b" cm="1">
        <f t="array" ref="T153">_xlfn.LET(
    _xlpm.currentID, B153,
    _xlpm.current_Ex1, C153,
    _xlpm.current_Ex3, E153,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3" s="26" t="b" cm="1">
        <f t="array" ref="U153">_xlfn.LET(
    _xlpm.currentID, B153,
    _xlpm.current_Pr1, G153,
    _xlpm.current_Pr3, I153,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4" spans="2:21" ht="13.5">
      <c r="B154" s="29" t="s">
        <v>178</v>
      </c>
      <c r="C154" s="30">
        <v>4.5999999999999996</v>
      </c>
      <c r="D154" s="30">
        <v>4.5</v>
      </c>
      <c r="E154" s="30">
        <v>4.9000000000000004</v>
      </c>
      <c r="F154" s="31">
        <v>4.8</v>
      </c>
      <c r="G154" s="30">
        <v>4.5999999999999996</v>
      </c>
      <c r="H154" s="30">
        <v>4.5</v>
      </c>
      <c r="I154" s="30">
        <v>4.9000000000000004</v>
      </c>
      <c r="J154" s="31">
        <v>6.4</v>
      </c>
      <c r="K154" s="32">
        <v>1</v>
      </c>
      <c r="L154" s="33"/>
      <c r="M154" s="34"/>
      <c r="N154" s="35"/>
      <c r="O154" s="36"/>
      <c r="P154" s="38"/>
      <c r="R154" s="23" t="str" cm="1">
        <f t="array" ref="R154">_xlfn.LET(
    _xlpm.currentID, B154,
    _xlpm.current_Ex3, E154,
    _xlpm.current_Ex4, F154,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4" s="27" t="str" cm="1">
        <f t="array" ref="S154">_xlfn.LET(
    _xlpm.currentID, B154,
    _xlpm.current_Pr3, I154,
    _xlpm.current_Pr4, J154,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4" s="25" t="str" cm="1">
        <f t="array" ref="T154">_xlfn.LET(
    _xlpm.currentID, B154,
    _xlpm.current_Ex1, C154,
    _xlpm.current_Ex3, E154,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4" s="26" t="str" cm="1">
        <f t="array" ref="U154">_xlfn.LET(
    _xlpm.currentID, B154,
    _xlpm.current_Pr1, G154,
    _xlpm.current_Pr3, I154,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5" spans="2:21" ht="13.5">
      <c r="B155" s="29" t="s">
        <v>179</v>
      </c>
      <c r="C155" s="30">
        <v>4.9000000000000004</v>
      </c>
      <c r="D155" s="30">
        <v>4.8</v>
      </c>
      <c r="E155" s="30">
        <v>5</v>
      </c>
      <c r="F155" s="31">
        <v>6.5</v>
      </c>
      <c r="G155" s="30">
        <v>4.9000000000000004</v>
      </c>
      <c r="H155" s="30">
        <v>6.4</v>
      </c>
      <c r="I155" s="30">
        <v>5</v>
      </c>
      <c r="J155" s="31">
        <v>8</v>
      </c>
      <c r="K155" s="32">
        <v>1</v>
      </c>
      <c r="L155" s="33"/>
      <c r="M155" s="34"/>
      <c r="N155" s="35"/>
      <c r="O155" s="36"/>
      <c r="P155" s="38"/>
      <c r="R155" s="23" t="str" cm="1">
        <f t="array" ref="R155">_xlfn.LET(
    _xlpm.currentID, B155,
    _xlpm.current_Ex3, E155,
    _xlpm.current_Ex4, F155,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5" s="27" t="str" cm="1">
        <f t="array" ref="S155">_xlfn.LET(
    _xlpm.currentID, B155,
    _xlpm.current_Pr3, I155,
    _xlpm.current_Pr4, J155,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5" s="25" t="str" cm="1">
        <f t="array" ref="T155">_xlfn.LET(
    _xlpm.currentID, B155,
    _xlpm.current_Ex1, C155,
    _xlpm.current_Ex3, E155,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5" s="26" t="str" cm="1">
        <f t="array" ref="U155">_xlfn.LET(
    _xlpm.currentID, B155,
    _xlpm.current_Pr1, G155,
    _xlpm.current_Pr3, I155,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6" spans="2:21" ht="13.5">
      <c r="B156" s="29" t="s">
        <v>180</v>
      </c>
      <c r="C156" s="30">
        <v>5</v>
      </c>
      <c r="D156" s="30">
        <v>6.5</v>
      </c>
      <c r="E156" s="30">
        <v>7.6</v>
      </c>
      <c r="F156" s="31">
        <v>10</v>
      </c>
      <c r="G156" s="30">
        <v>5</v>
      </c>
      <c r="H156" s="30">
        <v>8</v>
      </c>
      <c r="I156" s="30">
        <v>7.6</v>
      </c>
      <c r="J156" s="31">
        <v>10</v>
      </c>
      <c r="K156" s="32">
        <v>1</v>
      </c>
      <c r="L156" s="33"/>
      <c r="M156" s="34"/>
      <c r="N156" s="35"/>
      <c r="O156" s="36"/>
      <c r="P156" s="38"/>
      <c r="R156" s="23" t="str" cm="1">
        <f t="array" ref="R156">_xlfn.LET(
    _xlpm.currentID, B156,
    _xlpm.current_Ex3, E156,
    _xlpm.current_Ex4, F156,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56" s="27" t="str" cm="1">
        <f t="array" ref="S156">_xlfn.LET(
    _xlpm.currentID, B156,
    _xlpm.current_Pr3, I156,
    _xlpm.current_Pr4, J156,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56" s="25" t="str" cm="1">
        <f t="array" ref="T156">_xlfn.LET(
    _xlpm.currentID, B156,
    _xlpm.current_Ex1, C156,
    _xlpm.current_Ex3, E156,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6" s="26" t="str" cm="1">
        <f t="array" ref="U156">_xlfn.LET(
    _xlpm.currentID, B156,
    _xlpm.current_Pr1, G156,
    _xlpm.current_Pr3, I156,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7" spans="2:21" ht="13.5">
      <c r="B157" s="29" t="s">
        <v>181</v>
      </c>
      <c r="C157" s="30">
        <v>7.6</v>
      </c>
      <c r="D157" s="30">
        <v>10</v>
      </c>
      <c r="E157" s="30">
        <v>10.8</v>
      </c>
      <c r="F157" s="31">
        <v>12.8</v>
      </c>
      <c r="G157" s="30">
        <v>7.6</v>
      </c>
      <c r="H157" s="30">
        <v>10</v>
      </c>
      <c r="I157" s="30">
        <v>15</v>
      </c>
      <c r="J157" s="31">
        <v>15</v>
      </c>
      <c r="K157" s="32">
        <v>1</v>
      </c>
      <c r="L157" s="33"/>
      <c r="M157" s="34"/>
      <c r="N157" s="35"/>
      <c r="O157" s="36"/>
      <c r="P157" s="38"/>
      <c r="R157" s="23" t="b" cm="1">
        <f t="array" ref="R157">_xlfn.LET(
    _xlpm.currentID, B157,
    _xlpm.current_Ex3, E157,
    _xlpm.current_Ex4, F157,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7" s="27" t="b" cm="1">
        <f t="array" ref="S157">_xlfn.LET(
    _xlpm.currentID, B157,
    _xlpm.current_Pr3, I157,
    _xlpm.current_Pr4, J157,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7" s="25" t="str" cm="1">
        <f t="array" ref="T157">_xlfn.LET(
    _xlpm.currentID, B157,
    _xlpm.current_Ex1, C157,
    _xlpm.current_Ex3, E157,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57" s="26" t="str" cm="1">
        <f t="array" ref="U157">_xlfn.LET(
    _xlpm.currentID, B157,
    _xlpm.current_Pr1, G157,
    _xlpm.current_Pr3, I157,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58" spans="2:21" ht="13.5">
      <c r="B158" s="29" t="s">
        <v>182</v>
      </c>
      <c r="C158" s="30">
        <v>10.8</v>
      </c>
      <c r="D158" s="30">
        <v>12.8</v>
      </c>
      <c r="E158" s="30">
        <v>13.8</v>
      </c>
      <c r="F158" s="31">
        <v>17.399999999999999</v>
      </c>
      <c r="G158" s="30">
        <v>15</v>
      </c>
      <c r="H158" s="30">
        <v>15</v>
      </c>
      <c r="I158" s="30">
        <v>20</v>
      </c>
      <c r="J158" s="31">
        <v>20</v>
      </c>
      <c r="K158" s="32">
        <v>1</v>
      </c>
      <c r="L158" s="33"/>
      <c r="M158" s="34"/>
      <c r="N158" s="35"/>
      <c r="O158" s="36"/>
      <c r="P158" s="38"/>
      <c r="R158" s="23" t="b" cm="1">
        <f t="array" ref="R158">_xlfn.LET(
    _xlpm.currentID, B158,
    _xlpm.current_Ex3, E158,
    _xlpm.current_Ex4, F158,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8" s="27" t="b" cm="1">
        <f t="array" ref="S158">_xlfn.LET(
    _xlpm.currentID, B158,
    _xlpm.current_Pr3, I158,
    _xlpm.current_Pr4, J158,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8" s="25" t="b" cm="1">
        <f t="array" ref="T158">_xlfn.LET(
    _xlpm.currentID, B158,
    _xlpm.current_Ex1, C158,
    _xlpm.current_Ex3, E158,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8" s="26" t="b" cm="1">
        <f t="array" ref="U158">_xlfn.LET(
    _xlpm.currentID, B158,
    _xlpm.current_Pr1, G158,
    _xlpm.current_Pr3, I158,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59" spans="2:21" ht="13.5">
      <c r="B159" s="29" t="s">
        <v>183</v>
      </c>
      <c r="C159" s="30">
        <v>13.8</v>
      </c>
      <c r="D159" s="30">
        <v>17.399999999999999</v>
      </c>
      <c r="E159" s="30">
        <v>16.5</v>
      </c>
      <c r="F159" s="31">
        <v>22.3</v>
      </c>
      <c r="G159" s="30">
        <v>20</v>
      </c>
      <c r="H159" s="30">
        <v>20</v>
      </c>
      <c r="I159" s="30">
        <v>20</v>
      </c>
      <c r="J159" s="31">
        <v>20</v>
      </c>
      <c r="K159" s="32">
        <v>1</v>
      </c>
      <c r="L159" s="33"/>
      <c r="M159" s="34"/>
      <c r="N159" s="35"/>
      <c r="O159" s="36"/>
      <c r="P159" s="38"/>
      <c r="R159" s="23" t="b" cm="1">
        <f t="array" ref="R159">_xlfn.LET(
    _xlpm.currentID, B159,
    _xlpm.current_Ex3, E159,
    _xlpm.current_Ex4, F159,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59" s="27" t="b" cm="1">
        <f t="array" ref="S159">_xlfn.LET(
    _xlpm.currentID, B159,
    _xlpm.current_Pr3, I159,
    _xlpm.current_Pr4, J159,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59" s="25" t="b" cm="1">
        <f t="array" ref="T159">_xlfn.LET(
    _xlpm.currentID, B159,
    _xlpm.current_Ex1, C159,
    _xlpm.current_Ex3, E159,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59" s="26" t="b" cm="1">
        <f t="array" ref="U159">_xlfn.LET(
    _xlpm.currentID, B159,
    _xlpm.current_Pr1, G159,
    _xlpm.current_Pr3, I159,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0" spans="2:21" ht="13.5">
      <c r="B160" s="29" t="s">
        <v>184</v>
      </c>
      <c r="C160" s="30">
        <v>16.5</v>
      </c>
      <c r="D160" s="30">
        <v>22.3</v>
      </c>
      <c r="E160" s="30">
        <v>17.3</v>
      </c>
      <c r="F160" s="31">
        <v>22.5</v>
      </c>
      <c r="G160" s="30">
        <v>20</v>
      </c>
      <c r="H160" s="30">
        <v>20</v>
      </c>
      <c r="I160" s="30">
        <v>20</v>
      </c>
      <c r="J160" s="31">
        <v>20</v>
      </c>
      <c r="K160" s="32">
        <v>1</v>
      </c>
      <c r="L160" s="33"/>
      <c r="M160" s="34"/>
      <c r="N160" s="35"/>
      <c r="O160" s="36"/>
      <c r="P160" s="38"/>
      <c r="R160" s="23" t="b" cm="1">
        <f t="array" ref="R160">_xlfn.LET(
    _xlpm.currentID, B160,
    _xlpm.current_Ex3, E160,
    _xlpm.current_Ex4, F160,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0" s="27" t="b" cm="1">
        <f t="array" ref="S160">_xlfn.LET(
    _xlpm.currentID, B160,
    _xlpm.current_Pr3, I160,
    _xlpm.current_Pr4, J160,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0" s="25" t="b" cm="1">
        <f t="array" ref="T160">_xlfn.LET(
    _xlpm.currentID, B160,
    _xlpm.current_Ex1, C160,
    _xlpm.current_Ex3, E160,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0" s="26" t="b" cm="1">
        <f t="array" ref="U160">_xlfn.LET(
    _xlpm.currentID, B160,
    _xlpm.current_Pr1, G160,
    _xlpm.current_Pr3, I160,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1" spans="2:21" ht="13.5">
      <c r="B161" s="29" t="s">
        <v>185</v>
      </c>
      <c r="C161" s="30">
        <v>17.3</v>
      </c>
      <c r="D161" s="30">
        <v>22.5</v>
      </c>
      <c r="E161" s="30">
        <v>19.2</v>
      </c>
      <c r="F161" s="31">
        <v>21.6</v>
      </c>
      <c r="G161" s="30">
        <v>20</v>
      </c>
      <c r="H161" s="30">
        <v>20</v>
      </c>
      <c r="I161" s="30">
        <v>20</v>
      </c>
      <c r="J161" s="31">
        <v>20</v>
      </c>
      <c r="K161" s="32">
        <v>1</v>
      </c>
      <c r="L161" s="33"/>
      <c r="M161" s="34"/>
      <c r="N161" s="35"/>
      <c r="O161" s="36"/>
      <c r="P161" s="38"/>
      <c r="R161" s="23" t="b" cm="1">
        <f t="array" ref="R161">_xlfn.LET(
    _xlpm.currentID, B161,
    _xlpm.current_Ex3, E161,
    _xlpm.current_Ex4, F161,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1" s="27" t="b" cm="1">
        <f t="array" ref="S161">_xlfn.LET(
    _xlpm.currentID, B161,
    _xlpm.current_Pr3, I161,
    _xlpm.current_Pr4, J161,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1" s="25" t="b" cm="1">
        <f t="array" ref="T161">_xlfn.LET(
    _xlpm.currentID, B161,
    _xlpm.current_Ex1, C161,
    _xlpm.current_Ex3, E161,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1" s="26" t="b" cm="1">
        <f t="array" ref="U161">_xlfn.LET(
    _xlpm.currentID, B161,
    _xlpm.current_Pr1, G161,
    _xlpm.current_Pr3, I161,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2" spans="2:21" ht="13.5">
      <c r="B162" s="29" t="s">
        <v>186</v>
      </c>
      <c r="C162" s="30">
        <v>19.2</v>
      </c>
      <c r="D162" s="30">
        <v>21.6</v>
      </c>
      <c r="E162" s="30">
        <v>21.3</v>
      </c>
      <c r="F162" s="31">
        <v>21.1</v>
      </c>
      <c r="G162" s="30">
        <v>20</v>
      </c>
      <c r="H162" s="30">
        <v>20</v>
      </c>
      <c r="I162" s="30">
        <v>20</v>
      </c>
      <c r="J162" s="31">
        <v>20</v>
      </c>
      <c r="K162" s="32">
        <v>1</v>
      </c>
      <c r="L162" s="33"/>
      <c r="M162" s="34"/>
      <c r="N162" s="35"/>
      <c r="O162" s="36"/>
      <c r="P162" s="38"/>
      <c r="R162" s="23" t="b" cm="1">
        <f t="array" ref="R162">_xlfn.LET(
    _xlpm.currentID, B162,
    _xlpm.current_Ex3, E162,
    _xlpm.current_Ex4, F162,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2" s="27" t="b" cm="1">
        <f t="array" ref="S162">_xlfn.LET(
    _xlpm.currentID, B162,
    _xlpm.current_Pr3, I162,
    _xlpm.current_Pr4, J162,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2" s="25" t="b" cm="1">
        <f t="array" ref="T162">_xlfn.LET(
    _xlpm.currentID, B162,
    _xlpm.current_Ex1, C162,
    _xlpm.current_Ex3, E162,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2" s="26" t="b" cm="1">
        <f t="array" ref="U162">_xlfn.LET(
    _xlpm.currentID, B162,
    _xlpm.current_Pr1, G162,
    _xlpm.current_Pr3, I162,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3" spans="2:21" ht="13.5">
      <c r="B163" s="29" t="s">
        <v>187</v>
      </c>
      <c r="C163" s="30">
        <v>21.3</v>
      </c>
      <c r="D163" s="30">
        <v>21.1</v>
      </c>
      <c r="E163" s="30">
        <v>24.3</v>
      </c>
      <c r="F163" s="31">
        <v>23</v>
      </c>
      <c r="G163" s="30">
        <v>20</v>
      </c>
      <c r="H163" s="30">
        <v>20</v>
      </c>
      <c r="I163" s="30">
        <v>20</v>
      </c>
      <c r="J163" s="31">
        <v>20</v>
      </c>
      <c r="K163" s="32">
        <v>1</v>
      </c>
      <c r="L163" s="33"/>
      <c r="M163" s="34"/>
      <c r="N163" s="35"/>
      <c r="O163" s="36"/>
      <c r="P163" s="38"/>
      <c r="R163" s="23" t="b" cm="1">
        <f t="array" ref="R163">_xlfn.LET(
    _xlpm.currentID, B163,
    _xlpm.current_Ex3, E163,
    _xlpm.current_Ex4, F163,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3" s="27" t="b" cm="1">
        <f t="array" ref="S163">_xlfn.LET(
    _xlpm.currentID, B163,
    _xlpm.current_Pr3, I163,
    _xlpm.current_Pr4, J163,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3" s="25" t="b" cm="1">
        <f t="array" ref="T163">_xlfn.LET(
    _xlpm.currentID, B163,
    _xlpm.current_Ex1, C163,
    _xlpm.current_Ex3, E163,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3" s="26" t="b" cm="1">
        <f t="array" ref="U163">_xlfn.LET(
    _xlpm.currentID, B163,
    _xlpm.current_Pr1, G163,
    _xlpm.current_Pr3, I163,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4" spans="2:21" ht="13.5">
      <c r="B164" s="29" t="s">
        <v>188</v>
      </c>
      <c r="C164" s="30">
        <v>24.3</v>
      </c>
      <c r="D164" s="30">
        <v>23</v>
      </c>
      <c r="E164" s="30">
        <v>27.4</v>
      </c>
      <c r="F164" s="31">
        <v>27.4</v>
      </c>
      <c r="G164" s="30">
        <v>20</v>
      </c>
      <c r="H164" s="30">
        <v>20</v>
      </c>
      <c r="I164" s="30">
        <v>20</v>
      </c>
      <c r="J164" s="31">
        <v>20</v>
      </c>
      <c r="K164" s="32">
        <v>1</v>
      </c>
      <c r="L164" s="33"/>
      <c r="M164" s="34"/>
      <c r="N164" s="35"/>
      <c r="O164" s="36"/>
      <c r="P164" s="38"/>
      <c r="R164" s="23" t="b" cm="1">
        <f t="array" ref="R164">_xlfn.LET(
    _xlpm.currentID, B164,
    _xlpm.current_Ex3, E164,
    _xlpm.current_Ex4, F164,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4" s="27" t="b" cm="1">
        <f t="array" ref="S164">_xlfn.LET(
    _xlpm.currentID, B164,
    _xlpm.current_Pr3, I164,
    _xlpm.current_Pr4, J164,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4" s="25" t="b" cm="1">
        <f t="array" ref="T164">_xlfn.LET(
    _xlpm.currentID, B164,
    _xlpm.current_Ex1, C164,
    _xlpm.current_Ex3, E164,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4" s="26" t="b" cm="1">
        <f t="array" ref="U164">_xlfn.LET(
    _xlpm.currentID, B164,
    _xlpm.current_Pr1, G164,
    _xlpm.current_Pr3, I164,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5" spans="2:21" ht="13.5">
      <c r="B165" s="29" t="s">
        <v>189</v>
      </c>
      <c r="C165" s="30">
        <v>27.4</v>
      </c>
      <c r="D165" s="30">
        <v>27.4</v>
      </c>
      <c r="E165" s="30">
        <v>30.4</v>
      </c>
      <c r="F165" s="31">
        <v>30.1</v>
      </c>
      <c r="G165" s="30">
        <v>20</v>
      </c>
      <c r="H165" s="30">
        <v>20</v>
      </c>
      <c r="I165" s="30">
        <v>20</v>
      </c>
      <c r="J165" s="31">
        <v>20</v>
      </c>
      <c r="K165" s="32">
        <v>1</v>
      </c>
      <c r="L165" s="33"/>
      <c r="M165" s="34"/>
      <c r="N165" s="35"/>
      <c r="O165" s="36"/>
      <c r="P165" s="38"/>
      <c r="R165" s="23" t="b" cm="1">
        <f t="array" ref="R165">_xlfn.LET(
    _xlpm.currentID, B165,
    _xlpm.current_Ex3, E165,
    _xlpm.current_Ex4, F165,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5" s="27" t="b" cm="1">
        <f t="array" ref="S165">_xlfn.LET(
    _xlpm.currentID, B165,
    _xlpm.current_Pr3, I165,
    _xlpm.current_Pr4, J165,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5" s="25" t="b" cm="1">
        <f t="array" ref="T165">_xlfn.LET(
    _xlpm.currentID, B165,
    _xlpm.current_Ex1, C165,
    _xlpm.current_Ex3, E165,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5" s="26" t="b" cm="1">
        <f t="array" ref="U165">_xlfn.LET(
    _xlpm.currentID, B165,
    _xlpm.current_Pr1, G165,
    _xlpm.current_Pr3, I165,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6" spans="2:21" ht="13.5">
      <c r="B166" s="29" t="s">
        <v>190</v>
      </c>
      <c r="C166" s="30">
        <v>30.4</v>
      </c>
      <c r="D166" s="30">
        <v>30.1</v>
      </c>
      <c r="E166" s="30">
        <v>32</v>
      </c>
      <c r="F166" s="31">
        <v>29.4</v>
      </c>
      <c r="G166" s="30">
        <v>20</v>
      </c>
      <c r="H166" s="30">
        <v>20</v>
      </c>
      <c r="I166" s="30">
        <v>20</v>
      </c>
      <c r="J166" s="31">
        <v>20</v>
      </c>
      <c r="K166" s="32">
        <v>1</v>
      </c>
      <c r="L166" s="33"/>
      <c r="M166" s="34"/>
      <c r="N166" s="35"/>
      <c r="O166" s="36"/>
      <c r="P166" s="38"/>
      <c r="R166" s="23" t="b" cm="1">
        <f t="array" ref="R166">_xlfn.LET(
    _xlpm.currentID, B166,
    _xlpm.current_Ex3, E166,
    _xlpm.current_Ex4, F166,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6" s="27" t="b" cm="1">
        <f t="array" ref="S166">_xlfn.LET(
    _xlpm.currentID, B166,
    _xlpm.current_Pr3, I166,
    _xlpm.current_Pr4, J166,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6" s="25" t="b" cm="1">
        <f t="array" ref="T166">_xlfn.LET(
    _xlpm.currentID, B166,
    _xlpm.current_Ex1, C166,
    _xlpm.current_Ex3, E166,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6" s="26" t="b" cm="1">
        <f t="array" ref="U166">_xlfn.LET(
    _xlpm.currentID, B166,
    _xlpm.current_Pr1, G166,
    _xlpm.current_Pr3, I166,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7" spans="2:21" ht="13.5">
      <c r="B167" s="29" t="s">
        <v>191</v>
      </c>
      <c r="C167" s="30">
        <v>32</v>
      </c>
      <c r="D167" s="30">
        <v>29.4</v>
      </c>
      <c r="E167" s="30">
        <v>31</v>
      </c>
      <c r="F167" s="31">
        <v>27.8</v>
      </c>
      <c r="G167" s="30">
        <v>20</v>
      </c>
      <c r="H167" s="30">
        <v>20</v>
      </c>
      <c r="I167" s="30">
        <v>20</v>
      </c>
      <c r="J167" s="31">
        <v>20</v>
      </c>
      <c r="K167" s="32">
        <v>1</v>
      </c>
      <c r="L167" s="33"/>
      <c r="M167" s="34"/>
      <c r="N167" s="35"/>
      <c r="O167" s="36"/>
      <c r="P167" s="38"/>
      <c r="R167" s="23" t="b" cm="1">
        <f t="array" ref="R167">_xlfn.LET(
    _xlpm.currentID, B167,
    _xlpm.current_Ex3, E167,
    _xlpm.current_Ex4, F167,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7" s="27" t="b" cm="1">
        <f t="array" ref="S167">_xlfn.LET(
    _xlpm.currentID, B167,
    _xlpm.current_Pr3, I167,
    _xlpm.current_Pr4, J167,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7" s="25" t="b" cm="1">
        <f t="array" ref="T167">_xlfn.LET(
    _xlpm.currentID, B167,
    _xlpm.current_Ex1, C167,
    _xlpm.current_Ex3, E167,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7" s="26" t="b" cm="1">
        <f t="array" ref="U167">_xlfn.LET(
    _xlpm.currentID, B167,
    _xlpm.current_Pr1, G167,
    _xlpm.current_Pr3, I167,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8" spans="2:21" ht="13.5">
      <c r="B168" s="29" t="s">
        <v>192</v>
      </c>
      <c r="C168" s="30">
        <v>31</v>
      </c>
      <c r="D168" s="30">
        <v>27.8</v>
      </c>
      <c r="E168" s="30">
        <v>29.9</v>
      </c>
      <c r="F168" s="31">
        <v>28.4</v>
      </c>
      <c r="G168" s="30">
        <v>20</v>
      </c>
      <c r="H168" s="30">
        <v>20</v>
      </c>
      <c r="I168" s="30">
        <v>20</v>
      </c>
      <c r="J168" s="31">
        <v>20</v>
      </c>
      <c r="K168" s="32">
        <v>1</v>
      </c>
      <c r="L168" s="33"/>
      <c r="M168" s="34"/>
      <c r="N168" s="35"/>
      <c r="O168" s="36"/>
      <c r="P168" s="38"/>
      <c r="R168" s="23" t="b" cm="1">
        <f t="array" ref="R168">_xlfn.LET(
    _xlpm.currentID, B168,
    _xlpm.current_Ex3, E168,
    _xlpm.current_Ex4, F168,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8" s="27" t="b" cm="1">
        <f t="array" ref="S168">_xlfn.LET(
    _xlpm.currentID, B168,
    _xlpm.current_Pr3, I168,
    _xlpm.current_Pr4, J168,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8" s="25" t="b" cm="1">
        <f t="array" ref="T168">_xlfn.LET(
    _xlpm.currentID, B168,
    _xlpm.current_Ex1, C168,
    _xlpm.current_Ex3, E168,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8" s="26" t="b" cm="1">
        <f t="array" ref="U168">_xlfn.LET(
    _xlpm.currentID, B168,
    _xlpm.current_Pr1, G168,
    _xlpm.current_Pr3, I168,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69" spans="2:21" ht="13.5">
      <c r="B169" s="29" t="s">
        <v>193</v>
      </c>
      <c r="C169" s="30">
        <v>29.9</v>
      </c>
      <c r="D169" s="30">
        <v>28.4</v>
      </c>
      <c r="E169" s="30">
        <v>33.200000000000003</v>
      </c>
      <c r="F169" s="31">
        <v>32</v>
      </c>
      <c r="G169" s="30">
        <v>20</v>
      </c>
      <c r="H169" s="30">
        <v>20</v>
      </c>
      <c r="I169" s="30">
        <v>25</v>
      </c>
      <c r="J169" s="31">
        <v>25.9</v>
      </c>
      <c r="K169" s="32">
        <v>1</v>
      </c>
      <c r="L169" s="33"/>
      <c r="M169" s="34"/>
      <c r="N169" s="35"/>
      <c r="O169" s="36"/>
      <c r="P169" s="38"/>
      <c r="R169" s="23" t="b" cm="1">
        <f t="array" ref="R169">_xlfn.LET(
    _xlpm.currentID, B169,
    _xlpm.current_Ex3, E169,
    _xlpm.current_Ex4, F169,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69" s="27" t="b" cm="1">
        <f t="array" ref="S169">_xlfn.LET(
    _xlpm.currentID, B169,
    _xlpm.current_Pr3, I169,
    _xlpm.current_Pr4, J169,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69" s="25" t="b" cm="1">
        <f t="array" ref="T169">_xlfn.LET(
    _xlpm.currentID, B169,
    _xlpm.current_Ex1, C169,
    _xlpm.current_Ex3, E169,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69" s="26" t="b" cm="1">
        <f t="array" ref="U169">_xlfn.LET(
    _xlpm.currentID, B169,
    _xlpm.current_Pr1, G169,
    _xlpm.current_Pr3, I169,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0" spans="2:21" ht="13.5">
      <c r="B170" s="29" t="s">
        <v>194</v>
      </c>
      <c r="C170" s="30">
        <v>33.200000000000003</v>
      </c>
      <c r="D170" s="30">
        <v>32</v>
      </c>
      <c r="E170" s="30">
        <v>36.6</v>
      </c>
      <c r="F170" s="31">
        <v>35.4</v>
      </c>
      <c r="G170" s="30">
        <v>25</v>
      </c>
      <c r="H170" s="30">
        <v>25.9</v>
      </c>
      <c r="I170" s="30">
        <v>25</v>
      </c>
      <c r="J170" s="31">
        <v>25.9</v>
      </c>
      <c r="K170" s="32">
        <v>1</v>
      </c>
      <c r="L170" s="33"/>
      <c r="M170" s="34"/>
      <c r="N170" s="35"/>
      <c r="O170" s="36"/>
      <c r="P170" s="38"/>
      <c r="R170" s="23" t="b" cm="1">
        <f t="array" ref="R170">_xlfn.LET(
    _xlpm.currentID, B170,
    _xlpm.current_Ex3, E170,
    _xlpm.current_Ex4, F170,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0" s="27" t="b" cm="1">
        <f t="array" ref="S170">_xlfn.LET(
    _xlpm.currentID, B170,
    _xlpm.current_Pr3, I170,
    _xlpm.current_Pr4, J170,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0" s="25" t="b" cm="1">
        <f t="array" ref="T170">_xlfn.LET(
    _xlpm.currentID, B170,
    _xlpm.current_Ex1, C170,
    _xlpm.current_Ex3, E170,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0" s="26" t="b" cm="1">
        <f t="array" ref="U170">_xlfn.LET(
    _xlpm.currentID, B170,
    _xlpm.current_Pr1, G170,
    _xlpm.current_Pr3, I170,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1" spans="2:21" ht="13.5">
      <c r="B171" s="29" t="s">
        <v>195</v>
      </c>
      <c r="C171" s="30">
        <v>36.6</v>
      </c>
      <c r="D171" s="30">
        <v>35.4</v>
      </c>
      <c r="E171" s="30">
        <v>40.5</v>
      </c>
      <c r="F171" s="31">
        <v>37.1</v>
      </c>
      <c r="G171" s="30">
        <v>25</v>
      </c>
      <c r="H171" s="30">
        <v>25.9</v>
      </c>
      <c r="I171" s="30">
        <v>30.8</v>
      </c>
      <c r="J171" s="31">
        <v>30.8</v>
      </c>
      <c r="K171" s="32">
        <v>1</v>
      </c>
      <c r="L171" s="33"/>
      <c r="M171" s="34"/>
      <c r="N171" s="35"/>
      <c r="O171" s="36"/>
      <c r="P171" s="38"/>
      <c r="R171" s="23" t="b" cm="1">
        <f t="array" ref="R171">_xlfn.LET(
    _xlpm.currentID, B171,
    _xlpm.current_Ex3, E171,
    _xlpm.current_Ex4, F171,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1" s="27" t="b" cm="1">
        <f t="array" ref="S171">_xlfn.LET(
    _xlpm.currentID, B171,
    _xlpm.current_Pr3, I171,
    _xlpm.current_Pr4, J171,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1" s="25" t="b" cm="1">
        <f t="array" ref="T171">_xlfn.LET(
    _xlpm.currentID, B171,
    _xlpm.current_Ex1, C171,
    _xlpm.current_Ex3, E171,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1" s="26" t="b" cm="1">
        <f t="array" ref="U171">_xlfn.LET(
    _xlpm.currentID, B171,
    _xlpm.current_Pr1, G171,
    _xlpm.current_Pr3, I171,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2" spans="2:21" ht="13.5">
      <c r="B172" s="29" t="s">
        <v>196</v>
      </c>
      <c r="C172" s="30">
        <v>40.5</v>
      </c>
      <c r="D172" s="30">
        <v>37.1</v>
      </c>
      <c r="E172" s="30">
        <v>43.4</v>
      </c>
      <c r="F172" s="31">
        <v>40.5</v>
      </c>
      <c r="G172" s="30">
        <v>30.8</v>
      </c>
      <c r="H172" s="30">
        <v>30.8</v>
      </c>
      <c r="I172" s="30">
        <v>40</v>
      </c>
      <c r="J172" s="31">
        <v>40.5</v>
      </c>
      <c r="K172" s="32">
        <v>1</v>
      </c>
      <c r="L172" s="33"/>
      <c r="M172" s="34"/>
      <c r="N172" s="35"/>
      <c r="O172" s="36"/>
      <c r="P172" s="38"/>
      <c r="R172" s="23" t="b" cm="1">
        <f t="array" ref="R172">_xlfn.LET(
    _xlpm.currentID, B172,
    _xlpm.current_Ex3, E172,
    _xlpm.current_Ex4, F172,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72" s="27" t="b" cm="1">
        <f t="array" ref="S172">_xlfn.LET(
    _xlpm.currentID, B172,
    _xlpm.current_Pr3, I172,
    _xlpm.current_Pr4, J172,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72" s="25" t="b" cm="1">
        <f t="array" ref="T172">_xlfn.LET(
    _xlpm.currentID, B172,
    _xlpm.current_Ex1, C172,
    _xlpm.current_Ex3, E172,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2" s="26" t="b" cm="1">
        <f t="array" ref="U172">_xlfn.LET(
    _xlpm.currentID, B172,
    _xlpm.current_Pr1, G172,
    _xlpm.current_Pr3, I172,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3" spans="2:21" ht="13.5">
      <c r="B173" s="29" t="s">
        <v>197</v>
      </c>
      <c r="C173" s="30">
        <v>43.4</v>
      </c>
      <c r="D173" s="30">
        <v>40.5</v>
      </c>
      <c r="E173" s="30">
        <v>45.5</v>
      </c>
      <c r="F173" s="31">
        <v>43.2</v>
      </c>
      <c r="G173" s="30">
        <v>40</v>
      </c>
      <c r="H173" s="30">
        <v>40.5</v>
      </c>
      <c r="I173" s="30">
        <v>45.5</v>
      </c>
      <c r="J173" s="31">
        <v>43.2</v>
      </c>
      <c r="K173" s="32">
        <v>1</v>
      </c>
      <c r="L173" s="33"/>
      <c r="M173" s="34"/>
      <c r="N173" s="35"/>
      <c r="O173" s="36"/>
      <c r="P173" s="38"/>
      <c r="R173" s="23" t="str" cm="1">
        <f t="array" ref="R173">_xlfn.LET(
    _xlpm.currentID, B173,
    _xlpm.current_Ex3, E173,
    _xlpm.current_Ex4, F173,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3" s="27" t="str" cm="1">
        <f t="array" ref="S173">_xlfn.LET(
    _xlpm.currentID, B173,
    _xlpm.current_Pr3, I173,
    _xlpm.current_Pr4, J173,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3" s="25" t="b" cm="1">
        <f t="array" ref="T173">_xlfn.LET(
    _xlpm.currentID, B173,
    _xlpm.current_Ex1, C173,
    _xlpm.current_Ex3, E173,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73" s="26" t="b" cm="1">
        <f t="array" ref="U173">_xlfn.LET(
    _xlpm.currentID, B173,
    _xlpm.current_Pr1, G173,
    _xlpm.current_Pr3, I173,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74" spans="2:21" ht="13.5">
      <c r="B174" s="14" t="s">
        <v>198</v>
      </c>
      <c r="C174" s="15">
        <v>10.5</v>
      </c>
      <c r="D174" s="15">
        <v>5.8</v>
      </c>
      <c r="E174" s="15">
        <v>10.4</v>
      </c>
      <c r="F174" s="16">
        <v>5.3</v>
      </c>
      <c r="G174" s="15">
        <v>10.5</v>
      </c>
      <c r="H174" s="15">
        <v>6.5</v>
      </c>
      <c r="I174" s="15">
        <v>10.4</v>
      </c>
      <c r="J174" s="16">
        <v>9.5</v>
      </c>
      <c r="K174" s="17">
        <v>1</v>
      </c>
      <c r="L174" s="18"/>
      <c r="M174" s="19"/>
      <c r="N174" s="20"/>
      <c r="O174" s="21"/>
      <c r="P174" s="22"/>
      <c r="R174" s="23" t="str" cm="1">
        <f t="array" ref="R174">_xlfn.LET(
    _xlpm.currentID, B174,
    _xlpm.current_Ex3, E174,
    _xlpm.current_Ex4, F174,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4" s="27" t="str" cm="1">
        <f t="array" ref="S174">_xlfn.LET(
    _xlpm.currentID, B174,
    _xlpm.current_Pr3, I174,
    _xlpm.current_Pr4, J174,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4" s="25" t="str" cm="1">
        <f t="array" ref="T174">_xlfn.LET(
    _xlpm.currentID, B174,
    _xlpm.current_Ex1, C174,
    _xlpm.current_Ex3, E174,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4" s="26" t="str" cm="1">
        <f t="array" ref="U174">_xlfn.LET(
    _xlpm.currentID, B174,
    _xlpm.current_Pr1, G174,
    _xlpm.current_Pr3, I174,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5" spans="2:21" ht="13.5">
      <c r="B175" s="14" t="s">
        <v>199</v>
      </c>
      <c r="C175" s="15">
        <v>10.4</v>
      </c>
      <c r="D175" s="15">
        <v>5.3</v>
      </c>
      <c r="E175" s="15">
        <v>8.5</v>
      </c>
      <c r="F175" s="16">
        <v>4.9000000000000004</v>
      </c>
      <c r="G175" s="15">
        <v>10.4</v>
      </c>
      <c r="H175" s="15">
        <v>9.5</v>
      </c>
      <c r="I175" s="15">
        <v>8.5</v>
      </c>
      <c r="J175" s="16">
        <v>9.5</v>
      </c>
      <c r="K175" s="17">
        <v>1</v>
      </c>
      <c r="L175" s="18"/>
      <c r="M175" s="19"/>
      <c r="N175" s="20"/>
      <c r="O175" s="21"/>
      <c r="P175" s="22"/>
      <c r="R175" s="23" t="str" cm="1">
        <f t="array" ref="R175">_xlfn.LET(
    _xlpm.currentID, B175,
    _xlpm.current_Ex3, E175,
    _xlpm.current_Ex4, F175,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5" s="27" t="str" cm="1">
        <f t="array" ref="S175">_xlfn.LET(
    _xlpm.currentID, B175,
    _xlpm.current_Pr3, I175,
    _xlpm.current_Pr4, J175,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5" s="25" t="str" cm="1">
        <f t="array" ref="T175">_xlfn.LET(
    _xlpm.currentID, B175,
    _xlpm.current_Ex1, C175,
    _xlpm.current_Ex3, E175,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5" s="26" t="str" cm="1">
        <f t="array" ref="U175">_xlfn.LET(
    _xlpm.currentID, B175,
    _xlpm.current_Pr1, G175,
    _xlpm.current_Pr3, I175,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6" spans="2:21" ht="13.5">
      <c r="B176" s="14" t="s">
        <v>200</v>
      </c>
      <c r="C176" s="15">
        <v>8.5</v>
      </c>
      <c r="D176" s="15">
        <v>4.9000000000000004</v>
      </c>
      <c r="E176" s="15">
        <v>4.5</v>
      </c>
      <c r="F176" s="16">
        <v>4.5</v>
      </c>
      <c r="G176" s="15">
        <v>8.5</v>
      </c>
      <c r="H176" s="15">
        <v>9.5</v>
      </c>
      <c r="I176" s="15">
        <v>4.5</v>
      </c>
      <c r="J176" s="16">
        <v>9.8000000000000007</v>
      </c>
      <c r="K176" s="17">
        <v>1</v>
      </c>
      <c r="L176" s="18"/>
      <c r="M176" s="19"/>
      <c r="N176" s="20"/>
      <c r="O176" s="21"/>
      <c r="P176" s="22"/>
      <c r="R176" s="23" t="str" cm="1">
        <f t="array" ref="R176">_xlfn.LET(
    _xlpm.currentID, B176,
    _xlpm.current_Ex3, E176,
    _xlpm.current_Ex4, F176,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6" s="27" t="str" cm="1">
        <f t="array" ref="S176">_xlfn.LET(
    _xlpm.currentID, B176,
    _xlpm.current_Pr3, I176,
    _xlpm.current_Pr4, J176,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6" s="25" t="str" cm="1">
        <f t="array" ref="T176">_xlfn.LET(
    _xlpm.currentID, B176,
    _xlpm.current_Ex1, C176,
    _xlpm.current_Ex3, E176,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6" s="26" t="str" cm="1">
        <f t="array" ref="U176">_xlfn.LET(
    _xlpm.currentID, B176,
    _xlpm.current_Pr1, G176,
    _xlpm.current_Pr3, I176,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7" spans="2:21" ht="13.5">
      <c r="B177" s="14" t="s">
        <v>201</v>
      </c>
      <c r="C177" s="15">
        <v>4.5</v>
      </c>
      <c r="D177" s="15">
        <v>4.5</v>
      </c>
      <c r="E177" s="15">
        <v>4.8</v>
      </c>
      <c r="F177" s="16">
        <v>4.3</v>
      </c>
      <c r="G177" s="15">
        <v>4.5</v>
      </c>
      <c r="H177" s="15">
        <v>9.8000000000000007</v>
      </c>
      <c r="I177" s="15">
        <v>6.4</v>
      </c>
      <c r="J177" s="16">
        <v>11.4</v>
      </c>
      <c r="K177" s="17">
        <v>1</v>
      </c>
      <c r="L177" s="18"/>
      <c r="M177" s="19"/>
      <c r="N177" s="20"/>
      <c r="O177" s="21"/>
      <c r="P177" s="22"/>
      <c r="R177" s="23" t="str" cm="1">
        <f t="array" ref="R177">_xlfn.LET(
    _xlpm.currentID, B177,
    _xlpm.current_Ex3, E177,
    _xlpm.current_Ex4, F177,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7" s="27" t="str" cm="1">
        <f t="array" ref="S177">_xlfn.LET(
    _xlpm.currentID, B177,
    _xlpm.current_Pr3, I177,
    _xlpm.current_Pr4, J177,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7" s="25" t="str" cm="1">
        <f t="array" ref="T177">_xlfn.LET(
    _xlpm.currentID, B177,
    _xlpm.current_Ex1, C177,
    _xlpm.current_Ex3, E177,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7" s="26" t="str" cm="1">
        <f t="array" ref="U177">_xlfn.LET(
    _xlpm.currentID, B177,
    _xlpm.current_Pr1, G177,
    _xlpm.current_Pr3, I177,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8" spans="2:21" ht="13.5">
      <c r="B178" s="14" t="s">
        <v>202</v>
      </c>
      <c r="C178" s="15">
        <v>4.8</v>
      </c>
      <c r="D178" s="15">
        <v>4.3</v>
      </c>
      <c r="E178" s="15">
        <v>6.5</v>
      </c>
      <c r="F178" s="16">
        <v>7</v>
      </c>
      <c r="G178" s="15">
        <v>6.4</v>
      </c>
      <c r="H178" s="15">
        <v>11.4</v>
      </c>
      <c r="I178" s="15">
        <v>8</v>
      </c>
      <c r="J178" s="16">
        <v>13</v>
      </c>
      <c r="K178" s="17">
        <v>1</v>
      </c>
      <c r="L178" s="18"/>
      <c r="M178" s="19"/>
      <c r="N178" s="20"/>
      <c r="O178" s="21"/>
      <c r="P178" s="22"/>
      <c r="R178" s="23" t="str" cm="1">
        <f t="array" ref="R178">_xlfn.LET(
    _xlpm.currentID, B178,
    _xlpm.current_Ex3, E178,
    _xlpm.current_Ex4, F178,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8" s="27" t="str" cm="1">
        <f t="array" ref="S178">_xlfn.LET(
    _xlpm.currentID, B178,
    _xlpm.current_Pr3, I178,
    _xlpm.current_Pr4, J178,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8" s="25" t="str" cm="1">
        <f t="array" ref="T178">_xlfn.LET(
    _xlpm.currentID, B178,
    _xlpm.current_Ex1, C178,
    _xlpm.current_Ex3, E178,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8" s="26" t="str" cm="1">
        <f t="array" ref="U178">_xlfn.LET(
    _xlpm.currentID, B178,
    _xlpm.current_Pr1, G178,
    _xlpm.current_Pr3, I178,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79" spans="2:21" ht="13.5">
      <c r="B179" s="14" t="s">
        <v>203</v>
      </c>
      <c r="C179" s="15">
        <v>6.5</v>
      </c>
      <c r="D179" s="15">
        <v>7</v>
      </c>
      <c r="E179" s="15">
        <v>10</v>
      </c>
      <c r="F179" s="16">
        <v>12.8</v>
      </c>
      <c r="G179" s="15">
        <v>8</v>
      </c>
      <c r="H179" s="15">
        <v>13</v>
      </c>
      <c r="I179" s="15">
        <v>10</v>
      </c>
      <c r="J179" s="16">
        <v>14.6</v>
      </c>
      <c r="K179" s="17">
        <v>1</v>
      </c>
      <c r="L179" s="18"/>
      <c r="M179" s="19"/>
      <c r="N179" s="20"/>
      <c r="O179" s="21"/>
      <c r="P179" s="22"/>
      <c r="R179" s="23" t="str" cm="1">
        <f t="array" ref="R179">_xlfn.LET(
    _xlpm.currentID, B179,
    _xlpm.current_Ex3, E179,
    _xlpm.current_Ex4, F179,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79" s="27" t="str" cm="1">
        <f t="array" ref="S179">_xlfn.LET(
    _xlpm.currentID, B179,
    _xlpm.current_Pr3, I179,
    _xlpm.current_Pr4, J179,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79" s="25" t="str" cm="1">
        <f t="array" ref="T179">_xlfn.LET(
    _xlpm.currentID, B179,
    _xlpm.current_Ex1, C179,
    _xlpm.current_Ex3, E179,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79" s="26" t="str" cm="1">
        <f t="array" ref="U179">_xlfn.LET(
    _xlpm.currentID, B179,
    _xlpm.current_Pr1, G179,
    _xlpm.current_Pr3, I179,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80" spans="2:21" ht="13.5">
      <c r="B180" s="14" t="s">
        <v>204</v>
      </c>
      <c r="C180" s="15">
        <v>10</v>
      </c>
      <c r="D180" s="15">
        <v>12.8</v>
      </c>
      <c r="E180" s="15">
        <v>12.8</v>
      </c>
      <c r="F180" s="16">
        <v>17</v>
      </c>
      <c r="G180" s="15">
        <v>10</v>
      </c>
      <c r="H180" s="15">
        <v>14.6</v>
      </c>
      <c r="I180" s="15">
        <v>15</v>
      </c>
      <c r="J180" s="16">
        <v>16.2</v>
      </c>
      <c r="K180" s="17">
        <v>1</v>
      </c>
      <c r="L180" s="18"/>
      <c r="M180" s="19"/>
      <c r="N180" s="20"/>
      <c r="O180" s="21"/>
      <c r="P180" s="22"/>
      <c r="R180" s="23" t="b" cm="1">
        <f t="array" ref="R180">_xlfn.LET(
    _xlpm.currentID, B180,
    _xlpm.current_Ex3, E180,
    _xlpm.current_Ex4, F180,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0" s="27" t="b" cm="1">
        <f t="array" ref="S180">_xlfn.LET(
    _xlpm.currentID, B180,
    _xlpm.current_Pr3, I180,
    _xlpm.current_Pr4, J180,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0" s="25" t="str" cm="1">
        <f t="array" ref="T180">_xlfn.LET(
    _xlpm.currentID, B180,
    _xlpm.current_Ex1, C180,
    _xlpm.current_Ex3, E180,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80" s="26" t="str" cm="1">
        <f t="array" ref="U180">_xlfn.LET(
    _xlpm.currentID, B180,
    _xlpm.current_Pr1, G180,
    _xlpm.current_Pr3, I180,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81" spans="2:21" ht="13.5">
      <c r="B181" s="14" t="s">
        <v>205</v>
      </c>
      <c r="C181" s="15">
        <v>12.8</v>
      </c>
      <c r="D181" s="15">
        <v>17</v>
      </c>
      <c r="E181" s="15">
        <v>17.399999999999999</v>
      </c>
      <c r="F181" s="16">
        <v>20.8</v>
      </c>
      <c r="G181" s="15">
        <v>15</v>
      </c>
      <c r="H181" s="15">
        <v>16.2</v>
      </c>
      <c r="I181" s="15">
        <v>20</v>
      </c>
      <c r="J181" s="16">
        <v>17.8</v>
      </c>
      <c r="K181" s="17">
        <v>1</v>
      </c>
      <c r="L181" s="18"/>
      <c r="M181" s="19"/>
      <c r="N181" s="20"/>
      <c r="O181" s="21"/>
      <c r="P181" s="22"/>
      <c r="R181" s="23" t="b" cm="1">
        <f t="array" ref="R181">_xlfn.LET(
    _xlpm.currentID, B181,
    _xlpm.current_Ex3, E181,
    _xlpm.current_Ex4, F181,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1" s="27" t="b" cm="1">
        <f t="array" ref="S181">_xlfn.LET(
    _xlpm.currentID, B181,
    _xlpm.current_Pr3, I181,
    _xlpm.current_Pr4, J181,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1" s="25" t="b" cm="1">
        <f t="array" ref="T181">_xlfn.LET(
    _xlpm.currentID, B181,
    _xlpm.current_Ex1, C181,
    _xlpm.current_Ex3, E181,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1" s="26" t="b" cm="1">
        <f t="array" ref="U181">_xlfn.LET(
    _xlpm.currentID, B181,
    _xlpm.current_Pr1, G181,
    _xlpm.current_Pr3, I181,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2" spans="2:21" ht="13.5">
      <c r="B182" s="14" t="s">
        <v>206</v>
      </c>
      <c r="C182" s="15">
        <v>17.399999999999999</v>
      </c>
      <c r="D182" s="15">
        <v>20.8</v>
      </c>
      <c r="E182" s="15">
        <v>22.3</v>
      </c>
      <c r="F182" s="16">
        <v>23.8</v>
      </c>
      <c r="G182" s="15">
        <v>20</v>
      </c>
      <c r="H182" s="15">
        <v>17.8</v>
      </c>
      <c r="I182" s="15">
        <v>20</v>
      </c>
      <c r="J182" s="16">
        <v>19.399999999999999</v>
      </c>
      <c r="K182" s="17">
        <v>1</v>
      </c>
      <c r="L182" s="18"/>
      <c r="M182" s="19"/>
      <c r="N182" s="20"/>
      <c r="O182" s="21"/>
      <c r="P182" s="22"/>
      <c r="R182" s="23" t="b" cm="1">
        <f t="array" ref="R182">_xlfn.LET(
    _xlpm.currentID, B182,
    _xlpm.current_Ex3, E182,
    _xlpm.current_Ex4, F182,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2" s="27" t="b" cm="1">
        <f t="array" ref="S182">_xlfn.LET(
    _xlpm.currentID, B182,
    _xlpm.current_Pr3, I182,
    _xlpm.current_Pr4, J182,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2" s="25" t="b" cm="1">
        <f t="array" ref="T182">_xlfn.LET(
    _xlpm.currentID, B182,
    _xlpm.current_Ex1, C182,
    _xlpm.current_Ex3, E182,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2" s="26" t="b" cm="1">
        <f t="array" ref="U182">_xlfn.LET(
    _xlpm.currentID, B182,
    _xlpm.current_Pr1, G182,
    _xlpm.current_Pr3, I182,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3" spans="2:21" ht="13.5">
      <c r="B183" s="14" t="s">
        <v>207</v>
      </c>
      <c r="C183" s="15">
        <v>22.3</v>
      </c>
      <c r="D183" s="15">
        <v>23.8</v>
      </c>
      <c r="E183" s="15">
        <v>22.5</v>
      </c>
      <c r="F183" s="16">
        <v>23.4</v>
      </c>
      <c r="G183" s="15">
        <v>20</v>
      </c>
      <c r="H183" s="15">
        <v>19.399999999999999</v>
      </c>
      <c r="I183" s="15">
        <v>20</v>
      </c>
      <c r="J183" s="16">
        <v>20</v>
      </c>
      <c r="K183" s="17">
        <v>1</v>
      </c>
      <c r="L183" s="18"/>
      <c r="M183" s="19"/>
      <c r="N183" s="20"/>
      <c r="O183" s="21"/>
      <c r="P183" s="22"/>
      <c r="R183" s="23" t="b" cm="1">
        <f t="array" ref="R183">_xlfn.LET(
    _xlpm.currentID, B183,
    _xlpm.current_Ex3, E183,
    _xlpm.current_Ex4, F183,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3" s="27" t="b" cm="1">
        <f t="array" ref="S183">_xlfn.LET(
    _xlpm.currentID, B183,
    _xlpm.current_Pr3, I183,
    _xlpm.current_Pr4, J183,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3" s="25" t="b" cm="1">
        <f t="array" ref="T183">_xlfn.LET(
    _xlpm.currentID, B183,
    _xlpm.current_Ex1, C183,
    _xlpm.current_Ex3, E183,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3" s="26" t="b" cm="1">
        <f t="array" ref="U183">_xlfn.LET(
    _xlpm.currentID, B183,
    _xlpm.current_Pr1, G183,
    _xlpm.current_Pr3, I183,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4" spans="2:21" ht="13.5">
      <c r="B184" s="14" t="s">
        <v>208</v>
      </c>
      <c r="C184" s="15">
        <v>22.5</v>
      </c>
      <c r="D184" s="15">
        <v>23.4</v>
      </c>
      <c r="E184" s="15">
        <v>21.6</v>
      </c>
      <c r="F184" s="16">
        <v>20.399999999999999</v>
      </c>
      <c r="G184" s="15">
        <v>20</v>
      </c>
      <c r="H184" s="15">
        <v>20</v>
      </c>
      <c r="I184" s="15">
        <v>20</v>
      </c>
      <c r="J184" s="16">
        <v>20</v>
      </c>
      <c r="K184" s="17">
        <v>1</v>
      </c>
      <c r="L184" s="18"/>
      <c r="M184" s="19"/>
      <c r="N184" s="20"/>
      <c r="O184" s="21"/>
      <c r="P184" s="22"/>
      <c r="R184" s="23" t="b" cm="1">
        <f t="array" ref="R184">_xlfn.LET(
    _xlpm.currentID, B184,
    _xlpm.current_Ex3, E184,
    _xlpm.current_Ex4, F184,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4" s="27" t="b" cm="1">
        <f t="array" ref="S184">_xlfn.LET(
    _xlpm.currentID, B184,
    _xlpm.current_Pr3, I184,
    _xlpm.current_Pr4, J184,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4" s="25" t="b" cm="1">
        <f t="array" ref="T184">_xlfn.LET(
    _xlpm.currentID, B184,
    _xlpm.current_Ex1, C184,
    _xlpm.current_Ex3, E184,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4" s="26" t="b" cm="1">
        <f t="array" ref="U184">_xlfn.LET(
    _xlpm.currentID, B184,
    _xlpm.current_Pr1, G184,
    _xlpm.current_Pr3, I184,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5" spans="2:21" ht="13.5">
      <c r="B185" s="14" t="s">
        <v>209</v>
      </c>
      <c r="C185" s="15">
        <v>21.6</v>
      </c>
      <c r="D185" s="15">
        <v>20.399999999999999</v>
      </c>
      <c r="E185" s="15">
        <v>21.1</v>
      </c>
      <c r="F185" s="16">
        <v>19.600000000000001</v>
      </c>
      <c r="G185" s="15">
        <v>20</v>
      </c>
      <c r="H185" s="15">
        <v>20</v>
      </c>
      <c r="I185" s="15">
        <v>20</v>
      </c>
      <c r="J185" s="16">
        <v>20</v>
      </c>
      <c r="K185" s="17">
        <v>1</v>
      </c>
      <c r="L185" s="18"/>
      <c r="M185" s="19"/>
      <c r="N185" s="20"/>
      <c r="O185" s="21"/>
      <c r="P185" s="22"/>
      <c r="R185" s="23" t="b" cm="1">
        <f t="array" ref="R185">_xlfn.LET(
    _xlpm.currentID, B185,
    _xlpm.current_Ex3, E185,
    _xlpm.current_Ex4, F185,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5" s="27" t="b" cm="1">
        <f t="array" ref="S185">_xlfn.LET(
    _xlpm.currentID, B185,
    _xlpm.current_Pr3, I185,
    _xlpm.current_Pr4, J185,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5" s="25" t="b" cm="1">
        <f t="array" ref="T185">_xlfn.LET(
    _xlpm.currentID, B185,
    _xlpm.current_Ex1, C185,
    _xlpm.current_Ex3, E185,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5" s="26" t="b" cm="1">
        <f t="array" ref="U185">_xlfn.LET(
    _xlpm.currentID, B185,
    _xlpm.current_Pr1, G185,
    _xlpm.current_Pr3, I185,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6" spans="2:21" ht="13.5">
      <c r="B186" s="14" t="s">
        <v>210</v>
      </c>
      <c r="C186" s="15">
        <v>21.1</v>
      </c>
      <c r="D186" s="15">
        <v>19.600000000000001</v>
      </c>
      <c r="E186" s="15">
        <v>23</v>
      </c>
      <c r="F186" s="16">
        <v>22.7</v>
      </c>
      <c r="G186" s="15">
        <v>20</v>
      </c>
      <c r="H186" s="15">
        <v>20</v>
      </c>
      <c r="I186" s="15">
        <v>20</v>
      </c>
      <c r="J186" s="16">
        <v>20</v>
      </c>
      <c r="K186" s="17">
        <v>1</v>
      </c>
      <c r="L186" s="18"/>
      <c r="M186" s="19"/>
      <c r="N186" s="20"/>
      <c r="O186" s="21"/>
      <c r="P186" s="22"/>
      <c r="R186" s="23" t="b" cm="1">
        <f t="array" ref="R186">_xlfn.LET(
    _xlpm.currentID, B186,
    _xlpm.current_Ex3, E186,
    _xlpm.current_Ex4, F186,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6" s="27" t="b" cm="1">
        <f t="array" ref="S186">_xlfn.LET(
    _xlpm.currentID, B186,
    _xlpm.current_Pr3, I186,
    _xlpm.current_Pr4, J186,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6" s="25" t="b" cm="1">
        <f t="array" ref="T186">_xlfn.LET(
    _xlpm.currentID, B186,
    _xlpm.current_Ex1, C186,
    _xlpm.current_Ex3, E186,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6" s="26" t="b" cm="1">
        <f t="array" ref="U186">_xlfn.LET(
    _xlpm.currentID, B186,
    _xlpm.current_Pr1, G186,
    _xlpm.current_Pr3, I186,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7" spans="2:21" ht="13.5">
      <c r="B187" s="14" t="s">
        <v>211</v>
      </c>
      <c r="C187" s="15">
        <v>23</v>
      </c>
      <c r="D187" s="15">
        <v>22.7</v>
      </c>
      <c r="E187" s="15">
        <v>27.4</v>
      </c>
      <c r="F187" s="16">
        <v>26.5</v>
      </c>
      <c r="G187" s="15">
        <v>20</v>
      </c>
      <c r="H187" s="15">
        <v>20</v>
      </c>
      <c r="I187" s="15">
        <v>20</v>
      </c>
      <c r="J187" s="16">
        <v>20</v>
      </c>
      <c r="K187" s="17">
        <v>1</v>
      </c>
      <c r="L187" s="18"/>
      <c r="M187" s="19"/>
      <c r="N187" s="20"/>
      <c r="O187" s="21"/>
      <c r="P187" s="22"/>
      <c r="R187" s="23" t="b" cm="1">
        <f t="array" ref="R187">_xlfn.LET(
    _xlpm.currentID, B187,
    _xlpm.current_Ex3, E187,
    _xlpm.current_Ex4, F187,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7" s="27" t="b" cm="1">
        <f t="array" ref="S187">_xlfn.LET(
    _xlpm.currentID, B187,
    _xlpm.current_Pr3, I187,
    _xlpm.current_Pr4, J187,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7" s="25" t="b" cm="1">
        <f t="array" ref="T187">_xlfn.LET(
    _xlpm.currentID, B187,
    _xlpm.current_Ex1, C187,
    _xlpm.current_Ex3, E187,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7" s="26" t="b" cm="1">
        <f t="array" ref="U187">_xlfn.LET(
    _xlpm.currentID, B187,
    _xlpm.current_Pr1, G187,
    _xlpm.current_Pr3, I187,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8" spans="2:21" ht="13.5">
      <c r="B188" s="14" t="s">
        <v>212</v>
      </c>
      <c r="C188" s="15">
        <v>27.4</v>
      </c>
      <c r="D188" s="15">
        <v>26.5</v>
      </c>
      <c r="E188" s="15">
        <v>30.1</v>
      </c>
      <c r="F188" s="16">
        <v>27.6</v>
      </c>
      <c r="G188" s="15">
        <v>20</v>
      </c>
      <c r="H188" s="15">
        <v>20</v>
      </c>
      <c r="I188" s="15">
        <v>20</v>
      </c>
      <c r="J188" s="16">
        <v>20</v>
      </c>
      <c r="K188" s="17">
        <v>1</v>
      </c>
      <c r="L188" s="18"/>
      <c r="M188" s="19"/>
      <c r="N188" s="20"/>
      <c r="O188" s="21"/>
      <c r="P188" s="22"/>
      <c r="R188" s="23" t="b" cm="1">
        <f t="array" ref="R188">_xlfn.LET(
    _xlpm.currentID, B188,
    _xlpm.current_Ex3, E188,
    _xlpm.current_Ex4, F188,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8" s="27" t="b" cm="1">
        <f t="array" ref="S188">_xlfn.LET(
    _xlpm.currentID, B188,
    _xlpm.current_Pr3, I188,
    _xlpm.current_Pr4, J188,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8" s="25" t="b" cm="1">
        <f t="array" ref="T188">_xlfn.LET(
    _xlpm.currentID, B188,
    _xlpm.current_Ex1, C188,
    _xlpm.current_Ex3, E188,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8" s="26" t="b" cm="1">
        <f t="array" ref="U188">_xlfn.LET(
    _xlpm.currentID, B188,
    _xlpm.current_Pr1, G188,
    _xlpm.current_Pr3, I188,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89" spans="2:21" ht="13.5">
      <c r="B189" s="14" t="s">
        <v>213</v>
      </c>
      <c r="C189" s="15">
        <v>30.1</v>
      </c>
      <c r="D189" s="15">
        <v>27.6</v>
      </c>
      <c r="E189" s="15">
        <v>29.4</v>
      </c>
      <c r="F189" s="16">
        <v>25.8</v>
      </c>
      <c r="G189" s="15">
        <v>20</v>
      </c>
      <c r="H189" s="15">
        <v>20</v>
      </c>
      <c r="I189" s="15">
        <v>20</v>
      </c>
      <c r="J189" s="16">
        <v>20</v>
      </c>
      <c r="K189" s="17">
        <v>1</v>
      </c>
      <c r="L189" s="18"/>
      <c r="M189" s="19"/>
      <c r="N189" s="20"/>
      <c r="O189" s="21"/>
      <c r="P189" s="22"/>
      <c r="R189" s="23" t="b" cm="1">
        <f t="array" ref="R189">_xlfn.LET(
    _xlpm.currentID, B189,
    _xlpm.current_Ex3, E189,
    _xlpm.current_Ex4, F189,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89" s="27" t="b" cm="1">
        <f t="array" ref="S189">_xlfn.LET(
    _xlpm.currentID, B189,
    _xlpm.current_Pr3, I189,
    _xlpm.current_Pr4, J189,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89" s="25" t="b" cm="1">
        <f t="array" ref="T189">_xlfn.LET(
    _xlpm.currentID, B189,
    _xlpm.current_Ex1, C189,
    _xlpm.current_Ex3, E189,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89" s="26" t="b" cm="1">
        <f t="array" ref="U189">_xlfn.LET(
    _xlpm.currentID, B189,
    _xlpm.current_Pr1, G189,
    _xlpm.current_Pr3, I189,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0" spans="2:21" ht="13.5">
      <c r="B190" s="14" t="s">
        <v>214</v>
      </c>
      <c r="C190" s="15">
        <v>29.4</v>
      </c>
      <c r="D190" s="15">
        <v>25.8</v>
      </c>
      <c r="E190" s="15">
        <v>27.8</v>
      </c>
      <c r="F190" s="16">
        <v>25.6</v>
      </c>
      <c r="G190" s="15">
        <v>20</v>
      </c>
      <c r="H190" s="15">
        <v>20</v>
      </c>
      <c r="I190" s="15">
        <v>20</v>
      </c>
      <c r="J190" s="16">
        <v>20</v>
      </c>
      <c r="K190" s="17">
        <v>1</v>
      </c>
      <c r="L190" s="18"/>
      <c r="M190" s="19"/>
      <c r="N190" s="20"/>
      <c r="O190" s="21"/>
      <c r="P190" s="22"/>
      <c r="R190" s="23" t="b" cm="1">
        <f t="array" ref="R190">_xlfn.LET(
    _xlpm.currentID, B190,
    _xlpm.current_Ex3, E190,
    _xlpm.current_Ex4, F190,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0" s="27" t="b" cm="1">
        <f t="array" ref="S190">_xlfn.LET(
    _xlpm.currentID, B190,
    _xlpm.current_Pr3, I190,
    _xlpm.current_Pr4, J190,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0" s="25" t="b" cm="1">
        <f t="array" ref="T190">_xlfn.LET(
    _xlpm.currentID, B190,
    _xlpm.current_Ex1, C190,
    _xlpm.current_Ex3, E190,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0" s="26" t="b" cm="1">
        <f t="array" ref="U190">_xlfn.LET(
    _xlpm.currentID, B190,
    _xlpm.current_Pr1, G190,
    _xlpm.current_Pr3, I190,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1" spans="2:21" ht="13.5">
      <c r="B191" s="14" t="s">
        <v>215</v>
      </c>
      <c r="C191" s="15">
        <v>27.8</v>
      </c>
      <c r="D191" s="15">
        <v>25.6</v>
      </c>
      <c r="E191" s="15">
        <v>28.4</v>
      </c>
      <c r="F191" s="16">
        <v>26.6</v>
      </c>
      <c r="G191" s="15">
        <v>20</v>
      </c>
      <c r="H191" s="15">
        <v>20</v>
      </c>
      <c r="I191" s="15">
        <v>20</v>
      </c>
      <c r="J191" s="16">
        <v>20</v>
      </c>
      <c r="K191" s="17">
        <v>1</v>
      </c>
      <c r="L191" s="18"/>
      <c r="M191" s="19"/>
      <c r="N191" s="20"/>
      <c r="O191" s="21"/>
      <c r="P191" s="22"/>
      <c r="R191" s="23" t="b" cm="1">
        <f t="array" ref="R191">_xlfn.LET(
    _xlpm.currentID, B191,
    _xlpm.current_Ex3, E191,
    _xlpm.current_Ex4, F191,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1" s="27" t="b" cm="1">
        <f t="array" ref="S191">_xlfn.LET(
    _xlpm.currentID, B191,
    _xlpm.current_Pr3, I191,
    _xlpm.current_Pr4, J191,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1" s="25" t="b" cm="1">
        <f t="array" ref="T191">_xlfn.LET(
    _xlpm.currentID, B191,
    _xlpm.current_Ex1, C191,
    _xlpm.current_Ex3, E191,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1" s="26" t="b" cm="1">
        <f t="array" ref="U191">_xlfn.LET(
    _xlpm.currentID, B191,
    _xlpm.current_Pr1, G191,
    _xlpm.current_Pr3, I191,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2" spans="2:21" ht="13.5">
      <c r="B192" s="14" t="s">
        <v>216</v>
      </c>
      <c r="C192" s="15">
        <v>28.4</v>
      </c>
      <c r="D192" s="15">
        <v>26.6</v>
      </c>
      <c r="E192" s="15">
        <v>32</v>
      </c>
      <c r="F192" s="16">
        <v>30</v>
      </c>
      <c r="G192" s="15">
        <v>20</v>
      </c>
      <c r="H192" s="15">
        <v>20</v>
      </c>
      <c r="I192" s="15">
        <v>25.9</v>
      </c>
      <c r="J192" s="16">
        <v>30</v>
      </c>
      <c r="K192" s="17">
        <v>1</v>
      </c>
      <c r="L192" s="18"/>
      <c r="M192" s="19"/>
      <c r="N192" s="20"/>
      <c r="O192" s="21"/>
      <c r="P192" s="22"/>
      <c r="R192" s="23" t="b" cm="1">
        <f t="array" ref="R192">_xlfn.LET(
    _xlpm.currentID, B192,
    _xlpm.current_Ex3, E192,
    _xlpm.current_Ex4, F192,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2" s="27" t="b" cm="1">
        <f t="array" ref="S192">_xlfn.LET(
    _xlpm.currentID, B192,
    _xlpm.current_Pr3, I192,
    _xlpm.current_Pr4, J192,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2" s="25" t="b" cm="1">
        <f t="array" ref="T192">_xlfn.LET(
    _xlpm.currentID, B192,
    _xlpm.current_Ex1, C192,
    _xlpm.current_Ex3, E192,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2" s="26" t="b" cm="1">
        <f t="array" ref="U192">_xlfn.LET(
    _xlpm.currentID, B192,
    _xlpm.current_Pr1, G192,
    _xlpm.current_Pr3, I192,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3" spans="2:21" ht="13.5">
      <c r="B193" s="14" t="s">
        <v>217</v>
      </c>
      <c r="C193" s="15">
        <v>32</v>
      </c>
      <c r="D193" s="15">
        <v>30</v>
      </c>
      <c r="E193" s="15">
        <v>35.4</v>
      </c>
      <c r="F193" s="16">
        <v>34.299999999999997</v>
      </c>
      <c r="G193" s="15">
        <v>25.9</v>
      </c>
      <c r="H193" s="15">
        <v>30</v>
      </c>
      <c r="I193" s="15">
        <v>25.9</v>
      </c>
      <c r="J193" s="16">
        <v>34.299999999999997</v>
      </c>
      <c r="K193" s="17">
        <v>1</v>
      </c>
      <c r="L193" s="18"/>
      <c r="M193" s="19"/>
      <c r="N193" s="20"/>
      <c r="O193" s="21"/>
      <c r="P193" s="22"/>
      <c r="R193" s="23" t="b" cm="1">
        <f t="array" ref="R193">_xlfn.LET(
    _xlpm.currentID, B193,
    _xlpm.current_Ex3, E193,
    _xlpm.current_Ex4, F193,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3" s="27" t="b" cm="1">
        <f t="array" ref="S193">_xlfn.LET(
    _xlpm.currentID, B193,
    _xlpm.current_Pr3, I193,
    _xlpm.current_Pr4, J193,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3" s="25" t="b" cm="1">
        <f t="array" ref="T193">_xlfn.LET(
    _xlpm.currentID, B193,
    _xlpm.current_Ex1, C193,
    _xlpm.current_Ex3, E193,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3" s="26" t="b" cm="1">
        <f t="array" ref="U193">_xlfn.LET(
    _xlpm.currentID, B193,
    _xlpm.current_Pr1, G193,
    _xlpm.current_Pr3, I193,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4" spans="2:21" ht="13.5">
      <c r="B194" s="14" t="s">
        <v>218</v>
      </c>
      <c r="C194" s="15">
        <v>35.4</v>
      </c>
      <c r="D194" s="15">
        <v>34.299999999999997</v>
      </c>
      <c r="E194" s="15">
        <v>37.1</v>
      </c>
      <c r="F194" s="16">
        <v>37.799999999999997</v>
      </c>
      <c r="G194" s="15">
        <v>25.9</v>
      </c>
      <c r="H194" s="15">
        <v>34.299999999999997</v>
      </c>
      <c r="I194" s="15">
        <v>30.8</v>
      </c>
      <c r="J194" s="16">
        <v>37.799999999999997</v>
      </c>
      <c r="K194" s="17">
        <v>1</v>
      </c>
      <c r="L194" s="18"/>
      <c r="M194" s="19"/>
      <c r="N194" s="20"/>
      <c r="O194" s="21"/>
      <c r="P194" s="22"/>
      <c r="R194" s="23" t="b" cm="1">
        <f t="array" ref="R194">_xlfn.LET(
    _xlpm.currentID, B194,
    _xlpm.current_Ex3, E194,
    _xlpm.current_Ex4, F194,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194" s="27" t="b" cm="1">
        <f t="array" ref="S194">_xlfn.LET(
    _xlpm.currentID, B194,
    _xlpm.current_Pr3, I194,
    _xlpm.current_Pr4, J194,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194" s="25" t="b" cm="1">
        <f t="array" ref="T194">_xlfn.LET(
    _xlpm.currentID, B194,
    _xlpm.current_Ex1, C194,
    _xlpm.current_Ex3, E194,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4" s="26" t="b" cm="1">
        <f t="array" ref="U194">_xlfn.LET(
    _xlpm.currentID, B194,
    _xlpm.current_Pr1, G194,
    _xlpm.current_Pr3, I194,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5" spans="2:21" ht="13.5">
      <c r="B195" s="14" t="s">
        <v>219</v>
      </c>
      <c r="C195" s="15">
        <v>37.1</v>
      </c>
      <c r="D195" s="15">
        <v>37.799999999999997</v>
      </c>
      <c r="E195" s="15">
        <v>40.5</v>
      </c>
      <c r="F195" s="16">
        <v>41.9</v>
      </c>
      <c r="G195" s="15">
        <v>30.8</v>
      </c>
      <c r="H195" s="15">
        <v>37.799999999999997</v>
      </c>
      <c r="I195" s="15">
        <v>40.5</v>
      </c>
      <c r="J195" s="16">
        <v>41.9</v>
      </c>
      <c r="K195" s="17">
        <v>1</v>
      </c>
      <c r="L195" s="18"/>
      <c r="M195" s="19"/>
      <c r="N195" s="20"/>
      <c r="O195" s="21"/>
      <c r="P195" s="22"/>
      <c r="R195" s="23" t="str" cm="1">
        <f t="array" ref="R195">_xlfn.LET(
    _xlpm.currentID, B195,
    _xlpm.current_Ex3, E195,
    _xlpm.current_Ex4, F195,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5" s="27" t="str" cm="1">
        <f t="array" ref="S195">_xlfn.LET(
    _xlpm.currentID, B195,
    _xlpm.current_Pr3, I195,
    _xlpm.current_Pr4, J195,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5" s="25" t="b" cm="1">
        <f t="array" ref="T195">_xlfn.LET(
    _xlpm.currentID, B195,
    _xlpm.current_Ex1, C195,
    _xlpm.current_Ex3, E195,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195" s="26" t="b" cm="1">
        <f t="array" ref="U195">_xlfn.LET(
    _xlpm.currentID, B195,
    _xlpm.current_Pr1, G195,
    _xlpm.current_Pr3, I195,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196" spans="2:21" ht="13.5">
      <c r="B196" s="29" t="s">
        <v>220</v>
      </c>
      <c r="C196" s="30">
        <v>7.2</v>
      </c>
      <c r="D196" s="30">
        <v>6.8</v>
      </c>
      <c r="E196" s="30">
        <v>6.8</v>
      </c>
      <c r="F196" s="31">
        <v>6.4</v>
      </c>
      <c r="G196" s="30">
        <v>7.2</v>
      </c>
      <c r="H196" s="30">
        <v>6.8</v>
      </c>
      <c r="I196" s="30">
        <v>6.8</v>
      </c>
      <c r="J196" s="31">
        <v>6.5</v>
      </c>
      <c r="K196" s="32">
        <v>1</v>
      </c>
      <c r="L196" s="33"/>
      <c r="M196" s="34"/>
      <c r="N196" s="35"/>
      <c r="O196" s="36"/>
      <c r="P196" s="38"/>
      <c r="R196" s="23" t="str" cm="1">
        <f t="array" ref="R196">_xlfn.LET(
    _xlpm.currentID, B196,
    _xlpm.current_Ex3, E196,
    _xlpm.current_Ex4, F196,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6" s="27" t="str" cm="1">
        <f t="array" ref="S196">_xlfn.LET(
    _xlpm.currentID, B196,
    _xlpm.current_Pr3, I196,
    _xlpm.current_Pr4, J196,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6" s="25" t="str" cm="1">
        <f t="array" ref="T196">_xlfn.LET(
    _xlpm.currentID, B196,
    _xlpm.current_Ex1, C196,
    _xlpm.current_Ex3, E196,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6" s="26" t="str" cm="1">
        <f t="array" ref="U196">_xlfn.LET(
    _xlpm.currentID, B196,
    _xlpm.current_Pr1, G196,
    _xlpm.current_Pr3, I196,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7" spans="2:21" ht="13.5">
      <c r="B197" s="29" t="s">
        <v>221</v>
      </c>
      <c r="C197" s="30">
        <v>6.8</v>
      </c>
      <c r="D197" s="30">
        <v>6.4</v>
      </c>
      <c r="E197" s="30">
        <v>5.8</v>
      </c>
      <c r="F197" s="31">
        <v>5.6</v>
      </c>
      <c r="G197" s="30">
        <v>6.8</v>
      </c>
      <c r="H197" s="30">
        <v>6.5</v>
      </c>
      <c r="I197" s="30">
        <v>6.5</v>
      </c>
      <c r="J197" s="31">
        <v>6.6</v>
      </c>
      <c r="K197" s="32">
        <v>1</v>
      </c>
      <c r="L197" s="33"/>
      <c r="M197" s="34"/>
      <c r="N197" s="35"/>
      <c r="O197" s="36"/>
      <c r="P197" s="38"/>
      <c r="R197" s="23" t="str" cm="1">
        <f t="array" ref="R197">_xlfn.LET(
    _xlpm.currentID, B197,
    _xlpm.current_Ex3, E197,
    _xlpm.current_Ex4, F197,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7" s="27" t="str" cm="1">
        <f t="array" ref="S197">_xlfn.LET(
    _xlpm.currentID, B197,
    _xlpm.current_Pr3, I197,
    _xlpm.current_Pr4, J197,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7" s="25" t="str" cm="1">
        <f t="array" ref="T197">_xlfn.LET(
    _xlpm.currentID, B197,
    _xlpm.current_Ex1, C197,
    _xlpm.current_Ex3, E197,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7" s="26" t="str" cm="1">
        <f t="array" ref="U197">_xlfn.LET(
    _xlpm.currentID, B197,
    _xlpm.current_Pr1, G197,
    _xlpm.current_Pr3, I197,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8" spans="2:21" ht="13.5">
      <c r="B198" s="29" t="s">
        <v>222</v>
      </c>
      <c r="C198" s="30">
        <v>5.8</v>
      </c>
      <c r="D198" s="30">
        <v>5.6</v>
      </c>
      <c r="E198" s="30">
        <v>5.3</v>
      </c>
      <c r="F198" s="31">
        <v>4.7</v>
      </c>
      <c r="G198" s="30">
        <v>6.5</v>
      </c>
      <c r="H198" s="30">
        <v>6.6</v>
      </c>
      <c r="I198" s="30">
        <v>9.5</v>
      </c>
      <c r="J198" s="31">
        <v>9.5</v>
      </c>
      <c r="K198" s="32">
        <v>1</v>
      </c>
      <c r="L198" s="33"/>
      <c r="M198" s="34"/>
      <c r="N198" s="35"/>
      <c r="O198" s="36"/>
      <c r="P198" s="38"/>
      <c r="R198" s="23" t="str" cm="1">
        <f t="array" ref="R198">_xlfn.LET(
    _xlpm.currentID, B198,
    _xlpm.current_Ex3, E198,
    _xlpm.current_Ex4, F198,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8" s="27" t="str" cm="1">
        <f t="array" ref="S198">_xlfn.LET(
    _xlpm.currentID, B198,
    _xlpm.current_Pr3, I198,
    _xlpm.current_Pr4, J198,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8" s="25" t="str" cm="1">
        <f t="array" ref="T198">_xlfn.LET(
    _xlpm.currentID, B198,
    _xlpm.current_Ex1, C198,
    _xlpm.current_Ex3, E198,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8" s="26" t="str" cm="1">
        <f t="array" ref="U198">_xlfn.LET(
    _xlpm.currentID, B198,
    _xlpm.current_Pr1, G198,
    _xlpm.current_Pr3, I198,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199" spans="2:21" ht="13.5">
      <c r="B199" s="29" t="s">
        <v>223</v>
      </c>
      <c r="C199" s="30">
        <v>5.3</v>
      </c>
      <c r="D199" s="30">
        <v>4.7</v>
      </c>
      <c r="E199" s="30">
        <v>4.9000000000000004</v>
      </c>
      <c r="F199" s="31">
        <v>4.8</v>
      </c>
      <c r="G199" s="30">
        <v>9.5</v>
      </c>
      <c r="H199" s="30">
        <v>9.5</v>
      </c>
      <c r="I199" s="30">
        <v>9.5</v>
      </c>
      <c r="J199" s="31">
        <v>9.5</v>
      </c>
      <c r="K199" s="32">
        <v>1</v>
      </c>
      <c r="L199" s="33"/>
      <c r="M199" s="34"/>
      <c r="N199" s="35"/>
      <c r="O199" s="36"/>
      <c r="P199" s="38"/>
      <c r="R199" s="23" t="str" cm="1">
        <f t="array" ref="R199">_xlfn.LET(
    _xlpm.currentID, B199,
    _xlpm.current_Ex3, E199,
    _xlpm.current_Ex4, F199,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199" s="27" t="str" cm="1">
        <f t="array" ref="S199">_xlfn.LET(
    _xlpm.currentID, B199,
    _xlpm.current_Pr3, I199,
    _xlpm.current_Pr4, J199,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199" s="25" t="str" cm="1">
        <f t="array" ref="T199">_xlfn.LET(
    _xlpm.currentID, B199,
    _xlpm.current_Ex1, C199,
    _xlpm.current_Ex3, E199,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199" s="26" t="str" cm="1">
        <f t="array" ref="U199">_xlfn.LET(
    _xlpm.currentID, B199,
    _xlpm.current_Pr1, G199,
    _xlpm.current_Pr3, I199,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0" spans="2:21" ht="13.5">
      <c r="B200" s="29" t="s">
        <v>224</v>
      </c>
      <c r="C200" s="30">
        <v>4.9000000000000004</v>
      </c>
      <c r="D200" s="30">
        <v>4.8</v>
      </c>
      <c r="E200" s="30">
        <v>4.5</v>
      </c>
      <c r="F200" s="31">
        <v>4.7</v>
      </c>
      <c r="G200" s="30">
        <v>9.5</v>
      </c>
      <c r="H200" s="30">
        <v>9.5</v>
      </c>
      <c r="I200" s="30">
        <v>9.8000000000000007</v>
      </c>
      <c r="J200" s="31">
        <v>9.8000000000000007</v>
      </c>
      <c r="K200" s="32">
        <v>1</v>
      </c>
      <c r="L200" s="33"/>
      <c r="M200" s="34"/>
      <c r="N200" s="35"/>
      <c r="O200" s="36"/>
      <c r="P200" s="38"/>
      <c r="R200" s="23" t="str" cm="1">
        <f t="array" ref="R200">_xlfn.LET(
    _xlpm.currentID, B200,
    _xlpm.current_Ex3, E200,
    _xlpm.current_Ex4, F200,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0" s="27" t="str" cm="1">
        <f t="array" ref="S200">_xlfn.LET(
    _xlpm.currentID, B200,
    _xlpm.current_Pr3, I200,
    _xlpm.current_Pr4, J200,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0" s="25" t="str" cm="1">
        <f t="array" ref="T200">_xlfn.LET(
    _xlpm.currentID, B200,
    _xlpm.current_Ex1, C200,
    _xlpm.current_Ex3, E200,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0" s="26" t="str" cm="1">
        <f t="array" ref="U200">_xlfn.LET(
    _xlpm.currentID, B200,
    _xlpm.current_Pr1, G200,
    _xlpm.current_Pr3, I200,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1" spans="2:21" ht="13.5">
      <c r="B201" s="29" t="s">
        <v>225</v>
      </c>
      <c r="C201" s="30">
        <v>4.5</v>
      </c>
      <c r="D201" s="30">
        <v>4.7</v>
      </c>
      <c r="E201" s="30">
        <v>4.3</v>
      </c>
      <c r="F201" s="31">
        <v>4.9000000000000004</v>
      </c>
      <c r="G201" s="30">
        <v>9.8000000000000007</v>
      </c>
      <c r="H201" s="30">
        <v>9.8000000000000007</v>
      </c>
      <c r="I201" s="30">
        <v>11.4</v>
      </c>
      <c r="J201" s="31">
        <v>11.4</v>
      </c>
      <c r="K201" s="32">
        <v>1</v>
      </c>
      <c r="L201" s="33"/>
      <c r="M201" s="34"/>
      <c r="N201" s="35"/>
      <c r="O201" s="36"/>
      <c r="P201" s="38"/>
      <c r="R201" s="23" t="str" cm="1">
        <f t="array" ref="R201">_xlfn.LET(
    _xlpm.currentID, B201,
    _xlpm.current_Ex3, E201,
    _xlpm.current_Ex4, F201,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1" s="27" t="str" cm="1">
        <f t="array" ref="S201">_xlfn.LET(
    _xlpm.currentID, B201,
    _xlpm.current_Pr3, I201,
    _xlpm.current_Pr4, J201,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1" s="25" t="str" cm="1">
        <f t="array" ref="T201">_xlfn.LET(
    _xlpm.currentID, B201,
    _xlpm.current_Ex1, C201,
    _xlpm.current_Ex3, E201,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1" s="26" t="str" cm="1">
        <f t="array" ref="U201">_xlfn.LET(
    _xlpm.currentID, B201,
    _xlpm.current_Pr1, G201,
    _xlpm.current_Pr3, I201,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2" spans="2:21" ht="13.5">
      <c r="B202" s="29" t="s">
        <v>226</v>
      </c>
      <c r="C202" s="30">
        <v>4.3</v>
      </c>
      <c r="D202" s="30">
        <v>4.9000000000000004</v>
      </c>
      <c r="E202" s="30">
        <v>7</v>
      </c>
      <c r="F202" s="31">
        <v>8.5</v>
      </c>
      <c r="G202" s="30">
        <v>11.4</v>
      </c>
      <c r="H202" s="30">
        <v>11.4</v>
      </c>
      <c r="I202" s="30">
        <v>13</v>
      </c>
      <c r="J202" s="31">
        <v>13</v>
      </c>
      <c r="K202" s="32">
        <v>1</v>
      </c>
      <c r="L202" s="33"/>
      <c r="M202" s="34"/>
      <c r="N202" s="35"/>
      <c r="O202" s="36"/>
      <c r="P202" s="38"/>
      <c r="R202" s="23" t="str" cm="1">
        <f t="array" ref="R202">_xlfn.LET(
    _xlpm.currentID, B202,
    _xlpm.current_Ex3, E202,
    _xlpm.current_Ex4, F202,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2" s="27" t="str" cm="1">
        <f t="array" ref="S202">_xlfn.LET(
    _xlpm.currentID, B202,
    _xlpm.current_Pr3, I202,
    _xlpm.current_Pr4, J202,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2" s="25" t="str" cm="1">
        <f t="array" ref="T202">_xlfn.LET(
    _xlpm.currentID, B202,
    _xlpm.current_Ex1, C202,
    _xlpm.current_Ex3, E202,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2" s="26" t="str" cm="1">
        <f t="array" ref="U202">_xlfn.LET(
    _xlpm.currentID, B202,
    _xlpm.current_Pr1, G202,
    _xlpm.current_Pr3, I202,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3" spans="2:21" ht="13.5">
      <c r="B203" s="29" t="s">
        <v>227</v>
      </c>
      <c r="C203" s="30">
        <v>7</v>
      </c>
      <c r="D203" s="30">
        <v>8.5</v>
      </c>
      <c r="E203" s="30">
        <v>12.8</v>
      </c>
      <c r="F203" s="31">
        <v>14</v>
      </c>
      <c r="G203" s="30">
        <v>13</v>
      </c>
      <c r="H203" s="30">
        <v>13</v>
      </c>
      <c r="I203" s="30">
        <v>14.6</v>
      </c>
      <c r="J203" s="31">
        <v>14.6</v>
      </c>
      <c r="K203" s="32">
        <v>1</v>
      </c>
      <c r="L203" s="33"/>
      <c r="M203" s="34"/>
      <c r="N203" s="35"/>
      <c r="O203" s="36"/>
      <c r="P203" s="38"/>
      <c r="R203" s="23" t="str" cm="1">
        <f t="array" ref="R203">_xlfn.LET(
    _xlpm.currentID, B203,
    _xlpm.current_Ex3, E203,
    _xlpm.current_Ex4, F203,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03" s="27" t="str" cm="1">
        <f t="array" ref="S203">_xlfn.LET(
    _xlpm.currentID, B203,
    _xlpm.current_Pr3, I203,
    _xlpm.current_Pr4, J203,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03" s="25" t="str" cm="1">
        <f t="array" ref="T203">_xlfn.LET(
    _xlpm.currentID, B203,
    _xlpm.current_Ex1, C203,
    _xlpm.current_Ex3, E203,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3" s="26" t="str" cm="1">
        <f t="array" ref="U203">_xlfn.LET(
    _xlpm.currentID, B203,
    _xlpm.current_Pr1, G203,
    _xlpm.current_Pr3, I203,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4" spans="2:21" ht="13.5">
      <c r="B204" s="29" t="s">
        <v>228</v>
      </c>
      <c r="C204" s="30">
        <v>12.8</v>
      </c>
      <c r="D204" s="30">
        <v>14</v>
      </c>
      <c r="E204" s="30">
        <v>17</v>
      </c>
      <c r="F204" s="31">
        <v>18.399999999999999</v>
      </c>
      <c r="G204" s="30">
        <v>14.6</v>
      </c>
      <c r="H204" s="30">
        <v>14.6</v>
      </c>
      <c r="I204" s="30">
        <v>16.2</v>
      </c>
      <c r="J204" s="31">
        <v>16.2</v>
      </c>
      <c r="K204" s="32">
        <v>1</v>
      </c>
      <c r="L204" s="33"/>
      <c r="M204" s="34"/>
      <c r="N204" s="35"/>
      <c r="O204" s="36"/>
      <c r="P204" s="38"/>
      <c r="R204" s="23" t="b" cm="1">
        <f t="array" ref="R204">_xlfn.LET(
    _xlpm.currentID, B204,
    _xlpm.current_Ex3, E204,
    _xlpm.current_Ex4, F204,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4" s="27" t="b" cm="1">
        <f t="array" ref="S204">_xlfn.LET(
    _xlpm.currentID, B204,
    _xlpm.current_Pr3, I204,
    _xlpm.current_Pr4, J204,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4" s="25" t="str" cm="1">
        <f t="array" ref="T204">_xlfn.LET(
    _xlpm.currentID, B204,
    _xlpm.current_Ex1, C204,
    _xlpm.current_Ex3, E204,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04" s="26" t="str" cm="1">
        <f t="array" ref="U204">_xlfn.LET(
    _xlpm.currentID, B204,
    _xlpm.current_Pr1, G204,
    _xlpm.current_Pr3, I204,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05" spans="2:21" ht="13.5">
      <c r="B205" s="29" t="s">
        <v>229</v>
      </c>
      <c r="C205" s="30">
        <v>17</v>
      </c>
      <c r="D205" s="30">
        <v>18.399999999999999</v>
      </c>
      <c r="E205" s="30">
        <v>20.8</v>
      </c>
      <c r="F205" s="31">
        <v>21.4</v>
      </c>
      <c r="G205" s="30">
        <v>16.2</v>
      </c>
      <c r="H205" s="30">
        <v>16.2</v>
      </c>
      <c r="I205" s="30">
        <v>17.8</v>
      </c>
      <c r="J205" s="31">
        <v>17.8</v>
      </c>
      <c r="K205" s="32">
        <v>1</v>
      </c>
      <c r="L205" s="33"/>
      <c r="M205" s="34"/>
      <c r="N205" s="35"/>
      <c r="O205" s="36"/>
      <c r="P205" s="38"/>
      <c r="R205" s="23" t="b" cm="1">
        <f t="array" ref="R205">_xlfn.LET(
    _xlpm.currentID, B205,
    _xlpm.current_Ex3, E205,
    _xlpm.current_Ex4, F205,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5" s="27" t="b" cm="1">
        <f t="array" ref="S205">_xlfn.LET(
    _xlpm.currentID, B205,
    _xlpm.current_Pr3, I205,
    _xlpm.current_Pr4, J205,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5" s="25" t="b" cm="1">
        <f t="array" ref="T205">_xlfn.LET(
    _xlpm.currentID, B205,
    _xlpm.current_Ex1, C205,
    _xlpm.current_Ex3, E205,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5" s="26" t="b" cm="1">
        <f t="array" ref="U205">_xlfn.LET(
    _xlpm.currentID, B205,
    _xlpm.current_Pr1, G205,
    _xlpm.current_Pr3, I205,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6" spans="2:21" ht="13.5">
      <c r="B206" s="29" t="s">
        <v>230</v>
      </c>
      <c r="C206" s="30">
        <v>20.8</v>
      </c>
      <c r="D206" s="30">
        <v>21.4</v>
      </c>
      <c r="E206" s="30">
        <v>23.8</v>
      </c>
      <c r="F206" s="31">
        <v>20</v>
      </c>
      <c r="G206" s="30">
        <v>17.8</v>
      </c>
      <c r="H206" s="30">
        <v>17.8</v>
      </c>
      <c r="I206" s="30">
        <v>19.399999999999999</v>
      </c>
      <c r="J206" s="31">
        <v>19.399999999999999</v>
      </c>
      <c r="K206" s="32">
        <v>1</v>
      </c>
      <c r="L206" s="33"/>
      <c r="M206" s="34"/>
      <c r="N206" s="35"/>
      <c r="O206" s="36"/>
      <c r="P206" s="38"/>
      <c r="R206" s="23" t="b" cm="1">
        <f t="array" ref="R206">_xlfn.LET(
    _xlpm.currentID, B206,
    _xlpm.current_Ex3, E206,
    _xlpm.current_Ex4, F206,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6" s="27" t="b" cm="1">
        <f t="array" ref="S206">_xlfn.LET(
    _xlpm.currentID, B206,
    _xlpm.current_Pr3, I206,
    _xlpm.current_Pr4, J206,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6" s="25" t="b" cm="1">
        <f t="array" ref="T206">_xlfn.LET(
    _xlpm.currentID, B206,
    _xlpm.current_Ex1, C206,
    _xlpm.current_Ex3, E206,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6" s="26" t="b" cm="1">
        <f t="array" ref="U206">_xlfn.LET(
    _xlpm.currentID, B206,
    _xlpm.current_Pr1, G206,
    _xlpm.current_Pr3, I206,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7" spans="2:21" ht="13.5">
      <c r="B207" s="29" t="s">
        <v>231</v>
      </c>
      <c r="C207" s="30">
        <v>23.8</v>
      </c>
      <c r="D207" s="30">
        <v>20</v>
      </c>
      <c r="E207" s="30">
        <v>23.4</v>
      </c>
      <c r="F207" s="31">
        <v>19.2</v>
      </c>
      <c r="G207" s="30">
        <v>19.399999999999999</v>
      </c>
      <c r="H207" s="30">
        <v>19.399999999999999</v>
      </c>
      <c r="I207" s="30">
        <v>20</v>
      </c>
      <c r="J207" s="31">
        <v>20</v>
      </c>
      <c r="K207" s="32">
        <v>1</v>
      </c>
      <c r="L207" s="33"/>
      <c r="M207" s="34"/>
      <c r="N207" s="35"/>
      <c r="O207" s="36"/>
      <c r="P207" s="38"/>
      <c r="R207" s="23" t="b" cm="1">
        <f t="array" ref="R207">_xlfn.LET(
    _xlpm.currentID, B207,
    _xlpm.current_Ex3, E207,
    _xlpm.current_Ex4, F207,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7" s="27" t="b" cm="1">
        <f t="array" ref="S207">_xlfn.LET(
    _xlpm.currentID, B207,
    _xlpm.current_Pr3, I207,
    _xlpm.current_Pr4, J207,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7" s="25" t="b" cm="1">
        <f t="array" ref="T207">_xlfn.LET(
    _xlpm.currentID, B207,
    _xlpm.current_Ex1, C207,
    _xlpm.current_Ex3, E207,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7" s="26" t="b" cm="1">
        <f t="array" ref="U207">_xlfn.LET(
    _xlpm.currentID, B207,
    _xlpm.current_Pr1, G207,
    _xlpm.current_Pr3, I207,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8" spans="2:21" ht="13.5">
      <c r="B208" s="29" t="s">
        <v>232</v>
      </c>
      <c r="C208" s="30">
        <v>23.4</v>
      </c>
      <c r="D208" s="30">
        <v>19.2</v>
      </c>
      <c r="E208" s="30">
        <v>20.399999999999999</v>
      </c>
      <c r="F208" s="31">
        <v>18.2</v>
      </c>
      <c r="G208" s="30">
        <v>20</v>
      </c>
      <c r="H208" s="30">
        <v>20</v>
      </c>
      <c r="I208" s="30">
        <v>20</v>
      </c>
      <c r="J208" s="31">
        <v>20</v>
      </c>
      <c r="K208" s="32">
        <v>1</v>
      </c>
      <c r="L208" s="33"/>
      <c r="M208" s="34"/>
      <c r="N208" s="35"/>
      <c r="O208" s="36"/>
      <c r="P208" s="38"/>
      <c r="R208" s="23" t="b" cm="1">
        <f t="array" ref="R208">_xlfn.LET(
    _xlpm.currentID, B208,
    _xlpm.current_Ex3, E208,
    _xlpm.current_Ex4, F208,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8" s="27" t="b" cm="1">
        <f t="array" ref="S208">_xlfn.LET(
    _xlpm.currentID, B208,
    _xlpm.current_Pr3, I208,
    _xlpm.current_Pr4, J208,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8" s="25" t="b" cm="1">
        <f t="array" ref="T208">_xlfn.LET(
    _xlpm.currentID, B208,
    _xlpm.current_Ex1, C208,
    _xlpm.current_Ex3, E208,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8" s="26" t="b" cm="1">
        <f t="array" ref="U208">_xlfn.LET(
    _xlpm.currentID, B208,
    _xlpm.current_Pr1, G208,
    _xlpm.current_Pr3, I208,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09" spans="2:21" ht="13.5">
      <c r="B209" s="29" t="s">
        <v>233</v>
      </c>
      <c r="C209" s="30">
        <v>20.399999999999999</v>
      </c>
      <c r="D209" s="30">
        <v>18.2</v>
      </c>
      <c r="E209" s="30">
        <v>19.600000000000001</v>
      </c>
      <c r="F209" s="31">
        <v>19.2</v>
      </c>
      <c r="G209" s="30">
        <v>20</v>
      </c>
      <c r="H209" s="30">
        <v>20</v>
      </c>
      <c r="I209" s="30">
        <v>20</v>
      </c>
      <c r="J209" s="31">
        <v>20</v>
      </c>
      <c r="K209" s="32">
        <v>1</v>
      </c>
      <c r="L209" s="33"/>
      <c r="M209" s="34"/>
      <c r="N209" s="35"/>
      <c r="O209" s="36"/>
      <c r="P209" s="38"/>
      <c r="R209" s="23" t="b" cm="1">
        <f t="array" ref="R209">_xlfn.LET(
    _xlpm.currentID, B209,
    _xlpm.current_Ex3, E209,
    _xlpm.current_Ex4, F209,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09" s="27" t="b" cm="1">
        <f t="array" ref="S209">_xlfn.LET(
    _xlpm.currentID, B209,
    _xlpm.current_Pr3, I209,
    _xlpm.current_Pr4, J209,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09" s="25" t="b" cm="1">
        <f t="array" ref="T209">_xlfn.LET(
    _xlpm.currentID, B209,
    _xlpm.current_Ex1, C209,
    _xlpm.current_Ex3, E209,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09" s="26" t="b" cm="1">
        <f t="array" ref="U209">_xlfn.LET(
    _xlpm.currentID, B209,
    _xlpm.current_Pr1, G209,
    _xlpm.current_Pr3, I209,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0" spans="2:21" ht="13.5">
      <c r="B210" s="29" t="s">
        <v>234</v>
      </c>
      <c r="C210" s="30">
        <v>19.600000000000001</v>
      </c>
      <c r="D210" s="30">
        <v>19.2</v>
      </c>
      <c r="E210" s="30">
        <v>22.7</v>
      </c>
      <c r="F210" s="31">
        <v>22.4</v>
      </c>
      <c r="G210" s="30">
        <v>20</v>
      </c>
      <c r="H210" s="30">
        <v>20</v>
      </c>
      <c r="I210" s="30">
        <v>20</v>
      </c>
      <c r="J210" s="31">
        <v>20</v>
      </c>
      <c r="K210" s="32">
        <v>1</v>
      </c>
      <c r="L210" s="33"/>
      <c r="M210" s="34"/>
      <c r="N210" s="35"/>
      <c r="O210" s="36"/>
      <c r="P210" s="38"/>
      <c r="R210" s="23" t="b" cm="1">
        <f t="array" ref="R210">_xlfn.LET(
    _xlpm.currentID, B210,
    _xlpm.current_Ex3, E210,
    _xlpm.current_Ex4, F210,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0" s="27" t="b" cm="1">
        <f t="array" ref="S210">_xlfn.LET(
    _xlpm.currentID, B210,
    _xlpm.current_Pr3, I210,
    _xlpm.current_Pr4, J210,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0" s="25" t="b" cm="1">
        <f t="array" ref="T210">_xlfn.LET(
    _xlpm.currentID, B210,
    _xlpm.current_Ex1, C210,
    _xlpm.current_Ex3, E210,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0" s="26" t="b" cm="1">
        <f t="array" ref="U210">_xlfn.LET(
    _xlpm.currentID, B210,
    _xlpm.current_Pr1, G210,
    _xlpm.current_Pr3, I210,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1" spans="2:21" ht="13.5">
      <c r="B211" s="29" t="s">
        <v>235</v>
      </c>
      <c r="C211" s="30">
        <v>22.7</v>
      </c>
      <c r="D211" s="30">
        <v>22.4</v>
      </c>
      <c r="E211" s="30">
        <v>26.5</v>
      </c>
      <c r="F211" s="31">
        <v>24.3</v>
      </c>
      <c r="G211" s="30">
        <v>20</v>
      </c>
      <c r="H211" s="30">
        <v>20</v>
      </c>
      <c r="I211" s="30">
        <v>20</v>
      </c>
      <c r="J211" s="31">
        <v>20</v>
      </c>
      <c r="K211" s="32">
        <v>1</v>
      </c>
      <c r="L211" s="33"/>
      <c r="M211" s="34"/>
      <c r="N211" s="35"/>
      <c r="O211" s="36"/>
      <c r="P211" s="38"/>
      <c r="R211" s="23" t="b" cm="1">
        <f t="array" ref="R211">_xlfn.LET(
    _xlpm.currentID, B211,
    _xlpm.current_Ex3, E211,
    _xlpm.current_Ex4, F211,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1" s="27" t="b" cm="1">
        <f t="array" ref="S211">_xlfn.LET(
    _xlpm.currentID, B211,
    _xlpm.current_Pr3, I211,
    _xlpm.current_Pr4, J211,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1" s="25" t="b" cm="1">
        <f t="array" ref="T211">_xlfn.LET(
    _xlpm.currentID, B211,
    _xlpm.current_Ex1, C211,
    _xlpm.current_Ex3, E211,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1" s="26" t="b" cm="1">
        <f t="array" ref="U211">_xlfn.LET(
    _xlpm.currentID, B211,
    _xlpm.current_Pr1, G211,
    _xlpm.current_Pr3, I211,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2" spans="2:21" ht="13.5">
      <c r="B212" s="29" t="s">
        <v>236</v>
      </c>
      <c r="C212" s="30">
        <v>26.5</v>
      </c>
      <c r="D212" s="30">
        <v>24.3</v>
      </c>
      <c r="E212" s="30">
        <v>27.6</v>
      </c>
      <c r="F212" s="31">
        <v>22.3</v>
      </c>
      <c r="G212" s="30">
        <v>20</v>
      </c>
      <c r="H212" s="30">
        <v>20</v>
      </c>
      <c r="I212" s="30">
        <v>20</v>
      </c>
      <c r="J212" s="31">
        <v>20</v>
      </c>
      <c r="K212" s="32">
        <v>1</v>
      </c>
      <c r="L212" s="33"/>
      <c r="M212" s="34"/>
      <c r="N212" s="35"/>
      <c r="O212" s="36"/>
      <c r="P212" s="38"/>
      <c r="R212" s="23" t="b" cm="1">
        <f t="array" ref="R212">_xlfn.LET(
    _xlpm.currentID, B212,
    _xlpm.current_Ex3, E212,
    _xlpm.current_Ex4, F212,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2" s="27" t="b" cm="1">
        <f t="array" ref="S212">_xlfn.LET(
    _xlpm.currentID, B212,
    _xlpm.current_Pr3, I212,
    _xlpm.current_Pr4, J212,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2" s="25" t="b" cm="1">
        <f t="array" ref="T212">_xlfn.LET(
    _xlpm.currentID, B212,
    _xlpm.current_Ex1, C212,
    _xlpm.current_Ex3, E212,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2" s="26" t="b" cm="1">
        <f t="array" ref="U212">_xlfn.LET(
    _xlpm.currentID, B212,
    _xlpm.current_Pr1, G212,
    _xlpm.current_Pr3, I212,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3" spans="2:21" ht="13.5">
      <c r="B213" s="29" t="s">
        <v>237</v>
      </c>
      <c r="C213" s="30">
        <v>27.6</v>
      </c>
      <c r="D213" s="30">
        <v>22.3</v>
      </c>
      <c r="E213" s="30">
        <v>25.8</v>
      </c>
      <c r="F213" s="31">
        <v>19.5</v>
      </c>
      <c r="G213" s="30">
        <v>20</v>
      </c>
      <c r="H213" s="30">
        <v>20</v>
      </c>
      <c r="I213" s="30">
        <v>20</v>
      </c>
      <c r="J213" s="31">
        <v>20</v>
      </c>
      <c r="K213" s="32">
        <v>1</v>
      </c>
      <c r="L213" s="33"/>
      <c r="M213" s="34"/>
      <c r="N213" s="35"/>
      <c r="O213" s="36"/>
      <c r="P213" s="38"/>
      <c r="R213" s="23" t="b" cm="1">
        <f t="array" ref="R213">_xlfn.LET(
    _xlpm.currentID, B213,
    _xlpm.current_Ex3, E213,
    _xlpm.current_Ex4, F213,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3" s="27" t="b" cm="1">
        <f t="array" ref="S213">_xlfn.LET(
    _xlpm.currentID, B213,
    _xlpm.current_Pr3, I213,
    _xlpm.current_Pr4, J213,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3" s="25" t="b" cm="1">
        <f t="array" ref="T213">_xlfn.LET(
    _xlpm.currentID, B213,
    _xlpm.current_Ex1, C213,
    _xlpm.current_Ex3, E213,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3" s="26" t="b" cm="1">
        <f t="array" ref="U213">_xlfn.LET(
    _xlpm.currentID, B213,
    _xlpm.current_Pr1, G213,
    _xlpm.current_Pr3, I213,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4" spans="2:21" ht="13.5">
      <c r="B214" s="29" t="s">
        <v>238</v>
      </c>
      <c r="C214" s="30">
        <v>25.8</v>
      </c>
      <c r="D214" s="30">
        <v>19.5</v>
      </c>
      <c r="E214" s="30">
        <v>25.6</v>
      </c>
      <c r="F214" s="31">
        <v>21.3</v>
      </c>
      <c r="G214" s="30">
        <v>20</v>
      </c>
      <c r="H214" s="30">
        <v>20</v>
      </c>
      <c r="I214" s="30">
        <v>20</v>
      </c>
      <c r="J214" s="31">
        <v>20</v>
      </c>
      <c r="K214" s="32">
        <v>1</v>
      </c>
      <c r="L214" s="33"/>
      <c r="M214" s="34"/>
      <c r="N214" s="35"/>
      <c r="O214" s="36"/>
      <c r="P214" s="38"/>
      <c r="R214" s="23" t="b" cm="1">
        <f t="array" ref="R214">_xlfn.LET(
    _xlpm.currentID, B214,
    _xlpm.current_Ex3, E214,
    _xlpm.current_Ex4, F214,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4" s="27" t="b" cm="1">
        <f t="array" ref="S214">_xlfn.LET(
    _xlpm.currentID, B214,
    _xlpm.current_Pr3, I214,
    _xlpm.current_Pr4, J214,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4" s="25" t="b" cm="1">
        <f t="array" ref="T214">_xlfn.LET(
    _xlpm.currentID, B214,
    _xlpm.current_Ex1, C214,
    _xlpm.current_Ex3, E214,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4" s="26" t="b" cm="1">
        <f t="array" ref="U214">_xlfn.LET(
    _xlpm.currentID, B214,
    _xlpm.current_Pr1, G214,
    _xlpm.current_Pr3, I214,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5" spans="2:21" ht="13.5">
      <c r="B215" s="29" t="s">
        <v>239</v>
      </c>
      <c r="C215" s="30">
        <v>25.6</v>
      </c>
      <c r="D215" s="30">
        <v>21.3</v>
      </c>
      <c r="E215" s="30">
        <v>26.6</v>
      </c>
      <c r="F215" s="31">
        <v>26.4</v>
      </c>
      <c r="G215" s="30">
        <v>20</v>
      </c>
      <c r="H215" s="30">
        <v>20</v>
      </c>
      <c r="I215" s="30">
        <v>20</v>
      </c>
      <c r="J215" s="31">
        <v>20</v>
      </c>
      <c r="K215" s="32">
        <v>1</v>
      </c>
      <c r="L215" s="33"/>
      <c r="M215" s="34"/>
      <c r="N215" s="35"/>
      <c r="O215" s="36"/>
      <c r="P215" s="38"/>
      <c r="R215" s="23" t="b" cm="1">
        <f t="array" ref="R215">_xlfn.LET(
    _xlpm.currentID, B215,
    _xlpm.current_Ex3, E215,
    _xlpm.current_Ex4, F215,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15" s="27" t="b" cm="1">
        <f t="array" ref="S215">_xlfn.LET(
    _xlpm.currentID, B215,
    _xlpm.current_Pr3, I215,
    _xlpm.current_Pr4, J215,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15" s="25" t="b" cm="1">
        <f t="array" ref="T215">_xlfn.LET(
    _xlpm.currentID, B215,
    _xlpm.current_Ex1, C215,
    _xlpm.current_Ex3, E215,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5" s="26" t="b" cm="1">
        <f t="array" ref="U215">_xlfn.LET(
    _xlpm.currentID, B215,
    _xlpm.current_Pr1, G215,
    _xlpm.current_Pr3, I215,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6" spans="2:21" ht="13.5">
      <c r="B216" s="29" t="s">
        <v>240</v>
      </c>
      <c r="C216" s="30">
        <v>26.6</v>
      </c>
      <c r="D216" s="30">
        <v>26.4</v>
      </c>
      <c r="E216" s="30">
        <v>30</v>
      </c>
      <c r="F216" s="31">
        <v>29.5</v>
      </c>
      <c r="G216" s="30">
        <v>20</v>
      </c>
      <c r="H216" s="30">
        <v>20</v>
      </c>
      <c r="I216" s="30">
        <v>30</v>
      </c>
      <c r="J216" s="31">
        <v>29.5</v>
      </c>
      <c r="K216" s="32">
        <v>1</v>
      </c>
      <c r="L216" s="33"/>
      <c r="M216" s="34"/>
      <c r="N216" s="35"/>
      <c r="O216" s="36"/>
      <c r="P216" s="38"/>
      <c r="R216" s="23" t="str" cm="1">
        <f t="array" ref="R216">_xlfn.LET(
    _xlpm.currentID, B216,
    _xlpm.current_Ex3, E216,
    _xlpm.current_Ex4, F216,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6" s="27" t="str" cm="1">
        <f t="array" ref="S216">_xlfn.LET(
    _xlpm.currentID, B216,
    _xlpm.current_Pr3, I216,
    _xlpm.current_Pr4, J216,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6" s="25" t="b" cm="1">
        <f t="array" ref="T216">_xlfn.LET(
    _xlpm.currentID, B216,
    _xlpm.current_Ex1, C216,
    _xlpm.current_Ex3, E216,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16" s="26" t="b" cm="1">
        <f t="array" ref="U216">_xlfn.LET(
    _xlpm.currentID, B216,
    _xlpm.current_Pr1, G216,
    _xlpm.current_Pr3, I216,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17" spans="2:21" ht="13.5">
      <c r="B217" s="14" t="s">
        <v>241</v>
      </c>
      <c r="C217" s="15">
        <v>6.8</v>
      </c>
      <c r="D217" s="15">
        <v>6.4</v>
      </c>
      <c r="E217" s="15">
        <v>6.4</v>
      </c>
      <c r="F217" s="16">
        <v>6.1</v>
      </c>
      <c r="G217" s="15">
        <v>6.8</v>
      </c>
      <c r="H217" s="15">
        <v>6.4</v>
      </c>
      <c r="I217" s="15">
        <v>6.5</v>
      </c>
      <c r="J217" s="16">
        <v>6.1</v>
      </c>
      <c r="K217" s="17">
        <v>1</v>
      </c>
      <c r="L217" s="18"/>
      <c r="M217" s="19"/>
      <c r="N217" s="20"/>
      <c r="O217" s="21"/>
      <c r="P217" s="22"/>
      <c r="R217" s="23" t="str" cm="1">
        <f t="array" ref="R217">_xlfn.LET(
    _xlpm.currentID, B217,
    _xlpm.current_Ex3, E217,
    _xlpm.current_Ex4, F217,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7" s="27" t="str" cm="1">
        <f t="array" ref="S217">_xlfn.LET(
    _xlpm.currentID, B217,
    _xlpm.current_Pr3, I217,
    _xlpm.current_Pr4, J217,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7" s="25" t="str" cm="1">
        <f t="array" ref="T217">_xlfn.LET(
    _xlpm.currentID, B217,
    _xlpm.current_Ex1, C217,
    _xlpm.current_Ex3, E217,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7" s="26" t="str" cm="1">
        <f t="array" ref="U217">_xlfn.LET(
    _xlpm.currentID, B217,
    _xlpm.current_Pr1, G217,
    _xlpm.current_Pr3, I217,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18" spans="2:21" ht="13.5">
      <c r="B218" s="14" t="s">
        <v>242</v>
      </c>
      <c r="C218" s="15">
        <v>6.4</v>
      </c>
      <c r="D218" s="15">
        <v>6.1</v>
      </c>
      <c r="E218" s="15">
        <v>5.6</v>
      </c>
      <c r="F218" s="16">
        <v>5.4</v>
      </c>
      <c r="G218" s="15">
        <v>6.5</v>
      </c>
      <c r="H218" s="15">
        <v>6.1</v>
      </c>
      <c r="I218" s="15">
        <v>6.6</v>
      </c>
      <c r="J218" s="16">
        <v>5.3</v>
      </c>
      <c r="K218" s="17">
        <v>1</v>
      </c>
      <c r="L218" s="18"/>
      <c r="M218" s="19"/>
      <c r="N218" s="20"/>
      <c r="O218" s="21"/>
      <c r="P218" s="22"/>
      <c r="R218" s="23" t="str" cm="1">
        <f t="array" ref="R218">_xlfn.LET(
    _xlpm.currentID, B218,
    _xlpm.current_Ex3, E218,
    _xlpm.current_Ex4, F218,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8" s="27" t="str" cm="1">
        <f t="array" ref="S218">_xlfn.LET(
    _xlpm.currentID, B218,
    _xlpm.current_Pr3, I218,
    _xlpm.current_Pr4, J218,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8" s="25" t="str" cm="1">
        <f t="array" ref="T218">_xlfn.LET(
    _xlpm.currentID, B218,
    _xlpm.current_Ex1, C218,
    _xlpm.current_Ex3, E218,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8" s="26" t="str" cm="1">
        <f t="array" ref="U218">_xlfn.LET(
    _xlpm.currentID, B218,
    _xlpm.current_Pr1, G218,
    _xlpm.current_Pr3, I218,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19" spans="2:21" ht="13.5">
      <c r="B219" s="14" t="s">
        <v>243</v>
      </c>
      <c r="C219" s="15">
        <v>5.6</v>
      </c>
      <c r="D219" s="15">
        <v>5.4</v>
      </c>
      <c r="E219" s="15">
        <v>4.7</v>
      </c>
      <c r="F219" s="16">
        <v>5</v>
      </c>
      <c r="G219" s="15">
        <v>6.6</v>
      </c>
      <c r="H219" s="15">
        <v>5.3</v>
      </c>
      <c r="I219" s="15">
        <v>9.5</v>
      </c>
      <c r="J219" s="16">
        <v>9.5</v>
      </c>
      <c r="K219" s="17">
        <v>1</v>
      </c>
      <c r="L219" s="18"/>
      <c r="M219" s="19"/>
      <c r="N219" s="20"/>
      <c r="O219" s="21"/>
      <c r="P219" s="22"/>
      <c r="R219" s="23" t="str" cm="1">
        <f t="array" ref="R219">_xlfn.LET(
    _xlpm.currentID, B219,
    _xlpm.current_Ex3, E219,
    _xlpm.current_Ex4, F219,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19" s="27" t="str" cm="1">
        <f t="array" ref="S219">_xlfn.LET(
    _xlpm.currentID, B219,
    _xlpm.current_Pr3, I219,
    _xlpm.current_Pr4, J219,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19" s="25" t="str" cm="1">
        <f t="array" ref="T219">_xlfn.LET(
    _xlpm.currentID, B219,
    _xlpm.current_Ex1, C219,
    _xlpm.current_Ex3, E219,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19" s="26" t="str" cm="1">
        <f t="array" ref="U219">_xlfn.LET(
    _xlpm.currentID, B219,
    _xlpm.current_Pr1, G219,
    _xlpm.current_Pr3, I219,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0" spans="2:21" ht="13.5">
      <c r="B220" s="14" t="s">
        <v>244</v>
      </c>
      <c r="C220" s="15">
        <v>4.7</v>
      </c>
      <c r="D220" s="15">
        <v>5</v>
      </c>
      <c r="E220" s="15">
        <v>4.8</v>
      </c>
      <c r="F220" s="16">
        <v>5.0999999999999996</v>
      </c>
      <c r="G220" s="15">
        <v>9.5</v>
      </c>
      <c r="H220" s="15">
        <v>9.5</v>
      </c>
      <c r="I220" s="15">
        <v>9.5</v>
      </c>
      <c r="J220" s="16">
        <v>9.5</v>
      </c>
      <c r="K220" s="17">
        <v>1</v>
      </c>
      <c r="L220" s="18"/>
      <c r="M220" s="19"/>
      <c r="N220" s="20"/>
      <c r="O220" s="21"/>
      <c r="P220" s="22"/>
      <c r="R220" s="23" t="str" cm="1">
        <f t="array" ref="R220">_xlfn.LET(
    _xlpm.currentID, B220,
    _xlpm.current_Ex3, E220,
    _xlpm.current_Ex4, F220,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0" s="27" t="str" cm="1">
        <f t="array" ref="S220">_xlfn.LET(
    _xlpm.currentID, B220,
    _xlpm.current_Pr3, I220,
    _xlpm.current_Pr4, J220,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0" s="25" t="str" cm="1">
        <f t="array" ref="T220">_xlfn.LET(
    _xlpm.currentID, B220,
    _xlpm.current_Ex1, C220,
    _xlpm.current_Ex3, E220,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0" s="26" t="str" cm="1">
        <f t="array" ref="U220">_xlfn.LET(
    _xlpm.currentID, B220,
    _xlpm.current_Pr1, G220,
    _xlpm.current_Pr3, I220,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1" spans="2:21" ht="13.5">
      <c r="B221" s="14" t="s">
        <v>245</v>
      </c>
      <c r="C221" s="15">
        <v>4.8</v>
      </c>
      <c r="D221" s="15">
        <v>5.0999999999999996</v>
      </c>
      <c r="E221" s="15">
        <v>4.7</v>
      </c>
      <c r="F221" s="16">
        <v>4.7</v>
      </c>
      <c r="G221" s="15">
        <v>9.5</v>
      </c>
      <c r="H221" s="15">
        <v>9.5</v>
      </c>
      <c r="I221" s="15" t="s">
        <v>246</v>
      </c>
      <c r="J221" s="16">
        <v>8.6</v>
      </c>
      <c r="K221" s="17">
        <v>1</v>
      </c>
      <c r="L221" s="18"/>
      <c r="M221" s="19"/>
      <c r="N221" s="20"/>
      <c r="O221" s="21"/>
      <c r="P221" s="22"/>
      <c r="R221" s="23" t="str" cm="1">
        <f t="array" ref="R221">_xlfn.LET(
    _xlpm.currentID, B221,
    _xlpm.current_Ex3, E221,
    _xlpm.current_Ex4, F221,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1" s="27" t="str" cm="1">
        <f t="array" ref="S221">_xlfn.LET(
    _xlpm.currentID, B221,
    _xlpm.current_Pr3, I221,
    _xlpm.current_Pr4, J221,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1" s="25" t="str" cm="1">
        <f t="array" ref="T221">_xlfn.LET(
    _xlpm.currentID, B221,
    _xlpm.current_Ex1, C221,
    _xlpm.current_Ex3, E221,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1" s="26" t="str" cm="1">
        <f t="array" ref="U221">_xlfn.LET(
    _xlpm.currentID, B221,
    _xlpm.current_Pr1, G221,
    _xlpm.current_Pr3, I221,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2" spans="2:21" ht="13.5">
      <c r="B222" s="14" t="s">
        <v>247</v>
      </c>
      <c r="C222" s="15">
        <v>4.7</v>
      </c>
      <c r="D222" s="15">
        <v>4.7</v>
      </c>
      <c r="E222" s="15">
        <v>4.9000000000000004</v>
      </c>
      <c r="F222" s="16">
        <v>5.2</v>
      </c>
      <c r="G222" s="15" t="s">
        <v>246</v>
      </c>
      <c r="H222" s="15">
        <v>8.6</v>
      </c>
      <c r="I222" s="15">
        <v>11.4</v>
      </c>
      <c r="J222" s="16">
        <v>10.199999999999999</v>
      </c>
      <c r="K222" s="17">
        <v>1</v>
      </c>
      <c r="L222" s="18"/>
      <c r="M222" s="19"/>
      <c r="N222" s="20"/>
      <c r="O222" s="21"/>
      <c r="P222" s="22"/>
      <c r="R222" s="23" t="str" cm="1">
        <f t="array" ref="R222">_xlfn.LET(
    _xlpm.currentID, B222,
    _xlpm.current_Ex3, E222,
    _xlpm.current_Ex4, F222,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2" s="27" t="str" cm="1">
        <f t="array" ref="S222">_xlfn.LET(
    _xlpm.currentID, B222,
    _xlpm.current_Pr3, I222,
    _xlpm.current_Pr4, J222,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2" s="25" t="str" cm="1">
        <f t="array" ref="T222">_xlfn.LET(
    _xlpm.currentID, B222,
    _xlpm.current_Ex1, C222,
    _xlpm.current_Ex3, E222,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2" s="26" t="str" cm="1">
        <f t="array" ref="U222">_xlfn.LET(
    _xlpm.currentID, B222,
    _xlpm.current_Pr1, G222,
    _xlpm.current_Pr3, I222,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3" spans="2:21" ht="13.5">
      <c r="B223" s="14" t="s">
        <v>248</v>
      </c>
      <c r="C223" s="15">
        <v>4.9000000000000004</v>
      </c>
      <c r="D223" s="15">
        <v>5.2</v>
      </c>
      <c r="E223" s="15">
        <v>8.5</v>
      </c>
      <c r="F223" s="16">
        <v>9.8000000000000007</v>
      </c>
      <c r="G223" s="15">
        <v>11.4</v>
      </c>
      <c r="H223" s="15">
        <v>10.199999999999999</v>
      </c>
      <c r="I223" s="15">
        <v>13</v>
      </c>
      <c r="J223" s="16">
        <v>11.8</v>
      </c>
      <c r="K223" s="17">
        <v>1</v>
      </c>
      <c r="L223" s="18"/>
      <c r="M223" s="19"/>
      <c r="N223" s="20"/>
      <c r="O223" s="21"/>
      <c r="P223" s="22"/>
      <c r="R223" s="23" t="str" cm="1">
        <f t="array" ref="R223">_xlfn.LET(
    _xlpm.currentID, B223,
    _xlpm.current_Ex3, E223,
    _xlpm.current_Ex4, F223,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3" s="27" t="str" cm="1">
        <f t="array" ref="S223">_xlfn.LET(
    _xlpm.currentID, B223,
    _xlpm.current_Pr3, I223,
    _xlpm.current_Pr4, J223,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3" s="25" t="str" cm="1">
        <f t="array" ref="T223">_xlfn.LET(
    _xlpm.currentID, B223,
    _xlpm.current_Ex1, C223,
    _xlpm.current_Ex3, E223,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3" s="26" t="str" cm="1">
        <f t="array" ref="U223">_xlfn.LET(
    _xlpm.currentID, B223,
    _xlpm.current_Pr1, G223,
    _xlpm.current_Pr3, I223,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4" spans="2:21" ht="13.5">
      <c r="B224" s="14" t="s">
        <v>249</v>
      </c>
      <c r="C224" s="15">
        <v>8.5</v>
      </c>
      <c r="D224" s="15">
        <v>9.8000000000000007</v>
      </c>
      <c r="E224" s="15">
        <v>14</v>
      </c>
      <c r="F224" s="16">
        <v>15.2</v>
      </c>
      <c r="G224" s="15">
        <v>13</v>
      </c>
      <c r="H224" s="15">
        <v>11.8</v>
      </c>
      <c r="I224" s="15">
        <v>14.6</v>
      </c>
      <c r="J224" s="16">
        <v>15.2</v>
      </c>
      <c r="K224" s="17">
        <v>1</v>
      </c>
      <c r="L224" s="18"/>
      <c r="M224" s="19"/>
      <c r="N224" s="20"/>
      <c r="O224" s="21"/>
      <c r="P224" s="22"/>
      <c r="R224" s="23" t="str" cm="1">
        <f t="array" ref="R224">_xlfn.LET(
    _xlpm.currentID, B224,
    _xlpm.current_Ex3, E224,
    _xlpm.current_Ex4, F224,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24" s="27" t="str" cm="1">
        <f t="array" ref="S224">_xlfn.LET(
    _xlpm.currentID, B224,
    _xlpm.current_Pr3, I224,
    _xlpm.current_Pr4, J224,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24" s="25" t="str" cm="1">
        <f t="array" ref="T224">_xlfn.LET(
    _xlpm.currentID, B224,
    _xlpm.current_Ex1, C224,
    _xlpm.current_Ex3, E224,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4" s="26" t="str" cm="1">
        <f t="array" ref="U224">_xlfn.LET(
    _xlpm.currentID, B224,
    _xlpm.current_Pr1, G224,
    _xlpm.current_Pr3, I224,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5" spans="2:23" ht="13.5">
      <c r="B225" s="14" t="s">
        <v>250</v>
      </c>
      <c r="C225" s="15">
        <v>14</v>
      </c>
      <c r="D225" s="15">
        <v>15.2</v>
      </c>
      <c r="E225" s="15">
        <v>18.399999999999999</v>
      </c>
      <c r="F225" s="16">
        <v>17.600000000000001</v>
      </c>
      <c r="G225" s="15">
        <v>14.6</v>
      </c>
      <c r="H225" s="15">
        <v>15.2</v>
      </c>
      <c r="I225" s="15">
        <v>16.2</v>
      </c>
      <c r="J225" s="16">
        <v>14.7</v>
      </c>
      <c r="K225" s="17">
        <v>1</v>
      </c>
      <c r="L225" s="18"/>
      <c r="M225" s="19"/>
      <c r="N225" s="20"/>
      <c r="O225" s="21"/>
      <c r="P225" s="22"/>
      <c r="R225" s="23" t="b" cm="1">
        <f t="array" ref="R225">_xlfn.LET(
    _xlpm.currentID, B225,
    _xlpm.current_Ex3, E225,
    _xlpm.current_Ex4, F225,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5" s="27" t="b" cm="1">
        <f t="array" ref="S225">_xlfn.LET(
    _xlpm.currentID, B225,
    _xlpm.current_Pr3, I225,
    _xlpm.current_Pr4, J225,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5" s="25" t="str" cm="1">
        <f t="array" ref="T225">_xlfn.LET(
    _xlpm.currentID, B225,
    _xlpm.current_Ex1, C225,
    _xlpm.current_Ex3, E225,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25" s="26" t="str" cm="1">
        <f t="array" ref="U225">_xlfn.LET(
    _xlpm.currentID, B225,
    _xlpm.current_Pr1, G225,
    _xlpm.current_Pr3, I225,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26" spans="2:23" ht="13.5">
      <c r="B226" s="14" t="s">
        <v>251</v>
      </c>
      <c r="C226" s="15">
        <v>18.399999999999999</v>
      </c>
      <c r="D226" s="15">
        <v>17.600000000000001</v>
      </c>
      <c r="E226" s="15">
        <v>21.4</v>
      </c>
      <c r="F226" s="16">
        <v>17.899999999999999</v>
      </c>
      <c r="G226" s="15">
        <v>16.2</v>
      </c>
      <c r="H226" s="15">
        <v>14.7</v>
      </c>
      <c r="I226" s="15">
        <v>17.8</v>
      </c>
      <c r="J226" s="16">
        <v>17.899999999999999</v>
      </c>
      <c r="K226" s="17">
        <v>1</v>
      </c>
      <c r="L226" s="18"/>
      <c r="M226" s="19"/>
      <c r="N226" s="20"/>
      <c r="O226" s="21"/>
      <c r="P226" s="22"/>
      <c r="R226" s="23" t="b" cm="1">
        <f t="array" ref="R226">_xlfn.LET(
    _xlpm.currentID, B226,
    _xlpm.current_Ex3, E226,
    _xlpm.current_Ex4, F226,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6" s="27" t="b" cm="1">
        <f t="array" ref="S226">_xlfn.LET(
    _xlpm.currentID, B226,
    _xlpm.current_Pr3, I226,
    _xlpm.current_Pr4, J226,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6" s="25" t="b" cm="1">
        <f t="array" ref="T226">_xlfn.LET(
    _xlpm.currentID, B226,
    _xlpm.current_Ex1, C226,
    _xlpm.current_Ex3, E226,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6" s="26" t="b" cm="1">
        <f t="array" ref="U226">_xlfn.LET(
    _xlpm.currentID, B226,
    _xlpm.current_Pr1, G226,
    _xlpm.current_Pr3, I226,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7" spans="2:23" ht="13.5">
      <c r="B227" s="14" t="s">
        <v>252</v>
      </c>
      <c r="C227" s="15">
        <v>21.4</v>
      </c>
      <c r="D227" s="15">
        <v>17.899999999999999</v>
      </c>
      <c r="E227" s="15">
        <v>20</v>
      </c>
      <c r="F227" s="16">
        <v>15</v>
      </c>
      <c r="G227" s="15">
        <v>17.8</v>
      </c>
      <c r="H227" s="15">
        <v>17.899999999999999</v>
      </c>
      <c r="I227" s="15">
        <v>19.399999999999999</v>
      </c>
      <c r="J227" s="16">
        <v>18.2</v>
      </c>
      <c r="K227" s="17">
        <v>1</v>
      </c>
      <c r="L227" s="18"/>
      <c r="M227" s="19"/>
      <c r="N227" s="20"/>
      <c r="O227" s="21"/>
      <c r="P227" s="22"/>
      <c r="R227" s="23" t="b" cm="1">
        <f t="array" ref="R227">_xlfn.LET(
    _xlpm.currentID, B227,
    _xlpm.current_Ex3, E227,
    _xlpm.current_Ex4, F227,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7" s="27" t="b" cm="1">
        <f t="array" ref="S227">_xlfn.LET(
    _xlpm.currentID, B227,
    _xlpm.current_Pr3, I227,
    _xlpm.current_Pr4, J227,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7" s="25" t="b" cm="1">
        <f t="array" ref="T227">_xlfn.LET(
    _xlpm.currentID, B227,
    _xlpm.current_Ex1, C227,
    _xlpm.current_Ex3, E227,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7" s="26" t="b" cm="1">
        <f t="array" ref="U227">_xlfn.LET(
    _xlpm.currentID, B227,
    _xlpm.current_Pr1, G227,
    _xlpm.current_Pr3, I227,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8" spans="2:23" ht="13.5">
      <c r="B228" s="14" t="s">
        <v>253</v>
      </c>
      <c r="C228" s="15">
        <v>20</v>
      </c>
      <c r="D228" s="15">
        <v>15</v>
      </c>
      <c r="E228" s="15">
        <v>19.2</v>
      </c>
      <c r="F228" s="16">
        <v>15</v>
      </c>
      <c r="G228" s="15">
        <v>19.399999999999999</v>
      </c>
      <c r="H228" s="15">
        <v>18.2</v>
      </c>
      <c r="I228" s="15">
        <v>20</v>
      </c>
      <c r="J228" s="16">
        <v>18.8</v>
      </c>
      <c r="K228" s="17">
        <v>1</v>
      </c>
      <c r="L228" s="18"/>
      <c r="M228" s="19"/>
      <c r="N228" s="20"/>
      <c r="O228" s="21"/>
      <c r="P228" s="22"/>
      <c r="R228" s="23" t="b" cm="1">
        <f t="array" ref="R228">_xlfn.LET(
    _xlpm.currentID, B228,
    _xlpm.current_Ex3, E228,
    _xlpm.current_Ex4, F228,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8" s="27" t="b" cm="1">
        <f t="array" ref="S228">_xlfn.LET(
    _xlpm.currentID, B228,
    _xlpm.current_Pr3, I228,
    _xlpm.current_Pr4, J228,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8" s="25" t="b" cm="1">
        <f t="array" ref="T228">_xlfn.LET(
    _xlpm.currentID, B228,
    _xlpm.current_Ex1, C228,
    _xlpm.current_Ex3, E228,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8" s="26" t="b" cm="1">
        <f t="array" ref="U228">_xlfn.LET(
    _xlpm.currentID, B228,
    _xlpm.current_Pr1, G228,
    _xlpm.current_Pr3, I228,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29" spans="2:23" ht="13.5">
      <c r="B229" s="14" t="s">
        <v>254</v>
      </c>
      <c r="C229" s="15">
        <v>19.2</v>
      </c>
      <c r="D229" s="15">
        <v>15</v>
      </c>
      <c r="E229" s="15">
        <v>18.2</v>
      </c>
      <c r="F229" s="16">
        <v>14.3</v>
      </c>
      <c r="G229" s="15">
        <v>20</v>
      </c>
      <c r="H229" s="15">
        <v>18.8</v>
      </c>
      <c r="I229" s="15">
        <v>20</v>
      </c>
      <c r="J229" s="16">
        <v>18.8</v>
      </c>
      <c r="K229" s="17">
        <v>1</v>
      </c>
      <c r="L229" s="18"/>
      <c r="M229" s="19"/>
      <c r="N229" s="20"/>
      <c r="O229" s="21"/>
      <c r="P229" s="22"/>
      <c r="R229" s="23" t="b" cm="1">
        <f t="array" ref="R229">_xlfn.LET(
    _xlpm.currentID, B229,
    _xlpm.current_Ex3, E229,
    _xlpm.current_Ex4, F229,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29" s="27" t="b" cm="1">
        <f t="array" ref="S229">_xlfn.LET(
    _xlpm.currentID, B229,
    _xlpm.current_Pr3, I229,
    _xlpm.current_Pr4, J229,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29" s="25" t="b" cm="1">
        <f t="array" ref="T229">_xlfn.LET(
    _xlpm.currentID, B229,
    _xlpm.current_Ex1, C229,
    _xlpm.current_Ex3, E229,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29" s="26" t="b" cm="1">
        <f t="array" ref="U229">_xlfn.LET(
    _xlpm.currentID, B229,
    _xlpm.current_Pr1, G229,
    _xlpm.current_Pr3, I229,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0" spans="2:23" ht="13.5">
      <c r="B230" s="14" t="s">
        <v>255</v>
      </c>
      <c r="C230" s="15">
        <v>18.2</v>
      </c>
      <c r="D230" s="15">
        <v>14.3</v>
      </c>
      <c r="E230" s="15">
        <v>19.2</v>
      </c>
      <c r="F230" s="16">
        <v>16.5</v>
      </c>
      <c r="G230" s="15">
        <v>20</v>
      </c>
      <c r="H230" s="15">
        <v>18.8</v>
      </c>
      <c r="I230" s="15">
        <v>20</v>
      </c>
      <c r="J230" s="16">
        <v>18.8</v>
      </c>
      <c r="K230" s="17">
        <v>1</v>
      </c>
      <c r="L230" s="18"/>
      <c r="M230" s="19"/>
      <c r="N230" s="20"/>
      <c r="O230" s="21"/>
      <c r="P230" s="22"/>
      <c r="R230" s="23" t="b" cm="1">
        <f t="array" ref="R230">_xlfn.LET(
    _xlpm.currentID, B230,
    _xlpm.current_Ex3, E230,
    _xlpm.current_Ex4, F230,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0" s="27" t="b" cm="1">
        <f t="array" ref="S230">_xlfn.LET(
    _xlpm.currentID, B230,
    _xlpm.current_Pr3, I230,
    _xlpm.current_Pr4, J230,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0" s="25" t="b" cm="1">
        <f t="array" ref="T230">_xlfn.LET(
    _xlpm.currentID, B230,
    _xlpm.current_Ex1, C230,
    _xlpm.current_Ex3, E230,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0" s="26" t="b" cm="1">
        <f t="array" ref="U230">_xlfn.LET(
    _xlpm.currentID, B230,
    _xlpm.current_Pr1, G230,
    _xlpm.current_Pr3, I230,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1" spans="2:23" ht="13.5">
      <c r="B231" s="14" t="s">
        <v>256</v>
      </c>
      <c r="C231" s="15">
        <v>19.2</v>
      </c>
      <c r="D231" s="15">
        <v>16.5</v>
      </c>
      <c r="E231" s="15">
        <v>22.4</v>
      </c>
      <c r="F231" s="16">
        <v>18.600000000000001</v>
      </c>
      <c r="G231" s="15">
        <v>20</v>
      </c>
      <c r="H231" s="15">
        <v>18.8</v>
      </c>
      <c r="I231" s="15">
        <v>20</v>
      </c>
      <c r="J231" s="16">
        <v>18.8</v>
      </c>
      <c r="K231" s="17">
        <v>1</v>
      </c>
      <c r="L231" s="18"/>
      <c r="M231" s="19"/>
      <c r="N231" s="20"/>
      <c r="O231" s="21"/>
      <c r="P231" s="22"/>
      <c r="R231" s="23" t="b" cm="1">
        <f t="array" ref="R231">_xlfn.LET(
    _xlpm.currentID, B231,
    _xlpm.current_Ex3, E231,
    _xlpm.current_Ex4, F231,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1" s="27" t="b" cm="1">
        <f t="array" ref="S231">_xlfn.LET(
    _xlpm.currentID, B231,
    _xlpm.current_Pr3, I231,
    _xlpm.current_Pr4, J231,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1" s="25" t="b" cm="1">
        <f t="array" ref="T231">_xlfn.LET(
    _xlpm.currentID, B231,
    _xlpm.current_Ex1, C231,
    _xlpm.current_Ex3, E231,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1" s="26" t="b" cm="1">
        <f t="array" ref="U231">_xlfn.LET(
    _xlpm.currentID, B231,
    _xlpm.current_Pr1, G231,
    _xlpm.current_Pr3, I231,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2" spans="2:23" ht="13.5">
      <c r="B232" s="14" t="s">
        <v>257</v>
      </c>
      <c r="C232" s="15">
        <v>22.4</v>
      </c>
      <c r="D232" s="15">
        <v>18.600000000000001</v>
      </c>
      <c r="E232" s="15">
        <v>24.3</v>
      </c>
      <c r="F232" s="16">
        <v>16.7</v>
      </c>
      <c r="G232" s="15">
        <v>20</v>
      </c>
      <c r="H232" s="15">
        <v>18.8</v>
      </c>
      <c r="I232" s="15">
        <v>20</v>
      </c>
      <c r="J232" s="16">
        <v>18.8</v>
      </c>
      <c r="K232" s="17">
        <v>1</v>
      </c>
      <c r="L232" s="18"/>
      <c r="M232" s="19"/>
      <c r="N232" s="20"/>
      <c r="O232" s="21"/>
      <c r="P232" s="22"/>
      <c r="R232" s="23" t="b" cm="1">
        <f t="array" ref="R232">_xlfn.LET(
    _xlpm.currentID, B232,
    _xlpm.current_Ex3, E232,
    _xlpm.current_Ex4, F232,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2" s="27" t="b" cm="1">
        <f t="array" ref="S232">_xlfn.LET(
    _xlpm.currentID, B232,
    _xlpm.current_Pr3, I232,
    _xlpm.current_Pr4, J232,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2" s="25" t="b" cm="1">
        <f t="array" ref="T232">_xlfn.LET(
    _xlpm.currentID, B232,
    _xlpm.current_Ex1, C232,
    _xlpm.current_Ex3, E232,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2" s="26" t="b" cm="1">
        <f t="array" ref="U232">_xlfn.LET(
    _xlpm.currentID, B232,
    _xlpm.current_Pr1, G232,
    _xlpm.current_Pr3, I232,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3" spans="2:23" ht="13.5">
      <c r="B233" s="14" t="s">
        <v>258</v>
      </c>
      <c r="C233" s="15">
        <v>24.3</v>
      </c>
      <c r="D233" s="15">
        <v>16.7</v>
      </c>
      <c r="E233" s="15">
        <v>22.3</v>
      </c>
      <c r="F233" s="16">
        <v>12.5</v>
      </c>
      <c r="G233" s="15">
        <v>20</v>
      </c>
      <c r="H233" s="15">
        <v>18.8</v>
      </c>
      <c r="I233" s="15">
        <v>20</v>
      </c>
      <c r="J233" s="16">
        <v>18.8</v>
      </c>
      <c r="K233" s="17">
        <v>1</v>
      </c>
      <c r="L233" s="18"/>
      <c r="M233" s="19"/>
      <c r="N233" s="20"/>
      <c r="O233" s="21"/>
      <c r="P233" s="22"/>
      <c r="R233" s="23" t="b" cm="1">
        <f t="array" ref="R233">_xlfn.LET(
    _xlpm.currentID, B233,
    _xlpm.current_Ex3, E233,
    _xlpm.current_Ex4, F233,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3" s="27" t="b" cm="1">
        <f t="array" ref="S233">_xlfn.LET(
    _xlpm.currentID, B233,
    _xlpm.current_Pr3, I233,
    _xlpm.current_Pr4, J233,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3" s="25" t="b" cm="1">
        <f t="array" ref="T233">_xlfn.LET(
    _xlpm.currentID, B233,
    _xlpm.current_Ex1, C233,
    _xlpm.current_Ex3, E233,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3" s="26" t="b" cm="1">
        <f t="array" ref="U233">_xlfn.LET(
    _xlpm.currentID, B233,
    _xlpm.current_Pr1, G233,
    _xlpm.current_Pr3, I233,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4" spans="2:23" ht="13.5">
      <c r="B234" s="14" t="s">
        <v>259</v>
      </c>
      <c r="C234" s="15">
        <v>22.3</v>
      </c>
      <c r="D234" s="15">
        <v>12.5</v>
      </c>
      <c r="E234" s="15">
        <v>19.5</v>
      </c>
      <c r="F234" s="16">
        <v>16.2</v>
      </c>
      <c r="G234" s="15">
        <v>20</v>
      </c>
      <c r="H234" s="15">
        <v>18.8</v>
      </c>
      <c r="I234" s="15">
        <v>20</v>
      </c>
      <c r="J234" s="16">
        <v>20</v>
      </c>
      <c r="K234" s="17">
        <v>1</v>
      </c>
      <c r="L234" s="18"/>
      <c r="M234" s="19"/>
      <c r="N234" s="20"/>
      <c r="O234" s="21"/>
      <c r="P234" s="22"/>
      <c r="R234" s="23" t="b" cm="1">
        <f t="array" ref="R234">_xlfn.LET(
    _xlpm.currentID, B234,
    _xlpm.current_Ex3, E234,
    _xlpm.current_Ex4, F234,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4" s="27" t="b" cm="1">
        <f t="array" ref="S234">_xlfn.LET(
    _xlpm.currentID, B234,
    _xlpm.current_Pr3, I234,
    _xlpm.current_Pr4, J234,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4" s="25" t="b" cm="1">
        <f t="array" ref="T234">_xlfn.LET(
    _xlpm.currentID, B234,
    _xlpm.current_Ex1, C234,
    _xlpm.current_Ex3, E234,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4" s="26" t="b" cm="1">
        <f t="array" ref="U234">_xlfn.LET(
    _xlpm.currentID, B234,
    _xlpm.current_Pr1, G234,
    _xlpm.current_Pr3, I234,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5" spans="2:23" ht="13.5">
      <c r="B235" s="14" t="s">
        <v>260</v>
      </c>
      <c r="C235" s="15">
        <v>19.5</v>
      </c>
      <c r="D235" s="15">
        <v>16.2</v>
      </c>
      <c r="E235" s="15">
        <v>21.3</v>
      </c>
      <c r="F235" s="16">
        <v>23.5</v>
      </c>
      <c r="G235" s="15">
        <v>20</v>
      </c>
      <c r="H235" s="15">
        <v>20</v>
      </c>
      <c r="I235" s="15">
        <v>20</v>
      </c>
      <c r="J235" s="16">
        <v>20</v>
      </c>
      <c r="K235" s="17">
        <v>1</v>
      </c>
      <c r="L235" s="18"/>
      <c r="M235" s="19"/>
      <c r="N235" s="20"/>
      <c r="O235" s="21"/>
      <c r="P235" s="22"/>
      <c r="R235" s="23" t="b" cm="1">
        <f t="array" ref="R235">_xlfn.LET(
    _xlpm.currentID, B235,
    _xlpm.current_Ex3, E235,
    _xlpm.current_Ex4, F235,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5" s="27" t="b" cm="1">
        <f t="array" ref="S235">_xlfn.LET(
    _xlpm.currentID, B235,
    _xlpm.current_Pr3, I235,
    _xlpm.current_Pr4, J235,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5" s="25" t="b" cm="1">
        <f t="array" ref="T235">_xlfn.LET(
    _xlpm.currentID, B235,
    _xlpm.current_Ex1, C235,
    _xlpm.current_Ex3, E235,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5" s="26" t="b" cm="1">
        <f t="array" ref="U235">_xlfn.LET(
    _xlpm.currentID, B235,
    _xlpm.current_Pr1, G235,
    _xlpm.current_Pr3, I235,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6" spans="2:23" ht="13.5">
      <c r="B236" s="14" t="s">
        <v>261</v>
      </c>
      <c r="C236" s="15">
        <v>21.3</v>
      </c>
      <c r="D236" s="15">
        <v>23.5</v>
      </c>
      <c r="E236" s="15">
        <v>26.4</v>
      </c>
      <c r="F236" s="16">
        <v>26.8</v>
      </c>
      <c r="G236" s="15">
        <v>20</v>
      </c>
      <c r="H236" s="15">
        <v>20</v>
      </c>
      <c r="I236" s="15">
        <v>20</v>
      </c>
      <c r="J236" s="16">
        <v>20</v>
      </c>
      <c r="K236" s="17">
        <v>1</v>
      </c>
      <c r="L236" s="18"/>
      <c r="M236" s="19"/>
      <c r="N236" s="20"/>
      <c r="O236" s="21"/>
      <c r="P236" s="22"/>
      <c r="R236" s="23" t="b" cm="1">
        <f t="array" ref="R236">_xlfn.LET(
    _xlpm.currentID, B236,
    _xlpm.current_Ex3, E236,
    _xlpm.current_Ex4, F236,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36" s="27" t="b" cm="1">
        <f t="array" ref="S236">_xlfn.LET(
    _xlpm.currentID, B236,
    _xlpm.current_Pr3, I236,
    _xlpm.current_Pr4, J236,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36" s="25" t="b" cm="1">
        <f t="array" ref="T236">_xlfn.LET(
    _xlpm.currentID, B236,
    _xlpm.current_Ex1, C236,
    _xlpm.current_Ex3, E236,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6" s="26" t="b" cm="1">
        <f t="array" ref="U236">_xlfn.LET(
    _xlpm.currentID, B236,
    _xlpm.current_Pr1, G236,
    _xlpm.current_Pr3, I236,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7" spans="2:23" ht="13.5">
      <c r="B237" s="14" t="s">
        <v>262</v>
      </c>
      <c r="C237" s="15">
        <v>26.4</v>
      </c>
      <c r="D237" s="15">
        <v>26.8</v>
      </c>
      <c r="E237" s="15">
        <v>29.5</v>
      </c>
      <c r="F237" s="16">
        <v>30.5</v>
      </c>
      <c r="G237" s="15">
        <v>20</v>
      </c>
      <c r="H237" s="15">
        <v>20</v>
      </c>
      <c r="I237" s="15">
        <v>29.5</v>
      </c>
      <c r="J237" s="16">
        <v>30</v>
      </c>
      <c r="K237" s="17">
        <v>1</v>
      </c>
      <c r="L237" s="18"/>
      <c r="M237" s="19"/>
      <c r="N237" s="20"/>
      <c r="O237" s="21"/>
      <c r="P237" s="22"/>
      <c r="R237" s="23" t="str" cm="1">
        <f t="array" ref="R237">_xlfn.LET(
    _xlpm.currentID, B237,
    _xlpm.current_Ex3, E237,
    _xlpm.current_Ex4, F237,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7" s="27" t="str" cm="1">
        <f t="array" ref="S237">_xlfn.LET(
    _xlpm.currentID, B237,
    _xlpm.current_Pr3, I237,
    _xlpm.current_Pr4, J237,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7" s="25" t="b" cm="1">
        <f t="array" ref="T237">_xlfn.LET(
    _xlpm.currentID, B237,
    _xlpm.current_Ex1, C237,
    _xlpm.current_Ex3, E237,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37" s="26" t="b" cm="1">
        <f t="array" ref="U237">_xlfn.LET(
    _xlpm.currentID, B237,
    _xlpm.current_Pr1, G237,
    _xlpm.current_Pr3, I237,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38" spans="2:23" ht="13.5">
      <c r="B238" s="29" t="s">
        <v>263</v>
      </c>
      <c r="C238" s="30">
        <v>6.1</v>
      </c>
      <c r="D238" s="30">
        <v>5.6</v>
      </c>
      <c r="E238" s="30">
        <v>5.4</v>
      </c>
      <c r="F238" s="31">
        <v>4.3</v>
      </c>
      <c r="G238" s="30">
        <v>6.1</v>
      </c>
      <c r="H238" s="30">
        <v>5.6</v>
      </c>
      <c r="I238" s="30">
        <v>5.3</v>
      </c>
      <c r="J238" s="31">
        <v>5.3</v>
      </c>
      <c r="K238" s="32">
        <v>1</v>
      </c>
      <c r="L238" s="33"/>
      <c r="M238" s="34"/>
      <c r="N238" s="35"/>
      <c r="O238" s="36"/>
      <c r="P238" s="38"/>
      <c r="R238" s="23" t="str" cm="1">
        <f t="array" ref="R238">_xlfn.LET(
    _xlpm.currentID, B238,
    _xlpm.current_Ex3, E238,
    _xlpm.current_Ex4, F238,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8" s="27" t="str" cm="1">
        <f t="array" ref="S238">_xlfn.LET(
    _xlpm.currentID, B238,
    _xlpm.current_Pr3, I238,
    _xlpm.current_Pr4, J238,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8" s="25" t="str" cm="1">
        <f t="array" ref="T238">_xlfn.LET(
    _xlpm.currentID, B238,
    _xlpm.current_Ex1, C238,
    _xlpm.current_Ex3, E238,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8" s="26" t="str" cm="1">
        <f t="array" ref="U238">_xlfn.LET(
    _xlpm.currentID, B238,
    _xlpm.current_Pr1, G238,
    _xlpm.current_Pr3, I238,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39" spans="2:23" ht="13.5">
      <c r="B239" s="29" t="s">
        <v>264</v>
      </c>
      <c r="C239" s="30">
        <v>5.4</v>
      </c>
      <c r="D239" s="30">
        <v>4.3</v>
      </c>
      <c r="E239" s="30">
        <v>5</v>
      </c>
      <c r="F239" s="31">
        <v>4.5</v>
      </c>
      <c r="G239" s="30">
        <v>5.3</v>
      </c>
      <c r="H239" s="30">
        <v>5.3</v>
      </c>
      <c r="I239" s="30">
        <v>9.5</v>
      </c>
      <c r="J239" s="31">
        <v>9.5</v>
      </c>
      <c r="K239" s="32">
        <v>1</v>
      </c>
      <c r="L239" s="33"/>
      <c r="M239" s="34"/>
      <c r="N239" s="35"/>
      <c r="O239" s="36"/>
      <c r="P239" s="38"/>
      <c r="R239" s="23" t="str" cm="1">
        <f t="array" ref="R239">_xlfn.LET(
    _xlpm.currentID, B239,
    _xlpm.current_Ex3, E239,
    _xlpm.current_Ex4, F239,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39" s="27" t="str" cm="1">
        <f t="array" ref="S239">_xlfn.LET(
    _xlpm.currentID, B239,
    _xlpm.current_Pr3, I239,
    _xlpm.current_Pr4, J239,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39" s="25" t="str" cm="1">
        <f t="array" ref="T239">_xlfn.LET(
    _xlpm.currentID, B239,
    _xlpm.current_Ex1, C239,
    _xlpm.current_Ex3, E239,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39" s="26" t="str" cm="1">
        <f t="array" ref="U239">_xlfn.LET(
    _xlpm.currentID, B239,
    _xlpm.current_Pr1, G239,
    _xlpm.current_Pr3, I239,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  <c r="W239" s="39"/>
    </row>
    <row r="240" spans="2:23" ht="13.5">
      <c r="B240" s="29" t="s">
        <v>265</v>
      </c>
      <c r="C240" s="30">
        <v>5</v>
      </c>
      <c r="D240" s="30">
        <v>4.5</v>
      </c>
      <c r="E240" s="30">
        <v>5.0999999999999996</v>
      </c>
      <c r="F240" s="31">
        <v>4.5999999999999996</v>
      </c>
      <c r="G240" s="30">
        <v>9.5</v>
      </c>
      <c r="H240" s="30">
        <v>9.5</v>
      </c>
      <c r="I240" s="30">
        <v>9.5</v>
      </c>
      <c r="J240" s="31">
        <v>9.5</v>
      </c>
      <c r="K240" s="32">
        <v>1</v>
      </c>
      <c r="L240" s="33"/>
      <c r="M240" s="34"/>
      <c r="N240" s="35"/>
      <c r="O240" s="36"/>
      <c r="P240" s="38"/>
      <c r="R240" s="23" t="str" cm="1">
        <f t="array" ref="R240">_xlfn.LET(
    _xlpm.currentID, B240,
    _xlpm.current_Ex3, E240,
    _xlpm.current_Ex4, F240,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0" s="27" t="str" cm="1">
        <f t="array" ref="S240">_xlfn.LET(
    _xlpm.currentID, B240,
    _xlpm.current_Pr3, I240,
    _xlpm.current_Pr4, J240,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0" s="25" t="str" cm="1">
        <f t="array" ref="T240">_xlfn.LET(
    _xlpm.currentID, B240,
    _xlpm.current_Ex1, C240,
    _xlpm.current_Ex3, E240,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0" s="26" t="str" cm="1">
        <f t="array" ref="U240">_xlfn.LET(
    _xlpm.currentID, B240,
    _xlpm.current_Pr1, G240,
    _xlpm.current_Pr3, I240,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1" spans="2:21" ht="13.5">
      <c r="B241" s="29" t="s">
        <v>266</v>
      </c>
      <c r="C241" s="30">
        <v>5.0999999999999996</v>
      </c>
      <c r="D241" s="30">
        <v>4.5999999999999996</v>
      </c>
      <c r="E241" s="30">
        <v>4.7</v>
      </c>
      <c r="F241" s="31">
        <v>4.5</v>
      </c>
      <c r="G241" s="30">
        <v>9.5</v>
      </c>
      <c r="H241" s="30">
        <v>9.5</v>
      </c>
      <c r="I241" s="30">
        <v>8.6</v>
      </c>
      <c r="J241" s="31">
        <v>5.0999999999999996</v>
      </c>
      <c r="K241" s="32">
        <v>1</v>
      </c>
      <c r="L241" s="33"/>
      <c r="M241" s="34"/>
      <c r="N241" s="35"/>
      <c r="O241" s="36"/>
      <c r="P241" s="38"/>
      <c r="R241" s="23" t="str" cm="1">
        <f t="array" ref="R241">_xlfn.LET(
    _xlpm.currentID, B241,
    _xlpm.current_Ex3, E241,
    _xlpm.current_Ex4, F241,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1" s="27" t="str" cm="1">
        <f t="array" ref="S241">_xlfn.LET(
    _xlpm.currentID, B241,
    _xlpm.current_Pr3, I241,
    _xlpm.current_Pr4, J241,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1" s="25" t="str" cm="1">
        <f t="array" ref="T241">_xlfn.LET(
    _xlpm.currentID, B241,
    _xlpm.current_Ex1, C241,
    _xlpm.current_Ex3, E241,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1" s="26" t="str" cm="1">
        <f t="array" ref="U241">_xlfn.LET(
    _xlpm.currentID, B241,
    _xlpm.current_Pr1, G241,
    _xlpm.current_Pr3, I241,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2" spans="2:21" ht="13.5">
      <c r="B242" s="29" t="s">
        <v>267</v>
      </c>
      <c r="C242" s="30">
        <v>4.7</v>
      </c>
      <c r="D242" s="30">
        <v>4.5</v>
      </c>
      <c r="E242" s="30">
        <v>5.2</v>
      </c>
      <c r="F242" s="31">
        <v>5</v>
      </c>
      <c r="G242" s="30">
        <v>8.6</v>
      </c>
      <c r="H242" s="30">
        <v>5.0999999999999996</v>
      </c>
      <c r="I242" s="30">
        <v>10.199999999999999</v>
      </c>
      <c r="J242" s="31">
        <v>4.9000000000000004</v>
      </c>
      <c r="K242" s="32">
        <v>1</v>
      </c>
      <c r="L242" s="33"/>
      <c r="M242" s="34"/>
      <c r="N242" s="35"/>
      <c r="O242" s="36"/>
      <c r="P242" s="38"/>
      <c r="R242" s="23" t="str" cm="1">
        <f t="array" ref="R242">_xlfn.LET(
    _xlpm.currentID, B242,
    _xlpm.current_Ex3, E242,
    _xlpm.current_Ex4, F242,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2" s="27" t="str" cm="1">
        <f t="array" ref="S242">_xlfn.LET(
    _xlpm.currentID, B242,
    _xlpm.current_Pr3, I242,
    _xlpm.current_Pr4, J242,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2" s="25" t="str" cm="1">
        <f t="array" ref="T242">_xlfn.LET(
    _xlpm.currentID, B242,
    _xlpm.current_Ex1, C242,
    _xlpm.current_Ex3, E242,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2" s="26" t="str" cm="1">
        <f t="array" ref="U242">_xlfn.LET(
    _xlpm.currentID, B242,
    _xlpm.current_Pr1, G242,
    _xlpm.current_Pr3, I242,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3" spans="2:21" ht="13.5">
      <c r="B243" s="29" t="s">
        <v>268</v>
      </c>
      <c r="C243" s="30">
        <v>5.2</v>
      </c>
      <c r="D243" s="30">
        <v>5</v>
      </c>
      <c r="E243" s="30">
        <v>9.8000000000000007</v>
      </c>
      <c r="F243" s="31">
        <v>10.1</v>
      </c>
      <c r="G243" s="30">
        <v>10.199999999999999</v>
      </c>
      <c r="H243" s="30">
        <v>4.9000000000000004</v>
      </c>
      <c r="I243" s="30">
        <v>11.8</v>
      </c>
      <c r="J243" s="31">
        <v>5</v>
      </c>
      <c r="K243" s="32">
        <v>1</v>
      </c>
      <c r="L243" s="33"/>
      <c r="M243" s="34"/>
      <c r="N243" s="35"/>
      <c r="O243" s="36"/>
      <c r="P243" s="38"/>
      <c r="R243" s="23" t="str" cm="1">
        <f t="array" ref="R243">_xlfn.LET(
    _xlpm.currentID, B243,
    _xlpm.current_Ex3, E243,
    _xlpm.current_Ex4, F243,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3" s="27" t="str" cm="1">
        <f t="array" ref="S243">_xlfn.LET(
    _xlpm.currentID, B243,
    _xlpm.current_Pr3, I243,
    _xlpm.current_Pr4, J243,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3" s="25" t="str" cm="1">
        <f t="array" ref="T243">_xlfn.LET(
    _xlpm.currentID, B243,
    _xlpm.current_Ex1, C243,
    _xlpm.current_Ex3, E243,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3" s="26" t="str" cm="1">
        <f t="array" ref="U243">_xlfn.LET(
    _xlpm.currentID, B243,
    _xlpm.current_Pr1, G243,
    _xlpm.current_Pr3, I243,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4" spans="2:21" ht="13.5">
      <c r="B244" s="29" t="s">
        <v>269</v>
      </c>
      <c r="C244" s="30">
        <v>9.8000000000000007</v>
      </c>
      <c r="D244" s="30">
        <v>10.1</v>
      </c>
      <c r="E244" s="30">
        <v>15.2</v>
      </c>
      <c r="F244" s="31">
        <v>12.8</v>
      </c>
      <c r="G244" s="30">
        <v>11.8</v>
      </c>
      <c r="H244" s="30">
        <v>5</v>
      </c>
      <c r="I244" s="30">
        <v>15.2</v>
      </c>
      <c r="J244" s="31">
        <v>5.0999999999999996</v>
      </c>
      <c r="K244" s="32">
        <v>1</v>
      </c>
      <c r="L244" s="33"/>
      <c r="M244" s="34"/>
      <c r="N244" s="35"/>
      <c r="O244" s="36"/>
      <c r="P244" s="38"/>
      <c r="R244" s="23" t="str" cm="1">
        <f t="array" ref="R244">_xlfn.LET(
    _xlpm.currentID, B244,
    _xlpm.current_Ex3, E244,
    _xlpm.current_Ex4, F244,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44" s="27" t="str" cm="1">
        <f t="array" ref="S244">_xlfn.LET(
    _xlpm.currentID, B244,
    _xlpm.current_Pr3, I244,
    _xlpm.current_Pr4, J244,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44" s="25" t="str" cm="1">
        <f t="array" ref="T244">_xlfn.LET(
    _xlpm.currentID, B244,
    _xlpm.current_Ex1, C244,
    _xlpm.current_Ex3, E244,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4" s="26" t="str" cm="1">
        <f t="array" ref="U244">_xlfn.LET(
    _xlpm.currentID, B244,
    _xlpm.current_Pr1, G244,
    _xlpm.current_Pr3, I244,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5" spans="2:21" ht="13.5">
      <c r="B245" s="29" t="s">
        <v>270</v>
      </c>
      <c r="C245" s="30">
        <v>15.2</v>
      </c>
      <c r="D245" s="30">
        <v>12.8</v>
      </c>
      <c r="E245" s="30">
        <v>17.600000000000001</v>
      </c>
      <c r="F245" s="31">
        <v>12.9</v>
      </c>
      <c r="G245" s="30">
        <v>15.2</v>
      </c>
      <c r="H245" s="30">
        <v>5.0999999999999996</v>
      </c>
      <c r="I245" s="30">
        <v>14.7</v>
      </c>
      <c r="J245" s="31">
        <v>7</v>
      </c>
      <c r="K245" s="32">
        <v>1</v>
      </c>
      <c r="L245" s="33"/>
      <c r="M245" s="34"/>
      <c r="N245" s="35"/>
      <c r="O245" s="36"/>
      <c r="P245" s="38"/>
      <c r="R245" s="23" t="b" cm="1">
        <f t="array" ref="R245">_xlfn.LET(
    _xlpm.currentID, B245,
    _xlpm.current_Ex3, E245,
    _xlpm.current_Ex4, F245,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5" s="27" t="b" cm="1">
        <f t="array" ref="S245">_xlfn.LET(
    _xlpm.currentID, B245,
    _xlpm.current_Pr3, I245,
    _xlpm.current_Pr4, J245,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5" s="25" t="str" cm="1">
        <f t="array" ref="T245">_xlfn.LET(
    _xlpm.currentID, B245,
    _xlpm.current_Ex1, C245,
    _xlpm.current_Ex3, E245,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45" s="26" t="str" cm="1">
        <f t="array" ref="U245">_xlfn.LET(
    _xlpm.currentID, B245,
    _xlpm.current_Pr1, G245,
    _xlpm.current_Pr3, I245,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46" spans="2:21" ht="13.5">
      <c r="B246" s="29" t="s">
        <v>271</v>
      </c>
      <c r="C246" s="30">
        <v>17.600000000000001</v>
      </c>
      <c r="D246" s="30">
        <v>12.9</v>
      </c>
      <c r="E246" s="30">
        <v>17.899999999999999</v>
      </c>
      <c r="F246" s="31">
        <v>11.6</v>
      </c>
      <c r="G246" s="30">
        <v>14.7</v>
      </c>
      <c r="H246" s="30">
        <v>7</v>
      </c>
      <c r="I246" s="30">
        <v>17.899999999999999</v>
      </c>
      <c r="J246" s="31">
        <v>9.1</v>
      </c>
      <c r="K246" s="32">
        <v>1</v>
      </c>
      <c r="L246" s="33"/>
      <c r="M246" s="34"/>
      <c r="N246" s="35"/>
      <c r="O246" s="36"/>
      <c r="P246" s="38"/>
      <c r="R246" s="23" t="b" cm="1">
        <f t="array" ref="R246">_xlfn.LET(
    _xlpm.currentID, B246,
    _xlpm.current_Ex3, E246,
    _xlpm.current_Ex4, F246,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6" s="27" t="b" cm="1">
        <f t="array" ref="S246">_xlfn.LET(
    _xlpm.currentID, B246,
    _xlpm.current_Pr3, I246,
    _xlpm.current_Pr4, J246,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6" s="25" t="b" cm="1">
        <f t="array" ref="T246">_xlfn.LET(
    _xlpm.currentID, B246,
    _xlpm.current_Ex1, C246,
    _xlpm.current_Ex3, E246,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6" s="26" t="b" cm="1">
        <f t="array" ref="U246">_xlfn.LET(
    _xlpm.currentID, B246,
    _xlpm.current_Pr1, G246,
    _xlpm.current_Pr3, I246,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7" spans="2:21" ht="13.5">
      <c r="B247" s="29" t="s">
        <v>272</v>
      </c>
      <c r="C247" s="30">
        <v>17.899999999999999</v>
      </c>
      <c r="D247" s="30">
        <v>11.6</v>
      </c>
      <c r="E247" s="30">
        <v>15</v>
      </c>
      <c r="F247" s="31">
        <v>9</v>
      </c>
      <c r="G247" s="30">
        <v>17.899999999999999</v>
      </c>
      <c r="H247" s="30">
        <v>9.1</v>
      </c>
      <c r="I247" s="30">
        <v>18.2</v>
      </c>
      <c r="J247" s="31">
        <v>9.1999999999999993</v>
      </c>
      <c r="K247" s="32">
        <v>1</v>
      </c>
      <c r="L247" s="33"/>
      <c r="M247" s="34"/>
      <c r="N247" s="35"/>
      <c r="O247" s="36"/>
      <c r="P247" s="38"/>
      <c r="R247" s="23" t="b" cm="1">
        <f t="array" ref="R247">_xlfn.LET(
    _xlpm.currentID, B247,
    _xlpm.current_Ex3, E247,
    _xlpm.current_Ex4, F247,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7" s="27" t="b" cm="1">
        <f t="array" ref="S247">_xlfn.LET(
    _xlpm.currentID, B247,
    _xlpm.current_Pr3, I247,
    _xlpm.current_Pr4, J247,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7" s="25" t="b" cm="1">
        <f t="array" ref="T247">_xlfn.LET(
    _xlpm.currentID, B247,
    _xlpm.current_Ex1, C247,
    _xlpm.current_Ex3, E247,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7" s="26" t="b" cm="1">
        <f t="array" ref="U247">_xlfn.LET(
    _xlpm.currentID, B247,
    _xlpm.current_Pr1, G247,
    _xlpm.current_Pr3, I247,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8" spans="2:21" ht="13.5">
      <c r="B248" s="29" t="s">
        <v>273</v>
      </c>
      <c r="C248" s="30">
        <v>15</v>
      </c>
      <c r="D248" s="30">
        <v>9</v>
      </c>
      <c r="E248" s="30">
        <v>15</v>
      </c>
      <c r="F248" s="31">
        <v>7.6</v>
      </c>
      <c r="G248" s="30">
        <v>18.2</v>
      </c>
      <c r="H248" s="30">
        <v>9.1999999999999993</v>
      </c>
      <c r="I248" s="30">
        <v>18.8</v>
      </c>
      <c r="J248" s="31">
        <v>9.8000000000000007</v>
      </c>
      <c r="K248" s="32">
        <v>1</v>
      </c>
      <c r="L248" s="33"/>
      <c r="M248" s="34"/>
      <c r="N248" s="35"/>
      <c r="O248" s="36"/>
      <c r="P248" s="38"/>
      <c r="R248" s="23" t="b" cm="1">
        <f t="array" ref="R248">_xlfn.LET(
    _xlpm.currentID, B248,
    _xlpm.current_Ex3, E248,
    _xlpm.current_Ex4, F248,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8" s="27" t="b" cm="1">
        <f t="array" ref="S248">_xlfn.LET(
    _xlpm.currentID, B248,
    _xlpm.current_Pr3, I248,
    _xlpm.current_Pr4, J248,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8" s="25" t="b" cm="1">
        <f t="array" ref="T248">_xlfn.LET(
    _xlpm.currentID, B248,
    _xlpm.current_Ex1, C248,
    _xlpm.current_Ex3, E248,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8" s="26" t="b" cm="1">
        <f t="array" ref="U248">_xlfn.LET(
    _xlpm.currentID, B248,
    _xlpm.current_Pr1, G248,
    _xlpm.current_Pr3, I248,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49" spans="2:21" ht="13.5">
      <c r="B249" s="29" t="s">
        <v>274</v>
      </c>
      <c r="C249" s="30">
        <v>15</v>
      </c>
      <c r="D249" s="30">
        <v>7.6</v>
      </c>
      <c r="E249" s="30">
        <v>14.3</v>
      </c>
      <c r="F249" s="31">
        <v>8.6</v>
      </c>
      <c r="G249" s="30">
        <v>18.8</v>
      </c>
      <c r="H249" s="30">
        <v>9.8000000000000007</v>
      </c>
      <c r="I249" s="30">
        <v>18.8</v>
      </c>
      <c r="J249" s="31">
        <v>9.8000000000000007</v>
      </c>
      <c r="K249" s="32">
        <v>1</v>
      </c>
      <c r="L249" s="33"/>
      <c r="M249" s="34"/>
      <c r="N249" s="35"/>
      <c r="O249" s="36"/>
      <c r="P249" s="38"/>
      <c r="R249" s="23" t="b" cm="1">
        <f t="array" ref="R249">_xlfn.LET(
    _xlpm.currentID, B249,
    _xlpm.current_Ex3, E249,
    _xlpm.current_Ex4, F249,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49" s="27" t="b" cm="1">
        <f t="array" ref="S249">_xlfn.LET(
    _xlpm.currentID, B249,
    _xlpm.current_Pr3, I249,
    _xlpm.current_Pr4, J249,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49" s="25" t="b" cm="1">
        <f t="array" ref="T249">_xlfn.LET(
    _xlpm.currentID, B249,
    _xlpm.current_Ex1, C249,
    _xlpm.current_Ex3, E249,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49" s="26" t="b" cm="1">
        <f t="array" ref="U249">_xlfn.LET(
    _xlpm.currentID, B249,
    _xlpm.current_Pr1, G249,
    _xlpm.current_Pr3, I249,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0" spans="2:21" ht="13.5">
      <c r="B250" s="29" t="s">
        <v>275</v>
      </c>
      <c r="C250" s="30">
        <v>14.3</v>
      </c>
      <c r="D250" s="30">
        <v>8.6</v>
      </c>
      <c r="E250" s="30">
        <v>16.5</v>
      </c>
      <c r="F250" s="31">
        <v>11</v>
      </c>
      <c r="G250" s="30">
        <v>18.8</v>
      </c>
      <c r="H250" s="30">
        <v>9.8000000000000007</v>
      </c>
      <c r="I250" s="30">
        <v>18.8</v>
      </c>
      <c r="J250" s="31">
        <v>11</v>
      </c>
      <c r="K250" s="32">
        <v>1</v>
      </c>
      <c r="L250" s="33"/>
      <c r="M250" s="34"/>
      <c r="N250" s="35"/>
      <c r="O250" s="36"/>
      <c r="P250" s="38"/>
      <c r="R250" s="23" t="b" cm="1">
        <f t="array" ref="R250">_xlfn.LET(
    _xlpm.currentID, B250,
    _xlpm.current_Ex3, E250,
    _xlpm.current_Ex4, F250,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0" s="27" t="b" cm="1">
        <f t="array" ref="S250">_xlfn.LET(
    _xlpm.currentID, B250,
    _xlpm.current_Pr3, I250,
    _xlpm.current_Pr4, J250,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0" s="25" t="b" cm="1">
        <f t="array" ref="T250">_xlfn.LET(
    _xlpm.currentID, B250,
    _xlpm.current_Ex1, C250,
    _xlpm.current_Ex3, E250,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0" s="26" t="b" cm="1">
        <f t="array" ref="U250">_xlfn.LET(
    _xlpm.currentID, B250,
    _xlpm.current_Pr1, G250,
    _xlpm.current_Pr3, I250,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1" spans="2:21" ht="13.5">
      <c r="B251" s="29" t="s">
        <v>276</v>
      </c>
      <c r="C251" s="30">
        <v>16.5</v>
      </c>
      <c r="D251" s="30">
        <v>11</v>
      </c>
      <c r="E251" s="30">
        <v>18.600000000000001</v>
      </c>
      <c r="F251" s="31">
        <v>14.9</v>
      </c>
      <c r="G251" s="30">
        <v>18.8</v>
      </c>
      <c r="H251" s="30">
        <v>11</v>
      </c>
      <c r="I251" s="30">
        <v>18.8</v>
      </c>
      <c r="J251" s="31">
        <v>14.9</v>
      </c>
      <c r="K251" s="32">
        <v>1</v>
      </c>
      <c r="L251" s="33"/>
      <c r="M251" s="34"/>
      <c r="N251" s="35"/>
      <c r="O251" s="36"/>
      <c r="P251" s="38"/>
      <c r="R251" s="23" t="b" cm="1">
        <f t="array" ref="R251">_xlfn.LET(
    _xlpm.currentID, B251,
    _xlpm.current_Ex3, E251,
    _xlpm.current_Ex4, F251,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1" s="27" t="b" cm="1">
        <f t="array" ref="S251">_xlfn.LET(
    _xlpm.currentID, B251,
    _xlpm.current_Pr3, I251,
    _xlpm.current_Pr4, J251,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1" s="25" t="b" cm="1">
        <f t="array" ref="T251">_xlfn.LET(
    _xlpm.currentID, B251,
    _xlpm.current_Ex1, C251,
    _xlpm.current_Ex3, E251,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1" s="26" t="b" cm="1">
        <f t="array" ref="U251">_xlfn.LET(
    _xlpm.currentID, B251,
    _xlpm.current_Pr1, G251,
    _xlpm.current_Pr3, I251,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2" spans="2:21" ht="13.5">
      <c r="B252" s="29" t="s">
        <v>277</v>
      </c>
      <c r="C252" s="30">
        <v>18.600000000000001</v>
      </c>
      <c r="D252" s="30">
        <v>14.9</v>
      </c>
      <c r="E252" s="30">
        <v>16.7</v>
      </c>
      <c r="F252" s="31">
        <v>20.6</v>
      </c>
      <c r="G252" s="30">
        <v>18.8</v>
      </c>
      <c r="H252" s="30">
        <v>14.9</v>
      </c>
      <c r="I252" s="30">
        <v>18.8</v>
      </c>
      <c r="J252" s="31">
        <v>20.6</v>
      </c>
      <c r="K252" s="32">
        <v>1</v>
      </c>
      <c r="L252" s="33"/>
      <c r="M252" s="34"/>
      <c r="N252" s="35"/>
      <c r="O252" s="36"/>
      <c r="P252" s="38"/>
      <c r="R252" s="23" t="b" cm="1">
        <f t="array" ref="R252">_xlfn.LET(
    _xlpm.currentID, B252,
    _xlpm.current_Ex3, E252,
    _xlpm.current_Ex4, F252,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2" s="27" t="b" cm="1">
        <f t="array" ref="S252">_xlfn.LET(
    _xlpm.currentID, B252,
    _xlpm.current_Pr3, I252,
    _xlpm.current_Pr4, J252,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2" s="25" t="b" cm="1">
        <f t="array" ref="T252">_xlfn.LET(
    _xlpm.currentID, B252,
    _xlpm.current_Ex1, C252,
    _xlpm.current_Ex3, E252,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2" s="26" t="b" cm="1">
        <f t="array" ref="U252">_xlfn.LET(
    _xlpm.currentID, B252,
    _xlpm.current_Pr1, G252,
    _xlpm.current_Pr3, I252,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3" spans="2:21" ht="13.5">
      <c r="B253" s="29" t="s">
        <v>278</v>
      </c>
      <c r="C253" s="30">
        <v>16.7</v>
      </c>
      <c r="D253" s="30">
        <v>20.6</v>
      </c>
      <c r="E253" s="30">
        <v>12.5</v>
      </c>
      <c r="F253" s="31">
        <v>21.4</v>
      </c>
      <c r="G253" s="30">
        <v>18.8</v>
      </c>
      <c r="H253" s="30">
        <v>20.6</v>
      </c>
      <c r="I253" s="30">
        <v>18.8</v>
      </c>
      <c r="J253" s="31">
        <v>21.4</v>
      </c>
      <c r="K253" s="32">
        <v>1</v>
      </c>
      <c r="L253" s="33"/>
      <c r="M253" s="34"/>
      <c r="N253" s="35"/>
      <c r="O253" s="36"/>
      <c r="P253" s="38"/>
      <c r="R253" s="23" t="b" cm="1">
        <f t="array" ref="R253">_xlfn.LET(
    _xlpm.currentID, B253,
    _xlpm.current_Ex3, E253,
    _xlpm.current_Ex4, F253,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3" s="27" t="b" cm="1">
        <f t="array" ref="S253">_xlfn.LET(
    _xlpm.currentID, B253,
    _xlpm.current_Pr3, I253,
    _xlpm.current_Pr4, J253,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3" s="25" t="b" cm="1">
        <f t="array" ref="T253">_xlfn.LET(
    _xlpm.currentID, B253,
    _xlpm.current_Ex1, C253,
    _xlpm.current_Ex3, E253,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3" s="26" t="b" cm="1">
        <f t="array" ref="U253">_xlfn.LET(
    _xlpm.currentID, B253,
    _xlpm.current_Pr1, G253,
    _xlpm.current_Pr3, I253,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4" spans="2:21" ht="13.5">
      <c r="B254" s="29" t="s">
        <v>279</v>
      </c>
      <c r="C254" s="30">
        <v>12.5</v>
      </c>
      <c r="D254" s="30">
        <v>21.4</v>
      </c>
      <c r="E254" s="30">
        <v>16.2</v>
      </c>
      <c r="F254" s="31">
        <v>24</v>
      </c>
      <c r="G254" s="30">
        <v>18.8</v>
      </c>
      <c r="H254" s="30">
        <v>21.4</v>
      </c>
      <c r="I254" s="30">
        <v>20</v>
      </c>
      <c r="J254" s="31">
        <v>24</v>
      </c>
      <c r="K254" s="32">
        <v>1</v>
      </c>
      <c r="L254" s="33"/>
      <c r="M254" s="34"/>
      <c r="N254" s="35"/>
      <c r="O254" s="36"/>
      <c r="P254" s="38"/>
      <c r="R254" s="23" t="b" cm="1">
        <f t="array" ref="R254">_xlfn.LET(
    _xlpm.currentID, B254,
    _xlpm.current_Ex3, E254,
    _xlpm.current_Ex4, F254,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4" s="27" t="b" cm="1">
        <f t="array" ref="S254">_xlfn.LET(
    _xlpm.currentID, B254,
    _xlpm.current_Pr3, I254,
    _xlpm.current_Pr4, J254,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4" s="25" t="b" cm="1">
        <f t="array" ref="T254">_xlfn.LET(
    _xlpm.currentID, B254,
    _xlpm.current_Ex1, C254,
    _xlpm.current_Ex3, E254,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4" s="26" t="b" cm="1">
        <f t="array" ref="U254">_xlfn.LET(
    _xlpm.currentID, B254,
    _xlpm.current_Pr1, G254,
    _xlpm.current_Pr3, I254,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5" spans="2:21" ht="13.5">
      <c r="B255" s="29" t="s">
        <v>280</v>
      </c>
      <c r="C255" s="30">
        <v>16.2</v>
      </c>
      <c r="D255" s="30">
        <v>24</v>
      </c>
      <c r="E255" s="30">
        <v>23.5</v>
      </c>
      <c r="F255" s="31">
        <v>26.8</v>
      </c>
      <c r="G255" s="30">
        <v>20</v>
      </c>
      <c r="H255" s="30">
        <v>24</v>
      </c>
      <c r="I255" s="30">
        <v>20</v>
      </c>
      <c r="J255" s="31">
        <v>24.7</v>
      </c>
      <c r="K255" s="32">
        <v>1</v>
      </c>
      <c r="L255" s="33"/>
      <c r="M255" s="34"/>
      <c r="N255" s="35"/>
      <c r="O255" s="36"/>
      <c r="P255" s="38"/>
      <c r="R255" s="23" t="b" cm="1">
        <f t="array" ref="R255">_xlfn.LET(
    _xlpm.currentID, B255,
    _xlpm.current_Ex3, E255,
    _xlpm.current_Ex4, F255,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5" s="27" t="b" cm="1">
        <f t="array" ref="S255">_xlfn.LET(
    _xlpm.currentID, B255,
    _xlpm.current_Pr3, I255,
    _xlpm.current_Pr4, J255,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5" s="25" t="b" cm="1">
        <f t="array" ref="T255">_xlfn.LET(
    _xlpm.currentID, B255,
    _xlpm.current_Ex1, C255,
    _xlpm.current_Ex3, E255,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5" s="26" t="b" cm="1">
        <f t="array" ref="U255">_xlfn.LET(
    _xlpm.currentID, B255,
    _xlpm.current_Pr1, G255,
    _xlpm.current_Pr3, I255,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6" spans="2:21" ht="13.5">
      <c r="B256" s="29" t="s">
        <v>281</v>
      </c>
      <c r="C256" s="30">
        <v>23.5</v>
      </c>
      <c r="D256" s="30">
        <v>26.8</v>
      </c>
      <c r="E256" s="30">
        <v>26.8</v>
      </c>
      <c r="F256" s="31">
        <v>30.4</v>
      </c>
      <c r="G256" s="30">
        <v>20</v>
      </c>
      <c r="H256" s="30">
        <v>24.7</v>
      </c>
      <c r="I256" s="30">
        <v>20</v>
      </c>
      <c r="J256" s="31">
        <v>24.7</v>
      </c>
      <c r="K256" s="32">
        <v>1</v>
      </c>
      <c r="L256" s="33"/>
      <c r="M256" s="34"/>
      <c r="N256" s="35"/>
      <c r="O256" s="36"/>
      <c r="P256" s="38"/>
      <c r="R256" s="23" t="b" cm="1">
        <f t="array" ref="R256">_xlfn.LET(
    _xlpm.currentID, B256,
    _xlpm.current_Ex3, E256,
    _xlpm.current_Ex4, F256,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6" s="27" t="b" cm="1">
        <f t="array" ref="S256">_xlfn.LET(
    _xlpm.currentID, B256,
    _xlpm.current_Pr3, I256,
    _xlpm.current_Pr4, J256,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6" s="25" t="b" cm="1">
        <f t="array" ref="T256">_xlfn.LET(
    _xlpm.currentID, B256,
    _xlpm.current_Ex1, C256,
    _xlpm.current_Ex3, E256,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6" s="26" t="b" cm="1">
        <f t="array" ref="U256">_xlfn.LET(
    _xlpm.currentID, B256,
    _xlpm.current_Pr1, G256,
    _xlpm.current_Pr3, I256,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7" spans="2:21" ht="13.5">
      <c r="B257" s="29" t="s">
        <v>282</v>
      </c>
      <c r="C257" s="30">
        <v>26.8</v>
      </c>
      <c r="D257" s="30">
        <v>30.4</v>
      </c>
      <c r="E257" s="30">
        <v>30.5</v>
      </c>
      <c r="F257" s="31">
        <v>34.1</v>
      </c>
      <c r="G257" s="30">
        <v>20</v>
      </c>
      <c r="H257" s="30">
        <v>24.7</v>
      </c>
      <c r="I257" s="30">
        <v>30</v>
      </c>
      <c r="J257" s="31">
        <v>34.700000000000003</v>
      </c>
      <c r="K257" s="32">
        <v>1</v>
      </c>
      <c r="L257" s="33"/>
      <c r="M257" s="34"/>
      <c r="N257" s="35"/>
      <c r="O257" s="36"/>
      <c r="P257" s="38"/>
      <c r="R257" s="23" t="b" cm="1">
        <f t="array" ref="R257">_xlfn.LET(
    _xlpm.currentID, B257,
    _xlpm.current_Ex3, E257,
    _xlpm.current_Ex4, F257,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57" s="27" t="b" cm="1">
        <f t="array" ref="S257">_xlfn.LET(
    _xlpm.currentID, B257,
    _xlpm.current_Pr3, I257,
    _xlpm.current_Pr4, J257,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57" s="25" t="b" cm="1">
        <f t="array" ref="T257">_xlfn.LET(
    _xlpm.currentID, B257,
    _xlpm.current_Ex1, C257,
    _xlpm.current_Ex3, E257,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57" s="26" t="b" cm="1">
        <f t="array" ref="U257">_xlfn.LET(
    _xlpm.currentID, B257,
    _xlpm.current_Pr1, G257,
    _xlpm.current_Pr3, I257,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58" spans="2:21" ht="13.5">
      <c r="B258" s="29" t="s">
        <v>283</v>
      </c>
      <c r="C258" s="30">
        <v>30.5</v>
      </c>
      <c r="D258" s="30">
        <v>34.1</v>
      </c>
      <c r="E258" s="30">
        <v>34.9</v>
      </c>
      <c r="F258" s="31">
        <v>34.1</v>
      </c>
      <c r="G258" s="30">
        <v>30</v>
      </c>
      <c r="H258" s="30">
        <v>34.700000000000003</v>
      </c>
      <c r="I258" s="30">
        <v>34.9</v>
      </c>
      <c r="J258" s="31">
        <v>34.1</v>
      </c>
      <c r="K258" s="32">
        <v>1</v>
      </c>
      <c r="L258" s="33"/>
      <c r="M258" s="34"/>
      <c r="N258" s="35"/>
      <c r="O258" s="36"/>
      <c r="P258" s="38"/>
      <c r="R258" s="23" t="str" cm="1">
        <f t="array" ref="R258">_xlfn.LET(
    _xlpm.currentID, B258,
    _xlpm.current_Ex3, E258,
    _xlpm.current_Ex4, F258,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58" s="27" t="str" cm="1">
        <f t="array" ref="S258">_xlfn.LET(
    _xlpm.currentID, B258,
    _xlpm.current_Pr3, I258,
    _xlpm.current_Pr4, J258,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58" s="25" t="str" cm="1">
        <f t="array" ref="T258">_xlfn.LET(
    _xlpm.currentID, B258,
    _xlpm.current_Ex1, C258,
    _xlpm.current_Ex3, E258,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58" s="26" t="str" cm="1">
        <f t="array" ref="U258">_xlfn.LET(
    _xlpm.currentID, B258,
    _xlpm.current_Pr1, G258,
    _xlpm.current_Pr3, I258,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59" spans="2:21" ht="13.5">
      <c r="B259" s="14" t="s">
        <v>284</v>
      </c>
      <c r="C259" s="15">
        <v>5.6</v>
      </c>
      <c r="D259" s="15">
        <v>5.6</v>
      </c>
      <c r="E259" s="15">
        <v>4.3</v>
      </c>
      <c r="F259" s="16">
        <v>4.5999999999999996</v>
      </c>
      <c r="G259" s="15">
        <v>5.6</v>
      </c>
      <c r="H259" s="15">
        <v>5.6</v>
      </c>
      <c r="I259" s="15">
        <v>5.3</v>
      </c>
      <c r="J259" s="16">
        <v>5.3</v>
      </c>
      <c r="K259" s="17">
        <v>1</v>
      </c>
      <c r="L259" s="18"/>
      <c r="M259" s="19"/>
      <c r="N259" s="20"/>
      <c r="O259" s="21"/>
      <c r="P259" s="22"/>
      <c r="R259" s="23" t="str" cm="1">
        <f t="array" ref="R259">_xlfn.LET(
    _xlpm.currentID, B259,
    _xlpm.current_Ex3, E259,
    _xlpm.current_Ex4, F259,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59" s="27" t="str" cm="1">
        <f t="array" ref="S259">_xlfn.LET(
    _xlpm.currentID, B259,
    _xlpm.current_Pr3, I259,
    _xlpm.current_Pr4, J259,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59" s="25" t="str" cm="1">
        <f t="array" ref="T259">_xlfn.LET(
    _xlpm.currentID, B259,
    _xlpm.current_Ex1, C259,
    _xlpm.current_Ex3, E259,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59" s="26" t="str" cm="1">
        <f t="array" ref="U259">_xlfn.LET(
    _xlpm.currentID, B259,
    _xlpm.current_Pr1, G259,
    _xlpm.current_Pr3, I259,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0" spans="2:21" ht="13.5">
      <c r="B260" s="14" t="s">
        <v>285</v>
      </c>
      <c r="C260" s="15">
        <v>4.3</v>
      </c>
      <c r="D260" s="15">
        <v>4.5999999999999996</v>
      </c>
      <c r="E260" s="15">
        <v>4.5</v>
      </c>
      <c r="F260" s="16">
        <v>4</v>
      </c>
      <c r="G260" s="15">
        <v>5.3</v>
      </c>
      <c r="H260" s="15">
        <v>5.3</v>
      </c>
      <c r="I260" s="15">
        <v>9.5</v>
      </c>
      <c r="J260" s="16">
        <v>8.3000000000000007</v>
      </c>
      <c r="K260" s="17">
        <v>1</v>
      </c>
      <c r="L260" s="18"/>
      <c r="M260" s="19"/>
      <c r="N260" s="20"/>
      <c r="O260" s="21"/>
      <c r="P260" s="22"/>
      <c r="R260" s="23" t="str" cm="1">
        <f t="array" ref="R260">_xlfn.LET(
    _xlpm.currentID, B260,
    _xlpm.current_Ex3, E260,
    _xlpm.current_Ex4, F260,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0" s="27" t="str" cm="1">
        <f t="array" ref="S260">_xlfn.LET(
    _xlpm.currentID, B260,
    _xlpm.current_Pr3, I260,
    _xlpm.current_Pr4, J260,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0" s="25" t="str" cm="1">
        <f t="array" ref="T260">_xlfn.LET(
    _xlpm.currentID, B260,
    _xlpm.current_Ex1, C260,
    _xlpm.current_Ex3, E260,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0" s="26" t="str" cm="1">
        <f t="array" ref="U260">_xlfn.LET(
    _xlpm.currentID, B260,
    _xlpm.current_Pr1, G260,
    _xlpm.current_Pr3, I260,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1" spans="2:21" ht="13.5">
      <c r="B261" s="14" t="s">
        <v>286</v>
      </c>
      <c r="C261" s="15">
        <v>4.5</v>
      </c>
      <c r="D261" s="15">
        <v>4</v>
      </c>
      <c r="E261" s="15">
        <v>4.5999999999999996</v>
      </c>
      <c r="F261" s="16">
        <v>4.5999999999999996</v>
      </c>
      <c r="G261" s="15">
        <v>9.5</v>
      </c>
      <c r="H261" s="15">
        <v>8.3000000000000007</v>
      </c>
      <c r="I261" s="15">
        <v>9.5</v>
      </c>
      <c r="J261" s="16">
        <v>8.3000000000000007</v>
      </c>
      <c r="K261" s="17">
        <v>1</v>
      </c>
      <c r="L261" s="18"/>
      <c r="M261" s="19"/>
      <c r="N261" s="20"/>
      <c r="O261" s="21"/>
      <c r="P261" s="22"/>
      <c r="R261" s="23" t="str" cm="1">
        <f t="array" ref="R261">_xlfn.LET(
    _xlpm.currentID, B261,
    _xlpm.current_Ex3, E261,
    _xlpm.current_Ex4, F261,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1" s="27" t="str" cm="1">
        <f t="array" ref="S261">_xlfn.LET(
    _xlpm.currentID, B261,
    _xlpm.current_Pr3, I261,
    _xlpm.current_Pr4, J261,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1" s="25" t="str" cm="1">
        <f t="array" ref="T261">_xlfn.LET(
    _xlpm.currentID, B261,
    _xlpm.current_Ex1, C261,
    _xlpm.current_Ex3, E261,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1" s="26" t="str" cm="1">
        <f t="array" ref="U261">_xlfn.LET(
    _xlpm.currentID, B261,
    _xlpm.current_Pr1, G261,
    _xlpm.current_Pr3, I261,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2" spans="2:21" ht="13.5">
      <c r="B262" s="14" t="s">
        <v>287</v>
      </c>
      <c r="C262" s="15">
        <v>4.5999999999999996</v>
      </c>
      <c r="D262" s="15">
        <v>4.5999999999999996</v>
      </c>
      <c r="E262" s="15">
        <v>4.5</v>
      </c>
      <c r="F262" s="16">
        <v>4.5</v>
      </c>
      <c r="G262" s="15">
        <v>9.5</v>
      </c>
      <c r="H262" s="15">
        <v>8.3000000000000007</v>
      </c>
      <c r="I262" s="15">
        <v>5.0999999999999996</v>
      </c>
      <c r="J262" s="16">
        <v>5.0999999999999996</v>
      </c>
      <c r="K262" s="17">
        <v>1</v>
      </c>
      <c r="L262" s="18"/>
      <c r="M262" s="19"/>
      <c r="N262" s="20"/>
      <c r="O262" s="21"/>
      <c r="P262" s="22"/>
      <c r="R262" s="23" t="str" cm="1">
        <f t="array" ref="R262">_xlfn.LET(
    _xlpm.currentID, B262,
    _xlpm.current_Ex3, E262,
    _xlpm.current_Ex4, F262,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2" s="27" t="str" cm="1">
        <f t="array" ref="S262">_xlfn.LET(
    _xlpm.currentID, B262,
    _xlpm.current_Pr3, I262,
    _xlpm.current_Pr4, J262,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2" s="25" t="str" cm="1">
        <f t="array" ref="T262">_xlfn.LET(
    _xlpm.currentID, B262,
    _xlpm.current_Ex1, C262,
    _xlpm.current_Ex3, E262,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2" s="26" t="str" cm="1">
        <f t="array" ref="U262">_xlfn.LET(
    _xlpm.currentID, B262,
    _xlpm.current_Pr1, G262,
    _xlpm.current_Pr3, I262,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3" spans="2:21" ht="13.5">
      <c r="B263" s="14" t="s">
        <v>288</v>
      </c>
      <c r="C263" s="15">
        <v>4.5</v>
      </c>
      <c r="D263" s="15">
        <v>4.5</v>
      </c>
      <c r="E263" s="15">
        <v>5</v>
      </c>
      <c r="F263" s="16">
        <v>6.1</v>
      </c>
      <c r="G263" s="15">
        <v>5.0999999999999996</v>
      </c>
      <c r="H263" s="15">
        <v>5.0999999999999996</v>
      </c>
      <c r="I263" s="15">
        <v>4.9000000000000004</v>
      </c>
      <c r="J263" s="16">
        <v>6.1</v>
      </c>
      <c r="K263" s="17">
        <v>1</v>
      </c>
      <c r="L263" s="18"/>
      <c r="M263" s="19"/>
      <c r="N263" s="20"/>
      <c r="O263" s="21"/>
      <c r="P263" s="22"/>
      <c r="R263" s="23" t="str" cm="1">
        <f t="array" ref="R263">_xlfn.LET(
    _xlpm.currentID, B263,
    _xlpm.current_Ex3, E263,
    _xlpm.current_Ex4, F263,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3" s="27" t="str" cm="1">
        <f t="array" ref="S263">_xlfn.LET(
    _xlpm.currentID, B263,
    _xlpm.current_Pr3, I263,
    _xlpm.current_Pr4, J263,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3" s="25" t="str" cm="1">
        <f t="array" ref="T263">_xlfn.LET(
    _xlpm.currentID, B263,
    _xlpm.current_Ex1, C263,
    _xlpm.current_Ex3, E263,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3" s="26" t="str" cm="1">
        <f t="array" ref="U263">_xlfn.LET(
    _xlpm.currentID, B263,
    _xlpm.current_Pr1, G263,
    _xlpm.current_Pr3, I263,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4" spans="2:21" ht="13.5">
      <c r="B264" s="14" t="s">
        <v>289</v>
      </c>
      <c r="C264" s="15">
        <v>5</v>
      </c>
      <c r="D264" s="15">
        <v>6.1</v>
      </c>
      <c r="E264" s="15">
        <v>10.1</v>
      </c>
      <c r="F264" s="16">
        <v>8.5</v>
      </c>
      <c r="G264" s="15">
        <v>4.9000000000000004</v>
      </c>
      <c r="H264" s="15">
        <v>6.1</v>
      </c>
      <c r="I264" s="15">
        <v>5</v>
      </c>
      <c r="J264" s="16">
        <v>8.5</v>
      </c>
      <c r="K264" s="17">
        <v>1</v>
      </c>
      <c r="L264" s="18"/>
      <c r="M264" s="19"/>
      <c r="N264" s="20"/>
      <c r="O264" s="21"/>
      <c r="P264" s="22"/>
      <c r="R264" s="23" t="str" cm="1">
        <f t="array" ref="R264">_xlfn.LET(
    _xlpm.currentID, B264,
    _xlpm.current_Ex3, E264,
    _xlpm.current_Ex4, F264,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4" s="27" t="str" cm="1">
        <f t="array" ref="S264">_xlfn.LET(
    _xlpm.currentID, B264,
    _xlpm.current_Pr3, I264,
    _xlpm.current_Pr4, J264,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4" s="25" t="str" cm="1">
        <f t="array" ref="T264">_xlfn.LET(
    _xlpm.currentID, B264,
    _xlpm.current_Ex1, C264,
    _xlpm.current_Ex3, E264,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4" s="26" t="str" cm="1">
        <f t="array" ref="U264">_xlfn.LET(
    _xlpm.currentID, B264,
    _xlpm.current_Pr1, G264,
    _xlpm.current_Pr3, I264,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5" spans="2:21" ht="13.5">
      <c r="B265" s="14" t="s">
        <v>290</v>
      </c>
      <c r="C265" s="15">
        <v>10.1</v>
      </c>
      <c r="D265" s="15">
        <v>8.5</v>
      </c>
      <c r="E265" s="15">
        <v>12.8</v>
      </c>
      <c r="F265" s="16">
        <v>10.9</v>
      </c>
      <c r="G265" s="15">
        <v>5</v>
      </c>
      <c r="H265" s="15">
        <v>8.5</v>
      </c>
      <c r="I265" s="15">
        <v>5.0999999999999996</v>
      </c>
      <c r="J265" s="16">
        <v>10.9</v>
      </c>
      <c r="K265" s="17">
        <v>1</v>
      </c>
      <c r="L265" s="18"/>
      <c r="M265" s="19"/>
      <c r="N265" s="20"/>
      <c r="O265" s="21"/>
      <c r="P265" s="22"/>
      <c r="R265" s="23" t="str" cm="1">
        <f t="array" ref="R265">_xlfn.LET(
    _xlpm.currentID, B265,
    _xlpm.current_Ex3, E265,
    _xlpm.current_Ex4, F265,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65" s="27" t="str" cm="1">
        <f t="array" ref="S265">_xlfn.LET(
    _xlpm.currentID, B265,
    _xlpm.current_Pr3, I265,
    _xlpm.current_Pr4, J265,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65" s="25" t="str" cm="1">
        <f t="array" ref="T265">_xlfn.LET(
    _xlpm.currentID, B265,
    _xlpm.current_Ex1, C265,
    _xlpm.current_Ex3, E265,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5" s="26" t="str" cm="1">
        <f t="array" ref="U265">_xlfn.LET(
    _xlpm.currentID, B265,
    _xlpm.current_Pr1, G265,
    _xlpm.current_Pr3, I265,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6" spans="2:21" ht="13.5">
      <c r="B266" s="14" t="s">
        <v>291</v>
      </c>
      <c r="C266" s="15">
        <v>12.8</v>
      </c>
      <c r="D266" s="15">
        <v>10.9</v>
      </c>
      <c r="E266" s="15">
        <v>12.9</v>
      </c>
      <c r="F266" s="16">
        <v>9</v>
      </c>
      <c r="G266" s="15">
        <v>5.0999999999999996</v>
      </c>
      <c r="H266" s="15">
        <v>10.9</v>
      </c>
      <c r="I266" s="15">
        <v>7</v>
      </c>
      <c r="J266" s="16">
        <v>9</v>
      </c>
      <c r="K266" s="17">
        <v>1</v>
      </c>
      <c r="L266" s="18"/>
      <c r="M266" s="19"/>
      <c r="N266" s="20"/>
      <c r="O266" s="21"/>
      <c r="P266" s="22"/>
      <c r="R266" s="23" t="b" cm="1">
        <f t="array" ref="R266">_xlfn.LET(
    _xlpm.currentID, B266,
    _xlpm.current_Ex3, E266,
    _xlpm.current_Ex4, F266,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6" s="27" t="b" cm="1">
        <f t="array" ref="S266">_xlfn.LET(
    _xlpm.currentID, B266,
    _xlpm.current_Pr3, I266,
    _xlpm.current_Pr4, J266,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6" s="25" t="str" cm="1">
        <f t="array" ref="T266">_xlfn.LET(
    _xlpm.currentID, B266,
    _xlpm.current_Ex1, C266,
    _xlpm.current_Ex3, E266,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66" s="26" t="str" cm="1">
        <f t="array" ref="U266">_xlfn.LET(
    _xlpm.currentID, B266,
    _xlpm.current_Pr1, G266,
    _xlpm.current_Pr3, I266,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67" spans="2:21" ht="13.5">
      <c r="B267" s="14" t="s">
        <v>292</v>
      </c>
      <c r="C267" s="15">
        <v>12.9</v>
      </c>
      <c r="D267" s="15">
        <v>9</v>
      </c>
      <c r="E267" s="15">
        <v>11.6</v>
      </c>
      <c r="F267" s="16">
        <v>6.4</v>
      </c>
      <c r="G267" s="15">
        <v>7</v>
      </c>
      <c r="H267" s="15">
        <v>9</v>
      </c>
      <c r="I267" s="15">
        <v>9.1</v>
      </c>
      <c r="J267" s="16">
        <v>6.4</v>
      </c>
      <c r="K267" s="17">
        <v>1</v>
      </c>
      <c r="L267" s="18"/>
      <c r="M267" s="19"/>
      <c r="N267" s="20"/>
      <c r="O267" s="21"/>
      <c r="P267" s="22"/>
      <c r="R267" s="23" t="b" cm="1">
        <f t="array" ref="R267">_xlfn.LET(
    _xlpm.currentID, B267,
    _xlpm.current_Ex3, E267,
    _xlpm.current_Ex4, F267,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7" s="27" t="b" cm="1">
        <f t="array" ref="S267">_xlfn.LET(
    _xlpm.currentID, B267,
    _xlpm.current_Pr3, I267,
    _xlpm.current_Pr4, J267,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7" s="25" t="b" cm="1">
        <f t="array" ref="T267">_xlfn.LET(
    _xlpm.currentID, B267,
    _xlpm.current_Ex1, C267,
    _xlpm.current_Ex3, E267,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7" s="26" t="b" cm="1">
        <f t="array" ref="U267">_xlfn.LET(
    _xlpm.currentID, B267,
    _xlpm.current_Pr1, G267,
    _xlpm.current_Pr3, I267,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68" spans="2:21" ht="13.5">
      <c r="B268" s="14" t="s">
        <v>293</v>
      </c>
      <c r="C268" s="15">
        <v>11.6</v>
      </c>
      <c r="D268" s="15">
        <v>6.4</v>
      </c>
      <c r="E268" s="15">
        <v>9</v>
      </c>
      <c r="F268" s="16">
        <v>7.4</v>
      </c>
      <c r="G268" s="15">
        <v>9.1</v>
      </c>
      <c r="H268" s="15">
        <v>6.4</v>
      </c>
      <c r="I268" s="15">
        <v>9.1999999999999993</v>
      </c>
      <c r="J268" s="16">
        <v>7.4</v>
      </c>
      <c r="K268" s="17">
        <v>1</v>
      </c>
      <c r="L268" s="18"/>
      <c r="M268" s="19"/>
      <c r="N268" s="20"/>
      <c r="O268" s="21"/>
      <c r="P268" s="22"/>
      <c r="R268" s="23" t="b" cm="1">
        <f t="array" ref="R268">_xlfn.LET(
    _xlpm.currentID, B268,
    _xlpm.current_Ex3, E268,
    _xlpm.current_Ex4, F268,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8" s="27" t="b" cm="1">
        <f t="array" ref="S268">_xlfn.LET(
    _xlpm.currentID, B268,
    _xlpm.current_Pr3, I268,
    _xlpm.current_Pr4, J268,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8" s="25" t="b" cm="1">
        <f t="array" ref="T268">_xlfn.LET(
    _xlpm.currentID, B268,
    _xlpm.current_Ex1, C268,
    _xlpm.current_Ex3, E268,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8" s="26" t="b" cm="1">
        <f t="array" ref="U268">_xlfn.LET(
    _xlpm.currentID, B268,
    _xlpm.current_Pr1, G268,
    _xlpm.current_Pr3, I268,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69" spans="2:21" ht="13.5">
      <c r="B269" s="14" t="s">
        <v>294</v>
      </c>
      <c r="C269" s="15">
        <v>9</v>
      </c>
      <c r="D269" s="15">
        <v>7.4</v>
      </c>
      <c r="E269" s="15">
        <v>7.6</v>
      </c>
      <c r="F269" s="16">
        <v>11.8</v>
      </c>
      <c r="G269" s="15">
        <v>9.1999999999999993</v>
      </c>
      <c r="H269" s="15">
        <v>7.4</v>
      </c>
      <c r="I269" s="15">
        <v>9.8000000000000007</v>
      </c>
      <c r="J269" s="16">
        <v>11.8</v>
      </c>
      <c r="K269" s="17">
        <v>1</v>
      </c>
      <c r="L269" s="18"/>
      <c r="M269" s="19"/>
      <c r="N269" s="20"/>
      <c r="O269" s="21"/>
      <c r="P269" s="22"/>
      <c r="R269" s="23" t="b" cm="1">
        <f t="array" ref="R269">_xlfn.LET(
    _xlpm.currentID, B269,
    _xlpm.current_Ex3, E269,
    _xlpm.current_Ex4, F269,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69" s="27" t="b" cm="1">
        <f t="array" ref="S269">_xlfn.LET(
    _xlpm.currentID, B269,
    _xlpm.current_Pr3, I269,
    _xlpm.current_Pr4, J269,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69" s="25" t="b" cm="1">
        <f t="array" ref="T269">_xlfn.LET(
    _xlpm.currentID, B269,
    _xlpm.current_Ex1, C269,
    _xlpm.current_Ex3, E269,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69" s="26" t="b" cm="1">
        <f t="array" ref="U269">_xlfn.LET(
    _xlpm.currentID, B269,
    _xlpm.current_Pr1, G269,
    _xlpm.current_Pr3, I269,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0" spans="2:21" ht="13.5">
      <c r="B270" s="14" t="s">
        <v>295</v>
      </c>
      <c r="C270" s="15">
        <v>7.6</v>
      </c>
      <c r="D270" s="15">
        <v>11.8</v>
      </c>
      <c r="E270" s="15">
        <v>8.6</v>
      </c>
      <c r="F270" s="16">
        <v>16.600000000000001</v>
      </c>
      <c r="G270" s="15">
        <v>9.8000000000000007</v>
      </c>
      <c r="H270" s="15">
        <v>11.8</v>
      </c>
      <c r="I270" s="15">
        <v>9.8000000000000007</v>
      </c>
      <c r="J270" s="16">
        <v>16.600000000000001</v>
      </c>
      <c r="K270" s="17">
        <v>1</v>
      </c>
      <c r="L270" s="18"/>
      <c r="M270" s="19"/>
      <c r="N270" s="20"/>
      <c r="O270" s="21"/>
      <c r="P270" s="22"/>
      <c r="R270" s="23" t="b" cm="1">
        <f t="array" ref="R270">_xlfn.LET(
    _xlpm.currentID, B270,
    _xlpm.current_Ex3, E270,
    _xlpm.current_Ex4, F270,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0" s="27" t="b" cm="1">
        <f t="array" ref="S270">_xlfn.LET(
    _xlpm.currentID, B270,
    _xlpm.current_Pr3, I270,
    _xlpm.current_Pr4, J270,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0" s="25" t="b" cm="1">
        <f t="array" ref="T270">_xlfn.LET(
    _xlpm.currentID, B270,
    _xlpm.current_Ex1, C270,
    _xlpm.current_Ex3, E270,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0" s="26" t="b" cm="1">
        <f t="array" ref="U270">_xlfn.LET(
    _xlpm.currentID, B270,
    _xlpm.current_Pr1, G270,
    _xlpm.current_Pr3, I270,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1" spans="2:21" ht="13.5">
      <c r="B271" s="14" t="s">
        <v>296</v>
      </c>
      <c r="C271" s="15">
        <v>8.6</v>
      </c>
      <c r="D271" s="15">
        <v>16.600000000000001</v>
      </c>
      <c r="E271" s="15">
        <v>11</v>
      </c>
      <c r="F271" s="16">
        <v>20.2</v>
      </c>
      <c r="G271" s="15">
        <v>9.8000000000000007</v>
      </c>
      <c r="H271" s="15">
        <v>16.600000000000001</v>
      </c>
      <c r="I271" s="15">
        <v>11</v>
      </c>
      <c r="J271" s="16">
        <v>20.2</v>
      </c>
      <c r="K271" s="17">
        <v>1</v>
      </c>
      <c r="L271" s="18"/>
      <c r="M271" s="19"/>
      <c r="N271" s="20"/>
      <c r="O271" s="21"/>
      <c r="P271" s="22"/>
      <c r="R271" s="23" t="str" cm="1">
        <f t="array" ref="R271">_xlfn.LET(
    _xlpm.currentID, B271,
    _xlpm.current_Ex3, E271,
    _xlpm.current_Ex4, F271,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1" s="27" t="str" cm="1">
        <f t="array" ref="S271">_xlfn.LET(
    _xlpm.currentID, B271,
    _xlpm.current_Pr3, I271,
    _xlpm.current_Pr4, J271,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1" s="25" t="b" cm="1">
        <f t="array" ref="T271">_xlfn.LET(
    _xlpm.currentID, B271,
    _xlpm.current_Ex1, C271,
    _xlpm.current_Ex3, E271,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1" s="26" t="b" cm="1">
        <f t="array" ref="U271">_xlfn.LET(
    _xlpm.currentID, B271,
    _xlpm.current_Pr1, G271,
    _xlpm.current_Pr3, I271,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2" spans="2:21" ht="13.5">
      <c r="B272" s="14" t="s">
        <v>297</v>
      </c>
      <c r="C272" s="15">
        <v>24</v>
      </c>
      <c r="D272" s="15">
        <v>26.7</v>
      </c>
      <c r="E272" s="15">
        <v>26.8</v>
      </c>
      <c r="F272" s="16">
        <v>28.3</v>
      </c>
      <c r="G272" s="15">
        <v>24</v>
      </c>
      <c r="H272" s="15">
        <v>26.7</v>
      </c>
      <c r="I272" s="15">
        <v>24.7</v>
      </c>
      <c r="J272" s="16">
        <v>28.3</v>
      </c>
      <c r="K272" s="17">
        <v>1</v>
      </c>
      <c r="L272" s="18"/>
      <c r="M272" s="19"/>
      <c r="N272" s="20"/>
      <c r="O272" s="21"/>
      <c r="P272" s="22"/>
      <c r="R272" s="23" t="b" cm="1">
        <f t="array" ref="R272">_xlfn.LET(
    _xlpm.currentID, B272,
    _xlpm.current_Ex3, E272,
    _xlpm.current_Ex4, F272,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2" s="27" t="b" cm="1">
        <f t="array" ref="S272">_xlfn.LET(
    _xlpm.currentID, B272,
    _xlpm.current_Pr3, I272,
    _xlpm.current_Pr4, J272,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2" s="25" t="b" cm="1">
        <f t="array" ref="T272">_xlfn.LET(
    _xlpm.currentID, B272,
    _xlpm.current_Ex1, C272,
    _xlpm.current_Ex3, E272,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2" s="26" t="b" cm="1">
        <f t="array" ref="U272">_xlfn.LET(
    _xlpm.currentID, B272,
    _xlpm.current_Pr1, G272,
    _xlpm.current_Pr3, I272,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3" spans="2:21" ht="13.5">
      <c r="B273" s="14" t="s">
        <v>298</v>
      </c>
      <c r="C273" s="15">
        <v>26.8</v>
      </c>
      <c r="D273" s="15">
        <v>28.3</v>
      </c>
      <c r="E273" s="15">
        <v>30.4</v>
      </c>
      <c r="F273" s="16">
        <v>31.4</v>
      </c>
      <c r="G273" s="15">
        <v>24.7</v>
      </c>
      <c r="H273" s="15">
        <v>28.3</v>
      </c>
      <c r="I273" s="15">
        <v>24.7</v>
      </c>
      <c r="J273" s="16">
        <v>31.4</v>
      </c>
      <c r="K273" s="17">
        <v>1</v>
      </c>
      <c r="L273" s="18"/>
      <c r="M273" s="19"/>
      <c r="N273" s="20"/>
      <c r="O273" s="21"/>
      <c r="P273" s="22"/>
      <c r="R273" s="23" t="b" cm="1">
        <f t="array" ref="R273">_xlfn.LET(
    _xlpm.currentID, B273,
    _xlpm.current_Ex3, E273,
    _xlpm.current_Ex4, F273,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3" s="27" t="b" cm="1">
        <f t="array" ref="S273">_xlfn.LET(
    _xlpm.currentID, B273,
    _xlpm.current_Pr3, I273,
    _xlpm.current_Pr4, J273,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3" s="25" t="b" cm="1">
        <f t="array" ref="T273">_xlfn.LET(
    _xlpm.currentID, B273,
    _xlpm.current_Ex1, C273,
    _xlpm.current_Ex3, E273,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3" s="26" t="b" cm="1">
        <f t="array" ref="U273">_xlfn.LET(
    _xlpm.currentID, B273,
    _xlpm.current_Pr1, G273,
    _xlpm.current_Pr3, I273,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4" spans="2:21" ht="13.5">
      <c r="B274" s="14" t="s">
        <v>299</v>
      </c>
      <c r="C274" s="15">
        <v>30.4</v>
      </c>
      <c r="D274" s="15">
        <v>31.4</v>
      </c>
      <c r="E274" s="15">
        <v>34.1</v>
      </c>
      <c r="F274" s="16">
        <v>36</v>
      </c>
      <c r="G274" s="15">
        <v>24.7</v>
      </c>
      <c r="H274" s="15">
        <v>31.4</v>
      </c>
      <c r="I274" s="15">
        <v>34.700000000000003</v>
      </c>
      <c r="J274" s="16">
        <v>36</v>
      </c>
      <c r="K274" s="17">
        <v>1</v>
      </c>
      <c r="L274" s="18"/>
      <c r="M274" s="19"/>
      <c r="N274" s="20"/>
      <c r="O274" s="21"/>
      <c r="P274" s="22"/>
      <c r="R274" s="23" t="b" cm="1">
        <f t="array" ref="R274">_xlfn.LET(
    _xlpm.currentID, B274,
    _xlpm.current_Ex3, E274,
    _xlpm.current_Ex4, F274,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1</v>
      </c>
      <c r="S274" s="27" t="b" cm="1">
        <f t="array" ref="S274">_xlfn.LET(
    _xlpm.currentID, B274,
    _xlpm.current_Pr3, I274,
    _xlpm.current_Pr4, J274,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1</v>
      </c>
      <c r="T274" s="25" t="b" cm="1">
        <f t="array" ref="T274">_xlfn.LET(
    _xlpm.currentID, B274,
    _xlpm.current_Ex1, C274,
    _xlpm.current_Ex3, E274,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4" s="26" t="b" cm="1">
        <f t="array" ref="U274">_xlfn.LET(
    _xlpm.currentID, B274,
    _xlpm.current_Pr1, G274,
    _xlpm.current_Pr3, I274,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5" spans="2:21" ht="13.5">
      <c r="B275" s="14" t="s">
        <v>300</v>
      </c>
      <c r="C275" s="15">
        <v>34.1</v>
      </c>
      <c r="D275" s="15">
        <v>36</v>
      </c>
      <c r="E275" s="15">
        <v>34.1</v>
      </c>
      <c r="F275" s="16">
        <v>39.4</v>
      </c>
      <c r="G275" s="15">
        <v>34.700000000000003</v>
      </c>
      <c r="H275" s="15">
        <v>36</v>
      </c>
      <c r="I275" s="15">
        <v>34.1</v>
      </c>
      <c r="J275" s="16">
        <v>39.4</v>
      </c>
      <c r="K275" s="17">
        <v>1</v>
      </c>
      <c r="L275" s="18"/>
      <c r="M275" s="19"/>
      <c r="N275" s="20"/>
      <c r="O275" s="21"/>
      <c r="P275" s="22"/>
      <c r="R275" s="23" t="str" cm="1">
        <f t="array" ref="R275">_xlfn.LET(
    _xlpm.currentID, B275,
    _xlpm.current_Ex3, E275,
    _xlpm.current_Ex4, F275,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5" s="27" t="str" cm="1">
        <f t="array" ref="S275">_xlfn.LET(
    _xlpm.currentID, B275,
    _xlpm.current_Pr3, I275,
    _xlpm.current_Pr4, J275,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5" s="25" t="b" cm="1">
        <f t="array" ref="T275">_xlfn.LET(
    _xlpm.currentID, B275,
    _xlpm.current_Ex1, C275,
    _xlpm.current_Ex3, E275,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1</v>
      </c>
      <c r="U275" s="26" t="b" cm="1">
        <f t="array" ref="U275">_xlfn.LET(
    _xlpm.currentID, B275,
    _xlpm.current_Pr1, G275,
    _xlpm.current_Pr3, I275,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1</v>
      </c>
    </row>
    <row r="276" spans="2:21" ht="13.5">
      <c r="B276" s="29" t="s">
        <v>301</v>
      </c>
      <c r="C276" s="30">
        <v>4.5999999999999996</v>
      </c>
      <c r="D276" s="30">
        <v>4.2</v>
      </c>
      <c r="E276" s="30">
        <v>4</v>
      </c>
      <c r="F276" s="31">
        <v>4.5999999999999996</v>
      </c>
      <c r="G276" s="30">
        <v>5.3</v>
      </c>
      <c r="H276" s="30">
        <v>4.2</v>
      </c>
      <c r="I276" s="30">
        <v>8.3000000000000007</v>
      </c>
      <c r="J276" s="31">
        <v>4.5999999999999996</v>
      </c>
      <c r="K276" s="32">
        <v>1</v>
      </c>
      <c r="L276" s="33"/>
      <c r="M276" s="34"/>
      <c r="N276" s="35"/>
      <c r="O276" s="36"/>
      <c r="P276" s="38"/>
      <c r="R276" s="23" t="str" cm="1">
        <f t="array" ref="R276">_xlfn.LET(
    _xlpm.currentID, B276,
    _xlpm.current_Ex3, E276,
    _xlpm.current_Ex4, F276,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6" s="27" t="str" cm="1">
        <f t="array" ref="S276">_xlfn.LET(
    _xlpm.currentID, B276,
    _xlpm.current_Pr3, I276,
    _xlpm.current_Pr4, J276,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6" s="25" t="str" cm="1">
        <f t="array" ref="T276">_xlfn.LET(
    _xlpm.currentID, B276,
    _xlpm.current_Ex1, C276,
    _xlpm.current_Ex3, E276,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6" s="26" t="str" cm="1">
        <f t="array" ref="U276">_xlfn.LET(
    _xlpm.currentID, B276,
    _xlpm.current_Pr1, G276,
    _xlpm.current_Pr3, I276,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7" spans="2:21" ht="13.5">
      <c r="B277" s="29" t="s">
        <v>302</v>
      </c>
      <c r="C277" s="30">
        <v>4</v>
      </c>
      <c r="D277" s="30">
        <v>4.5999999999999996</v>
      </c>
      <c r="E277" s="30">
        <v>4.5999999999999996</v>
      </c>
      <c r="F277" s="31">
        <v>4.5999999999999996</v>
      </c>
      <c r="G277" s="30">
        <v>8.3000000000000007</v>
      </c>
      <c r="H277" s="30">
        <v>4.5999999999999996</v>
      </c>
      <c r="I277" s="30">
        <v>8.3000000000000007</v>
      </c>
      <c r="J277" s="31">
        <v>4.5999999999999996</v>
      </c>
      <c r="K277" s="32">
        <v>1</v>
      </c>
      <c r="L277" s="33"/>
      <c r="M277" s="34"/>
      <c r="N277" s="35"/>
      <c r="O277" s="36"/>
      <c r="P277" s="38"/>
      <c r="R277" s="23" t="str" cm="1">
        <f t="array" ref="R277">_xlfn.LET(
    _xlpm.currentID, B277,
    _xlpm.current_Ex3, E277,
    _xlpm.current_Ex4, F277,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7" s="27" t="str" cm="1">
        <f t="array" ref="S277">_xlfn.LET(
    _xlpm.currentID, B277,
    _xlpm.current_Pr3, I277,
    _xlpm.current_Pr4, J277,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7" s="25" t="str" cm="1">
        <f t="array" ref="T277">_xlfn.LET(
    _xlpm.currentID, B277,
    _xlpm.current_Ex1, C277,
    _xlpm.current_Ex3, E277,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7" s="26" t="str" cm="1">
        <f t="array" ref="U277">_xlfn.LET(
    _xlpm.currentID, B277,
    _xlpm.current_Pr1, G277,
    _xlpm.current_Pr3, I277,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8" spans="2:21" ht="13.5">
      <c r="B278" s="40" t="s">
        <v>303</v>
      </c>
      <c r="C278" s="41">
        <v>4.5999999999999996</v>
      </c>
      <c r="D278" s="41">
        <v>4.5999999999999996</v>
      </c>
      <c r="E278" s="41">
        <v>4.5</v>
      </c>
      <c r="F278" s="42">
        <v>5.0999999999999996</v>
      </c>
      <c r="G278" s="41">
        <v>8.3000000000000007</v>
      </c>
      <c r="H278" s="41">
        <v>4.5999999999999996</v>
      </c>
      <c r="I278" s="41">
        <v>5.0999999999999996</v>
      </c>
      <c r="J278" s="42">
        <v>5.0999999999999996</v>
      </c>
      <c r="K278" s="43">
        <v>1</v>
      </c>
      <c r="L278" s="33"/>
      <c r="M278" s="34"/>
      <c r="N278" s="44"/>
      <c r="O278" s="45"/>
      <c r="P278" s="46"/>
      <c r="R278" s="47" t="str" cm="1">
        <f t="array" ref="R278">_xlfn.LET(
    _xlpm.currentID, B278,
    _xlpm.current_Ex3, E278,
    _xlpm.current_Ex4, F278,
    _xlpm.colLetter, LEFT(_xlpm.currentID, 1),
    _xlpm.rowNumber, VALUE(MID(_xlpm.currentID, 2, LEN(_xlpm.currentID)-1)),
    _xlpm.downID, _xlpm.colLetter &amp; TEXT(_xlpm.rowNumber + 1, "00"),
    _xlpm.matchRow, _xlfn.XMATCH(_xlpm.downID, B:B, 0),
    _xlpm.below_Ex1, INDEX(C:C, _xlpm.matchRow),
    _xlpm.below_Ex2, INDEX(D:D, _xlpm.matchRow),
    _xlpm.isMatch, AND(_xlpm.current_Ex3 = _xlpm.below_Ex1, _xlpm.current_Ex4 = _xlpm.below_Ex2),
    _xlpm.result, IF(ISNUMBER(_xlpm.matchRow), _xlpm.isMatch, "-"),
    _xlpm.result
)</f>
        <v>-</v>
      </c>
      <c r="S278" s="48" t="str" cm="1">
        <f t="array" ref="S278">_xlfn.LET(
    _xlpm.currentID, B278,
    _xlpm.current_Pr3, I278,
    _xlpm.current_Pr4, J278,
    _xlpm.colLetter, LEFT(_xlpm.currentID, 1),
    _xlpm.rowNumber, VALUE(MID(_xlpm.currentID, 2, LEN(_xlpm.currentID)-1)),
    _xlpm.downID, _xlpm.colLetter &amp; TEXT(_xlpm.rowNumber + 1, "00"),
    _xlpm.matchRow, _xlfn.XMATCH(_xlpm.downID, B:B, 0),
    _xlpm.below_Pr1, INDEX(G:G, _xlpm.matchRow),
    _xlpm.below_Pr2, INDEX(H:H, _xlpm.matchRow),
    _xlpm.isMatch, AND(_xlpm.current_Pr3 = _xlpm.below_Pr1, _xlpm.current_Pr4 = _xlpm.below_Pr2),
    _xlpm.result, IF(ISNUMBER(_xlpm.matchRow), _xlpm.isMatch, "-"),
    _xlpm.result
)</f>
        <v>-</v>
      </c>
      <c r="T278" s="49" t="str" cm="1">
        <f t="array" ref="T278">_xlfn.LET(
    _xlpm.currentID, B278,
    _xlpm.current_Ex1, C278,
    _xlpm.current_Ex3, E278,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_xlpm.left_Ex2, INDEX(D:D, _xlpm.matchRow),
    _xlpm.left_Ex4, INDEX(F:F, _xlpm.matchRow),
    _xlpm.isMatch, AND(_xlpm.current_Ex1 = _xlpm.left_Ex2, _xlpm.current_Ex3 = _xlpm.left_Ex4),
    _xlpm.result, IF(ISNUMBER(_xlpm.matchRow), _xlpm.isMatch, "-"),
    _xlpm.result
)</f>
        <v>-</v>
      </c>
      <c r="U278" s="50" t="str" cm="1">
        <f t="array" ref="U278">_xlfn.LET(
    _xlpm.currentID, B278,
    _xlpm.current_Pr1, G278,
    _xlpm.current_Pr3, I278,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B:B, 0),
    _xlpm.left_Pr2, INDEX(H:H, _xlpm.matchRow),
    _xlpm.left_Pr4, INDEX(J:J, _xlpm.matchRow),
    _xlpm.isMatch, AND(_xlpm.current_Pr1 = _xlpm.left_Pr2, _xlpm.current_Pr3 = _xlpm.left_Pr4),
    _xlpm.result, IF(ISNUMBER(_xlpm.matchRow), _xlpm.isMatch, "-"),
    _xlpm.result
)</f>
        <v>-</v>
      </c>
    </row>
    <row r="279" spans="2:21" ht="15" customHeight="1">
      <c r="L279" s="76" t="s">
        <v>304</v>
      </c>
      <c r="M279" s="77"/>
      <c r="N279" s="51" t="s">
        <v>305</v>
      </c>
      <c r="O279" s="52" t="s">
        <v>306</v>
      </c>
      <c r="P279" s="53" t="str">
        <f>IF(O280&gt;N280, "Net Fill (m3)", "Net Cut (m3)")</f>
        <v>Net Cut (m3)</v>
      </c>
      <c r="R279" s="80" t="str" cm="1">
        <f t="array" ref="R279">_xlfn.LET(
    _xlpm.values, R13:U278,
    _xlpm.validCount, SUMPRODUCT(--((_xlpm.values="TRUE") + (_xlpm.values=TRUE) + (_xlpm.values="-"))),
    _xlpm.totalCount, COUNTA(_xlpm.values),
    _xlpm.result, IF(_xlpm.validCount = _xlpm.totalCount, "CONTINUITY CHECKS PASS", "CONTINUITY CHECKS FAILED"),
    _xlpm.result
)</f>
        <v>CONTINUITY CHECKS PASS</v>
      </c>
      <c r="S279" s="81"/>
      <c r="T279" s="81"/>
      <c r="U279" s="82"/>
    </row>
    <row r="280" spans="2:21" ht="15" customHeight="1">
      <c r="L280" s="78"/>
      <c r="M280" s="79"/>
      <c r="N280" s="54">
        <f>SUM(N13:N278)</f>
        <v>0</v>
      </c>
      <c r="O280" s="55">
        <f>SUM(O13:O278)</f>
        <v>0</v>
      </c>
      <c r="P280" s="56">
        <f>ABS(O280-N280)</f>
        <v>0</v>
      </c>
    </row>
  </sheetData>
  <mergeCells count="25">
    <mergeCell ref="T11:U11"/>
    <mergeCell ref="L279:M280"/>
    <mergeCell ref="R279:U279"/>
    <mergeCell ref="B10:P10"/>
    <mergeCell ref="R10:U10"/>
    <mergeCell ref="B11:B12"/>
    <mergeCell ref="C11:F11"/>
    <mergeCell ref="G11:J11"/>
    <mergeCell ref="K11:K12"/>
    <mergeCell ref="L11:M11"/>
    <mergeCell ref="N11:O11"/>
    <mergeCell ref="P11:P12"/>
    <mergeCell ref="R11:S11"/>
    <mergeCell ref="M4:P5"/>
    <mergeCell ref="B5:C5"/>
    <mergeCell ref="D5:H5"/>
    <mergeCell ref="B6:C6"/>
    <mergeCell ref="D6:H6"/>
    <mergeCell ref="B8:C8"/>
    <mergeCell ref="B2:C2"/>
    <mergeCell ref="D2:H2"/>
    <mergeCell ref="B3:C3"/>
    <mergeCell ref="D3:H3"/>
    <mergeCell ref="B4:C4"/>
    <mergeCell ref="D4:H4"/>
  </mergeCells>
  <conditionalFormatting sqref="R13:U278">
    <cfRule type="containsText" dxfId="7" priority="3" operator="containsText" text="-">
      <formula>NOT(ISERROR(SEARCH("-",R13)))</formula>
    </cfRule>
    <cfRule type="containsText" dxfId="6" priority="4" operator="containsText" text="FALSE">
      <formula>NOT(ISERROR(SEARCH("FALSE",R13)))</formula>
    </cfRule>
    <cfRule type="containsText" dxfId="5" priority="5" operator="containsText" text="TRUE">
      <formula>NOT(ISERROR(SEARCH("TRUE",R13)))</formula>
    </cfRule>
  </conditionalFormatting>
  <conditionalFormatting sqref="R279:U279">
    <cfRule type="containsText" dxfId="4" priority="1" operator="containsText" text="FAIL">
      <formula>NOT(ISERROR(SEARCH("FAIL",R279)))</formula>
    </cfRule>
    <cfRule type="containsText" dxfId="3" priority="2" operator="containsText" text="PASS">
      <formula>NOT(ISERROR(SEARCH("PASS",R279)))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2FD7-6A14-4200-B380-12E69480E79E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9FD1-E1A8-43DD-B7F2-64F1BDE9AD43}">
  <dimension ref="B1:V279"/>
  <sheetViews>
    <sheetView showGridLines="0" tabSelected="1" workbookViewId="0">
      <selection activeCell="L27" sqref="L27"/>
    </sheetView>
  </sheetViews>
  <sheetFormatPr defaultRowHeight="15"/>
  <cols>
    <col min="1" max="1" width="2.85546875" customWidth="1"/>
    <col min="2" max="2" width="3.7109375" customWidth="1"/>
    <col min="3" max="3" width="10.7109375" customWidth="1"/>
    <col min="4" max="4" width="6.7109375" customWidth="1"/>
    <col min="5" max="8" width="7.28515625" customWidth="1"/>
    <col min="9" max="9" width="8.140625" customWidth="1"/>
    <col min="10" max="10" width="7.140625" customWidth="1"/>
    <col min="11" max="11" width="7" customWidth="1"/>
    <col min="12" max="12" width="10.5703125" customWidth="1"/>
    <col min="13" max="13" width="9.140625" customWidth="1"/>
    <col min="14" max="14" width="9.42578125" customWidth="1"/>
    <col min="15" max="15" width="9.85546875" customWidth="1"/>
    <col min="16" max="16" width="11.140625" customWidth="1"/>
    <col min="17" max="17" width="12.7109375" customWidth="1"/>
    <col min="18" max="18" width="4.140625" customWidth="1"/>
    <col min="19" max="19" width="11.28515625" customWidth="1"/>
    <col min="20" max="20" width="10.5703125" customWidth="1"/>
    <col min="21" max="21" width="11.140625" customWidth="1"/>
    <col min="22" max="22" width="11.7109375" customWidth="1"/>
    <col min="23" max="23" width="5.7109375" customWidth="1"/>
  </cols>
  <sheetData>
    <row r="1" spans="2:22" ht="13.5" customHeight="1"/>
    <row r="2" spans="2:22">
      <c r="B2" s="116" t="s">
        <v>0</v>
      </c>
      <c r="C2" s="116"/>
      <c r="D2" s="117"/>
      <c r="E2" s="118"/>
      <c r="F2" s="118"/>
      <c r="G2" s="118"/>
      <c r="H2" s="118"/>
      <c r="I2" s="118"/>
      <c r="N2" s="1"/>
      <c r="O2" s="1"/>
      <c r="P2" s="1"/>
      <c r="Q2" s="1"/>
    </row>
    <row r="3" spans="2:22">
      <c r="B3" s="116" t="s">
        <v>2</v>
      </c>
      <c r="C3" s="116"/>
      <c r="D3" s="117"/>
      <c r="E3" s="119"/>
      <c r="F3" s="119"/>
      <c r="G3" s="119"/>
      <c r="H3" s="119"/>
      <c r="I3" s="119"/>
      <c r="N3" s="1"/>
      <c r="O3" s="1"/>
      <c r="P3" s="1"/>
      <c r="Q3" s="1"/>
    </row>
    <row r="4" spans="2:22" ht="15" customHeight="1">
      <c r="B4" s="116" t="s">
        <v>3</v>
      </c>
      <c r="C4" s="116"/>
      <c r="D4" s="117"/>
      <c r="E4" s="120"/>
      <c r="F4" s="120"/>
      <c r="G4" s="120"/>
      <c r="H4" s="120"/>
      <c r="I4" s="120"/>
      <c r="N4" s="121" t="s">
        <v>5</v>
      </c>
      <c r="O4" s="121"/>
      <c r="P4" s="121"/>
      <c r="Q4" s="121"/>
      <c r="R4" s="121"/>
    </row>
    <row r="5" spans="2:22">
      <c r="B5" s="116" t="s">
        <v>6</v>
      </c>
      <c r="C5" s="116"/>
      <c r="D5" s="117"/>
      <c r="E5" s="120"/>
      <c r="F5" s="120"/>
      <c r="G5" s="120"/>
      <c r="H5" s="120"/>
      <c r="I5" s="120"/>
      <c r="J5" s="4"/>
      <c r="N5" s="121"/>
      <c r="O5" s="121"/>
      <c r="P5" s="121"/>
      <c r="Q5" s="121"/>
      <c r="R5" s="121"/>
    </row>
    <row r="6" spans="2:22">
      <c r="B6" s="116" t="s">
        <v>8</v>
      </c>
      <c r="C6" s="116"/>
      <c r="D6" s="117"/>
      <c r="E6" s="120"/>
      <c r="F6" s="120"/>
      <c r="G6" s="120"/>
      <c r="H6" s="120"/>
      <c r="I6" s="120"/>
      <c r="N6" s="57"/>
      <c r="O6" s="57"/>
      <c r="P6" s="57"/>
      <c r="Q6" s="57"/>
    </row>
    <row r="7" spans="2:22">
      <c r="N7" s="57"/>
      <c r="O7" s="57"/>
      <c r="P7" s="57"/>
      <c r="Q7" s="57"/>
    </row>
    <row r="8" spans="2:22">
      <c r="B8" s="113" t="s">
        <v>307</v>
      </c>
      <c r="C8" s="113"/>
      <c r="D8" s="114"/>
      <c r="E8" s="58">
        <v>20</v>
      </c>
      <c r="F8" s="61" t="s">
        <v>308</v>
      </c>
      <c r="G8" s="59"/>
      <c r="H8" s="115" t="s">
        <v>309</v>
      </c>
      <c r="I8" s="115"/>
      <c r="J8" s="58">
        <v>20</v>
      </c>
      <c r="K8" s="60" t="s">
        <v>10</v>
      </c>
      <c r="L8" s="64"/>
      <c r="O8" s="1"/>
      <c r="P8" s="1"/>
      <c r="Q8" s="1"/>
    </row>
    <row r="9" spans="2:22">
      <c r="B9" s="113" t="s">
        <v>310</v>
      </c>
      <c r="C9" s="113"/>
      <c r="D9" s="114"/>
      <c r="E9" s="58">
        <v>25</v>
      </c>
      <c r="F9" s="61" t="s">
        <v>308</v>
      </c>
      <c r="G9" s="59"/>
      <c r="H9" s="115" t="s">
        <v>311</v>
      </c>
      <c r="I9" s="115"/>
      <c r="J9" s="58">
        <v>20</v>
      </c>
      <c r="K9" s="60" t="s">
        <v>10</v>
      </c>
    </row>
    <row r="11" spans="2:22" ht="30.75" customHeight="1">
      <c r="B11" s="84" t="str">
        <f>E2 &amp; " Cut &amp; Fill Estimator - Grid Method"</f>
        <v xml:space="preserve"> Cut &amp; Fill Estimator - Grid Method</v>
      </c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6"/>
      <c r="S11" s="122" t="s">
        <v>312</v>
      </c>
      <c r="T11" s="123"/>
      <c r="U11" s="123"/>
      <c r="V11" s="124"/>
    </row>
    <row r="12" spans="2:22" ht="18" customHeight="1">
      <c r="B12" s="125" t="s">
        <v>313</v>
      </c>
      <c r="C12" s="126" t="s">
        <v>12</v>
      </c>
      <c r="D12" s="127" t="s">
        <v>13</v>
      </c>
      <c r="E12" s="93"/>
      <c r="F12" s="93"/>
      <c r="G12" s="128"/>
      <c r="H12" s="93" t="s">
        <v>14</v>
      </c>
      <c r="I12" s="93"/>
      <c r="J12" s="93"/>
      <c r="K12" s="128"/>
      <c r="L12" s="95" t="s">
        <v>15</v>
      </c>
      <c r="M12" s="97" t="s">
        <v>16</v>
      </c>
      <c r="N12" s="98"/>
      <c r="O12" s="99" t="s">
        <v>17</v>
      </c>
      <c r="P12" s="100"/>
      <c r="Q12" s="101" t="s">
        <v>18</v>
      </c>
      <c r="S12" s="103" t="s">
        <v>19</v>
      </c>
      <c r="T12" s="104"/>
      <c r="U12" s="74" t="s">
        <v>20</v>
      </c>
      <c r="V12" s="75"/>
    </row>
    <row r="13" spans="2:22" ht="16.5" customHeight="1">
      <c r="B13" s="125"/>
      <c r="C13" s="126"/>
      <c r="D13" s="65">
        <v>1</v>
      </c>
      <c r="E13" s="66">
        <v>2</v>
      </c>
      <c r="F13" s="66">
        <v>3</v>
      </c>
      <c r="G13" s="67">
        <v>4</v>
      </c>
      <c r="H13" s="66">
        <v>1</v>
      </c>
      <c r="I13" s="66">
        <v>2</v>
      </c>
      <c r="J13" s="66">
        <v>3</v>
      </c>
      <c r="K13" s="67">
        <v>4</v>
      </c>
      <c r="L13" s="129"/>
      <c r="M13" s="68" t="s">
        <v>21</v>
      </c>
      <c r="N13" s="69" t="s">
        <v>22</v>
      </c>
      <c r="O13" s="68" t="s">
        <v>23</v>
      </c>
      <c r="P13" s="70" t="s">
        <v>24</v>
      </c>
      <c r="Q13" s="101"/>
      <c r="S13" s="10" t="s">
        <v>25</v>
      </c>
      <c r="T13" s="11" t="s">
        <v>22</v>
      </c>
      <c r="U13" s="12" t="s">
        <v>25</v>
      </c>
      <c r="V13" s="13" t="s">
        <v>22</v>
      </c>
    </row>
    <row r="14" spans="2:22">
      <c r="C14" s="14" t="s">
        <v>30</v>
      </c>
      <c r="D14" s="15">
        <v>19.399999999999999</v>
      </c>
      <c r="E14" s="15">
        <v>20.6</v>
      </c>
      <c r="F14" s="15">
        <v>20</v>
      </c>
      <c r="G14" s="16">
        <v>21.7</v>
      </c>
      <c r="H14" s="15">
        <v>19.399999999999999</v>
      </c>
      <c r="I14" s="15">
        <v>20.6</v>
      </c>
      <c r="J14" s="15">
        <v>20</v>
      </c>
      <c r="K14" s="16">
        <v>19</v>
      </c>
      <c r="L14" s="17">
        <v>1</v>
      </c>
      <c r="M14" s="4">
        <f>IF(SUM(D14:G14)=0, "", AVERAGE(D14:G14))</f>
        <v>20.425000000000001</v>
      </c>
      <c r="N14" s="4">
        <f>IF(SUM(H14:K14)=0, "", AVERAGE(H14:K14))</f>
        <v>19.75</v>
      </c>
      <c r="O14" s="4" cm="1">
        <f t="array" ref="O14">_xlfn.LET(
    _xlpm.existing, M14,
    _xlpm.proposed, N14,
    _xlpm.cellSizeHori, $J$8,
    _xlpm.cellSizeVert, $J$9,
    _xlpm.coverage, L14,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270.00000000000028</v>
      </c>
      <c r="P14" s="4" t="str" cm="1">
        <f t="array" ref="P14">_xlfn.LET(
    _xlpm.existing, M14,
    _xlpm.proposed, N14,
    _xlpm.cellSizeHori, $J$8,
    _xlpm.cellSizeVert, $J$9,
    _xlpm.coverage, L14,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" s="23" t="b" cm="1">
        <f t="array" ref="S14">_xlfn.LET(
    _xlpm.currentID, C14,
    _xlpm.current_Ex3, F14,
    _xlpm.current_Ex4, G14,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" s="24" t="b" cm="1">
        <f t="array" ref="T14">_xlfn.LET(
    _xlpm.currentID, C14,
    _xlpm.current_Pr3, J14,
    _xlpm.current_Pr4, K14,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" s="25" t="str" cm="1">
        <f t="array" ref="U14">_xlfn.LET(
    _xlpm.currentID, C14,
    _xlpm.current_Ex1, D14,
    _xlpm.current_Ex3, F14,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4" s="26" t="str" cm="1">
        <f t="array" ref="V14">_xlfn.LET(
    _xlpm.currentID, C14,
    _xlpm.current_Pr1, H14,
    _xlpm.current_Pr3, J14,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5" spans="2:22">
      <c r="C15" s="14" t="s">
        <v>32</v>
      </c>
      <c r="D15" s="15">
        <v>20</v>
      </c>
      <c r="E15" s="15">
        <v>21.7</v>
      </c>
      <c r="F15" s="15">
        <v>19.8</v>
      </c>
      <c r="G15" s="16">
        <v>22.4</v>
      </c>
      <c r="H15" s="15">
        <v>20</v>
      </c>
      <c r="I15" s="15">
        <v>19</v>
      </c>
      <c r="J15" s="15">
        <v>19.8</v>
      </c>
      <c r="K15" s="16">
        <v>20.3</v>
      </c>
      <c r="L15" s="17">
        <v>1</v>
      </c>
      <c r="M15" s="4">
        <f>IF(SUM(D15:G15)=0, "", AVERAGE(D15:G15))</f>
        <v>20.975000000000001</v>
      </c>
      <c r="N15" s="4">
        <f>IF(SUM(H15:K15)=0, "", AVERAGE(H15:K15))</f>
        <v>19.774999999999999</v>
      </c>
      <c r="O15" s="4" cm="1">
        <f t="array" ref="O15">_xlfn.LET(
    _xlpm.existing, M15,
    _xlpm.proposed, N15,
    _xlpm.cellSizeHori, $J$8,
    _xlpm.cellSizeVert, $J$9,
    _xlpm.coverage, L15,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480.00000000000114</v>
      </c>
      <c r="P15" s="4" t="str" cm="1">
        <f t="array" ref="P15">_xlfn.LET(
    _xlpm.existing, M15,
    _xlpm.proposed, N15,
    _xlpm.cellSizeHori, $J$8,
    _xlpm.cellSizeVert, $J$9,
    _xlpm.coverage, L15,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" t="b" cm="1">
        <f t="array" ref="S15">_xlfn.LET(
    _xlpm.currentID, C15,
    _xlpm.current_Ex3, F15,
    _xlpm.current_Ex4, G15,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" t="b" cm="1">
        <f t="array" ref="T15">_xlfn.LET(
    _xlpm.currentID, C15,
    _xlpm.current_Pr3, J15,
    _xlpm.current_Pr4, K15,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" t="str" cm="1">
        <f t="array" ref="U15">_xlfn.LET(
    _xlpm.currentID, C15,
    _xlpm.current_Ex1, D15,
    _xlpm.current_Ex3, F15,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5" t="str" cm="1">
        <f t="array" ref="V15">_xlfn.LET(
    _xlpm.currentID, C15,
    _xlpm.current_Pr1, H15,
    _xlpm.current_Pr3, J15,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6" spans="2:22">
      <c r="C16" s="14" t="s">
        <v>34</v>
      </c>
      <c r="D16" s="15">
        <v>19.8</v>
      </c>
      <c r="E16" s="15">
        <v>22.4</v>
      </c>
      <c r="F16" s="15">
        <v>23</v>
      </c>
      <c r="G16" s="16">
        <v>25.9</v>
      </c>
      <c r="H16" s="15">
        <v>19.8</v>
      </c>
      <c r="I16" s="15">
        <v>20.3</v>
      </c>
      <c r="J16" s="15">
        <v>23</v>
      </c>
      <c r="K16" s="16">
        <v>25.9</v>
      </c>
      <c r="L16" s="17">
        <v>1</v>
      </c>
      <c r="M16" s="4">
        <f>IF(SUM(D16:G16)=0, "", AVERAGE(D16:G16))</f>
        <v>22.774999999999999</v>
      </c>
      <c r="N16" s="4">
        <f>IF(SUM(H16:K16)=0, "", AVERAGE(H16:K16))</f>
        <v>22.25</v>
      </c>
      <c r="O16" s="4" cm="1">
        <f t="array" ref="O16">_xlfn.LET(
    _xlpm.existing, M16,
    _xlpm.proposed, N16,
    _xlpm.cellSizeHori, $J$8,
    _xlpm.cellSizeVert, $J$9,
    _xlpm.coverage, L16,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209.99999999999943</v>
      </c>
      <c r="P16" s="4" t="str" cm="1">
        <f t="array" ref="P16">_xlfn.LET(
    _xlpm.existing, M16,
    _xlpm.proposed, N16,
    _xlpm.cellSizeHori, $J$8,
    _xlpm.cellSizeVert, $J$9,
    _xlpm.coverage, L16,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" t="str" cm="1">
        <f t="array" ref="S16">_xlfn.LET(
    _xlpm.currentID, C16,
    _xlpm.current_Ex3, F16,
    _xlpm.current_Ex4, G16,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6" t="str" cm="1">
        <f t="array" ref="T16">_xlfn.LET(
    _xlpm.currentID, C16,
    _xlpm.current_Pr3, J16,
    _xlpm.current_Pr4, K16,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6" t="str" cm="1">
        <f t="array" ref="U16">_xlfn.LET(
    _xlpm.currentID, C16,
    _xlpm.current_Ex1, D16,
    _xlpm.current_Ex3, F16,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6" t="str" cm="1">
        <f t="array" ref="V16">_xlfn.LET(
    _xlpm.currentID, C16,
    _xlpm.current_Pr1, H16,
    _xlpm.current_Pr3, J16,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7" spans="3:22">
      <c r="C17" s="29" t="s">
        <v>36</v>
      </c>
      <c r="D17" s="30">
        <v>10.6</v>
      </c>
      <c r="E17" s="30">
        <v>10.3</v>
      </c>
      <c r="F17" s="30">
        <v>11.5</v>
      </c>
      <c r="G17" s="31">
        <v>11.9</v>
      </c>
      <c r="H17" s="30">
        <v>10.6</v>
      </c>
      <c r="I17" s="30">
        <v>11.9</v>
      </c>
      <c r="J17" s="30">
        <v>11.5</v>
      </c>
      <c r="K17" s="31">
        <v>13.8</v>
      </c>
      <c r="L17" s="32">
        <v>1</v>
      </c>
      <c r="M17" s="4">
        <f>IF(SUM(D17:G17)=0, "", AVERAGE(D17:G17))</f>
        <v>11.074999999999999</v>
      </c>
      <c r="N17" s="4">
        <f>IF(SUM(H17:K17)=0, "", AVERAGE(H17:K17))</f>
        <v>11.95</v>
      </c>
      <c r="O17" s="4" t="str" cm="1">
        <f t="array" ref="O17">_xlfn.LET(
    _xlpm.existing, M17,
    _xlpm.proposed, N17,
    _xlpm.cellSizeHori, $J$8,
    _xlpm.cellSizeVert, $J$9,
    _xlpm.coverage, L17,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" s="4" cm="1">
        <f t="array" ref="P17">_xlfn.LET(
    _xlpm.existing, M17,
    _xlpm.proposed, N17,
    _xlpm.cellSizeHori, $J$8,
    _xlpm.cellSizeVert, $J$9,
    _xlpm.coverage, L17,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S17" t="b" cm="1">
        <f t="array" ref="S17">_xlfn.LET(
    _xlpm.currentID, C17,
    _xlpm.current_Ex3, F17,
    _xlpm.current_Ex4, G17,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7" t="b" cm="1">
        <f t="array" ref="T17">_xlfn.LET(
    _xlpm.currentID, C17,
    _xlpm.current_Pr3, J17,
    _xlpm.current_Pr4, K17,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7" t="str" cm="1">
        <f t="array" ref="U17">_xlfn.LET(
    _xlpm.currentID, C17,
    _xlpm.current_Ex1, D17,
    _xlpm.current_Ex3, F17,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" t="str" cm="1">
        <f t="array" ref="V17">_xlfn.LET(
    _xlpm.currentID, C17,
    _xlpm.current_Pr1, H17,
    _xlpm.current_Pr3, J17,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8" spans="3:22">
      <c r="C18" s="29" t="s">
        <v>38</v>
      </c>
      <c r="D18" s="30">
        <v>11.5</v>
      </c>
      <c r="E18" s="30">
        <v>11.9</v>
      </c>
      <c r="F18" s="30">
        <v>12.8</v>
      </c>
      <c r="G18" s="31">
        <v>15.5</v>
      </c>
      <c r="H18" s="30">
        <v>11.5</v>
      </c>
      <c r="I18" s="30">
        <v>13.8</v>
      </c>
      <c r="J18" s="30">
        <v>12.8</v>
      </c>
      <c r="K18" s="31">
        <v>15.5</v>
      </c>
      <c r="L18" s="32">
        <v>1</v>
      </c>
      <c r="M18" s="4">
        <f>IF(SUM(D18:G18)=0, "", AVERAGE(D18:G18))</f>
        <v>12.925000000000001</v>
      </c>
      <c r="N18" s="4">
        <f>IF(SUM(H18:K18)=0, "", AVERAGE(H18:K18))</f>
        <v>13.4</v>
      </c>
      <c r="O18" s="4" t="str" cm="1">
        <f t="array" ref="O18">_xlfn.LET(
    _xlpm.existing, M18,
    _xlpm.proposed, N18,
    _xlpm.cellSizeHori, $J$8,
    _xlpm.cellSizeVert, $J$9,
    _xlpm.coverage, L18,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8" s="4" cm="1">
        <f t="array" ref="P18">_xlfn.LET(
    _xlpm.existing, M18,
    _xlpm.proposed, N18,
    _xlpm.cellSizeHori, $J$8,
    _xlpm.cellSizeVert, $J$9,
    _xlpm.coverage, L18,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189.99999999999986</v>
      </c>
      <c r="S18" t="str" cm="1">
        <f t="array" ref="S18">_xlfn.LET(
    _xlpm.currentID, C18,
    _xlpm.current_Ex3, F18,
    _xlpm.current_Ex4, G18,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8" t="str" cm="1">
        <f t="array" ref="T18">_xlfn.LET(
    _xlpm.currentID, C18,
    _xlpm.current_Pr3, J18,
    _xlpm.current_Pr4, K18,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8" t="str" cm="1">
        <f t="array" ref="U18">_xlfn.LET(
    _xlpm.currentID, C18,
    _xlpm.current_Ex1, D18,
    _xlpm.current_Ex3, F18,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8" t="str" cm="1">
        <f t="array" ref="V18">_xlfn.LET(
    _xlpm.currentID, C18,
    _xlpm.current_Pr1, H18,
    _xlpm.current_Pr3, J18,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9" spans="3:22">
      <c r="C19" s="29" t="s">
        <v>40</v>
      </c>
      <c r="D19" s="30">
        <v>16.8</v>
      </c>
      <c r="E19" s="30">
        <v>19.2</v>
      </c>
      <c r="F19" s="30">
        <v>18.600000000000001</v>
      </c>
      <c r="G19" s="31">
        <v>22.8</v>
      </c>
      <c r="H19" s="30">
        <v>16.8</v>
      </c>
      <c r="I19" s="30">
        <v>19.2</v>
      </c>
      <c r="J19" s="30">
        <v>18.600000000000001</v>
      </c>
      <c r="K19" s="31">
        <v>19</v>
      </c>
      <c r="L19" s="32">
        <v>1</v>
      </c>
      <c r="M19" s="4">
        <f>IF(SUM(D19:G19)=0, "", AVERAGE(D19:G19))</f>
        <v>19.350000000000001</v>
      </c>
      <c r="N19" s="4">
        <f>IF(SUM(H19:K19)=0, "", AVERAGE(H19:K19))</f>
        <v>18.399999999999999</v>
      </c>
      <c r="O19" s="4" cm="1">
        <f t="array" ref="O19">_xlfn.LET(
    _xlpm.existing, M19,
    _xlpm.proposed, N19,
    _xlpm.cellSizeHori, $J$8,
    _xlpm.cellSizeVert, $J$9,
    _xlpm.coverage, L19,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380.00000000000114</v>
      </c>
      <c r="P19" s="4" t="str" cm="1">
        <f t="array" ref="P19">_xlfn.LET(
    _xlpm.existing, M19,
    _xlpm.proposed, N19,
    _xlpm.cellSizeHori, $J$8,
    _xlpm.cellSizeVert, $J$9,
    _xlpm.coverage, L19,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" t="b" cm="1">
        <f t="array" ref="S19">_xlfn.LET(
    _xlpm.currentID, C19,
    _xlpm.current_Ex3, F19,
    _xlpm.current_Ex4, G19,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" t="b" cm="1">
        <f t="array" ref="T19">_xlfn.LET(
    _xlpm.currentID, C19,
    _xlpm.current_Pr3, J19,
    _xlpm.current_Pr4, K19,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" t="str" cm="1">
        <f t="array" ref="U19">_xlfn.LET(
    _xlpm.currentID, C19,
    _xlpm.current_Ex1, D19,
    _xlpm.current_Ex3, F19,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9" t="str" cm="1">
        <f t="array" ref="V19">_xlfn.LET(
    _xlpm.currentID, C19,
    _xlpm.current_Pr1, H19,
    _xlpm.current_Pr3, J19,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" spans="3:22">
      <c r="C20" s="29" t="s">
        <v>42</v>
      </c>
      <c r="D20" s="30">
        <v>18.600000000000001</v>
      </c>
      <c r="E20" s="30">
        <v>22.8</v>
      </c>
      <c r="F20" s="30">
        <v>20.6</v>
      </c>
      <c r="G20" s="31">
        <v>27.2</v>
      </c>
      <c r="H20" s="30">
        <v>18.600000000000001</v>
      </c>
      <c r="I20" s="30">
        <v>19</v>
      </c>
      <c r="J20" s="30">
        <v>20.6</v>
      </c>
      <c r="K20" s="31">
        <v>19</v>
      </c>
      <c r="L20" s="32">
        <v>1</v>
      </c>
      <c r="M20" s="4">
        <f>IF(SUM(D20:G20)=0, "", AVERAGE(D20:G20))</f>
        <v>22.3</v>
      </c>
      <c r="N20" s="4">
        <f>IF(SUM(H20:K20)=0, "", AVERAGE(H20:K20))</f>
        <v>19.3</v>
      </c>
      <c r="O20" s="4" cm="1">
        <f t="array" ref="O20">_xlfn.LET(
    _xlpm.existing, M20,
    _xlpm.proposed, N20,
    _xlpm.cellSizeHori, $J$8,
    _xlpm.cellSizeVert, $J$9,
    _xlpm.coverage, L20,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1200</v>
      </c>
      <c r="P20" s="4" t="str" cm="1">
        <f t="array" ref="P20">_xlfn.LET(
    _xlpm.existing, M20,
    _xlpm.proposed, N20,
    _xlpm.cellSizeHori, $J$8,
    _xlpm.cellSizeVert, $J$9,
    _xlpm.coverage, L20,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" t="b" cm="1">
        <f t="array" ref="S20">_xlfn.LET(
    _xlpm.currentID, C20,
    _xlpm.current_Ex3, F20,
    _xlpm.current_Ex4, G20,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" t="b" cm="1">
        <f t="array" ref="T20">_xlfn.LET(
    _xlpm.currentID, C20,
    _xlpm.current_Pr3, J20,
    _xlpm.current_Pr4, K20,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" t="str" cm="1">
        <f t="array" ref="U20">_xlfn.LET(
    _xlpm.currentID, C20,
    _xlpm.current_Ex1, D20,
    _xlpm.current_Ex3, F20,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" t="str" cm="1">
        <f t="array" ref="V20">_xlfn.LET(
    _xlpm.currentID, C20,
    _xlpm.current_Pr1, H20,
    _xlpm.current_Pr3, J20,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1" spans="3:22">
      <c r="C21" s="29" t="s">
        <v>44</v>
      </c>
      <c r="D21" s="30">
        <v>20.6</v>
      </c>
      <c r="E21" s="30">
        <v>27.2</v>
      </c>
      <c r="F21" s="30">
        <v>21.7</v>
      </c>
      <c r="G21" s="31">
        <v>30.3</v>
      </c>
      <c r="H21" s="30">
        <v>20.6</v>
      </c>
      <c r="I21" s="30">
        <v>19</v>
      </c>
      <c r="J21" s="30">
        <v>19</v>
      </c>
      <c r="K21" s="31">
        <v>22.1</v>
      </c>
      <c r="L21" s="32">
        <v>1</v>
      </c>
      <c r="M21" s="4">
        <f>IF(SUM(D21:G21)=0, "", AVERAGE(D21:G21))</f>
        <v>24.95</v>
      </c>
      <c r="N21" s="4">
        <f>IF(SUM(H21:K21)=0, "", AVERAGE(H21:K21))</f>
        <v>20.175000000000001</v>
      </c>
      <c r="O21" s="4" cm="1">
        <f t="array" ref="O21">_xlfn.LET(
    _xlpm.existing, M21,
    _xlpm.proposed, N21,
    _xlpm.cellSizeHori, $J$8,
    _xlpm.cellSizeVert, $J$9,
    _xlpm.coverage, L21,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1909.9999999999995</v>
      </c>
      <c r="P21" s="4" t="str" cm="1">
        <f t="array" ref="P21">_xlfn.LET(
    _xlpm.existing, M21,
    _xlpm.proposed, N21,
    _xlpm.cellSizeHori, $J$8,
    _xlpm.cellSizeVert, $J$9,
    _xlpm.coverage, L21,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" t="b" cm="1">
        <f t="array" ref="S21">_xlfn.LET(
    _xlpm.currentID, C21,
    _xlpm.current_Ex3, F21,
    _xlpm.current_Ex4, G21,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" t="b" cm="1">
        <f t="array" ref="T21">_xlfn.LET(
    _xlpm.currentID, C21,
    _xlpm.current_Pr3, J21,
    _xlpm.current_Pr4, K21,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" t="b" cm="1">
        <f t="array" ref="U21">_xlfn.LET(
    _xlpm.currentID, C21,
    _xlpm.current_Ex1, D21,
    _xlpm.current_Ex3, F21,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" t="b" cm="1">
        <f t="array" ref="V21">_xlfn.LET(
    _xlpm.currentID, C21,
    _xlpm.current_Pr1, H21,
    _xlpm.current_Pr3, J21,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2" spans="3:22">
      <c r="C22" s="29" t="s">
        <v>45</v>
      </c>
      <c r="D22" s="30">
        <v>21.7</v>
      </c>
      <c r="E22" s="30">
        <v>30.3</v>
      </c>
      <c r="F22" s="30">
        <v>22.4</v>
      </c>
      <c r="G22" s="31">
        <v>27.8</v>
      </c>
      <c r="H22" s="30">
        <v>19</v>
      </c>
      <c r="I22" s="30">
        <v>22.1</v>
      </c>
      <c r="J22" s="30">
        <v>20.3</v>
      </c>
      <c r="K22" s="31">
        <v>22.7</v>
      </c>
      <c r="L22" s="32">
        <v>1</v>
      </c>
      <c r="M22" s="4">
        <f>IF(SUM(D22:G22)=0, "", AVERAGE(D22:G22))</f>
        <v>25.55</v>
      </c>
      <c r="N22" s="4">
        <f>IF(SUM(H22:K22)=0, "", AVERAGE(H22:K22))</f>
        <v>21.025000000000002</v>
      </c>
      <c r="O22" s="4" cm="1">
        <f t="array" ref="O22">_xlfn.LET(
    _xlpm.existing, M22,
    _xlpm.proposed, N22,
    _xlpm.cellSizeHori, $J$8,
    _xlpm.cellSizeVert, $J$9,
    _xlpm.coverage, L22,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1809.9999999999995</v>
      </c>
      <c r="P22" s="4" t="str" cm="1">
        <f t="array" ref="P22">_xlfn.LET(
    _xlpm.existing, M22,
    _xlpm.proposed, N22,
    _xlpm.cellSizeHori, $J$8,
    _xlpm.cellSizeVert, $J$9,
    _xlpm.coverage, L22,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2" t="b" cm="1">
        <f t="array" ref="S22">_xlfn.LET(
    _xlpm.currentID, C22,
    _xlpm.current_Ex3, F22,
    _xlpm.current_Ex4, G22,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2" t="b" cm="1">
        <f t="array" ref="T22">_xlfn.LET(
    _xlpm.currentID, C22,
    _xlpm.current_Pr3, J22,
    _xlpm.current_Pr4, K22,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2" t="b" cm="1">
        <f t="array" ref="U22">_xlfn.LET(
    _xlpm.currentID, C22,
    _xlpm.current_Ex1, D22,
    _xlpm.current_Ex3, F22,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2" t="b" cm="1">
        <f t="array" ref="V22">_xlfn.LET(
    _xlpm.currentID, C22,
    _xlpm.current_Pr1, H22,
    _xlpm.current_Pr3, J22,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" spans="3:22">
      <c r="C23" s="29" t="s">
        <v>46</v>
      </c>
      <c r="D23" s="30">
        <v>22.4</v>
      </c>
      <c r="E23" s="30">
        <v>27.8</v>
      </c>
      <c r="F23" s="30">
        <v>25.9</v>
      </c>
      <c r="G23" s="31">
        <v>28</v>
      </c>
      <c r="H23" s="30">
        <v>20.3</v>
      </c>
      <c r="I23" s="30">
        <v>22.7</v>
      </c>
      <c r="J23" s="30">
        <v>25.9</v>
      </c>
      <c r="K23" s="31">
        <v>28</v>
      </c>
      <c r="L23" s="32">
        <v>1</v>
      </c>
      <c r="M23" s="4">
        <f>IF(SUM(D23:G23)=0, "", AVERAGE(D23:G23))</f>
        <v>26.024999999999999</v>
      </c>
      <c r="N23" s="4">
        <f>IF(SUM(H23:K23)=0, "", AVERAGE(H23:K23))</f>
        <v>24.225000000000001</v>
      </c>
      <c r="O23" s="4" cm="1">
        <f t="array" ref="O23">_xlfn.LET(
    _xlpm.existing, M23,
    _xlpm.proposed, N23,
    _xlpm.cellSizeHori, $J$8,
    _xlpm.cellSizeVert, $J$9,
    _xlpm.coverage, L23,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719.99999999999886</v>
      </c>
      <c r="P23" s="4" t="str" cm="1">
        <f t="array" ref="P23">_xlfn.LET(
    _xlpm.existing, M23,
    _xlpm.proposed, N23,
    _xlpm.cellSizeHori, $J$8,
    _xlpm.cellSizeVert, $J$9,
    _xlpm.coverage, L23,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3" t="str" cm="1">
        <f t="array" ref="S23">_xlfn.LET(
    _xlpm.currentID, C23,
    _xlpm.current_Ex3, F23,
    _xlpm.current_Ex4, G23,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3" t="str" cm="1">
        <f t="array" ref="T23">_xlfn.LET(
    _xlpm.currentID, C23,
    _xlpm.current_Pr3, J23,
    _xlpm.current_Pr4, K23,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3" t="b" cm="1">
        <f t="array" ref="U23">_xlfn.LET(
    _xlpm.currentID, C23,
    _xlpm.current_Ex1, D23,
    _xlpm.current_Ex3, F23,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" t="b" cm="1">
        <f t="array" ref="V23">_xlfn.LET(
    _xlpm.currentID, C23,
    _xlpm.current_Pr1, H23,
    _xlpm.current_Pr3, J23,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4" spans="3:22">
      <c r="C24" s="14" t="s">
        <v>47</v>
      </c>
      <c r="D24" s="15">
        <v>10.4</v>
      </c>
      <c r="E24" s="15">
        <v>10.1</v>
      </c>
      <c r="F24" s="15">
        <v>10.4</v>
      </c>
      <c r="G24" s="16">
        <v>9.8000000000000007</v>
      </c>
      <c r="H24" s="15">
        <v>10.4</v>
      </c>
      <c r="I24" s="15">
        <v>10.1</v>
      </c>
      <c r="J24" s="15">
        <v>10.4</v>
      </c>
      <c r="K24" s="16">
        <v>14.5</v>
      </c>
      <c r="L24" s="17">
        <v>1</v>
      </c>
      <c r="M24" s="4">
        <f>IF(SUM(D24:G24)=0, "", AVERAGE(D24:G24))</f>
        <v>10.175000000000001</v>
      </c>
      <c r="N24" s="4">
        <f>IF(SUM(H24:K24)=0, "", AVERAGE(H24:K24))</f>
        <v>11.35</v>
      </c>
      <c r="O24" s="4" t="str" cm="1">
        <f t="array" ref="O24">_xlfn.LET(
    _xlpm.existing, M24,
    _xlpm.proposed, N24,
    _xlpm.cellSizeHori, $J$8,
    _xlpm.cellSizeVert, $J$9,
    _xlpm.coverage, L24,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" s="4" cm="1">
        <f t="array" ref="P24">_xlfn.LET(
    _xlpm.existing, M24,
    _xlpm.proposed, N24,
    _xlpm.cellSizeHori, $J$8,
    _xlpm.cellSizeVert, $J$9,
    _xlpm.coverage, L24,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469.99999999999955</v>
      </c>
      <c r="S24" t="b" cm="1">
        <f t="array" ref="S24">_xlfn.LET(
    _xlpm.currentID, C24,
    _xlpm.current_Ex3, F24,
    _xlpm.current_Ex4, G24,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4" t="b" cm="1">
        <f t="array" ref="T24">_xlfn.LET(
    _xlpm.currentID, C24,
    _xlpm.current_Pr3, J24,
    _xlpm.current_Pr4, K24,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4" t="str" cm="1">
        <f t="array" ref="U24">_xlfn.LET(
    _xlpm.currentID, C24,
    _xlpm.current_Ex1, D24,
    _xlpm.current_Ex3, F24,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" t="str" cm="1">
        <f t="array" ref="V24">_xlfn.LET(
    _xlpm.currentID, C24,
    _xlpm.current_Pr1, H24,
    _xlpm.current_Pr3, J24,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5" spans="3:22">
      <c r="C25" s="14" t="s">
        <v>48</v>
      </c>
      <c r="D25" s="15">
        <v>10.4</v>
      </c>
      <c r="E25" s="15">
        <v>9.8000000000000007</v>
      </c>
      <c r="F25" s="15">
        <v>10.3</v>
      </c>
      <c r="G25" s="16">
        <v>11.3</v>
      </c>
      <c r="H25" s="15">
        <v>10.4</v>
      </c>
      <c r="I25" s="15">
        <v>14.5</v>
      </c>
      <c r="J25" s="15">
        <v>11.9</v>
      </c>
      <c r="K25" s="16">
        <v>19.2</v>
      </c>
      <c r="L25" s="17">
        <v>1</v>
      </c>
      <c r="M25" s="4">
        <f>IF(SUM(D25:G25)=0, "", AVERAGE(D25:G25))</f>
        <v>10.450000000000001</v>
      </c>
      <c r="N25" s="4">
        <f>IF(SUM(H25:K25)=0, "", AVERAGE(H25:K25))</f>
        <v>14</v>
      </c>
      <c r="O25" s="4" t="str" cm="1">
        <f t="array" ref="O25">_xlfn.LET(
    _xlpm.existing, M25,
    _xlpm.proposed, N25,
    _xlpm.cellSizeHori, $J$8,
    _xlpm.cellSizeVert, $J$9,
    _xlpm.coverage, L25,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" s="4" cm="1">
        <f t="array" ref="P25">_xlfn.LET(
    _xlpm.existing, M25,
    _xlpm.proposed, N25,
    _xlpm.cellSizeHori, $J$8,
    _xlpm.cellSizeVert, $J$9,
    _xlpm.coverage, L25,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1419.9999999999995</v>
      </c>
      <c r="S25" t="b" cm="1">
        <f t="array" ref="S25">_xlfn.LET(
    _xlpm.currentID, C25,
    _xlpm.current_Ex3, F25,
    _xlpm.current_Ex4, G25,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" t="b" cm="1">
        <f t="array" ref="T25">_xlfn.LET(
    _xlpm.currentID, C25,
    _xlpm.current_Pr3, J25,
    _xlpm.current_Pr4, K25,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" t="str" cm="1">
        <f t="array" ref="U25">_xlfn.LET(
    _xlpm.currentID, C25,
    _xlpm.current_Ex1, D25,
    _xlpm.current_Ex3, F25,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5" t="str" cm="1">
        <f t="array" ref="V25">_xlfn.LET(
    _xlpm.currentID, C25,
    _xlpm.current_Pr1, H25,
    _xlpm.current_Pr3, J25,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" spans="3:22">
      <c r="C26" s="14" t="s">
        <v>49</v>
      </c>
      <c r="D26" s="15">
        <v>10.3</v>
      </c>
      <c r="E26" s="15">
        <v>11.3</v>
      </c>
      <c r="F26" s="15">
        <v>11.9</v>
      </c>
      <c r="G26" s="16">
        <v>11.8</v>
      </c>
      <c r="H26" s="15">
        <v>11.9</v>
      </c>
      <c r="I26" s="15">
        <v>19.2</v>
      </c>
      <c r="J26" s="15">
        <v>13.8</v>
      </c>
      <c r="K26" s="16">
        <v>20</v>
      </c>
      <c r="L26" s="17">
        <v>1</v>
      </c>
      <c r="M26" s="4">
        <f>IF(SUM(D26:G26)=0, "", AVERAGE(D26:G26))</f>
        <v>11.324999999999999</v>
      </c>
      <c r="N26" s="4">
        <f>IF(SUM(H26:K26)=0, "", AVERAGE(H26:K26))</f>
        <v>16.225000000000001</v>
      </c>
      <c r="O26" s="4" t="str" cm="1">
        <f t="array" ref="O26">_xlfn.LET(
    _xlpm.existing, M26,
    _xlpm.proposed, N26,
    _xlpm.cellSizeHori, $J$8,
    _xlpm.cellSizeVert, $J$9,
    _xlpm.coverage, L26,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" s="4" cm="1">
        <f t="array" ref="P26">_xlfn.LET(
    _xlpm.existing, M26,
    _xlpm.proposed, N26,
    _xlpm.cellSizeHori, $J$8,
    _xlpm.cellSizeVert, $J$9,
    _xlpm.coverage, L26,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1960.0000000000009</v>
      </c>
      <c r="S26" t="b" cm="1">
        <f t="array" ref="S26">_xlfn.LET(
    _xlpm.currentID, C26,
    _xlpm.current_Ex3, F26,
    _xlpm.current_Ex4, G26,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6" t="b" cm="1">
        <f t="array" ref="T26">_xlfn.LET(
    _xlpm.currentID, C26,
    _xlpm.current_Pr3, J26,
    _xlpm.current_Pr4, K26,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6" t="b" cm="1">
        <f t="array" ref="U26">_xlfn.LET(
    _xlpm.currentID, C26,
    _xlpm.current_Ex1, D26,
    _xlpm.current_Ex3, F26,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6" t="b" cm="1">
        <f t="array" ref="V26">_xlfn.LET(
    _xlpm.currentID, C26,
    _xlpm.current_Pr1, H26,
    _xlpm.current_Pr3, J26,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" spans="3:22">
      <c r="C27" s="14" t="s">
        <v>50</v>
      </c>
      <c r="D27" s="15">
        <v>11.9</v>
      </c>
      <c r="E27" s="15">
        <v>11.8</v>
      </c>
      <c r="F27" s="15">
        <v>15.5</v>
      </c>
      <c r="G27" s="16">
        <v>15.2</v>
      </c>
      <c r="H27" s="15">
        <v>13.8</v>
      </c>
      <c r="I27" s="15">
        <v>20</v>
      </c>
      <c r="J27" s="15">
        <v>15.5</v>
      </c>
      <c r="K27" s="16">
        <v>20</v>
      </c>
      <c r="L27" s="17">
        <v>1</v>
      </c>
      <c r="M27" s="4">
        <f>IF(SUM(D27:G27)=0, "", AVERAGE(D27:G27))</f>
        <v>13.600000000000001</v>
      </c>
      <c r="N27" s="4">
        <f>IF(SUM(H27:K27)=0, "", AVERAGE(H27:K27))</f>
        <v>17.324999999999999</v>
      </c>
      <c r="O27" s="4" t="str" cm="1">
        <f t="array" ref="O27">_xlfn.LET(
    _xlpm.existing, M27,
    _xlpm.proposed, N27,
    _xlpm.cellSizeHori, $J$8,
    _xlpm.cellSizeVert, $J$9,
    _xlpm.coverage, L27,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" s="4" cm="1">
        <f t="array" ref="P27">_xlfn.LET(
    _xlpm.existing, M27,
    _xlpm.proposed, N27,
    _xlpm.cellSizeHori, $J$8,
    _xlpm.cellSizeVert, $J$9,
    _xlpm.coverage, L27,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1489.9999999999991</v>
      </c>
      <c r="S27" t="b" cm="1">
        <f t="array" ref="S27">_xlfn.LET(
    _xlpm.currentID, C27,
    _xlpm.current_Ex3, F27,
    _xlpm.current_Ex4, G27,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" t="b" cm="1">
        <f t="array" ref="T27">_xlfn.LET(
    _xlpm.currentID, C27,
    _xlpm.current_Pr3, J27,
    _xlpm.current_Pr4, K27,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" t="b" cm="1">
        <f t="array" ref="U27">_xlfn.LET(
    _xlpm.currentID, C27,
    _xlpm.current_Ex1, D27,
    _xlpm.current_Ex3, F27,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" t="b" cm="1">
        <f t="array" ref="V27">_xlfn.LET(
    _xlpm.currentID, C27,
    _xlpm.current_Pr1, H27,
    _xlpm.current_Pr3, J27,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8" spans="3:22">
      <c r="C28" s="14" t="s">
        <v>51</v>
      </c>
      <c r="D28" s="15">
        <v>15.5</v>
      </c>
      <c r="E28" s="15">
        <v>15.2</v>
      </c>
      <c r="F28" s="15">
        <v>17.600000000000001</v>
      </c>
      <c r="G28" s="16">
        <v>19.100000000000001</v>
      </c>
      <c r="H28" s="15">
        <v>15.5</v>
      </c>
      <c r="I28" s="15">
        <v>20</v>
      </c>
      <c r="J28" s="15">
        <v>17.600000000000001</v>
      </c>
      <c r="K28" s="16">
        <v>20</v>
      </c>
      <c r="L28" s="17">
        <v>1</v>
      </c>
      <c r="M28" s="4">
        <f>IF(SUM(D28:G28)=0, "", AVERAGE(D28:G28))</f>
        <v>16.850000000000001</v>
      </c>
      <c r="N28" s="4">
        <f>IF(SUM(H28:K28)=0, "", AVERAGE(H28:K28))</f>
        <v>18.274999999999999</v>
      </c>
      <c r="O28" s="4" t="str" cm="1">
        <f t="array" ref="O28">_xlfn.LET(
    _xlpm.existing, M28,
    _xlpm.proposed, N28,
    _xlpm.cellSizeHori, $J$8,
    _xlpm.cellSizeVert, $J$9,
    _xlpm.coverage, L28,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8" s="4" cm="1">
        <f t="array" ref="P28">_xlfn.LET(
    _xlpm.existing, M28,
    _xlpm.proposed, N28,
    _xlpm.cellSizeHori, $J$8,
    _xlpm.cellSizeVert, $J$9,
    _xlpm.coverage, L28,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569.99999999999886</v>
      </c>
      <c r="S28" t="b" cm="1">
        <f t="array" ref="S28">_xlfn.LET(
    _xlpm.currentID, C28,
    _xlpm.current_Ex3, F28,
    _xlpm.current_Ex4, G28,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8" t="b" cm="1">
        <f t="array" ref="T28">_xlfn.LET(
    _xlpm.currentID, C28,
    _xlpm.current_Pr3, J28,
    _xlpm.current_Pr4, K28,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8" t="str" cm="1">
        <f t="array" ref="U28">_xlfn.LET(
    _xlpm.currentID, C28,
    _xlpm.current_Ex1, D28,
    _xlpm.current_Ex3, F28,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8" t="str" cm="1">
        <f t="array" ref="V28">_xlfn.LET(
    _xlpm.currentID, C28,
    _xlpm.current_Pr1, H28,
    _xlpm.current_Pr3, J28,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9" spans="3:22">
      <c r="C29" s="14" t="s">
        <v>52</v>
      </c>
      <c r="D29" s="15">
        <v>17.600000000000001</v>
      </c>
      <c r="E29" s="15">
        <v>19.100000000000001</v>
      </c>
      <c r="F29" s="15">
        <v>19.2</v>
      </c>
      <c r="G29" s="16">
        <v>20.7</v>
      </c>
      <c r="H29" s="15">
        <v>17.600000000000001</v>
      </c>
      <c r="I29" s="15">
        <v>20</v>
      </c>
      <c r="J29" s="15">
        <v>19.2</v>
      </c>
      <c r="K29" s="16">
        <v>20</v>
      </c>
      <c r="L29" s="17">
        <v>1</v>
      </c>
      <c r="M29" s="4">
        <f>IF(SUM(D29:G29)=0, "", AVERAGE(D29:G29))</f>
        <v>19.150000000000002</v>
      </c>
      <c r="N29" s="4">
        <f>IF(SUM(H29:K29)=0, "", AVERAGE(H29:K29))</f>
        <v>19.2</v>
      </c>
      <c r="O29" s="4" t="str" cm="1">
        <f t="array" ref="O29">_xlfn.LET(
    _xlpm.existing, M29,
    _xlpm.proposed, N29,
    _xlpm.cellSizeHori, $J$8,
    _xlpm.cellSizeVert, $J$9,
    _xlpm.coverage, L29,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9" s="4" cm="1">
        <f t="array" ref="P29">_xlfn.LET(
    _xlpm.existing, M29,
    _xlpm.proposed, N29,
    _xlpm.cellSizeHori, $J$8,
    _xlpm.cellSizeVert, $J$9,
    _xlpm.coverage, L29,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19.999999999998863</v>
      </c>
      <c r="S29" t="b" cm="1">
        <f t="array" ref="S29">_xlfn.LET(
    _xlpm.currentID, C29,
    _xlpm.current_Ex3, F29,
    _xlpm.current_Ex4, G29,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9" t="b" cm="1">
        <f t="array" ref="T29">_xlfn.LET(
    _xlpm.currentID, C29,
    _xlpm.current_Pr3, J29,
    _xlpm.current_Pr4, K29,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9" t="str" cm="1">
        <f t="array" ref="U29">_xlfn.LET(
    _xlpm.currentID, C29,
    _xlpm.current_Ex1, D29,
    _xlpm.current_Ex3, F29,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9" t="str" cm="1">
        <f t="array" ref="V29">_xlfn.LET(
    _xlpm.currentID, C29,
    _xlpm.current_Pr1, H29,
    _xlpm.current_Pr3, J29,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30" spans="3:22">
      <c r="C30" s="14" t="s">
        <v>53</v>
      </c>
      <c r="D30" s="15">
        <v>19.2</v>
      </c>
      <c r="E30" s="15">
        <v>20.7</v>
      </c>
      <c r="F30" s="15">
        <v>22.8</v>
      </c>
      <c r="G30" s="16">
        <v>23.3</v>
      </c>
      <c r="H30" s="15">
        <v>19.2</v>
      </c>
      <c r="I30" s="15">
        <v>20</v>
      </c>
      <c r="J30" s="15">
        <v>19</v>
      </c>
      <c r="K30" s="16">
        <v>20</v>
      </c>
      <c r="L30" s="17">
        <v>1</v>
      </c>
      <c r="M30" s="4">
        <f>IF(SUM(D30:G30)=0, "", AVERAGE(D30:G30))</f>
        <v>21.5</v>
      </c>
      <c r="N30" s="4">
        <f>IF(SUM(H30:K30)=0, "", AVERAGE(H30:K30))</f>
        <v>19.55</v>
      </c>
      <c r="O30" s="4" cm="1">
        <f t="array" ref="O30">_xlfn.LET(
    _xlpm.existing, M30,
    _xlpm.proposed, N30,
    _xlpm.cellSizeHori, $J$8,
    _xlpm.cellSizeVert, $J$9,
    _xlpm.coverage, L30,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779.99999999999977</v>
      </c>
      <c r="P30" s="4" t="str" cm="1">
        <f t="array" ref="P30">_xlfn.LET(
    _xlpm.existing, M30,
    _xlpm.proposed, N30,
    _xlpm.cellSizeHori, $J$8,
    _xlpm.cellSizeVert, $J$9,
    _xlpm.coverage, L30,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30" t="b" cm="1">
        <f t="array" ref="S30">_xlfn.LET(
    _xlpm.currentID, C30,
    _xlpm.current_Ex3, F30,
    _xlpm.current_Ex4, G30,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0" t="b" cm="1">
        <f t="array" ref="T30">_xlfn.LET(
    _xlpm.currentID, C30,
    _xlpm.current_Pr3, J30,
    _xlpm.current_Pr4, K30,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0" t="b" cm="1">
        <f t="array" ref="U30">_xlfn.LET(
    _xlpm.currentID, C30,
    _xlpm.current_Ex1, D30,
    _xlpm.current_Ex3, F30,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0" t="b" cm="1">
        <f t="array" ref="V30">_xlfn.LET(
    _xlpm.currentID, C30,
    _xlpm.current_Pr1, H30,
    _xlpm.current_Pr3, J30,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1" spans="3:22">
      <c r="C31" s="14" t="s">
        <v>54</v>
      </c>
      <c r="D31" s="15">
        <v>22.8</v>
      </c>
      <c r="E31" s="15">
        <v>23.3</v>
      </c>
      <c r="F31" s="15">
        <v>27.2</v>
      </c>
      <c r="G31" s="16">
        <v>27.6</v>
      </c>
      <c r="H31" s="15">
        <v>19</v>
      </c>
      <c r="I31" s="15">
        <v>20</v>
      </c>
      <c r="J31" s="15">
        <v>19</v>
      </c>
      <c r="K31" s="16">
        <v>20</v>
      </c>
      <c r="L31" s="17">
        <v>1</v>
      </c>
      <c r="M31" s="4">
        <f>IF(SUM(D31:G31)=0, "", AVERAGE(D31:G31))</f>
        <v>25.225000000000001</v>
      </c>
      <c r="N31" s="4">
        <f>IF(SUM(H31:K31)=0, "", AVERAGE(H31:K31))</f>
        <v>19.5</v>
      </c>
      <c r="O31" s="4" cm="1">
        <f t="array" ref="O31">_xlfn.LET(
    _xlpm.existing, M31,
    _xlpm.proposed, N31,
    _xlpm.cellSizeHori, $J$8,
    _xlpm.cellSizeVert, $J$9,
    _xlpm.coverage, L31,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2290.0000000000005</v>
      </c>
      <c r="P31" s="4" t="str" cm="1">
        <f t="array" ref="P31">_xlfn.LET(
    _xlpm.existing, M31,
    _xlpm.proposed, N31,
    _xlpm.cellSizeHori, $J$8,
    _xlpm.cellSizeVert, $J$9,
    _xlpm.coverage, L31,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31" t="b" cm="1">
        <f t="array" ref="S31">_xlfn.LET(
    _xlpm.currentID, C31,
    _xlpm.current_Ex3, F31,
    _xlpm.current_Ex4, G31,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1" t="b" cm="1">
        <f t="array" ref="T31">_xlfn.LET(
    _xlpm.currentID, C31,
    _xlpm.current_Pr3, J31,
    _xlpm.current_Pr4, K31,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1" t="b" cm="1">
        <f t="array" ref="U31">_xlfn.LET(
    _xlpm.currentID, C31,
    _xlpm.current_Ex1, D31,
    _xlpm.current_Ex3, F31,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1" t="b" cm="1">
        <f t="array" ref="V31">_xlfn.LET(
    _xlpm.currentID, C31,
    _xlpm.current_Pr1, H31,
    _xlpm.current_Pr3, J31,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2" spans="3:22">
      <c r="C32" s="14" t="s">
        <v>55</v>
      </c>
      <c r="D32" s="15">
        <v>27.2</v>
      </c>
      <c r="E32" s="15">
        <v>27.6</v>
      </c>
      <c r="F32" s="15">
        <v>30.3</v>
      </c>
      <c r="G32" s="16">
        <v>31.7</v>
      </c>
      <c r="H32" s="15">
        <v>19</v>
      </c>
      <c r="I32" s="15">
        <v>20</v>
      </c>
      <c r="J32" s="15">
        <v>22.1</v>
      </c>
      <c r="K32" s="16">
        <v>25</v>
      </c>
      <c r="L32" s="17">
        <v>1</v>
      </c>
      <c r="M32" s="4">
        <f>IF(SUM(D32:G32)=0, "", AVERAGE(D32:G32))</f>
        <v>29.2</v>
      </c>
      <c r="N32" s="4">
        <f>IF(SUM(H32:K32)=0, "", AVERAGE(H32:K32))</f>
        <v>21.524999999999999</v>
      </c>
      <c r="O32" s="4" cm="1">
        <f t="array" ref="O32">_xlfn.LET(
    _xlpm.existing, M32,
    _xlpm.proposed, N32,
    _xlpm.cellSizeHori, $J$8,
    _xlpm.cellSizeVert, $J$9,
    _xlpm.coverage, L32,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3070.0000000000005</v>
      </c>
      <c r="P32" s="4" t="str" cm="1">
        <f t="array" ref="P32">_xlfn.LET(
    _xlpm.existing, M32,
    _xlpm.proposed, N32,
    _xlpm.cellSizeHori, $J$8,
    _xlpm.cellSizeVert, $J$9,
    _xlpm.coverage, L32,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32" t="b" cm="1">
        <f t="array" ref="S32">_xlfn.LET(
    _xlpm.currentID, C32,
    _xlpm.current_Ex3, F32,
    _xlpm.current_Ex4, G32,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2" t="b" cm="1">
        <f t="array" ref="T32">_xlfn.LET(
    _xlpm.currentID, C32,
    _xlpm.current_Pr3, J32,
    _xlpm.current_Pr4, K32,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2" t="b" cm="1">
        <f t="array" ref="U32">_xlfn.LET(
    _xlpm.currentID, C32,
    _xlpm.current_Ex1, D32,
    _xlpm.current_Ex3, F32,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2" t="b" cm="1">
        <f t="array" ref="V32">_xlfn.LET(
    _xlpm.currentID, C32,
    _xlpm.current_Pr1, H32,
    _xlpm.current_Pr3, J32,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3" spans="3:22">
      <c r="C33" s="14" t="s">
        <v>56</v>
      </c>
      <c r="D33" s="15">
        <v>30.3</v>
      </c>
      <c r="E33" s="15">
        <v>31.7</v>
      </c>
      <c r="F33" s="15">
        <v>27.8</v>
      </c>
      <c r="G33" s="16">
        <v>32.4</v>
      </c>
      <c r="H33" s="15">
        <v>22.1</v>
      </c>
      <c r="I33" s="15">
        <v>25</v>
      </c>
      <c r="J33" s="15">
        <v>22.7</v>
      </c>
      <c r="K33" s="16">
        <v>25</v>
      </c>
      <c r="L33" s="17">
        <v>1</v>
      </c>
      <c r="M33" s="4">
        <f>IF(SUM(D33:G33)=0, "", AVERAGE(D33:G33))</f>
        <v>30.549999999999997</v>
      </c>
      <c r="N33" s="4">
        <f>IF(SUM(H33:K33)=0, "", AVERAGE(H33:K33))</f>
        <v>23.7</v>
      </c>
      <c r="O33" s="4" cm="1">
        <f t="array" ref="O33">_xlfn.LET(
    _xlpm.existing, M33,
    _xlpm.proposed, N33,
    _xlpm.cellSizeHori, $J$8,
    _xlpm.cellSizeVert, $J$9,
    _xlpm.coverage, L33,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2739.9999999999991</v>
      </c>
      <c r="P33" s="4" t="str" cm="1">
        <f t="array" ref="P33">_xlfn.LET(
    _xlpm.existing, M33,
    _xlpm.proposed, N33,
    _xlpm.cellSizeHori, $J$8,
    _xlpm.cellSizeVert, $J$9,
    _xlpm.coverage, L33,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33" t="b" cm="1">
        <f t="array" ref="S33">_xlfn.LET(
    _xlpm.currentID, C33,
    _xlpm.current_Ex3, F33,
    _xlpm.current_Ex4, G33,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3" t="b" cm="1">
        <f t="array" ref="T33">_xlfn.LET(
    _xlpm.currentID, C33,
    _xlpm.current_Pr3, J33,
    _xlpm.current_Pr4, K33,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3" t="b" cm="1">
        <f t="array" ref="U33">_xlfn.LET(
    _xlpm.currentID, C33,
    _xlpm.current_Ex1, D33,
    _xlpm.current_Ex3, F33,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3" t="b" cm="1">
        <f t="array" ref="V33">_xlfn.LET(
    _xlpm.currentID, C33,
    _xlpm.current_Pr1, H33,
    _xlpm.current_Pr3, J33,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4" spans="3:22">
      <c r="C34" s="14" t="s">
        <v>57</v>
      </c>
      <c r="D34" s="15">
        <v>27.8</v>
      </c>
      <c r="E34" s="15">
        <v>32.4</v>
      </c>
      <c r="F34" s="15">
        <v>28</v>
      </c>
      <c r="G34" s="16">
        <v>26.4</v>
      </c>
      <c r="H34" s="15">
        <v>22.7</v>
      </c>
      <c r="I34" s="15">
        <v>25</v>
      </c>
      <c r="J34" s="15">
        <v>28</v>
      </c>
      <c r="K34" s="16">
        <v>26.4</v>
      </c>
      <c r="L34" s="17">
        <v>1</v>
      </c>
      <c r="M34" s="4">
        <f>IF(SUM(D34:G34)=0, "", AVERAGE(D34:G34))</f>
        <v>28.65</v>
      </c>
      <c r="N34" s="4">
        <f>IF(SUM(H34:K34)=0, "", AVERAGE(H34:K34))</f>
        <v>25.524999999999999</v>
      </c>
      <c r="O34" s="4" cm="1">
        <f t="array" ref="O34">_xlfn.LET(
    _xlpm.existing, M34,
    _xlpm.proposed, N34,
    _xlpm.cellSizeHori, $J$8,
    _xlpm.cellSizeVert, $J$9,
    _xlpm.coverage, L34,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1250</v>
      </c>
      <c r="P34" s="4" t="str" cm="1">
        <f t="array" ref="P34">_xlfn.LET(
    _xlpm.existing, M34,
    _xlpm.proposed, N34,
    _xlpm.cellSizeHori, $J$8,
    _xlpm.cellSizeVert, $J$9,
    _xlpm.coverage, L34,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34" t="str" cm="1">
        <f t="array" ref="S34">_xlfn.LET(
    _xlpm.currentID, C34,
    _xlpm.current_Ex3, F34,
    _xlpm.current_Ex4, G34,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34" t="str" cm="1">
        <f t="array" ref="T34">_xlfn.LET(
    _xlpm.currentID, C34,
    _xlpm.current_Pr3, J34,
    _xlpm.current_Pr4, K34,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34" t="b" cm="1">
        <f t="array" ref="U34">_xlfn.LET(
    _xlpm.currentID, C34,
    _xlpm.current_Ex1, D34,
    _xlpm.current_Ex3, F34,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4" t="b" cm="1">
        <f t="array" ref="V34">_xlfn.LET(
    _xlpm.currentID, C34,
    _xlpm.current_Pr1, H34,
    _xlpm.current_Pr3, J34,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5" spans="3:22">
      <c r="C35" s="29" t="s">
        <v>58</v>
      </c>
      <c r="D35" s="30">
        <v>10.8</v>
      </c>
      <c r="E35" s="30">
        <v>10.5</v>
      </c>
      <c r="F35" s="30">
        <v>10.1</v>
      </c>
      <c r="G35" s="31">
        <v>8.9</v>
      </c>
      <c r="H35" s="30">
        <v>10.8</v>
      </c>
      <c r="I35" s="30">
        <v>10.6</v>
      </c>
      <c r="J35" s="30">
        <v>10.1</v>
      </c>
      <c r="K35" s="31">
        <v>16.3</v>
      </c>
      <c r="L35" s="32">
        <v>1</v>
      </c>
      <c r="M35" s="4">
        <f>IF(SUM(D35:G35)=0, "", AVERAGE(D35:G35))</f>
        <v>10.074999999999999</v>
      </c>
      <c r="N35" s="4">
        <f>IF(SUM(H35:K35)=0, "", AVERAGE(H35:K35))</f>
        <v>11.95</v>
      </c>
      <c r="O35" s="4" t="str" cm="1">
        <f t="array" ref="O35">_xlfn.LET(
    _xlpm.existing, M35,
    _xlpm.proposed, N35,
    _xlpm.cellSizeHori, $J$8,
    _xlpm.cellSizeVert, $J$9,
    _xlpm.coverage, L35,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35" s="4" cm="1">
        <f t="array" ref="P35">_xlfn.LET(
    _xlpm.existing, M35,
    _xlpm.proposed, N35,
    _xlpm.cellSizeHori, $J$8,
    _xlpm.cellSizeVert, $J$9,
    _xlpm.coverage, L35,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750</v>
      </c>
      <c r="S35" t="b" cm="1">
        <f t="array" ref="S35">_xlfn.LET(
    _xlpm.currentID, C35,
    _xlpm.current_Ex3, F35,
    _xlpm.current_Ex4, G35,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5" t="b" cm="1">
        <f t="array" ref="T35">_xlfn.LET(
    _xlpm.currentID, C35,
    _xlpm.current_Pr3, J35,
    _xlpm.current_Pr4, K35,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5" t="str" cm="1">
        <f t="array" ref="U35">_xlfn.LET(
    _xlpm.currentID, C35,
    _xlpm.current_Ex1, D35,
    _xlpm.current_Ex3, F35,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35" t="str" cm="1">
        <f t="array" ref="V35">_xlfn.LET(
    _xlpm.currentID, C35,
    _xlpm.current_Pr1, H35,
    _xlpm.current_Pr3, J35,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36" spans="3:22">
      <c r="C36" s="29" t="s">
        <v>59</v>
      </c>
      <c r="D36" s="30">
        <v>10.1</v>
      </c>
      <c r="E36" s="30">
        <v>8.9</v>
      </c>
      <c r="F36" s="30">
        <v>9.8000000000000007</v>
      </c>
      <c r="G36" s="31">
        <v>9.1999999999999993</v>
      </c>
      <c r="H36" s="30">
        <v>10.1</v>
      </c>
      <c r="I36" s="30">
        <v>16.3</v>
      </c>
      <c r="J36" s="30">
        <v>14.5</v>
      </c>
      <c r="K36" s="31">
        <v>20</v>
      </c>
      <c r="L36" s="32">
        <v>1</v>
      </c>
      <c r="M36" s="4">
        <f>IF(SUM(D36:G36)=0, "", AVERAGE(D36:G36))</f>
        <v>9.5</v>
      </c>
      <c r="N36" s="4">
        <f>IF(SUM(H36:K36)=0, "", AVERAGE(H36:K36))</f>
        <v>15.225</v>
      </c>
      <c r="O36" s="4" t="str" cm="1">
        <f t="array" ref="O36">_xlfn.LET(
    _xlpm.existing, M36,
    _xlpm.proposed, N36,
    _xlpm.cellSizeHori, $J$8,
    _xlpm.cellSizeVert, $J$9,
    _xlpm.coverage, L36,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36" s="4" cm="1">
        <f t="array" ref="P36">_xlfn.LET(
    _xlpm.existing, M36,
    _xlpm.proposed, N36,
    _xlpm.cellSizeHori, $J$8,
    _xlpm.cellSizeVert, $J$9,
    _xlpm.coverage, L36,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2290</v>
      </c>
      <c r="S36" t="b" cm="1">
        <f t="array" ref="S36">_xlfn.LET(
    _xlpm.currentID, C36,
    _xlpm.current_Ex3, F36,
    _xlpm.current_Ex4, G36,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6" t="b" cm="1">
        <f t="array" ref="T36">_xlfn.LET(
    _xlpm.currentID, C36,
    _xlpm.current_Pr3, J36,
    _xlpm.current_Pr4, K36,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6" t="b" cm="1">
        <f t="array" ref="U36">_xlfn.LET(
    _xlpm.currentID, C36,
    _xlpm.current_Ex1, D36,
    _xlpm.current_Ex3, F36,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6" t="b" cm="1">
        <f t="array" ref="V36">_xlfn.LET(
    _xlpm.currentID, C36,
    _xlpm.current_Pr1, H36,
    _xlpm.current_Pr3, J36,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7" spans="3:22">
      <c r="C37" s="29" t="s">
        <v>60</v>
      </c>
      <c r="D37" s="30">
        <v>9.8000000000000007</v>
      </c>
      <c r="E37" s="30">
        <v>9.1999999999999993</v>
      </c>
      <c r="F37" s="30">
        <v>11.3</v>
      </c>
      <c r="G37" s="31">
        <v>12.4</v>
      </c>
      <c r="H37" s="30">
        <v>14.5</v>
      </c>
      <c r="I37" s="30">
        <v>20</v>
      </c>
      <c r="J37" s="30">
        <v>19.2</v>
      </c>
      <c r="K37" s="31">
        <v>20</v>
      </c>
      <c r="L37" s="32">
        <v>1</v>
      </c>
      <c r="M37" s="4">
        <f>IF(SUM(D37:G37)=0, "", AVERAGE(D37:G37))</f>
        <v>10.675000000000001</v>
      </c>
      <c r="N37" s="4">
        <f>IF(SUM(H37:K37)=0, "", AVERAGE(H37:K37))</f>
        <v>18.425000000000001</v>
      </c>
      <c r="O37" s="4" t="str" cm="1">
        <f t="array" ref="O37">_xlfn.LET(
    _xlpm.existing, M37,
    _xlpm.proposed, N37,
    _xlpm.cellSizeHori, $J$8,
    _xlpm.cellSizeVert, $J$9,
    _xlpm.coverage, L37,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37" s="4" cm="1">
        <f t="array" ref="P37">_xlfn.LET(
    _xlpm.existing, M37,
    _xlpm.proposed, N37,
    _xlpm.cellSizeHori, $J$8,
    _xlpm.cellSizeVert, $J$9,
    _xlpm.coverage, L37,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3100</v>
      </c>
      <c r="S37" t="b" cm="1">
        <f t="array" ref="S37">_xlfn.LET(
    _xlpm.currentID, C37,
    _xlpm.current_Ex3, F37,
    _xlpm.current_Ex4, G37,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7" t="b" cm="1">
        <f t="array" ref="T37">_xlfn.LET(
    _xlpm.currentID, C37,
    _xlpm.current_Pr3, J37,
    _xlpm.current_Pr4, K37,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7" t="b" cm="1">
        <f t="array" ref="U37">_xlfn.LET(
    _xlpm.currentID, C37,
    _xlpm.current_Ex1, D37,
    _xlpm.current_Ex3, F37,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7" t="b" cm="1">
        <f t="array" ref="V37">_xlfn.LET(
    _xlpm.currentID, C37,
    _xlpm.current_Pr1, H37,
    _xlpm.current_Pr3, J37,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8" spans="3:22">
      <c r="C38" s="29" t="s">
        <v>61</v>
      </c>
      <c r="D38" s="30">
        <v>11.3</v>
      </c>
      <c r="E38" s="30">
        <v>12.4</v>
      </c>
      <c r="F38" s="30">
        <v>11.8</v>
      </c>
      <c r="G38" s="31">
        <v>15.2</v>
      </c>
      <c r="H38" s="30">
        <v>19.2</v>
      </c>
      <c r="I38" s="30">
        <v>20</v>
      </c>
      <c r="J38" s="30">
        <v>20</v>
      </c>
      <c r="K38" s="31">
        <v>20</v>
      </c>
      <c r="L38" s="32">
        <v>1</v>
      </c>
      <c r="M38" s="4">
        <f>IF(SUM(D38:G38)=0, "", AVERAGE(D38:G38))</f>
        <v>12.675000000000001</v>
      </c>
      <c r="N38" s="4">
        <f>IF(SUM(H38:K38)=0, "", AVERAGE(H38:K38))</f>
        <v>19.8</v>
      </c>
      <c r="O38" s="4" t="str" cm="1">
        <f t="array" ref="O38">_xlfn.LET(
    _xlpm.existing, M38,
    _xlpm.proposed, N38,
    _xlpm.cellSizeHori, $J$8,
    _xlpm.cellSizeVert, $J$9,
    _xlpm.coverage, L38,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38" s="4" cm="1">
        <f t="array" ref="P38">_xlfn.LET(
    _xlpm.existing, M38,
    _xlpm.proposed, N38,
    _xlpm.cellSizeHori, $J$8,
    _xlpm.cellSizeVert, $J$9,
    _xlpm.coverage, L38,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2850</v>
      </c>
      <c r="S38" t="b" cm="1">
        <f t="array" ref="S38">_xlfn.LET(
    _xlpm.currentID, C38,
    _xlpm.current_Ex3, F38,
    _xlpm.current_Ex4, G38,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8" t="b" cm="1">
        <f t="array" ref="T38">_xlfn.LET(
    _xlpm.currentID, C38,
    _xlpm.current_Pr3, J38,
    _xlpm.current_Pr4, K38,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8" t="b" cm="1">
        <f t="array" ref="U38">_xlfn.LET(
    _xlpm.currentID, C38,
    _xlpm.current_Ex1, D38,
    _xlpm.current_Ex3, F38,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8" t="b" cm="1">
        <f t="array" ref="V38">_xlfn.LET(
    _xlpm.currentID, C38,
    _xlpm.current_Pr1, H38,
    _xlpm.current_Pr3, J38,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39" spans="3:22">
      <c r="C39" s="29" t="s">
        <v>62</v>
      </c>
      <c r="D39" s="30">
        <v>11.8</v>
      </c>
      <c r="E39" s="30">
        <v>15.2</v>
      </c>
      <c r="F39" s="30">
        <v>15.2</v>
      </c>
      <c r="G39" s="31">
        <v>16.3</v>
      </c>
      <c r="H39" s="30">
        <v>20</v>
      </c>
      <c r="I39" s="30">
        <v>20</v>
      </c>
      <c r="J39" s="30">
        <v>20</v>
      </c>
      <c r="K39" s="31">
        <v>20</v>
      </c>
      <c r="L39" s="32">
        <v>1</v>
      </c>
      <c r="M39" s="4">
        <f>IF(SUM(D39:G39)=0, "", AVERAGE(D39:G39))</f>
        <v>14.625</v>
      </c>
      <c r="N39" s="4">
        <f>IF(SUM(H39:K39)=0, "", AVERAGE(H39:K39))</f>
        <v>20</v>
      </c>
      <c r="O39" s="4" t="str" cm="1">
        <f t="array" ref="O39">_xlfn.LET(
    _xlpm.existing, M39,
    _xlpm.proposed, N39,
    _xlpm.cellSizeHori, $J$8,
    _xlpm.cellSizeVert, $J$9,
    _xlpm.coverage, L39,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39" s="4" cm="1">
        <f t="array" ref="P39">_xlfn.LET(
    _xlpm.existing, M39,
    _xlpm.proposed, N39,
    _xlpm.cellSizeHori, $J$8,
    _xlpm.cellSizeVert, $J$9,
    _xlpm.coverage, L39,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2150</v>
      </c>
      <c r="S39" t="b" cm="1">
        <f t="array" ref="S39">_xlfn.LET(
    _xlpm.currentID, C39,
    _xlpm.current_Ex3, F39,
    _xlpm.current_Ex4, G39,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39" t="b" cm="1">
        <f t="array" ref="T39">_xlfn.LET(
    _xlpm.currentID, C39,
    _xlpm.current_Pr3, J39,
    _xlpm.current_Pr4, K39,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39" t="b" cm="1">
        <f t="array" ref="U39">_xlfn.LET(
    _xlpm.currentID, C39,
    _xlpm.current_Ex1, D39,
    _xlpm.current_Ex3, F39,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39" t="b" cm="1">
        <f t="array" ref="V39">_xlfn.LET(
    _xlpm.currentID, C39,
    _xlpm.current_Pr1, H39,
    _xlpm.current_Pr3, J39,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0" spans="3:22">
      <c r="C40" s="29" t="s">
        <v>63</v>
      </c>
      <c r="D40" s="30">
        <v>15.2</v>
      </c>
      <c r="E40" s="30">
        <v>16.3</v>
      </c>
      <c r="F40" s="30">
        <v>19.100000000000001</v>
      </c>
      <c r="G40" s="31">
        <v>18.600000000000001</v>
      </c>
      <c r="H40" s="30">
        <v>20</v>
      </c>
      <c r="I40" s="30">
        <v>20</v>
      </c>
      <c r="J40" s="30">
        <v>20</v>
      </c>
      <c r="K40" s="31">
        <v>20</v>
      </c>
      <c r="L40" s="32">
        <v>1</v>
      </c>
      <c r="M40" s="4">
        <f>IF(SUM(D40:G40)=0, "", AVERAGE(D40:G40))</f>
        <v>17.3</v>
      </c>
      <c r="N40" s="4">
        <f>IF(SUM(H40:K40)=0, "", AVERAGE(H40:K40))</f>
        <v>20</v>
      </c>
      <c r="O40" s="4" t="str" cm="1">
        <f t="array" ref="O40">_xlfn.LET(
    _xlpm.existing, M40,
    _xlpm.proposed, N40,
    _xlpm.cellSizeHori, $J$8,
    _xlpm.cellSizeVert, $J$9,
    _xlpm.coverage, L40,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40" s="4" cm="1">
        <f t="array" ref="P40">_xlfn.LET(
    _xlpm.existing, M40,
    _xlpm.proposed, N40,
    _xlpm.cellSizeHori, $J$8,
    _xlpm.cellSizeVert, $J$9,
    _xlpm.coverage, L40,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1079.9999999999998</v>
      </c>
      <c r="S40" t="b" cm="1">
        <f t="array" ref="S40">_xlfn.LET(
    _xlpm.currentID, C40,
    _xlpm.current_Ex3, F40,
    _xlpm.current_Ex4, G40,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0" t="b" cm="1">
        <f t="array" ref="T40">_xlfn.LET(
    _xlpm.currentID, C40,
    _xlpm.current_Pr3, J40,
    _xlpm.current_Pr4, K40,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0" t="b" cm="1">
        <f t="array" ref="U40">_xlfn.LET(
    _xlpm.currentID, C40,
    _xlpm.current_Ex1, D40,
    _xlpm.current_Ex3, F40,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0" t="b" cm="1">
        <f t="array" ref="V40">_xlfn.LET(
    _xlpm.currentID, C40,
    _xlpm.current_Pr1, H40,
    _xlpm.current_Pr3, J40,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1" spans="3:22">
      <c r="C41" s="29" t="s">
        <v>64</v>
      </c>
      <c r="D41" s="30">
        <v>19.100000000000001</v>
      </c>
      <c r="E41" s="30">
        <v>18.600000000000001</v>
      </c>
      <c r="F41" s="30">
        <v>20.7</v>
      </c>
      <c r="G41" s="31">
        <v>20.5</v>
      </c>
      <c r="H41" s="30">
        <v>20</v>
      </c>
      <c r="I41" s="30">
        <v>20</v>
      </c>
      <c r="J41" s="30">
        <v>20</v>
      </c>
      <c r="K41" s="31">
        <v>20</v>
      </c>
      <c r="L41" s="32">
        <v>1</v>
      </c>
      <c r="M41" s="4">
        <f>IF(SUM(D41:G41)=0, "", AVERAGE(D41:G41))</f>
        <v>19.725000000000001</v>
      </c>
      <c r="N41" s="4">
        <f>IF(SUM(H41:K41)=0, "", AVERAGE(H41:K41))</f>
        <v>20</v>
      </c>
      <c r="O41" s="4" t="str" cm="1">
        <f t="array" ref="O41">_xlfn.LET(
    _xlpm.existing, M41,
    _xlpm.proposed, N41,
    _xlpm.cellSizeHori, $J$8,
    _xlpm.cellSizeVert, $J$9,
    _xlpm.coverage, L41,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41" s="4" cm="1">
        <f t="array" ref="P41">_xlfn.LET(
    _xlpm.existing, M41,
    _xlpm.proposed, N41,
    _xlpm.cellSizeHori, $J$8,
    _xlpm.cellSizeVert, $J$9,
    _xlpm.coverage, L41,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109.99999999999943</v>
      </c>
      <c r="S41" t="b" cm="1">
        <f t="array" ref="S41">_xlfn.LET(
    _xlpm.currentID, C41,
    _xlpm.current_Ex3, F41,
    _xlpm.current_Ex4, G41,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1" t="b" cm="1">
        <f t="array" ref="T41">_xlfn.LET(
    _xlpm.currentID, C41,
    _xlpm.current_Pr3, J41,
    _xlpm.current_Pr4, K41,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1" t="b" cm="1">
        <f t="array" ref="U41">_xlfn.LET(
    _xlpm.currentID, C41,
    _xlpm.current_Ex1, D41,
    _xlpm.current_Ex3, F41,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1" t="b" cm="1">
        <f t="array" ref="V41">_xlfn.LET(
    _xlpm.currentID, C41,
    _xlpm.current_Pr1, H41,
    _xlpm.current_Pr3, J41,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2" spans="3:22">
      <c r="C42" s="29" t="s">
        <v>65</v>
      </c>
      <c r="D42" s="30">
        <v>20.7</v>
      </c>
      <c r="E42" s="30">
        <v>20.5</v>
      </c>
      <c r="F42" s="30">
        <v>23.3</v>
      </c>
      <c r="G42" s="31">
        <v>22.6</v>
      </c>
      <c r="H42" s="30">
        <v>20</v>
      </c>
      <c r="I42" s="30">
        <v>20</v>
      </c>
      <c r="J42" s="30">
        <v>20</v>
      </c>
      <c r="K42" s="31">
        <v>20</v>
      </c>
      <c r="L42" s="32">
        <v>1</v>
      </c>
      <c r="M42" s="4">
        <f>IF(SUM(D42:G42)=0, "", AVERAGE(D42:G42))</f>
        <v>21.774999999999999</v>
      </c>
      <c r="N42" s="4">
        <f>IF(SUM(H42:K42)=0, "", AVERAGE(H42:K42))</f>
        <v>20</v>
      </c>
      <c r="O42" s="4" cm="1">
        <f t="array" ref="O42">_xlfn.LET(
    _xlpm.existing, M42,
    _xlpm.proposed, N42,
    _xlpm.cellSizeHori, $J$8,
    _xlpm.cellSizeVert, $J$9,
    _xlpm.coverage, L42,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709.99999999999943</v>
      </c>
      <c r="P42" s="4" t="str" cm="1">
        <f t="array" ref="P42">_xlfn.LET(
    _xlpm.existing, M42,
    _xlpm.proposed, N42,
    _xlpm.cellSizeHori, $J$8,
    _xlpm.cellSizeVert, $J$9,
    _xlpm.coverage, L42,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42" t="b" cm="1">
        <f t="array" ref="S42">_xlfn.LET(
    _xlpm.currentID, C42,
    _xlpm.current_Ex3, F42,
    _xlpm.current_Ex4, G42,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2" t="b" cm="1">
        <f t="array" ref="T42">_xlfn.LET(
    _xlpm.currentID, C42,
    _xlpm.current_Pr3, J42,
    _xlpm.current_Pr4, K42,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2" t="b" cm="1">
        <f t="array" ref="U42">_xlfn.LET(
    _xlpm.currentID, C42,
    _xlpm.current_Ex1, D42,
    _xlpm.current_Ex3, F42,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2" t="b" cm="1">
        <f t="array" ref="V42">_xlfn.LET(
    _xlpm.currentID, C42,
    _xlpm.current_Pr1, H42,
    _xlpm.current_Pr3, J42,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3" spans="3:22">
      <c r="C43" s="29" t="s">
        <v>66</v>
      </c>
      <c r="D43" s="30">
        <v>23.3</v>
      </c>
      <c r="E43" s="30">
        <v>22.6</v>
      </c>
      <c r="F43" s="30">
        <v>27.6</v>
      </c>
      <c r="G43" s="31">
        <v>27.8</v>
      </c>
      <c r="H43" s="30">
        <v>20</v>
      </c>
      <c r="I43" s="30">
        <v>20</v>
      </c>
      <c r="J43" s="30">
        <v>20</v>
      </c>
      <c r="K43" s="31">
        <v>20</v>
      </c>
      <c r="L43" s="32">
        <v>1</v>
      </c>
      <c r="M43" s="4">
        <f>IF(SUM(D43:G43)=0, "", AVERAGE(D43:G43))</f>
        <v>25.324999999999999</v>
      </c>
      <c r="N43" s="4">
        <f>IF(SUM(H43:K43)=0, "", AVERAGE(H43:K43))</f>
        <v>20</v>
      </c>
      <c r="O43" s="4" cm="1">
        <f t="array" ref="O43">_xlfn.LET(
    _xlpm.existing, M43,
    _xlpm.proposed, N43,
    _xlpm.cellSizeHori, $J$8,
    _xlpm.cellSizeVert, $J$9,
    _xlpm.coverage, L43,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2129.9999999999995</v>
      </c>
      <c r="P43" s="4" t="str" cm="1">
        <f t="array" ref="P43">_xlfn.LET(
    _xlpm.existing, M43,
    _xlpm.proposed, N43,
    _xlpm.cellSizeHori, $J$8,
    _xlpm.cellSizeVert, $J$9,
    _xlpm.coverage, L43,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43" t="b" cm="1">
        <f t="array" ref="S43">_xlfn.LET(
    _xlpm.currentID, C43,
    _xlpm.current_Ex3, F43,
    _xlpm.current_Ex4, G43,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3" t="b" cm="1">
        <f t="array" ref="T43">_xlfn.LET(
    _xlpm.currentID, C43,
    _xlpm.current_Pr3, J43,
    _xlpm.current_Pr4, K43,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3" t="b" cm="1">
        <f t="array" ref="U43">_xlfn.LET(
    _xlpm.currentID, C43,
    _xlpm.current_Ex1, D43,
    _xlpm.current_Ex3, F43,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3" t="b" cm="1">
        <f t="array" ref="V43">_xlfn.LET(
    _xlpm.currentID, C43,
    _xlpm.current_Pr1, H43,
    _xlpm.current_Pr3, J43,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4" spans="3:22">
      <c r="C44" s="29" t="s">
        <v>67</v>
      </c>
      <c r="D44" s="30">
        <v>27.6</v>
      </c>
      <c r="E44" s="30">
        <v>27.8</v>
      </c>
      <c r="F44" s="30">
        <v>31.7</v>
      </c>
      <c r="G44" s="31">
        <v>32.299999999999997</v>
      </c>
      <c r="H44" s="30">
        <v>20</v>
      </c>
      <c r="I44" s="30">
        <v>20</v>
      </c>
      <c r="J44" s="30">
        <v>25</v>
      </c>
      <c r="K44" s="31">
        <v>25</v>
      </c>
      <c r="L44" s="32">
        <v>1</v>
      </c>
      <c r="M44" s="4">
        <f>IF(SUM(D44:G44)=0, "", AVERAGE(D44:G44))</f>
        <v>29.85</v>
      </c>
      <c r="N44" s="4">
        <f>IF(SUM(H44:K44)=0, "", AVERAGE(H44:K44))</f>
        <v>22.5</v>
      </c>
      <c r="O44" s="4" cm="1">
        <f t="array" ref="O44">_xlfn.LET(
    _xlpm.existing, M44,
    _xlpm.proposed, N44,
    _xlpm.cellSizeHori, $J$8,
    _xlpm.cellSizeVert, $J$9,
    _xlpm.coverage, L44,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2940.0000000000005</v>
      </c>
      <c r="P44" s="4" t="str" cm="1">
        <f t="array" ref="P44">_xlfn.LET(
    _xlpm.existing, M44,
    _xlpm.proposed, N44,
    _xlpm.cellSizeHori, $J$8,
    _xlpm.cellSizeVert, $J$9,
    _xlpm.coverage, L44,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44" t="b" cm="1">
        <f t="array" ref="S44">_xlfn.LET(
    _xlpm.currentID, C44,
    _xlpm.current_Ex3, F44,
    _xlpm.current_Ex4, G44,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4" t="b" cm="1">
        <f t="array" ref="T44">_xlfn.LET(
    _xlpm.currentID, C44,
    _xlpm.current_Pr3, J44,
    _xlpm.current_Pr4, K44,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4" t="b" cm="1">
        <f t="array" ref="U44">_xlfn.LET(
    _xlpm.currentID, C44,
    _xlpm.current_Ex1, D44,
    _xlpm.current_Ex3, F44,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4" t="b" cm="1">
        <f t="array" ref="V44">_xlfn.LET(
    _xlpm.currentID, C44,
    _xlpm.current_Pr1, H44,
    _xlpm.current_Pr3, J44,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5" spans="3:22">
      <c r="C45" s="29" t="s">
        <v>68</v>
      </c>
      <c r="D45" s="30">
        <v>31.7</v>
      </c>
      <c r="E45" s="30">
        <v>32.299999999999997</v>
      </c>
      <c r="F45" s="30">
        <v>32.4</v>
      </c>
      <c r="G45" s="31">
        <v>35.4</v>
      </c>
      <c r="H45" s="30">
        <v>25</v>
      </c>
      <c r="I45" s="30">
        <v>25</v>
      </c>
      <c r="J45" s="30">
        <v>25</v>
      </c>
      <c r="K45" s="31">
        <v>25</v>
      </c>
      <c r="L45" s="32">
        <v>1</v>
      </c>
      <c r="M45" s="4">
        <f>IF(SUM(D45:G45)=0, "", AVERAGE(D45:G45))</f>
        <v>32.950000000000003</v>
      </c>
      <c r="N45" s="4">
        <f>IF(SUM(H45:K45)=0, "", AVERAGE(H45:K45))</f>
        <v>25</v>
      </c>
      <c r="O45" s="4" cm="1">
        <f t="array" ref="O45">_xlfn.LET(
    _xlpm.existing, M45,
    _xlpm.proposed, N45,
    _xlpm.cellSizeHori, $J$8,
    _xlpm.cellSizeVert, $J$9,
    _xlpm.coverage, L45,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3180.0000000000009</v>
      </c>
      <c r="P45" s="4" t="str" cm="1">
        <f t="array" ref="P45">_xlfn.LET(
    _xlpm.existing, M45,
    _xlpm.proposed, N45,
    _xlpm.cellSizeHori, $J$8,
    _xlpm.cellSizeVert, $J$9,
    _xlpm.coverage, L45,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45" t="b" cm="1">
        <f t="array" ref="S45">_xlfn.LET(
    _xlpm.currentID, C45,
    _xlpm.current_Ex3, F45,
    _xlpm.current_Ex4, G45,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5" t="b" cm="1">
        <f t="array" ref="T45">_xlfn.LET(
    _xlpm.currentID, C45,
    _xlpm.current_Pr3, J45,
    _xlpm.current_Pr4, K45,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5" t="b" cm="1">
        <f t="array" ref="U45">_xlfn.LET(
    _xlpm.currentID, C45,
    _xlpm.current_Ex1, D45,
    _xlpm.current_Ex3, F45,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5" t="b" cm="1">
        <f t="array" ref="V45">_xlfn.LET(
    _xlpm.currentID, C45,
    _xlpm.current_Pr1, H45,
    _xlpm.current_Pr3, J45,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6" spans="3:22">
      <c r="C46" s="29" t="s">
        <v>69</v>
      </c>
      <c r="D46" s="30">
        <v>32.4</v>
      </c>
      <c r="E46" s="30">
        <v>35.4</v>
      </c>
      <c r="F46" s="30">
        <v>26.4</v>
      </c>
      <c r="G46" s="31">
        <v>31</v>
      </c>
      <c r="H46" s="30">
        <v>25</v>
      </c>
      <c r="I46" s="30">
        <v>25</v>
      </c>
      <c r="J46" s="30">
        <v>26.4</v>
      </c>
      <c r="K46" s="31">
        <v>30.8</v>
      </c>
      <c r="L46" s="32">
        <v>1</v>
      </c>
      <c r="M46" s="4">
        <f>IF(SUM(D46:G46)=0, "", AVERAGE(D46:G46))</f>
        <v>31.299999999999997</v>
      </c>
      <c r="N46" s="4">
        <f>IF(SUM(H46:K46)=0, "", AVERAGE(H46:K46))</f>
        <v>26.8</v>
      </c>
      <c r="O46" s="4" cm="1">
        <f t="array" ref="O46">_xlfn.LET(
    _xlpm.existing, M46,
    _xlpm.proposed, N46,
    _xlpm.cellSizeHori, $J$8,
    _xlpm.cellSizeVert, $J$9,
    _xlpm.coverage, L46,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1799.9999999999986</v>
      </c>
      <c r="P46" s="4" t="str" cm="1">
        <f t="array" ref="P46">_xlfn.LET(
    _xlpm.existing, M46,
    _xlpm.proposed, N46,
    _xlpm.cellSizeHori, $J$8,
    _xlpm.cellSizeVert, $J$9,
    _xlpm.coverage, L46,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46" t="str" cm="1">
        <f t="array" ref="S46">_xlfn.LET(
    _xlpm.currentID, C46,
    _xlpm.current_Ex3, F46,
    _xlpm.current_Ex4, G46,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46" t="str" cm="1">
        <f t="array" ref="T46">_xlfn.LET(
    _xlpm.currentID, C46,
    _xlpm.current_Pr3, J46,
    _xlpm.current_Pr4, K46,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46" t="b" cm="1">
        <f t="array" ref="U46">_xlfn.LET(
    _xlpm.currentID, C46,
    _xlpm.current_Ex1, D46,
    _xlpm.current_Ex3, F46,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6" t="b" cm="1">
        <f t="array" ref="V46">_xlfn.LET(
    _xlpm.currentID, C46,
    _xlpm.current_Pr1, H46,
    _xlpm.current_Pr3, J46,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7" spans="3:22">
      <c r="C47" s="14" t="s">
        <v>70</v>
      </c>
      <c r="D47" s="15">
        <v>11.5</v>
      </c>
      <c r="E47" s="15">
        <v>10.199999999999999</v>
      </c>
      <c r="F47" s="15">
        <v>10.5</v>
      </c>
      <c r="G47" s="16">
        <v>9.6</v>
      </c>
      <c r="H47" s="15">
        <v>11.5</v>
      </c>
      <c r="I47" s="15">
        <v>10.199999999999999</v>
      </c>
      <c r="J47" s="15">
        <v>10.6</v>
      </c>
      <c r="K47" s="16">
        <v>11.4</v>
      </c>
      <c r="L47" s="17">
        <v>1</v>
      </c>
      <c r="M47" s="4">
        <f>IF(SUM(D47:G47)=0, "", AVERAGE(D47:G47))</f>
        <v>10.450000000000001</v>
      </c>
      <c r="N47" s="4">
        <f>IF(SUM(H47:K47)=0, "", AVERAGE(H47:K47))</f>
        <v>10.924999999999999</v>
      </c>
      <c r="O47" s="4" t="str" cm="1">
        <f t="array" ref="O47">_xlfn.LET(
    _xlpm.existing, M47,
    _xlpm.proposed, N47,
    _xlpm.cellSizeHori, $J$8,
    _xlpm.cellSizeVert, $J$9,
    _xlpm.coverage, L47,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47" s="4" cm="1">
        <f t="array" ref="P47">_xlfn.LET(
    _xlpm.existing, M47,
    _xlpm.proposed, N47,
    _xlpm.cellSizeHori, $J$8,
    _xlpm.cellSizeVert, $J$9,
    _xlpm.coverage, L47,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189.99999999999915</v>
      </c>
      <c r="S47" t="b" cm="1">
        <f t="array" ref="S47">_xlfn.LET(
    _xlpm.currentID, C47,
    _xlpm.current_Ex3, F47,
    _xlpm.current_Ex4, G47,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7" t="b" cm="1">
        <f t="array" ref="T47">_xlfn.LET(
    _xlpm.currentID, C47,
    _xlpm.current_Pr3, J47,
    _xlpm.current_Pr4, K47,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7" t="str" cm="1">
        <f t="array" ref="U47">_xlfn.LET(
    _xlpm.currentID, C47,
    _xlpm.current_Ex1, D47,
    _xlpm.current_Ex3, F47,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47" t="str" cm="1">
        <f t="array" ref="V47">_xlfn.LET(
    _xlpm.currentID, C47,
    _xlpm.current_Pr1, H47,
    _xlpm.current_Pr3, J47,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48" spans="3:22">
      <c r="C48" s="14" t="s">
        <v>71</v>
      </c>
      <c r="D48" s="15">
        <v>10.5</v>
      </c>
      <c r="E48" s="15">
        <v>9.6</v>
      </c>
      <c r="F48" s="15">
        <v>8.9</v>
      </c>
      <c r="G48" s="16">
        <v>7.4</v>
      </c>
      <c r="H48" s="15">
        <v>10.6</v>
      </c>
      <c r="I48" s="15">
        <v>11.4</v>
      </c>
      <c r="J48" s="15">
        <v>16.3</v>
      </c>
      <c r="K48" s="16">
        <v>20</v>
      </c>
      <c r="L48" s="17">
        <v>1</v>
      </c>
      <c r="M48" s="4">
        <f>IF(SUM(D48:G48)=0, "", AVERAGE(D48:G48))</f>
        <v>9.1</v>
      </c>
      <c r="N48" s="4">
        <f>IF(SUM(H48:K48)=0, "", AVERAGE(H48:K48))</f>
        <v>14.574999999999999</v>
      </c>
      <c r="O48" s="4" t="str" cm="1">
        <f t="array" ref="O48">_xlfn.LET(
    _xlpm.existing, M48,
    _xlpm.proposed, N48,
    _xlpm.cellSizeHori, $J$8,
    _xlpm.cellSizeVert, $J$9,
    _xlpm.coverage, L48,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48" s="4" cm="1">
        <f t="array" ref="P48">_xlfn.LET(
    _xlpm.existing, M48,
    _xlpm.proposed, N48,
    _xlpm.cellSizeHori, $J$8,
    _xlpm.cellSizeVert, $J$9,
    _xlpm.coverage, L48,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2190</v>
      </c>
      <c r="S48" t="b" cm="1">
        <f t="array" ref="S48">_xlfn.LET(
    _xlpm.currentID, C48,
    _xlpm.current_Ex3, F48,
    _xlpm.current_Ex4, G48,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8" t="b" cm="1">
        <f t="array" ref="T48">_xlfn.LET(
    _xlpm.currentID, C48,
    _xlpm.current_Pr3, J48,
    _xlpm.current_Pr4, K48,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8" t="b" cm="1">
        <f t="array" ref="U48">_xlfn.LET(
    _xlpm.currentID, C48,
    _xlpm.current_Ex1, D48,
    _xlpm.current_Ex3, F48,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8" t="b" cm="1">
        <f t="array" ref="V48">_xlfn.LET(
    _xlpm.currentID, C48,
    _xlpm.current_Pr1, H48,
    _xlpm.current_Pr3, J48,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49" spans="3:22">
      <c r="C49" s="14" t="s">
        <v>72</v>
      </c>
      <c r="D49" s="15">
        <v>8.9</v>
      </c>
      <c r="E49" s="15">
        <v>7.4</v>
      </c>
      <c r="F49" s="15">
        <v>9.1999999999999993</v>
      </c>
      <c r="G49" s="16">
        <v>9.1</v>
      </c>
      <c r="H49" s="15">
        <v>16.3</v>
      </c>
      <c r="I49" s="15">
        <v>20</v>
      </c>
      <c r="J49" s="15">
        <v>20</v>
      </c>
      <c r="K49" s="16">
        <v>20</v>
      </c>
      <c r="L49" s="17">
        <v>1</v>
      </c>
      <c r="M49" s="4">
        <f>IF(SUM(D49:G49)=0, "", AVERAGE(D49:G49))</f>
        <v>8.65</v>
      </c>
      <c r="N49" s="4">
        <f>IF(SUM(H49:K49)=0, "", AVERAGE(H49:K49))</f>
        <v>19.074999999999999</v>
      </c>
      <c r="O49" s="4" t="str" cm="1">
        <f t="array" ref="O49">_xlfn.LET(
    _xlpm.existing, M49,
    _xlpm.proposed, N49,
    _xlpm.cellSizeHori, $J$8,
    _xlpm.cellSizeVert, $J$9,
    _xlpm.coverage, L49,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49" s="4" cm="1">
        <f t="array" ref="P49">_xlfn.LET(
    _xlpm.existing, M49,
    _xlpm.proposed, N49,
    _xlpm.cellSizeHori, $J$8,
    _xlpm.cellSizeVert, $J$9,
    _xlpm.coverage, L49,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4170</v>
      </c>
      <c r="S49" t="b" cm="1">
        <f t="array" ref="S49">_xlfn.LET(
    _xlpm.currentID, C49,
    _xlpm.current_Ex3, F49,
    _xlpm.current_Ex4, G49,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49" t="b" cm="1">
        <f t="array" ref="T49">_xlfn.LET(
    _xlpm.currentID, C49,
    _xlpm.current_Pr3, J49,
    _xlpm.current_Pr4, K49,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49" t="b" cm="1">
        <f t="array" ref="U49">_xlfn.LET(
    _xlpm.currentID, C49,
    _xlpm.current_Ex1, D49,
    _xlpm.current_Ex3, F49,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49" t="b" cm="1">
        <f t="array" ref="V49">_xlfn.LET(
    _xlpm.currentID, C49,
    _xlpm.current_Pr1, H49,
    _xlpm.current_Pr3, J49,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0" spans="3:22">
      <c r="C50" s="14" t="s">
        <v>73</v>
      </c>
      <c r="D50" s="15">
        <v>9.1999999999999993</v>
      </c>
      <c r="E50" s="15">
        <v>9.1</v>
      </c>
      <c r="F50" s="15">
        <v>12.4</v>
      </c>
      <c r="G50" s="16">
        <v>13.2</v>
      </c>
      <c r="H50" s="15">
        <v>20</v>
      </c>
      <c r="I50" s="15">
        <v>20</v>
      </c>
      <c r="J50" s="15">
        <v>20</v>
      </c>
      <c r="K50" s="16">
        <v>20</v>
      </c>
      <c r="L50" s="17">
        <v>1</v>
      </c>
      <c r="M50" s="4">
        <f>IF(SUM(D50:G50)=0, "", AVERAGE(D50:G50))</f>
        <v>10.974999999999998</v>
      </c>
      <c r="N50" s="4">
        <f>IF(SUM(H50:K50)=0, "", AVERAGE(H50:K50))</f>
        <v>20</v>
      </c>
      <c r="O50" s="4" t="str" cm="1">
        <f t="array" ref="O50">_xlfn.LET(
    _xlpm.existing, M50,
    _xlpm.proposed, N50,
    _xlpm.cellSizeHori, $J$8,
    _xlpm.cellSizeVert, $J$9,
    _xlpm.coverage, L50,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50" s="4" cm="1">
        <f t="array" ref="P50">_xlfn.LET(
    _xlpm.existing, M50,
    _xlpm.proposed, N50,
    _xlpm.cellSizeHori, $J$8,
    _xlpm.cellSizeVert, $J$9,
    _xlpm.coverage, L50,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3610.0000000000009</v>
      </c>
      <c r="S50" t="b" cm="1">
        <f t="array" ref="S50">_xlfn.LET(
    _xlpm.currentID, C50,
    _xlpm.current_Ex3, F50,
    _xlpm.current_Ex4, G50,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0" t="b" cm="1">
        <f t="array" ref="T50">_xlfn.LET(
    _xlpm.currentID, C50,
    _xlpm.current_Pr3, J50,
    _xlpm.current_Pr4, K50,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0" t="b" cm="1">
        <f t="array" ref="U50">_xlfn.LET(
    _xlpm.currentID, C50,
    _xlpm.current_Ex1, D50,
    _xlpm.current_Ex3, F50,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0" t="b" cm="1">
        <f t="array" ref="V50">_xlfn.LET(
    _xlpm.currentID, C50,
    _xlpm.current_Pr1, H50,
    _xlpm.current_Pr3, J50,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1" spans="3:22">
      <c r="C51" s="14" t="s">
        <v>74</v>
      </c>
      <c r="D51" s="15">
        <v>12.4</v>
      </c>
      <c r="E51" s="15">
        <v>13.2</v>
      </c>
      <c r="F51" s="15">
        <v>15.2</v>
      </c>
      <c r="G51" s="16">
        <v>16.8</v>
      </c>
      <c r="H51" s="15">
        <v>20</v>
      </c>
      <c r="I51" s="15">
        <v>20</v>
      </c>
      <c r="J51" s="15">
        <v>20</v>
      </c>
      <c r="K51" s="16">
        <v>20</v>
      </c>
      <c r="L51" s="17">
        <v>1</v>
      </c>
      <c r="M51" s="4">
        <f>IF(SUM(D51:G51)=0, "", AVERAGE(D51:G51))</f>
        <v>14.399999999999999</v>
      </c>
      <c r="N51" s="4">
        <f>IF(SUM(H51:K51)=0, "", AVERAGE(H51:K51))</f>
        <v>20</v>
      </c>
      <c r="O51" s="4" t="str" cm="1">
        <f t="array" ref="O51">_xlfn.LET(
    _xlpm.existing, M51,
    _xlpm.proposed, N51,
    _xlpm.cellSizeHori, $J$8,
    _xlpm.cellSizeVert, $J$9,
    _xlpm.coverage, L51,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51" s="4" cm="1">
        <f t="array" ref="P51">_xlfn.LET(
    _xlpm.existing, M51,
    _xlpm.proposed, N51,
    _xlpm.cellSizeHori, $J$8,
    _xlpm.cellSizeVert, $J$9,
    _xlpm.coverage, L51,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2240.0000000000005</v>
      </c>
      <c r="S51" t="b" cm="1">
        <f t="array" ref="S51">_xlfn.LET(
    _xlpm.currentID, C51,
    _xlpm.current_Ex3, F51,
    _xlpm.current_Ex4, G51,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1" t="b" cm="1">
        <f t="array" ref="T51">_xlfn.LET(
    _xlpm.currentID, C51,
    _xlpm.current_Pr3, J51,
    _xlpm.current_Pr4, K51,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1" t="b" cm="1">
        <f t="array" ref="U51">_xlfn.LET(
    _xlpm.currentID, C51,
    _xlpm.current_Ex1, D51,
    _xlpm.current_Ex3, F51,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1" t="b" cm="1">
        <f t="array" ref="V51">_xlfn.LET(
    _xlpm.currentID, C51,
    _xlpm.current_Pr1, H51,
    _xlpm.current_Pr3, J51,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2" spans="3:22">
      <c r="C52" s="14" t="s">
        <v>75</v>
      </c>
      <c r="D52" s="15">
        <v>15.2</v>
      </c>
      <c r="E52" s="15">
        <v>16.8</v>
      </c>
      <c r="F52" s="15">
        <v>16.3</v>
      </c>
      <c r="G52" s="16">
        <v>19.399999999999999</v>
      </c>
      <c r="H52" s="15">
        <v>20</v>
      </c>
      <c r="I52" s="15">
        <v>20</v>
      </c>
      <c r="J52" s="15">
        <v>20</v>
      </c>
      <c r="K52" s="16">
        <v>20</v>
      </c>
      <c r="L52" s="17">
        <v>1</v>
      </c>
      <c r="M52" s="4">
        <f>IF(SUM(D52:G52)=0, "", AVERAGE(D52:G52))</f>
        <v>16.924999999999997</v>
      </c>
      <c r="N52" s="4">
        <f>IF(SUM(H52:K52)=0, "", AVERAGE(H52:K52))</f>
        <v>20</v>
      </c>
      <c r="O52" s="4" t="str" cm="1">
        <f t="array" ref="O52">_xlfn.LET(
    _xlpm.existing, M52,
    _xlpm.proposed, N52,
    _xlpm.cellSizeHori, $J$8,
    _xlpm.cellSizeVert, $J$9,
    _xlpm.coverage, L52,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52" s="4" cm="1">
        <f t="array" ref="P52">_xlfn.LET(
    _xlpm.existing, M52,
    _xlpm.proposed, N52,
    _xlpm.cellSizeHori, $J$8,
    _xlpm.cellSizeVert, $J$9,
    _xlpm.coverage, L52,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1230.0000000000011</v>
      </c>
      <c r="S52" t="b" cm="1">
        <f t="array" ref="S52">_xlfn.LET(
    _xlpm.currentID, C52,
    _xlpm.current_Ex3, F52,
    _xlpm.current_Ex4, G52,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2" t="b" cm="1">
        <f t="array" ref="T52">_xlfn.LET(
    _xlpm.currentID, C52,
    _xlpm.current_Pr3, J52,
    _xlpm.current_Pr4, K52,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2" t="b" cm="1">
        <f t="array" ref="U52">_xlfn.LET(
    _xlpm.currentID, C52,
    _xlpm.current_Ex1, D52,
    _xlpm.current_Ex3, F52,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2" t="b" cm="1">
        <f t="array" ref="V52">_xlfn.LET(
    _xlpm.currentID, C52,
    _xlpm.current_Pr1, H52,
    _xlpm.current_Pr3, J52,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3" spans="3:22">
      <c r="C53" s="14" t="s">
        <v>76</v>
      </c>
      <c r="D53" s="15">
        <v>16.3</v>
      </c>
      <c r="E53" s="15">
        <v>19.399999999999999</v>
      </c>
      <c r="F53" s="15">
        <v>18.600000000000001</v>
      </c>
      <c r="G53" s="16">
        <v>22</v>
      </c>
      <c r="H53" s="15">
        <v>20</v>
      </c>
      <c r="I53" s="15">
        <v>20</v>
      </c>
      <c r="J53" s="15">
        <v>20</v>
      </c>
      <c r="K53" s="16">
        <v>20</v>
      </c>
      <c r="L53" s="17">
        <v>1</v>
      </c>
      <c r="M53" s="4">
        <f>IF(SUM(D53:G53)=0, "", AVERAGE(D53:G53))</f>
        <v>19.075000000000003</v>
      </c>
      <c r="N53" s="4">
        <f>IF(SUM(H53:K53)=0, "", AVERAGE(H53:K53))</f>
        <v>20</v>
      </c>
      <c r="O53" s="4" t="str" cm="1">
        <f t="array" ref="O53">_xlfn.LET(
    _xlpm.existing, M53,
    _xlpm.proposed, N53,
    _xlpm.cellSizeHori, $J$8,
    _xlpm.cellSizeVert, $J$9,
    _xlpm.coverage, L53,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53" s="4" cm="1">
        <f t="array" ref="P53">_xlfn.LET(
    _xlpm.existing, M53,
    _xlpm.proposed, N53,
    _xlpm.cellSizeHori, $J$8,
    _xlpm.cellSizeVert, $J$9,
    _xlpm.coverage, L53,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369.99999999999886</v>
      </c>
      <c r="S53" t="b" cm="1">
        <f t="array" ref="S53">_xlfn.LET(
    _xlpm.currentID, C53,
    _xlpm.current_Ex3, F53,
    _xlpm.current_Ex4, G53,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3" t="b" cm="1">
        <f t="array" ref="T53">_xlfn.LET(
    _xlpm.currentID, C53,
    _xlpm.current_Pr3, J53,
    _xlpm.current_Pr4, K53,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3" t="b" cm="1">
        <f t="array" ref="U53">_xlfn.LET(
    _xlpm.currentID, C53,
    _xlpm.current_Ex1, D53,
    _xlpm.current_Ex3, F53,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3" t="b" cm="1">
        <f t="array" ref="V53">_xlfn.LET(
    _xlpm.currentID, C53,
    _xlpm.current_Pr1, H53,
    _xlpm.current_Pr3, J53,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4" spans="3:22">
      <c r="C54" s="14" t="s">
        <v>77</v>
      </c>
      <c r="D54" s="15">
        <v>18.600000000000001</v>
      </c>
      <c r="E54" s="15">
        <v>22</v>
      </c>
      <c r="F54" s="15">
        <v>20.5</v>
      </c>
      <c r="G54" s="16">
        <v>24.1</v>
      </c>
      <c r="H54" s="15">
        <v>20</v>
      </c>
      <c r="I54" s="15">
        <v>20</v>
      </c>
      <c r="J54" s="15">
        <v>20</v>
      </c>
      <c r="K54" s="16">
        <v>20</v>
      </c>
      <c r="L54" s="17">
        <v>1</v>
      </c>
      <c r="M54" s="4">
        <f>IF(SUM(D54:G54)=0, "", AVERAGE(D54:G54))</f>
        <v>21.3</v>
      </c>
      <c r="N54" s="4">
        <f>IF(SUM(H54:K54)=0, "", AVERAGE(H54:K54))</f>
        <v>20</v>
      </c>
      <c r="O54" s="4" cm="1">
        <f t="array" ref="O54">_xlfn.LET(
    _xlpm.existing, M54,
    _xlpm.proposed, N54,
    _xlpm.cellSizeHori, $J$8,
    _xlpm.cellSizeVert, $J$9,
    _xlpm.coverage, L54,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520.00000000000023</v>
      </c>
      <c r="P54" s="4" t="str" cm="1">
        <f t="array" ref="P54">_xlfn.LET(
    _xlpm.existing, M54,
    _xlpm.proposed, N54,
    _xlpm.cellSizeHori, $J$8,
    _xlpm.cellSizeVert, $J$9,
    _xlpm.coverage, L54,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4" t="b" cm="1">
        <f t="array" ref="S54">_xlfn.LET(
    _xlpm.currentID, C54,
    _xlpm.current_Ex3, F54,
    _xlpm.current_Ex4, G54,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4" t="b" cm="1">
        <f t="array" ref="T54">_xlfn.LET(
    _xlpm.currentID, C54,
    _xlpm.current_Pr3, J54,
    _xlpm.current_Pr4, K54,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4" t="b" cm="1">
        <f t="array" ref="U54">_xlfn.LET(
    _xlpm.currentID, C54,
    _xlpm.current_Ex1, D54,
    _xlpm.current_Ex3, F54,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4" t="b" cm="1">
        <f t="array" ref="V54">_xlfn.LET(
    _xlpm.currentID, C54,
    _xlpm.current_Pr1, H54,
    _xlpm.current_Pr3, J54,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5" spans="3:22">
      <c r="C55" s="14" t="s">
        <v>78</v>
      </c>
      <c r="D55" s="15">
        <v>20.5</v>
      </c>
      <c r="E55" s="15">
        <v>24.1</v>
      </c>
      <c r="F55" s="15">
        <v>22.6</v>
      </c>
      <c r="G55" s="16">
        <v>26.7</v>
      </c>
      <c r="H55" s="15">
        <v>20</v>
      </c>
      <c r="I55" s="15">
        <v>20</v>
      </c>
      <c r="J55" s="15">
        <v>20</v>
      </c>
      <c r="K55" s="16">
        <v>20</v>
      </c>
      <c r="L55" s="17">
        <v>1</v>
      </c>
      <c r="M55" s="4">
        <f>IF(SUM(D55:G55)=0, "", AVERAGE(D55:G55))</f>
        <v>23.475000000000001</v>
      </c>
      <c r="N55" s="4">
        <f>IF(SUM(H55:K55)=0, "", AVERAGE(H55:K55))</f>
        <v>20</v>
      </c>
      <c r="O55" s="4" cm="1">
        <f t="array" ref="O55">_xlfn.LET(
    _xlpm.existing, M55,
    _xlpm.proposed, N55,
    _xlpm.cellSizeHori, $J$8,
    _xlpm.cellSizeVert, $J$9,
    _xlpm.coverage, L55,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1390.0000000000005</v>
      </c>
      <c r="P55" s="4" t="str" cm="1">
        <f t="array" ref="P55">_xlfn.LET(
    _xlpm.existing, M55,
    _xlpm.proposed, N55,
    _xlpm.cellSizeHori, $J$8,
    _xlpm.cellSizeVert, $J$9,
    _xlpm.coverage, L55,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5" t="b" cm="1">
        <f t="array" ref="S55">_xlfn.LET(
    _xlpm.currentID, C55,
    _xlpm.current_Ex3, F55,
    _xlpm.current_Ex4, G55,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5" t="b" cm="1">
        <f t="array" ref="T55">_xlfn.LET(
    _xlpm.currentID, C55,
    _xlpm.current_Pr3, J55,
    _xlpm.current_Pr4, K55,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5" t="b" cm="1">
        <f t="array" ref="U55">_xlfn.LET(
    _xlpm.currentID, C55,
    _xlpm.current_Ex1, D55,
    _xlpm.current_Ex3, F55,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5" t="b" cm="1">
        <f t="array" ref="V55">_xlfn.LET(
    _xlpm.currentID, C55,
    _xlpm.current_Pr1, H55,
    _xlpm.current_Pr3, J55,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6" spans="3:22">
      <c r="C56" s="14" t="s">
        <v>79</v>
      </c>
      <c r="D56" s="15">
        <v>22.6</v>
      </c>
      <c r="E56" s="15">
        <v>26.7</v>
      </c>
      <c r="F56" s="15">
        <v>27.8</v>
      </c>
      <c r="G56" s="16">
        <v>29.5</v>
      </c>
      <c r="H56" s="15">
        <v>20</v>
      </c>
      <c r="I56" s="15">
        <v>20</v>
      </c>
      <c r="J56" s="15">
        <v>20</v>
      </c>
      <c r="K56" s="16">
        <v>20</v>
      </c>
      <c r="L56" s="17">
        <v>1</v>
      </c>
      <c r="M56" s="4">
        <f>IF(SUM(D56:G56)=0, "", AVERAGE(D56:G56))</f>
        <v>26.65</v>
      </c>
      <c r="N56" s="4">
        <f>IF(SUM(H56:K56)=0, "", AVERAGE(H56:K56))</f>
        <v>20</v>
      </c>
      <c r="O56" s="4" cm="1">
        <f t="array" ref="O56">_xlfn.LET(
    _xlpm.existing, M56,
    _xlpm.proposed, N56,
    _xlpm.cellSizeHori, $J$8,
    _xlpm.cellSizeVert, $J$9,
    _xlpm.coverage, L56,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2659.9999999999995</v>
      </c>
      <c r="P56" s="4" t="str" cm="1">
        <f t="array" ref="P56">_xlfn.LET(
    _xlpm.existing, M56,
    _xlpm.proposed, N56,
    _xlpm.cellSizeHori, $J$8,
    _xlpm.cellSizeVert, $J$9,
    _xlpm.coverage, L56,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6" t="b" cm="1">
        <f t="array" ref="S56">_xlfn.LET(
    _xlpm.currentID, C56,
    _xlpm.current_Ex3, F56,
    _xlpm.current_Ex4, G56,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6" t="b" cm="1">
        <f t="array" ref="T56">_xlfn.LET(
    _xlpm.currentID, C56,
    _xlpm.current_Pr3, J56,
    _xlpm.current_Pr4, K56,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6" t="b" cm="1">
        <f t="array" ref="U56">_xlfn.LET(
    _xlpm.currentID, C56,
    _xlpm.current_Ex1, D56,
    _xlpm.current_Ex3, F56,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6" t="b" cm="1">
        <f t="array" ref="V56">_xlfn.LET(
    _xlpm.currentID, C56,
    _xlpm.current_Pr1, H56,
    _xlpm.current_Pr3, J56,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7" spans="3:22">
      <c r="C57" s="14" t="s">
        <v>80</v>
      </c>
      <c r="D57" s="15">
        <v>27.8</v>
      </c>
      <c r="E57" s="15">
        <v>29.5</v>
      </c>
      <c r="F57" s="15">
        <v>32.299999999999997</v>
      </c>
      <c r="G57" s="16">
        <v>33.299999999999997</v>
      </c>
      <c r="H57" s="15">
        <v>20</v>
      </c>
      <c r="I57" s="15">
        <v>20</v>
      </c>
      <c r="J57" s="15">
        <v>25</v>
      </c>
      <c r="K57" s="16">
        <v>25</v>
      </c>
      <c r="L57" s="17">
        <v>1</v>
      </c>
      <c r="M57" s="4">
        <f>IF(SUM(D57:G57)=0, "", AVERAGE(D57:G57))</f>
        <v>30.724999999999998</v>
      </c>
      <c r="N57" s="4">
        <f>IF(SUM(H57:K57)=0, "", AVERAGE(H57:K57))</f>
        <v>22.5</v>
      </c>
      <c r="O57" s="4" cm="1">
        <f t="array" ref="O57">_xlfn.LET(
    _xlpm.existing, M57,
    _xlpm.proposed, N57,
    _xlpm.cellSizeHori, $J$8,
    _xlpm.cellSizeVert, $J$9,
    _xlpm.coverage, L57,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3289.9999999999991</v>
      </c>
      <c r="P57" s="4" t="str" cm="1">
        <f t="array" ref="P57">_xlfn.LET(
    _xlpm.existing, M57,
    _xlpm.proposed, N57,
    _xlpm.cellSizeHori, $J$8,
    _xlpm.cellSizeVert, $J$9,
    _xlpm.coverage, L57,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7" t="b" cm="1">
        <f t="array" ref="S57">_xlfn.LET(
    _xlpm.currentID, C57,
    _xlpm.current_Ex3, F57,
    _xlpm.current_Ex4, G57,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7" t="b" cm="1">
        <f t="array" ref="T57">_xlfn.LET(
    _xlpm.currentID, C57,
    _xlpm.current_Pr3, J57,
    _xlpm.current_Pr4, K57,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7" t="b" cm="1">
        <f t="array" ref="U57">_xlfn.LET(
    _xlpm.currentID, C57,
    _xlpm.current_Ex1, D57,
    _xlpm.current_Ex3, F57,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7" t="b" cm="1">
        <f t="array" ref="V57">_xlfn.LET(
    _xlpm.currentID, C57,
    _xlpm.current_Pr1, H57,
    _xlpm.current_Pr3, J57,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8" spans="3:22">
      <c r="C58" s="14" t="s">
        <v>81</v>
      </c>
      <c r="D58" s="15">
        <v>32.299999999999997</v>
      </c>
      <c r="E58" s="15">
        <v>33.299999999999997</v>
      </c>
      <c r="F58" s="15">
        <v>35.4</v>
      </c>
      <c r="G58" s="16">
        <v>36.4</v>
      </c>
      <c r="H58" s="15">
        <v>25</v>
      </c>
      <c r="I58" s="15">
        <v>25</v>
      </c>
      <c r="J58" s="15">
        <v>25</v>
      </c>
      <c r="K58" s="16">
        <v>25</v>
      </c>
      <c r="L58" s="17">
        <v>1</v>
      </c>
      <c r="M58" s="4">
        <f>IF(SUM(D58:G58)=0, "", AVERAGE(D58:G58))</f>
        <v>34.35</v>
      </c>
      <c r="N58" s="4">
        <f>IF(SUM(H58:K58)=0, "", AVERAGE(H58:K58))</f>
        <v>25</v>
      </c>
      <c r="O58" s="4" cm="1">
        <f t="array" ref="O58">_xlfn.LET(
    _xlpm.existing, M58,
    _xlpm.proposed, N58,
    _xlpm.cellSizeHori, $J$8,
    _xlpm.cellSizeVert, $J$9,
    _xlpm.coverage, L58,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3740.0000000000005</v>
      </c>
      <c r="P58" s="4" t="str" cm="1">
        <f t="array" ref="P58">_xlfn.LET(
    _xlpm.existing, M58,
    _xlpm.proposed, N58,
    _xlpm.cellSizeHori, $J$8,
    _xlpm.cellSizeVert, $J$9,
    _xlpm.coverage, L58,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8" t="b" cm="1">
        <f t="array" ref="S58">_xlfn.LET(
    _xlpm.currentID, C58,
    _xlpm.current_Ex3, F58,
    _xlpm.current_Ex4, G58,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8" t="b" cm="1">
        <f t="array" ref="T58">_xlfn.LET(
    _xlpm.currentID, C58,
    _xlpm.current_Pr3, J58,
    _xlpm.current_Pr4, K58,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8" t="b" cm="1">
        <f t="array" ref="U58">_xlfn.LET(
    _xlpm.currentID, C58,
    _xlpm.current_Ex1, D58,
    _xlpm.current_Ex3, F58,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8" t="b" cm="1">
        <f t="array" ref="V58">_xlfn.LET(
    _xlpm.currentID, C58,
    _xlpm.current_Pr1, H58,
    _xlpm.current_Pr3, J58,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59" spans="3:22">
      <c r="C59" s="14" t="s">
        <v>82</v>
      </c>
      <c r="D59" s="15">
        <v>35.4</v>
      </c>
      <c r="E59" s="15">
        <v>36.4</v>
      </c>
      <c r="F59" s="15">
        <v>31</v>
      </c>
      <c r="G59" s="16">
        <v>35.4</v>
      </c>
      <c r="H59" s="15">
        <v>25</v>
      </c>
      <c r="I59" s="15">
        <v>25</v>
      </c>
      <c r="J59" s="15">
        <v>30.8</v>
      </c>
      <c r="K59" s="16">
        <v>30.8</v>
      </c>
      <c r="L59" s="17">
        <v>1</v>
      </c>
      <c r="M59" s="4">
        <f>IF(SUM(D59:G59)=0, "", AVERAGE(D59:G59))</f>
        <v>34.549999999999997</v>
      </c>
      <c r="N59" s="4">
        <f>IF(SUM(H59:K59)=0, "", AVERAGE(H59:K59))</f>
        <v>27.9</v>
      </c>
      <c r="O59" s="4" cm="1">
        <f t="array" ref="O59">_xlfn.LET(
    _xlpm.existing, M59,
    _xlpm.proposed, N59,
    _xlpm.cellSizeHori, $J$8,
    _xlpm.cellSizeVert, $J$9,
    _xlpm.coverage, L59,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2659.9999999999995</v>
      </c>
      <c r="P59" s="4" t="str" cm="1">
        <f t="array" ref="P59">_xlfn.LET(
    _xlpm.existing, M59,
    _xlpm.proposed, N59,
    _xlpm.cellSizeHori, $J$8,
    _xlpm.cellSizeVert, $J$9,
    _xlpm.coverage, L59,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59" t="b" cm="1">
        <f t="array" ref="S59">_xlfn.LET(
    _xlpm.currentID, C59,
    _xlpm.current_Ex3, F59,
    _xlpm.current_Ex4, G59,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59" t="b" cm="1">
        <f t="array" ref="T59">_xlfn.LET(
    _xlpm.currentID, C59,
    _xlpm.current_Pr3, J59,
    _xlpm.current_Pr4, K59,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59" t="b" cm="1">
        <f t="array" ref="U59">_xlfn.LET(
    _xlpm.currentID, C59,
    _xlpm.current_Ex1, D59,
    _xlpm.current_Ex3, F59,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59" t="b" cm="1">
        <f t="array" ref="V59">_xlfn.LET(
    _xlpm.currentID, C59,
    _xlpm.current_Pr1, H59,
    _xlpm.current_Pr3, J59,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0" spans="3:22">
      <c r="C60" s="14" t="s">
        <v>83</v>
      </c>
      <c r="D60" s="15">
        <v>31</v>
      </c>
      <c r="E60" s="15">
        <v>35.4</v>
      </c>
      <c r="F60" s="15">
        <v>32.1</v>
      </c>
      <c r="G60" s="16">
        <v>34.700000000000003</v>
      </c>
      <c r="H60" s="15">
        <v>30.8</v>
      </c>
      <c r="I60" s="15">
        <v>30.8</v>
      </c>
      <c r="J60" s="15">
        <v>32.1</v>
      </c>
      <c r="K60" s="16">
        <v>34.700000000000003</v>
      </c>
      <c r="L60" s="17">
        <v>1</v>
      </c>
      <c r="M60" s="4">
        <f>IF(SUM(D60:G60)=0, "", AVERAGE(D60:G60))</f>
        <v>33.299999999999997</v>
      </c>
      <c r="N60" s="4">
        <f>IF(SUM(H60:K60)=0, "", AVERAGE(H60:K60))</f>
        <v>32.1</v>
      </c>
      <c r="O60" s="4" cm="1">
        <f t="array" ref="O60">_xlfn.LET(
    _xlpm.existing, M60,
    _xlpm.proposed, N60,
    _xlpm.cellSizeHori, $J$8,
    _xlpm.cellSizeVert, $J$9,
    _xlpm.coverage, L60,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479.99999999999829</v>
      </c>
      <c r="P60" s="4" t="str" cm="1">
        <f t="array" ref="P60">_xlfn.LET(
    _xlpm.existing, M60,
    _xlpm.proposed, N60,
    _xlpm.cellSizeHori, $J$8,
    _xlpm.cellSizeVert, $J$9,
    _xlpm.coverage, L60,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60" t="str" cm="1">
        <f t="array" ref="S60">_xlfn.LET(
    _xlpm.currentID, C60,
    _xlpm.current_Ex3, F60,
    _xlpm.current_Ex4, G60,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60" t="str" cm="1">
        <f t="array" ref="T60">_xlfn.LET(
    _xlpm.currentID, C60,
    _xlpm.current_Pr3, J60,
    _xlpm.current_Pr4, K60,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60" t="str" cm="1">
        <f t="array" ref="U60">_xlfn.LET(
    _xlpm.currentID, C60,
    _xlpm.current_Ex1, D60,
    _xlpm.current_Ex3, F60,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60" t="str" cm="1">
        <f t="array" ref="V60">_xlfn.LET(
    _xlpm.currentID, C60,
    _xlpm.current_Pr1, H60,
    _xlpm.current_Pr3, J60,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61" spans="3:22">
      <c r="C61" s="29" t="s">
        <v>84</v>
      </c>
      <c r="D61" s="30">
        <v>10.199999999999999</v>
      </c>
      <c r="E61" s="30">
        <v>7.8</v>
      </c>
      <c r="F61" s="30">
        <v>9.6</v>
      </c>
      <c r="G61" s="31">
        <v>6.5</v>
      </c>
      <c r="H61" s="30">
        <v>10.199999999999999</v>
      </c>
      <c r="I61" s="30">
        <v>7.8</v>
      </c>
      <c r="J61" s="30">
        <v>11.4</v>
      </c>
      <c r="K61" s="31">
        <v>11.4</v>
      </c>
      <c r="L61" s="32">
        <v>1</v>
      </c>
      <c r="M61" s="4">
        <f>IF(SUM(D61:G61)=0, "", AVERAGE(D61:G61))</f>
        <v>8.5250000000000004</v>
      </c>
      <c r="N61" s="4">
        <f>IF(SUM(H61:K61)=0, "", AVERAGE(H61:K61))</f>
        <v>10.199999999999999</v>
      </c>
      <c r="O61" s="4" t="str" cm="1">
        <f t="array" ref="O61">_xlfn.LET(
    _xlpm.existing, M61,
    _xlpm.proposed, N61,
    _xlpm.cellSizeHori, $J$8,
    _xlpm.cellSizeVert, $J$9,
    _xlpm.coverage, L61,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1" s="4" cm="1">
        <f t="array" ref="P61">_xlfn.LET(
    _xlpm.existing, M61,
    _xlpm.proposed, N61,
    _xlpm.cellSizeHori, $J$8,
    _xlpm.cellSizeVert, $J$9,
    _xlpm.coverage, L61,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669.99999999999955</v>
      </c>
      <c r="S61" t="b" cm="1">
        <f t="array" ref="S61">_xlfn.LET(
    _xlpm.currentID, C61,
    _xlpm.current_Ex3, F61,
    _xlpm.current_Ex4, G61,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1" t="b" cm="1">
        <f t="array" ref="T61">_xlfn.LET(
    _xlpm.currentID, C61,
    _xlpm.current_Pr3, J61,
    _xlpm.current_Pr4, K61,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1" t="b" cm="1">
        <f t="array" ref="U61">_xlfn.LET(
    _xlpm.currentID, C61,
    _xlpm.current_Ex1, D61,
    _xlpm.current_Ex3, F61,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1" t="b" cm="1">
        <f t="array" ref="V61">_xlfn.LET(
    _xlpm.currentID, C61,
    _xlpm.current_Pr1, H61,
    _xlpm.current_Pr3, J61,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2" spans="3:22">
      <c r="C62" s="29" t="s">
        <v>85</v>
      </c>
      <c r="D62" s="30">
        <v>9.6</v>
      </c>
      <c r="E62" s="30">
        <v>6.5</v>
      </c>
      <c r="F62" s="30">
        <v>7.4</v>
      </c>
      <c r="G62" s="31">
        <v>6.7</v>
      </c>
      <c r="H62" s="30">
        <v>11.4</v>
      </c>
      <c r="I62" s="30">
        <v>11.4</v>
      </c>
      <c r="J62" s="30">
        <v>20</v>
      </c>
      <c r="K62" s="31">
        <v>20</v>
      </c>
      <c r="L62" s="32">
        <v>1</v>
      </c>
      <c r="M62" s="4">
        <f>IF(SUM(D62:G62)=0, "", AVERAGE(D62:G62))</f>
        <v>7.55</v>
      </c>
      <c r="N62" s="4">
        <f>IF(SUM(H62:K62)=0, "", AVERAGE(H62:K62))</f>
        <v>15.7</v>
      </c>
      <c r="O62" s="4" t="str" cm="1">
        <f t="array" ref="O62">_xlfn.LET(
    _xlpm.existing, M62,
    _xlpm.proposed, N62,
    _xlpm.cellSizeHori, $J$8,
    _xlpm.cellSizeVert, $J$9,
    _xlpm.coverage, L62,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2" s="4" cm="1">
        <f t="array" ref="P62">_xlfn.LET(
    _xlpm.existing, M62,
    _xlpm.proposed, N62,
    _xlpm.cellSizeHori, $J$8,
    _xlpm.cellSizeVert, $J$9,
    _xlpm.coverage, L62,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3259.9999999999995</v>
      </c>
      <c r="S62" t="b" cm="1">
        <f t="array" ref="S62">_xlfn.LET(
    _xlpm.currentID, C62,
    _xlpm.current_Ex3, F62,
    _xlpm.current_Ex4, G62,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2" t="b" cm="1">
        <f t="array" ref="T62">_xlfn.LET(
    _xlpm.currentID, C62,
    _xlpm.current_Pr3, J62,
    _xlpm.current_Pr4, K62,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2" t="b" cm="1">
        <f t="array" ref="U62">_xlfn.LET(
    _xlpm.currentID, C62,
    _xlpm.current_Ex1, D62,
    _xlpm.current_Ex3, F62,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2" t="b" cm="1">
        <f t="array" ref="V62">_xlfn.LET(
    _xlpm.currentID, C62,
    _xlpm.current_Pr1, H62,
    _xlpm.current_Pr3, J62,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3" spans="3:22">
      <c r="C63" s="29" t="s">
        <v>86</v>
      </c>
      <c r="D63" s="30">
        <v>7.4</v>
      </c>
      <c r="E63" s="30">
        <v>6.7</v>
      </c>
      <c r="F63" s="30">
        <v>9.1</v>
      </c>
      <c r="G63" s="31">
        <v>9.1</v>
      </c>
      <c r="H63" s="30">
        <v>20</v>
      </c>
      <c r="I63" s="30">
        <v>20</v>
      </c>
      <c r="J63" s="30">
        <v>20</v>
      </c>
      <c r="K63" s="31">
        <v>20</v>
      </c>
      <c r="L63" s="32">
        <v>1</v>
      </c>
      <c r="M63" s="4">
        <f>IF(SUM(D63:G63)=0, "", AVERAGE(D63:G63))</f>
        <v>8.0750000000000011</v>
      </c>
      <c r="N63" s="4">
        <f>IF(SUM(H63:K63)=0, "", AVERAGE(H63:K63))</f>
        <v>20</v>
      </c>
      <c r="O63" s="4" t="str" cm="1">
        <f t="array" ref="O63">_xlfn.LET(
    _xlpm.existing, M63,
    _xlpm.proposed, N63,
    _xlpm.cellSizeHori, $J$8,
    _xlpm.cellSizeVert, $J$9,
    _xlpm.coverage, L63,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3" s="4" cm="1">
        <f t="array" ref="P63">_xlfn.LET(
    _xlpm.existing, M63,
    _xlpm.proposed, N63,
    _xlpm.cellSizeHori, $J$8,
    _xlpm.cellSizeVert, $J$9,
    _xlpm.coverage, L63,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4770</v>
      </c>
      <c r="S63" t="b" cm="1">
        <f t="array" ref="S63">_xlfn.LET(
    _xlpm.currentID, C63,
    _xlpm.current_Ex3, F63,
    _xlpm.current_Ex4, G63,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3" t="b" cm="1">
        <f t="array" ref="T63">_xlfn.LET(
    _xlpm.currentID, C63,
    _xlpm.current_Pr3, J63,
    _xlpm.current_Pr4, K63,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3" t="b" cm="1">
        <f t="array" ref="U63">_xlfn.LET(
    _xlpm.currentID, C63,
    _xlpm.current_Ex1, D63,
    _xlpm.current_Ex3, F63,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3" t="b" cm="1">
        <f t="array" ref="V63">_xlfn.LET(
    _xlpm.currentID, C63,
    _xlpm.current_Pr1, H63,
    _xlpm.current_Pr3, J63,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4" spans="3:22">
      <c r="C64" s="29" t="s">
        <v>87</v>
      </c>
      <c r="D64" s="30">
        <v>9.1</v>
      </c>
      <c r="E64" s="30">
        <v>9.1</v>
      </c>
      <c r="F64" s="30">
        <v>13.2</v>
      </c>
      <c r="G64" s="31">
        <v>12</v>
      </c>
      <c r="H64" s="30">
        <v>20</v>
      </c>
      <c r="I64" s="30">
        <v>20</v>
      </c>
      <c r="J64" s="30">
        <v>20</v>
      </c>
      <c r="K64" s="31">
        <v>20</v>
      </c>
      <c r="L64" s="32">
        <v>1</v>
      </c>
      <c r="M64" s="4">
        <f>IF(SUM(D64:G64)=0, "", AVERAGE(D64:G64))</f>
        <v>10.85</v>
      </c>
      <c r="N64" s="4">
        <f>IF(SUM(H64:K64)=0, "", AVERAGE(H64:K64))</f>
        <v>20</v>
      </c>
      <c r="O64" s="4" t="str" cm="1">
        <f t="array" ref="O64">_xlfn.LET(
    _xlpm.existing, M64,
    _xlpm.proposed, N64,
    _xlpm.cellSizeHori, $J$8,
    _xlpm.cellSizeVert, $J$9,
    _xlpm.coverage, L64,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4" s="4" cm="1">
        <f t="array" ref="P64">_xlfn.LET(
    _xlpm.existing, M64,
    _xlpm.proposed, N64,
    _xlpm.cellSizeHori, $J$8,
    _xlpm.cellSizeVert, $J$9,
    _xlpm.coverage, L64,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3660</v>
      </c>
      <c r="S64" t="b" cm="1">
        <f t="array" ref="S64">_xlfn.LET(
    _xlpm.currentID, C64,
    _xlpm.current_Ex3, F64,
    _xlpm.current_Ex4, G64,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4" t="b" cm="1">
        <f t="array" ref="T64">_xlfn.LET(
    _xlpm.currentID, C64,
    _xlpm.current_Pr3, J64,
    _xlpm.current_Pr4, K64,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4" t="b" cm="1">
        <f t="array" ref="U64">_xlfn.LET(
    _xlpm.currentID, C64,
    _xlpm.current_Ex1, D64,
    _xlpm.current_Ex3, F64,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4" t="b" cm="1">
        <f t="array" ref="V64">_xlfn.LET(
    _xlpm.currentID, C64,
    _xlpm.current_Pr1, H64,
    _xlpm.current_Pr3, J64,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5" spans="3:22">
      <c r="C65" s="29" t="s">
        <v>88</v>
      </c>
      <c r="D65" s="30">
        <v>13.2</v>
      </c>
      <c r="E65" s="30">
        <v>12</v>
      </c>
      <c r="F65" s="30">
        <v>16.8</v>
      </c>
      <c r="G65" s="31">
        <v>18.2</v>
      </c>
      <c r="H65" s="30">
        <v>20</v>
      </c>
      <c r="I65" s="30">
        <v>20</v>
      </c>
      <c r="J65" s="30">
        <v>20</v>
      </c>
      <c r="K65" s="31">
        <v>20</v>
      </c>
      <c r="L65" s="32">
        <v>1</v>
      </c>
      <c r="M65" s="4">
        <f>IF(SUM(D65:G65)=0, "", AVERAGE(D65:G65))</f>
        <v>15.05</v>
      </c>
      <c r="N65" s="4">
        <f>IF(SUM(H65:K65)=0, "", AVERAGE(H65:K65))</f>
        <v>20</v>
      </c>
      <c r="O65" s="4" t="str" cm="1">
        <f t="array" ref="O65">_xlfn.LET(
    _xlpm.existing, M65,
    _xlpm.proposed, N65,
    _xlpm.cellSizeHori, $J$8,
    _xlpm.cellSizeVert, $J$9,
    _xlpm.coverage, L65,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5" s="4" cm="1">
        <f t="array" ref="P65">_xlfn.LET(
    _xlpm.existing, M65,
    _xlpm.proposed, N65,
    _xlpm.cellSizeHori, $J$8,
    _xlpm.cellSizeVert, $J$9,
    _xlpm.coverage, L65,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1979.9999999999998</v>
      </c>
      <c r="S65" t="b" cm="1">
        <f t="array" ref="S65">_xlfn.LET(
    _xlpm.currentID, C65,
    _xlpm.current_Ex3, F65,
    _xlpm.current_Ex4, G65,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5" t="b" cm="1">
        <f t="array" ref="T65">_xlfn.LET(
    _xlpm.currentID, C65,
    _xlpm.current_Pr3, J65,
    _xlpm.current_Pr4, K65,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5" t="b" cm="1">
        <f t="array" ref="U65">_xlfn.LET(
    _xlpm.currentID, C65,
    _xlpm.current_Ex1, D65,
    _xlpm.current_Ex3, F65,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5" t="b" cm="1">
        <f t="array" ref="V65">_xlfn.LET(
    _xlpm.currentID, C65,
    _xlpm.current_Pr1, H65,
    _xlpm.current_Pr3, J65,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6" spans="3:22">
      <c r="C66" s="29" t="s">
        <v>89</v>
      </c>
      <c r="D66" s="30">
        <v>16.8</v>
      </c>
      <c r="E66" s="30">
        <v>18.2</v>
      </c>
      <c r="F66" s="30">
        <v>19.399999999999999</v>
      </c>
      <c r="G66" s="31">
        <v>22.1</v>
      </c>
      <c r="H66" s="30">
        <v>20</v>
      </c>
      <c r="I66" s="30">
        <v>20</v>
      </c>
      <c r="J66" s="30">
        <v>20</v>
      </c>
      <c r="K66" s="31">
        <v>20</v>
      </c>
      <c r="L66" s="32">
        <v>1</v>
      </c>
      <c r="M66" s="4">
        <f>IF(SUM(D66:G66)=0, "", AVERAGE(D66:G66))</f>
        <v>19.125</v>
      </c>
      <c r="N66" s="4">
        <f>IF(SUM(H66:K66)=0, "", AVERAGE(H66:K66))</f>
        <v>20</v>
      </c>
      <c r="O66" s="4" t="str" cm="1">
        <f t="array" ref="O66">_xlfn.LET(
    _xlpm.existing, M66,
    _xlpm.proposed, N66,
    _xlpm.cellSizeHori, $J$8,
    _xlpm.cellSizeVert, $J$9,
    _xlpm.coverage, L66,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66" s="4" cm="1">
        <f t="array" ref="P66">_xlfn.LET(
    _xlpm.existing, M66,
    _xlpm.proposed, N66,
    _xlpm.cellSizeHori, $J$8,
    _xlpm.cellSizeVert, $J$9,
    _xlpm.coverage, L66,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S66" t="b" cm="1">
        <f t="array" ref="S66">_xlfn.LET(
    _xlpm.currentID, C66,
    _xlpm.current_Ex3, F66,
    _xlpm.current_Ex4, G66,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6" t="b" cm="1">
        <f t="array" ref="T66">_xlfn.LET(
    _xlpm.currentID, C66,
    _xlpm.current_Pr3, J66,
    _xlpm.current_Pr4, K66,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6" t="b" cm="1">
        <f t="array" ref="U66">_xlfn.LET(
    _xlpm.currentID, C66,
    _xlpm.current_Ex1, D66,
    _xlpm.current_Ex3, F66,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6" t="b" cm="1">
        <f t="array" ref="V66">_xlfn.LET(
    _xlpm.currentID, C66,
    _xlpm.current_Pr1, H66,
    _xlpm.current_Pr3, J66,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7" spans="3:22">
      <c r="C67" s="29" t="s">
        <v>90</v>
      </c>
      <c r="D67" s="30">
        <v>19.399999999999999</v>
      </c>
      <c r="E67" s="30">
        <v>22.1</v>
      </c>
      <c r="F67" s="30">
        <v>22</v>
      </c>
      <c r="G67" s="31">
        <v>25.5</v>
      </c>
      <c r="H67" s="30">
        <v>20</v>
      </c>
      <c r="I67" s="30">
        <v>20</v>
      </c>
      <c r="J67" s="30">
        <v>20</v>
      </c>
      <c r="K67" s="31">
        <v>20</v>
      </c>
      <c r="L67" s="32">
        <v>1</v>
      </c>
      <c r="M67" s="4">
        <f>IF(SUM(D67:G67)=0, "", AVERAGE(D67:G67))</f>
        <v>22.25</v>
      </c>
      <c r="N67" s="4">
        <f>IF(SUM(H67:K67)=0, "", AVERAGE(H67:K67))</f>
        <v>20</v>
      </c>
      <c r="O67" s="4" cm="1">
        <f t="array" ref="O67">_xlfn.LET(
    _xlpm.existing, M67,
    _xlpm.proposed, N67,
    _xlpm.cellSizeHori, $J$8,
    _xlpm.cellSizeVert, $J$9,
    _xlpm.coverage, L67,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900</v>
      </c>
      <c r="P67" s="4" t="str" cm="1">
        <f t="array" ref="P67">_xlfn.LET(
    _xlpm.existing, M67,
    _xlpm.proposed, N67,
    _xlpm.cellSizeHori, $J$8,
    _xlpm.cellSizeVert, $J$9,
    _xlpm.coverage, L67,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67" t="b" cm="1">
        <f t="array" ref="S67">_xlfn.LET(
    _xlpm.currentID, C67,
    _xlpm.current_Ex3, F67,
    _xlpm.current_Ex4, G67,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7" t="b" cm="1">
        <f t="array" ref="T67">_xlfn.LET(
    _xlpm.currentID, C67,
    _xlpm.current_Pr3, J67,
    _xlpm.current_Pr4, K67,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7" t="b" cm="1">
        <f t="array" ref="U67">_xlfn.LET(
    _xlpm.currentID, C67,
    _xlpm.current_Ex1, D67,
    _xlpm.current_Ex3, F67,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7" t="b" cm="1">
        <f t="array" ref="V67">_xlfn.LET(
    _xlpm.currentID, C67,
    _xlpm.current_Pr1, H67,
    _xlpm.current_Pr3, J67,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8" spans="3:22">
      <c r="C68" s="29" t="s">
        <v>91</v>
      </c>
      <c r="D68" s="30">
        <v>22</v>
      </c>
      <c r="E68" s="30">
        <v>25.5</v>
      </c>
      <c r="F68" s="30">
        <v>24.1</v>
      </c>
      <c r="G68" s="31">
        <v>28.2</v>
      </c>
      <c r="H68" s="30">
        <v>20</v>
      </c>
      <c r="I68" s="30">
        <v>20</v>
      </c>
      <c r="J68" s="30">
        <v>20</v>
      </c>
      <c r="K68" s="31">
        <v>20</v>
      </c>
      <c r="L68" s="32">
        <v>1</v>
      </c>
      <c r="M68" s="4">
        <f>IF(SUM(D68:G68)=0, "", AVERAGE(D68:G68))</f>
        <v>24.95</v>
      </c>
      <c r="N68" s="4">
        <f>IF(SUM(H68:K68)=0, "", AVERAGE(H68:K68))</f>
        <v>20</v>
      </c>
      <c r="O68" s="4" cm="1">
        <f t="array" ref="O68">_xlfn.LET(
    _xlpm.existing, M68,
    _xlpm.proposed, N68,
    _xlpm.cellSizeHori, $J$8,
    _xlpm.cellSizeVert, $J$9,
    _xlpm.coverage, L68,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1979.9999999999998</v>
      </c>
      <c r="P68" s="4" t="str" cm="1">
        <f t="array" ref="P68">_xlfn.LET(
    _xlpm.existing, M68,
    _xlpm.proposed, N68,
    _xlpm.cellSizeHori, $J$8,
    _xlpm.cellSizeVert, $J$9,
    _xlpm.coverage, L68,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68" t="b" cm="1">
        <f t="array" ref="S68">_xlfn.LET(
    _xlpm.currentID, C68,
    _xlpm.current_Ex3, F68,
    _xlpm.current_Ex4, G68,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8" t="b" cm="1">
        <f t="array" ref="T68">_xlfn.LET(
    _xlpm.currentID, C68,
    _xlpm.current_Pr3, J68,
    _xlpm.current_Pr4, K68,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8" t="b" cm="1">
        <f t="array" ref="U68">_xlfn.LET(
    _xlpm.currentID, C68,
    _xlpm.current_Ex1, D68,
    _xlpm.current_Ex3, F68,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8" t="b" cm="1">
        <f t="array" ref="V68">_xlfn.LET(
    _xlpm.currentID, C68,
    _xlpm.current_Pr1, H68,
    _xlpm.current_Pr3, J68,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69" spans="3:22">
      <c r="C69" s="29" t="s">
        <v>92</v>
      </c>
      <c r="D69" s="30">
        <v>24.1</v>
      </c>
      <c r="E69" s="30">
        <v>28.2</v>
      </c>
      <c r="F69" s="30">
        <v>26.7</v>
      </c>
      <c r="G69" s="31">
        <v>30.3</v>
      </c>
      <c r="H69" s="30">
        <v>20</v>
      </c>
      <c r="I69" s="30">
        <v>20</v>
      </c>
      <c r="J69" s="30">
        <v>20</v>
      </c>
      <c r="K69" s="31">
        <v>20</v>
      </c>
      <c r="L69" s="32">
        <v>1</v>
      </c>
      <c r="M69" s="4">
        <f>IF(SUM(D69:G69)=0, "", AVERAGE(D69:G69))</f>
        <v>27.324999999999999</v>
      </c>
      <c r="N69" s="4">
        <f>IF(SUM(H69:K69)=0, "", AVERAGE(H69:K69))</f>
        <v>20</v>
      </c>
      <c r="O69" s="4" cm="1">
        <f t="array" ref="O69">_xlfn.LET(
    _xlpm.existing, M69,
    _xlpm.proposed, N69,
    _xlpm.cellSizeHori, $J$8,
    _xlpm.cellSizeVert, $J$9,
    _xlpm.coverage, L69,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2929.9999999999995</v>
      </c>
      <c r="P69" s="4" t="str" cm="1">
        <f t="array" ref="P69">_xlfn.LET(
    _xlpm.existing, M69,
    _xlpm.proposed, N69,
    _xlpm.cellSizeHori, $J$8,
    _xlpm.cellSizeVert, $J$9,
    _xlpm.coverage, L69,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69" t="b" cm="1">
        <f t="array" ref="S69">_xlfn.LET(
    _xlpm.currentID, C69,
    _xlpm.current_Ex3, F69,
    _xlpm.current_Ex4, G69,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69" t="b" cm="1">
        <f t="array" ref="T69">_xlfn.LET(
    _xlpm.currentID, C69,
    _xlpm.current_Pr3, J69,
    _xlpm.current_Pr4, K69,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69" t="b" cm="1">
        <f t="array" ref="U69">_xlfn.LET(
    _xlpm.currentID, C69,
    _xlpm.current_Ex1, D69,
    _xlpm.current_Ex3, F69,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69" t="b" cm="1">
        <f t="array" ref="V69">_xlfn.LET(
    _xlpm.currentID, C69,
    _xlpm.current_Pr1, H69,
    _xlpm.current_Pr3, J69,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0" spans="3:22">
      <c r="C70" s="29" t="s">
        <v>93</v>
      </c>
      <c r="D70" s="30">
        <v>26.7</v>
      </c>
      <c r="E70" s="30">
        <v>30.3</v>
      </c>
      <c r="F70" s="30">
        <v>29.5</v>
      </c>
      <c r="G70" s="31">
        <v>32.4</v>
      </c>
      <c r="H70" s="30">
        <v>20</v>
      </c>
      <c r="I70" s="30">
        <v>20</v>
      </c>
      <c r="J70" s="30">
        <v>20</v>
      </c>
      <c r="K70" s="31">
        <v>20</v>
      </c>
      <c r="L70" s="32">
        <v>1</v>
      </c>
      <c r="M70" s="4">
        <f>IF(SUM(D70:G70)=0, "", AVERAGE(D70:G70))</f>
        <v>29.725000000000001</v>
      </c>
      <c r="N70" s="4">
        <f>IF(SUM(H70:K70)=0, "", AVERAGE(H70:K70))</f>
        <v>20</v>
      </c>
      <c r="O70" s="4" cm="1">
        <f t="array" ref="O70">_xlfn.LET(
    _xlpm.existing, M70,
    _xlpm.proposed, N70,
    _xlpm.cellSizeHori, $J$8,
    _xlpm.cellSizeVert, $J$9,
    _xlpm.coverage, L70,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3890.0000000000005</v>
      </c>
      <c r="P70" s="4" t="str" cm="1">
        <f t="array" ref="P70">_xlfn.LET(
    _xlpm.existing, M70,
    _xlpm.proposed, N70,
    _xlpm.cellSizeHori, $J$8,
    _xlpm.cellSizeVert, $J$9,
    _xlpm.coverage, L70,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70" t="b" cm="1">
        <f t="array" ref="S70">_xlfn.LET(
    _xlpm.currentID, C70,
    _xlpm.current_Ex3, F70,
    _xlpm.current_Ex4, G70,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0" t="b" cm="1">
        <f t="array" ref="T70">_xlfn.LET(
    _xlpm.currentID, C70,
    _xlpm.current_Pr3, J70,
    _xlpm.current_Pr4, K70,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0" t="b" cm="1">
        <f t="array" ref="U70">_xlfn.LET(
    _xlpm.currentID, C70,
    _xlpm.current_Ex1, D70,
    _xlpm.current_Ex3, F70,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0" t="b" cm="1">
        <f t="array" ref="V70">_xlfn.LET(
    _xlpm.currentID, C70,
    _xlpm.current_Pr1, H70,
    _xlpm.current_Pr3, J70,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1" spans="3:22">
      <c r="C71" s="29" t="s">
        <v>94</v>
      </c>
      <c r="D71" s="30">
        <v>29.5</v>
      </c>
      <c r="E71" s="30">
        <v>32.4</v>
      </c>
      <c r="F71" s="30">
        <v>33.299999999999997</v>
      </c>
      <c r="G71" s="31">
        <v>35.4</v>
      </c>
      <c r="H71" s="30">
        <v>20</v>
      </c>
      <c r="I71" s="30">
        <v>20</v>
      </c>
      <c r="J71" s="30">
        <v>25</v>
      </c>
      <c r="K71" s="31">
        <v>25</v>
      </c>
      <c r="L71" s="32">
        <v>1</v>
      </c>
      <c r="M71" s="4">
        <f>IF(SUM(D71:G71)=0, "", AVERAGE(D71:G71))</f>
        <v>32.65</v>
      </c>
      <c r="N71" s="4">
        <f>IF(SUM(H71:K71)=0, "", AVERAGE(H71:K71))</f>
        <v>22.5</v>
      </c>
      <c r="O71" s="4" cm="1">
        <f t="array" ref="O71">_xlfn.LET(
    _xlpm.existing, M71,
    _xlpm.proposed, N71,
    _xlpm.cellSizeHori, $J$8,
    _xlpm.cellSizeVert, $J$9,
    _xlpm.coverage, L71,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4059.9999999999995</v>
      </c>
      <c r="P71" s="4" t="str" cm="1">
        <f t="array" ref="P71">_xlfn.LET(
    _xlpm.existing, M71,
    _xlpm.proposed, N71,
    _xlpm.cellSizeHori, $J$8,
    _xlpm.cellSizeVert, $J$9,
    _xlpm.coverage, L71,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71" t="b" cm="1">
        <f t="array" ref="S71">_xlfn.LET(
    _xlpm.currentID, C71,
    _xlpm.current_Ex3, F71,
    _xlpm.current_Ex4, G71,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1" t="b" cm="1">
        <f t="array" ref="T71">_xlfn.LET(
    _xlpm.currentID, C71,
    _xlpm.current_Pr3, J71,
    _xlpm.current_Pr4, K71,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1" t="b" cm="1">
        <f t="array" ref="U71">_xlfn.LET(
    _xlpm.currentID, C71,
    _xlpm.current_Ex1, D71,
    _xlpm.current_Ex3, F71,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1" t="b" cm="1">
        <f t="array" ref="V71">_xlfn.LET(
    _xlpm.currentID, C71,
    _xlpm.current_Pr1, H71,
    _xlpm.current_Pr3, J71,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2" spans="3:22">
      <c r="C72" s="29" t="s">
        <v>95</v>
      </c>
      <c r="D72" s="30">
        <v>33.299999999999997</v>
      </c>
      <c r="E72" s="30">
        <v>35.4</v>
      </c>
      <c r="F72" s="30">
        <v>36.4</v>
      </c>
      <c r="G72" s="31">
        <v>37.799999999999997</v>
      </c>
      <c r="H72" s="30">
        <v>25</v>
      </c>
      <c r="I72" s="30">
        <v>25</v>
      </c>
      <c r="J72" s="30">
        <v>25</v>
      </c>
      <c r="K72" s="31">
        <v>25</v>
      </c>
      <c r="L72" s="32">
        <v>1</v>
      </c>
      <c r="M72" s="4">
        <f>IF(SUM(D72:G72)=0, "", AVERAGE(D72:G72))</f>
        <v>35.724999999999994</v>
      </c>
      <c r="N72" s="4">
        <f>IF(SUM(H72:K72)=0, "", AVERAGE(H72:K72))</f>
        <v>25</v>
      </c>
      <c r="O72" s="4" cm="1">
        <f t="array" ref="O72">_xlfn.LET(
    _xlpm.existing, M72,
    _xlpm.proposed, N72,
    _xlpm.cellSizeHori, $J$8,
    _xlpm.cellSizeVert, $J$9,
    _xlpm.coverage, L72,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4289.9999999999982</v>
      </c>
      <c r="P72" s="4" t="str" cm="1">
        <f t="array" ref="P72">_xlfn.LET(
    _xlpm.existing, M72,
    _xlpm.proposed, N72,
    _xlpm.cellSizeHori, $J$8,
    _xlpm.cellSizeVert, $J$9,
    _xlpm.coverage, L72,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72" t="b" cm="1">
        <f t="array" ref="S72">_xlfn.LET(
    _xlpm.currentID, C72,
    _xlpm.current_Ex3, F72,
    _xlpm.current_Ex4, G72,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2" t="b" cm="1">
        <f t="array" ref="T72">_xlfn.LET(
    _xlpm.currentID, C72,
    _xlpm.current_Pr3, J72,
    _xlpm.current_Pr4, K72,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2" t="b" cm="1">
        <f t="array" ref="U72">_xlfn.LET(
    _xlpm.currentID, C72,
    _xlpm.current_Ex1, D72,
    _xlpm.current_Ex3, F72,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2" t="b" cm="1">
        <f t="array" ref="V72">_xlfn.LET(
    _xlpm.currentID, C72,
    _xlpm.current_Pr1, H72,
    _xlpm.current_Pr3, J72,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3" spans="3:22">
      <c r="C73" s="29" t="s">
        <v>96</v>
      </c>
      <c r="D73" s="30">
        <v>36.4</v>
      </c>
      <c r="E73" s="30">
        <v>37.799999999999997</v>
      </c>
      <c r="F73" s="30">
        <v>35.4</v>
      </c>
      <c r="G73" s="31">
        <v>37.299999999999997</v>
      </c>
      <c r="H73" s="30">
        <v>25</v>
      </c>
      <c r="I73" s="30">
        <v>25</v>
      </c>
      <c r="J73" s="30">
        <v>30.8</v>
      </c>
      <c r="K73" s="31">
        <v>30.8</v>
      </c>
      <c r="L73" s="32">
        <v>1</v>
      </c>
      <c r="M73" s="4">
        <f>IF(SUM(D73:G73)=0, "", AVERAGE(D73:G73))</f>
        <v>36.724999999999994</v>
      </c>
      <c r="N73" s="4">
        <f>IF(SUM(H73:K73)=0, "", AVERAGE(H73:K73))</f>
        <v>27.9</v>
      </c>
      <c r="O73" s="4" cm="1">
        <f t="array" ref="O73">_xlfn.LET(
    _xlpm.existing, M73,
    _xlpm.proposed, N73,
    _xlpm.cellSizeHori, $J$8,
    _xlpm.cellSizeVert, $J$9,
    _xlpm.coverage, L73,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3529.9999999999982</v>
      </c>
      <c r="P73" s="4" t="str" cm="1">
        <f t="array" ref="P73">_xlfn.LET(
    _xlpm.existing, M73,
    _xlpm.proposed, N73,
    _xlpm.cellSizeHori, $J$8,
    _xlpm.cellSizeVert, $J$9,
    _xlpm.coverage, L73,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73" t="b" cm="1">
        <f t="array" ref="S73">_xlfn.LET(
    _xlpm.currentID, C73,
    _xlpm.current_Ex3, F73,
    _xlpm.current_Ex4, G73,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3" t="b" cm="1">
        <f t="array" ref="T73">_xlfn.LET(
    _xlpm.currentID, C73,
    _xlpm.current_Pr3, J73,
    _xlpm.current_Pr4, K73,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3" t="b" cm="1">
        <f t="array" ref="U73">_xlfn.LET(
    _xlpm.currentID, C73,
    _xlpm.current_Ex1, D73,
    _xlpm.current_Ex3, F73,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3" t="b" cm="1">
        <f t="array" ref="V73">_xlfn.LET(
    _xlpm.currentID, C73,
    _xlpm.current_Pr1, H73,
    _xlpm.current_Pr3, J73,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4" spans="3:22">
      <c r="C74" s="29" t="s">
        <v>97</v>
      </c>
      <c r="D74" s="30">
        <v>35.4</v>
      </c>
      <c r="E74" s="30">
        <v>37.299999999999997</v>
      </c>
      <c r="F74" s="30">
        <v>34.700000000000003</v>
      </c>
      <c r="G74" s="31">
        <v>37.799999999999997</v>
      </c>
      <c r="H74" s="30">
        <v>30.8</v>
      </c>
      <c r="I74" s="30">
        <v>30.8</v>
      </c>
      <c r="J74" s="30">
        <v>34.700000000000003</v>
      </c>
      <c r="K74" s="31">
        <v>37.799999999999997</v>
      </c>
      <c r="L74" s="32">
        <v>1</v>
      </c>
      <c r="M74" s="4">
        <f>IF(SUM(D74:G74)=0, "", AVERAGE(D74:G74))</f>
        <v>36.299999999999997</v>
      </c>
      <c r="N74" s="4">
        <f>IF(SUM(H74:K74)=0, "", AVERAGE(H74:K74))</f>
        <v>33.525000000000006</v>
      </c>
      <c r="O74" s="4" cm="1">
        <f t="array" ref="O74">_xlfn.LET(
    _xlpm.existing, M74,
    _xlpm.proposed, N74,
    _xlpm.cellSizeHori, $J$8,
    _xlpm.cellSizeVert, $J$9,
    _xlpm.coverage, L74,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1109.9999999999966</v>
      </c>
      <c r="P74" s="4" t="str" cm="1">
        <f t="array" ref="P74">_xlfn.LET(
    _xlpm.existing, M74,
    _xlpm.proposed, N74,
    _xlpm.cellSizeHori, $J$8,
    _xlpm.cellSizeVert, $J$9,
    _xlpm.coverage, L74,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74" t="str" cm="1">
        <f t="array" ref="S74">_xlfn.LET(
    _xlpm.currentID, C74,
    _xlpm.current_Ex3, F74,
    _xlpm.current_Ex4, G74,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74" t="str" cm="1">
        <f t="array" ref="T74">_xlfn.LET(
    _xlpm.currentID, C74,
    _xlpm.current_Pr3, J74,
    _xlpm.current_Pr4, K74,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74" t="b" cm="1">
        <f t="array" ref="U74">_xlfn.LET(
    _xlpm.currentID, C74,
    _xlpm.current_Ex1, D74,
    _xlpm.current_Ex3, F74,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4" t="b" cm="1">
        <f t="array" ref="V74">_xlfn.LET(
    _xlpm.currentID, C74,
    _xlpm.current_Pr1, H74,
    _xlpm.current_Pr3, J74,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5" spans="3:22">
      <c r="C75" s="14" t="s">
        <v>98</v>
      </c>
      <c r="D75" s="15">
        <v>7.8</v>
      </c>
      <c r="E75" s="15">
        <v>5.5</v>
      </c>
      <c r="F75" s="15">
        <v>6.5</v>
      </c>
      <c r="G75" s="16">
        <v>5.5</v>
      </c>
      <c r="H75" s="15">
        <v>7.8</v>
      </c>
      <c r="I75" s="15">
        <v>5.5</v>
      </c>
      <c r="J75" s="15">
        <v>11.4</v>
      </c>
      <c r="K75" s="16">
        <v>11.4</v>
      </c>
      <c r="L75" s="17">
        <v>1</v>
      </c>
      <c r="M75" s="4">
        <f>IF(SUM(D75:G75)=0, "", AVERAGE(D75:G75))</f>
        <v>6.3250000000000002</v>
      </c>
      <c r="N75" s="4">
        <f>IF(SUM(H75:K75)=0, "", AVERAGE(H75:K75))</f>
        <v>9.0250000000000004</v>
      </c>
      <c r="O75" s="4" t="str" cm="1">
        <f t="array" ref="O75">_xlfn.LET(
    _xlpm.existing, M75,
    _xlpm.proposed, N75,
    _xlpm.cellSizeHori, $J$8,
    _xlpm.cellSizeVert, $J$9,
    _xlpm.coverage, L75,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75" s="4" cm="1">
        <f t="array" ref="P75">_xlfn.LET(
    _xlpm.existing, M75,
    _xlpm.proposed, N75,
    _xlpm.cellSizeHori, $J$8,
    _xlpm.cellSizeVert, $J$9,
    _xlpm.coverage, L75,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1080</v>
      </c>
      <c r="S75" t="b" cm="1">
        <f t="array" ref="S75">_xlfn.LET(
    _xlpm.currentID, C75,
    _xlpm.current_Ex3, F75,
    _xlpm.current_Ex4, G75,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5" t="b" cm="1">
        <f t="array" ref="T75">_xlfn.LET(
    _xlpm.currentID, C75,
    _xlpm.current_Pr3, J75,
    _xlpm.current_Pr4, K75,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5" t="b" cm="1">
        <f t="array" ref="U75">_xlfn.LET(
    _xlpm.currentID, C75,
    _xlpm.current_Ex1, D75,
    _xlpm.current_Ex3, F75,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5" t="b" cm="1">
        <f t="array" ref="V75">_xlfn.LET(
    _xlpm.currentID, C75,
    _xlpm.current_Pr1, H75,
    _xlpm.current_Pr3, J75,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6" spans="3:22">
      <c r="C76" s="14" t="s">
        <v>99</v>
      </c>
      <c r="D76" s="15">
        <v>6.5</v>
      </c>
      <c r="E76" s="15">
        <v>5.5</v>
      </c>
      <c r="F76" s="15">
        <v>6.7</v>
      </c>
      <c r="G76" s="16">
        <v>8.1</v>
      </c>
      <c r="H76" s="15">
        <v>11.4</v>
      </c>
      <c r="I76" s="15">
        <v>11.4</v>
      </c>
      <c r="J76" s="15">
        <v>20</v>
      </c>
      <c r="K76" s="16">
        <v>20</v>
      </c>
      <c r="L76" s="17">
        <v>1</v>
      </c>
      <c r="M76" s="4">
        <f>IF(SUM(D76:G76)=0, "", AVERAGE(D76:G76))</f>
        <v>6.6999999999999993</v>
      </c>
      <c r="N76" s="4">
        <f>IF(SUM(H76:K76)=0, "", AVERAGE(H76:K76))</f>
        <v>15.7</v>
      </c>
      <c r="O76" s="4" t="str" cm="1">
        <f t="array" ref="O76">_xlfn.LET(
    _xlpm.existing, M76,
    _xlpm.proposed, N76,
    _xlpm.cellSizeHori, $J$8,
    _xlpm.cellSizeVert, $J$9,
    _xlpm.coverage, L76,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76" s="4" cm="1">
        <f t="array" ref="P76">_xlfn.LET(
    _xlpm.existing, M76,
    _xlpm.proposed, N76,
    _xlpm.cellSizeHori, $J$8,
    _xlpm.cellSizeVert, $J$9,
    _xlpm.coverage, L76,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3600</v>
      </c>
      <c r="S76" t="b" cm="1">
        <f t="array" ref="S76">_xlfn.LET(
    _xlpm.currentID, C76,
    _xlpm.current_Ex3, F76,
    _xlpm.current_Ex4, G76,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6" t="b" cm="1">
        <f t="array" ref="T76">_xlfn.LET(
    _xlpm.currentID, C76,
    _xlpm.current_Pr3, J76,
    _xlpm.current_Pr4, K76,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6" t="b" cm="1">
        <f t="array" ref="U76">_xlfn.LET(
    _xlpm.currentID, C76,
    _xlpm.current_Ex1, D76,
    _xlpm.current_Ex3, F76,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6" t="b" cm="1">
        <f t="array" ref="V76">_xlfn.LET(
    _xlpm.currentID, C76,
    _xlpm.current_Pr1, H76,
    _xlpm.current_Pr3, J76,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7" spans="3:22">
      <c r="C77" s="14" t="s">
        <v>100</v>
      </c>
      <c r="D77" s="15">
        <v>6.7</v>
      </c>
      <c r="E77" s="15">
        <v>8.1</v>
      </c>
      <c r="F77" s="15">
        <v>9.1</v>
      </c>
      <c r="G77" s="16">
        <v>11.4</v>
      </c>
      <c r="H77" s="15">
        <v>20</v>
      </c>
      <c r="I77" s="15">
        <v>20</v>
      </c>
      <c r="J77" s="15">
        <v>20</v>
      </c>
      <c r="K77" s="16">
        <v>20</v>
      </c>
      <c r="L77" s="17">
        <v>1</v>
      </c>
      <c r="M77" s="4">
        <f>IF(SUM(D77:G77)=0, "", AVERAGE(D77:G77))</f>
        <v>8.8249999999999993</v>
      </c>
      <c r="N77" s="4">
        <f>IF(SUM(H77:K77)=0, "", AVERAGE(H77:K77))</f>
        <v>20</v>
      </c>
      <c r="O77" s="4" t="str" cm="1">
        <f t="array" ref="O77">_xlfn.LET(
    _xlpm.existing, M77,
    _xlpm.proposed, N77,
    _xlpm.cellSizeHori, $J$8,
    _xlpm.cellSizeVert, $J$9,
    _xlpm.coverage, L77,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77" s="4" cm="1">
        <f t="array" ref="P77">_xlfn.LET(
    _xlpm.existing, M77,
    _xlpm.proposed, N77,
    _xlpm.cellSizeHori, $J$8,
    _xlpm.cellSizeVert, $J$9,
    _xlpm.coverage, L77,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4470</v>
      </c>
      <c r="S77" t="b" cm="1">
        <f t="array" ref="S77">_xlfn.LET(
    _xlpm.currentID, C77,
    _xlpm.current_Ex3, F77,
    _xlpm.current_Ex4, G77,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7" t="b" cm="1">
        <f t="array" ref="T77">_xlfn.LET(
    _xlpm.currentID, C77,
    _xlpm.current_Pr3, J77,
    _xlpm.current_Pr4, K77,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7" t="b" cm="1">
        <f t="array" ref="U77">_xlfn.LET(
    _xlpm.currentID, C77,
    _xlpm.current_Ex1, D77,
    _xlpm.current_Ex3, F77,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7" t="b" cm="1">
        <f t="array" ref="V77">_xlfn.LET(
    _xlpm.currentID, C77,
    _xlpm.current_Pr1, H77,
    _xlpm.current_Pr3, J77,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8" spans="3:22">
      <c r="C78" s="14" t="s">
        <v>101</v>
      </c>
      <c r="D78" s="15">
        <v>9.1</v>
      </c>
      <c r="E78" s="15">
        <v>11.4</v>
      </c>
      <c r="F78" s="15">
        <v>12</v>
      </c>
      <c r="G78" s="16">
        <v>15.4</v>
      </c>
      <c r="H78" s="15">
        <v>20</v>
      </c>
      <c r="I78" s="15">
        <v>20</v>
      </c>
      <c r="J78" s="15">
        <v>20</v>
      </c>
      <c r="K78" s="16">
        <v>20</v>
      </c>
      <c r="L78" s="17">
        <v>1</v>
      </c>
      <c r="M78" s="4">
        <f>IF(SUM(D78:G78)=0, "", AVERAGE(D78:G78))</f>
        <v>11.975</v>
      </c>
      <c r="N78" s="4">
        <f>IF(SUM(H78:K78)=0, "", AVERAGE(H78:K78))</f>
        <v>20</v>
      </c>
      <c r="O78" s="4" t="str" cm="1">
        <f t="array" ref="O78">_xlfn.LET(
    _xlpm.existing, M78,
    _xlpm.proposed, N78,
    _xlpm.cellSizeHori, $J$8,
    _xlpm.cellSizeVert, $J$9,
    _xlpm.coverage, L78,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78" s="4" cm="1">
        <f t="array" ref="P78">_xlfn.LET(
    _xlpm.existing, M78,
    _xlpm.proposed, N78,
    _xlpm.cellSizeHori, $J$8,
    _xlpm.cellSizeVert, $J$9,
    _xlpm.coverage, L78,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3210</v>
      </c>
      <c r="S78" t="b" cm="1">
        <f t="array" ref="S78">_xlfn.LET(
    _xlpm.currentID, C78,
    _xlpm.current_Ex3, F78,
    _xlpm.current_Ex4, G78,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8" t="b" cm="1">
        <f t="array" ref="T78">_xlfn.LET(
    _xlpm.currentID, C78,
    _xlpm.current_Pr3, J78,
    _xlpm.current_Pr4, K78,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8" t="b" cm="1">
        <f t="array" ref="U78">_xlfn.LET(
    _xlpm.currentID, C78,
    _xlpm.current_Ex1, D78,
    _xlpm.current_Ex3, F78,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8" t="b" cm="1">
        <f t="array" ref="V78">_xlfn.LET(
    _xlpm.currentID, C78,
    _xlpm.current_Pr1, H78,
    _xlpm.current_Pr3, J78,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79" spans="3:22">
      <c r="C79" s="14" t="s">
        <v>102</v>
      </c>
      <c r="D79" s="15">
        <v>12</v>
      </c>
      <c r="E79" s="15">
        <v>15.4</v>
      </c>
      <c r="F79" s="15">
        <v>18.2</v>
      </c>
      <c r="G79" s="16">
        <v>20.3</v>
      </c>
      <c r="H79" s="15">
        <v>20</v>
      </c>
      <c r="I79" s="15">
        <v>20</v>
      </c>
      <c r="J79" s="15">
        <v>20</v>
      </c>
      <c r="K79" s="16">
        <v>20</v>
      </c>
      <c r="L79" s="17">
        <v>1</v>
      </c>
      <c r="M79" s="4">
        <f>IF(SUM(D79:G79)=0, "", AVERAGE(D79:G79))</f>
        <v>16.474999999999998</v>
      </c>
      <c r="N79" s="4">
        <f>IF(SUM(H79:K79)=0, "", AVERAGE(H79:K79))</f>
        <v>20</v>
      </c>
      <c r="O79" s="4" t="str" cm="1">
        <f t="array" ref="O79">_xlfn.LET(
    _xlpm.existing, M79,
    _xlpm.proposed, N79,
    _xlpm.cellSizeHori, $J$8,
    _xlpm.cellSizeVert, $J$9,
    _xlpm.coverage, L79,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79" s="4" cm="1">
        <f t="array" ref="P79">_xlfn.LET(
    _xlpm.existing, M79,
    _xlpm.proposed, N79,
    _xlpm.cellSizeHori, $J$8,
    _xlpm.cellSizeVert, $J$9,
    _xlpm.coverage, L79,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1410.0000000000009</v>
      </c>
      <c r="S79" t="b" cm="1">
        <f t="array" ref="S79">_xlfn.LET(
    _xlpm.currentID, C79,
    _xlpm.current_Ex3, F79,
    _xlpm.current_Ex4, G79,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79" t="b" cm="1">
        <f t="array" ref="T79">_xlfn.LET(
    _xlpm.currentID, C79,
    _xlpm.current_Pr3, J79,
    _xlpm.current_Pr4, K79,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79" t="b" cm="1">
        <f t="array" ref="U79">_xlfn.LET(
    _xlpm.currentID, C79,
    _xlpm.current_Ex1, D79,
    _xlpm.current_Ex3, F79,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79" t="b" cm="1">
        <f t="array" ref="V79">_xlfn.LET(
    _xlpm.currentID, C79,
    _xlpm.current_Pr1, H79,
    _xlpm.current_Pr3, J79,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0" spans="3:22">
      <c r="C80" s="14" t="s">
        <v>103</v>
      </c>
      <c r="D80" s="15">
        <v>18.2</v>
      </c>
      <c r="E80" s="15">
        <v>20.3</v>
      </c>
      <c r="F80" s="15">
        <v>22.1</v>
      </c>
      <c r="G80" s="16">
        <v>24.5</v>
      </c>
      <c r="H80" s="15">
        <v>20</v>
      </c>
      <c r="I80" s="15">
        <v>20</v>
      </c>
      <c r="J80" s="15">
        <v>20</v>
      </c>
      <c r="K80" s="16">
        <v>20</v>
      </c>
      <c r="L80" s="17">
        <v>1</v>
      </c>
      <c r="M80" s="4">
        <f>IF(SUM(D80:G80)=0, "", AVERAGE(D80:G80))</f>
        <v>21.274999999999999</v>
      </c>
      <c r="N80" s="4">
        <f>IF(SUM(H80:K80)=0, "", AVERAGE(H80:K80))</f>
        <v>20</v>
      </c>
      <c r="O80" s="4" cm="1">
        <f t="array" ref="O80">_xlfn.LET(
    _xlpm.existing, M80,
    _xlpm.proposed, N80,
    _xlpm.cellSizeHori, $J$8,
    _xlpm.cellSizeVert, $J$9,
    _xlpm.coverage, L80,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509.99999999999943</v>
      </c>
      <c r="P80" s="4" t="str" cm="1">
        <f t="array" ref="P80">_xlfn.LET(
    _xlpm.existing, M80,
    _xlpm.proposed, N80,
    _xlpm.cellSizeHori, $J$8,
    _xlpm.cellSizeVert, $J$9,
    _xlpm.coverage, L80,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0" t="b" cm="1">
        <f t="array" ref="S80">_xlfn.LET(
    _xlpm.currentID, C80,
    _xlpm.current_Ex3, F80,
    _xlpm.current_Ex4, G80,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0" t="b" cm="1">
        <f t="array" ref="T80">_xlfn.LET(
    _xlpm.currentID, C80,
    _xlpm.current_Pr3, J80,
    _xlpm.current_Pr4, K80,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0" t="b" cm="1">
        <f t="array" ref="U80">_xlfn.LET(
    _xlpm.currentID, C80,
    _xlpm.current_Ex1, D80,
    _xlpm.current_Ex3, F80,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0" t="b" cm="1">
        <f t="array" ref="V80">_xlfn.LET(
    _xlpm.currentID, C80,
    _xlpm.current_Pr1, H80,
    _xlpm.current_Pr3, J80,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1" spans="3:22">
      <c r="C81" s="14" t="s">
        <v>104</v>
      </c>
      <c r="D81" s="15">
        <v>22.1</v>
      </c>
      <c r="E81" s="15">
        <v>24.5</v>
      </c>
      <c r="F81" s="15">
        <v>25.5</v>
      </c>
      <c r="G81" s="16">
        <v>27.8</v>
      </c>
      <c r="H81" s="15">
        <v>20</v>
      </c>
      <c r="I81" s="15">
        <v>20</v>
      </c>
      <c r="J81" s="15">
        <v>20</v>
      </c>
      <c r="K81" s="16">
        <v>20</v>
      </c>
      <c r="L81" s="17">
        <v>1</v>
      </c>
      <c r="M81" s="4">
        <f>IF(SUM(D81:G81)=0, "", AVERAGE(D81:G81))</f>
        <v>24.974999999999998</v>
      </c>
      <c r="N81" s="4">
        <f>IF(SUM(H81:K81)=0, "", AVERAGE(H81:K81))</f>
        <v>20</v>
      </c>
      <c r="O81" s="4" cm="1">
        <f t="array" ref="O81">_xlfn.LET(
    _xlpm.existing, M81,
    _xlpm.proposed, N81,
    _xlpm.cellSizeHori, $J$8,
    _xlpm.cellSizeVert, $J$9,
    _xlpm.coverage, L81,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1989.9999999999991</v>
      </c>
      <c r="P81" s="4" t="str" cm="1">
        <f t="array" ref="P81">_xlfn.LET(
    _xlpm.existing, M81,
    _xlpm.proposed, N81,
    _xlpm.cellSizeHori, $J$8,
    _xlpm.cellSizeVert, $J$9,
    _xlpm.coverage, L81,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1" t="b" cm="1">
        <f t="array" ref="S81">_xlfn.LET(
    _xlpm.currentID, C81,
    _xlpm.current_Ex3, F81,
    _xlpm.current_Ex4, G81,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1" t="b" cm="1">
        <f t="array" ref="T81">_xlfn.LET(
    _xlpm.currentID, C81,
    _xlpm.current_Pr3, J81,
    _xlpm.current_Pr4, K81,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1" t="b" cm="1">
        <f t="array" ref="U81">_xlfn.LET(
    _xlpm.currentID, C81,
    _xlpm.current_Ex1, D81,
    _xlpm.current_Ex3, F81,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1" t="b" cm="1">
        <f t="array" ref="V81">_xlfn.LET(
    _xlpm.currentID, C81,
    _xlpm.current_Pr1, H81,
    _xlpm.current_Pr3, J81,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2" spans="3:22">
      <c r="C82" s="14" t="s">
        <v>105</v>
      </c>
      <c r="D82" s="15">
        <v>25.5</v>
      </c>
      <c r="E82" s="15">
        <v>27.8</v>
      </c>
      <c r="F82" s="15">
        <v>28.2</v>
      </c>
      <c r="G82" s="16">
        <v>30.7</v>
      </c>
      <c r="H82" s="15">
        <v>20</v>
      </c>
      <c r="I82" s="15">
        <v>20</v>
      </c>
      <c r="J82" s="15">
        <v>20</v>
      </c>
      <c r="K82" s="16">
        <v>20</v>
      </c>
      <c r="L82" s="17">
        <v>1</v>
      </c>
      <c r="M82" s="4">
        <f>IF(SUM(D82:G82)=0, "", AVERAGE(D82:G82))</f>
        <v>28.05</v>
      </c>
      <c r="N82" s="4">
        <f>IF(SUM(H82:K82)=0, "", AVERAGE(H82:K82))</f>
        <v>20</v>
      </c>
      <c r="O82" s="4" cm="1">
        <f t="array" ref="O82">_xlfn.LET(
    _xlpm.existing, M82,
    _xlpm.proposed, N82,
    _xlpm.cellSizeHori, $J$8,
    _xlpm.cellSizeVert, $J$9,
    _xlpm.coverage, L82,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3220.0000000000005</v>
      </c>
      <c r="P82" s="4" t="str" cm="1">
        <f t="array" ref="P82">_xlfn.LET(
    _xlpm.existing, M82,
    _xlpm.proposed, N82,
    _xlpm.cellSizeHori, $J$8,
    _xlpm.cellSizeVert, $J$9,
    _xlpm.coverage, L82,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2" t="b" cm="1">
        <f t="array" ref="S82">_xlfn.LET(
    _xlpm.currentID, C82,
    _xlpm.current_Ex3, F82,
    _xlpm.current_Ex4, G82,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2" t="b" cm="1">
        <f t="array" ref="T82">_xlfn.LET(
    _xlpm.currentID, C82,
    _xlpm.current_Pr3, J82,
    _xlpm.current_Pr4, K82,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2" t="b" cm="1">
        <f t="array" ref="U82">_xlfn.LET(
    _xlpm.currentID, C82,
    _xlpm.current_Ex1, D82,
    _xlpm.current_Ex3, F82,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2" t="b" cm="1">
        <f t="array" ref="V82">_xlfn.LET(
    _xlpm.currentID, C82,
    _xlpm.current_Pr1, H82,
    _xlpm.current_Pr3, J82,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3" spans="3:22">
      <c r="C83" s="14" t="s">
        <v>106</v>
      </c>
      <c r="D83" s="15">
        <v>28.2</v>
      </c>
      <c r="E83" s="15">
        <v>30.7</v>
      </c>
      <c r="F83" s="15">
        <v>30.3</v>
      </c>
      <c r="G83" s="16">
        <v>33.200000000000003</v>
      </c>
      <c r="H83" s="15">
        <v>20</v>
      </c>
      <c r="I83" s="15">
        <v>20</v>
      </c>
      <c r="J83" s="15">
        <v>20</v>
      </c>
      <c r="K83" s="16">
        <v>20</v>
      </c>
      <c r="L83" s="17">
        <v>1</v>
      </c>
      <c r="M83" s="4">
        <f>IF(SUM(D83:G83)=0, "", AVERAGE(D83:G83))</f>
        <v>30.6</v>
      </c>
      <c r="N83" s="4">
        <f>IF(SUM(H83:K83)=0, "", AVERAGE(H83:K83))</f>
        <v>20</v>
      </c>
      <c r="O83" s="4" cm="1">
        <f t="array" ref="O83">_xlfn.LET(
    _xlpm.existing, M83,
    _xlpm.proposed, N83,
    _xlpm.cellSizeHori, $J$8,
    _xlpm.cellSizeVert, $J$9,
    _xlpm.coverage, L83,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4240.0000000000009</v>
      </c>
      <c r="P83" s="4" t="str" cm="1">
        <f t="array" ref="P83">_xlfn.LET(
    _xlpm.existing, M83,
    _xlpm.proposed, N83,
    _xlpm.cellSizeHori, $J$8,
    _xlpm.cellSizeVert, $J$9,
    _xlpm.coverage, L83,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3" t="b" cm="1">
        <f t="array" ref="S83">_xlfn.LET(
    _xlpm.currentID, C83,
    _xlpm.current_Ex3, F83,
    _xlpm.current_Ex4, G83,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3" t="b" cm="1">
        <f t="array" ref="T83">_xlfn.LET(
    _xlpm.currentID, C83,
    _xlpm.current_Pr3, J83,
    _xlpm.current_Pr4, K83,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3" t="b" cm="1">
        <f t="array" ref="U83">_xlfn.LET(
    _xlpm.currentID, C83,
    _xlpm.current_Ex1, D83,
    _xlpm.current_Ex3, F83,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3" t="b" cm="1">
        <f t="array" ref="V83">_xlfn.LET(
    _xlpm.currentID, C83,
    _xlpm.current_Pr1, H83,
    _xlpm.current_Pr3, J83,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4" spans="3:22">
      <c r="C84" s="14" t="s">
        <v>107</v>
      </c>
      <c r="D84" s="15">
        <v>30.3</v>
      </c>
      <c r="E84" s="15">
        <v>33.200000000000003</v>
      </c>
      <c r="F84" s="15">
        <v>32.4</v>
      </c>
      <c r="G84" s="16">
        <v>34.299999999999997</v>
      </c>
      <c r="H84" s="15">
        <v>20</v>
      </c>
      <c r="I84" s="15">
        <v>20</v>
      </c>
      <c r="J84" s="15">
        <v>20</v>
      </c>
      <c r="K84" s="16">
        <v>20</v>
      </c>
      <c r="L84" s="17">
        <v>1</v>
      </c>
      <c r="M84" s="4">
        <f>IF(SUM(D84:G84)=0, "", AVERAGE(D84:G84))</f>
        <v>32.549999999999997</v>
      </c>
      <c r="N84" s="4">
        <f>IF(SUM(H84:K84)=0, "", AVERAGE(H84:K84))</f>
        <v>20</v>
      </c>
      <c r="O84" s="4" cm="1">
        <f t="array" ref="O84">_xlfn.LET(
    _xlpm.existing, M84,
    _xlpm.proposed, N84,
    _xlpm.cellSizeHori, $J$8,
    _xlpm.cellSizeVert, $J$9,
    _xlpm.coverage, L84,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5019.9999999999991</v>
      </c>
      <c r="P84" s="4" t="str" cm="1">
        <f t="array" ref="P84">_xlfn.LET(
    _xlpm.existing, M84,
    _xlpm.proposed, N84,
    _xlpm.cellSizeHori, $J$8,
    _xlpm.cellSizeVert, $J$9,
    _xlpm.coverage, L84,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4" t="b" cm="1">
        <f t="array" ref="S84">_xlfn.LET(
    _xlpm.currentID, C84,
    _xlpm.current_Ex3, F84,
    _xlpm.current_Ex4, G84,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4" t="b" cm="1">
        <f t="array" ref="T84">_xlfn.LET(
    _xlpm.currentID, C84,
    _xlpm.current_Pr3, J84,
    _xlpm.current_Pr4, K84,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4" t="b" cm="1">
        <f t="array" ref="U84">_xlfn.LET(
    _xlpm.currentID, C84,
    _xlpm.current_Ex1, D84,
    _xlpm.current_Ex3, F84,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4" t="b" cm="1">
        <f t="array" ref="V84">_xlfn.LET(
    _xlpm.currentID, C84,
    _xlpm.current_Pr1, H84,
    _xlpm.current_Pr3, J84,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5" spans="3:22">
      <c r="C85" s="14" t="s">
        <v>108</v>
      </c>
      <c r="D85" s="15">
        <v>32.4</v>
      </c>
      <c r="E85" s="15">
        <v>34.299999999999997</v>
      </c>
      <c r="F85" s="15">
        <v>35.4</v>
      </c>
      <c r="G85" s="16">
        <v>35.5</v>
      </c>
      <c r="H85" s="15">
        <v>20</v>
      </c>
      <c r="I85" s="15">
        <v>20</v>
      </c>
      <c r="J85" s="15">
        <v>25</v>
      </c>
      <c r="K85" s="16">
        <v>25</v>
      </c>
      <c r="L85" s="17">
        <v>1</v>
      </c>
      <c r="M85" s="4">
        <f>IF(SUM(D85:G85)=0, "", AVERAGE(D85:G85))</f>
        <v>34.4</v>
      </c>
      <c r="N85" s="4">
        <f>IF(SUM(H85:K85)=0, "", AVERAGE(H85:K85))</f>
        <v>22.5</v>
      </c>
      <c r="O85" s="4" cm="1">
        <f t="array" ref="O85">_xlfn.LET(
    _xlpm.existing, M85,
    _xlpm.proposed, N85,
    _xlpm.cellSizeHori, $J$8,
    _xlpm.cellSizeVert, $J$9,
    _xlpm.coverage, L85,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4759.9999999999991</v>
      </c>
      <c r="P85" s="4" t="str" cm="1">
        <f t="array" ref="P85">_xlfn.LET(
    _xlpm.existing, M85,
    _xlpm.proposed, N85,
    _xlpm.cellSizeHori, $J$8,
    _xlpm.cellSizeVert, $J$9,
    _xlpm.coverage, L85,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5" t="b" cm="1">
        <f t="array" ref="S85">_xlfn.LET(
    _xlpm.currentID, C85,
    _xlpm.current_Ex3, F85,
    _xlpm.current_Ex4, G85,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5" t="b" cm="1">
        <f t="array" ref="T85">_xlfn.LET(
    _xlpm.currentID, C85,
    _xlpm.current_Pr3, J85,
    _xlpm.current_Pr4, K85,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5" t="b" cm="1">
        <f t="array" ref="U85">_xlfn.LET(
    _xlpm.currentID, C85,
    _xlpm.current_Ex1, D85,
    _xlpm.current_Ex3, F85,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5" t="b" cm="1">
        <f t="array" ref="V85">_xlfn.LET(
    _xlpm.currentID, C85,
    _xlpm.current_Pr1, H85,
    _xlpm.current_Pr3, J85,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6" spans="3:22">
      <c r="C86" s="14" t="s">
        <v>109</v>
      </c>
      <c r="D86" s="15">
        <v>35.4</v>
      </c>
      <c r="E86" s="15">
        <v>35.5</v>
      </c>
      <c r="F86" s="15">
        <v>37.799999999999997</v>
      </c>
      <c r="G86" s="16">
        <v>38</v>
      </c>
      <c r="H86" s="15">
        <v>25</v>
      </c>
      <c r="I86" s="15">
        <v>25</v>
      </c>
      <c r="J86" s="15">
        <v>25</v>
      </c>
      <c r="K86" s="16">
        <v>25</v>
      </c>
      <c r="L86" s="17">
        <v>1</v>
      </c>
      <c r="M86" s="4">
        <f>IF(SUM(D86:G86)=0, "", AVERAGE(D86:G86))</f>
        <v>36.674999999999997</v>
      </c>
      <c r="N86" s="4">
        <f>IF(SUM(H86:K86)=0, "", AVERAGE(H86:K86))</f>
        <v>25</v>
      </c>
      <c r="O86" s="4" cm="1">
        <f t="array" ref="O86">_xlfn.LET(
    _xlpm.existing, M86,
    _xlpm.proposed, N86,
    _xlpm.cellSizeHori, $J$8,
    _xlpm.cellSizeVert, $J$9,
    _xlpm.coverage, L86,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4669.9999999999991</v>
      </c>
      <c r="P86" s="4" t="str" cm="1">
        <f t="array" ref="P86">_xlfn.LET(
    _xlpm.existing, M86,
    _xlpm.proposed, N86,
    _xlpm.cellSizeHori, $J$8,
    _xlpm.cellSizeVert, $J$9,
    _xlpm.coverage, L86,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6" t="b" cm="1">
        <f t="array" ref="S86">_xlfn.LET(
    _xlpm.currentID, C86,
    _xlpm.current_Ex3, F86,
    _xlpm.current_Ex4, G86,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6" t="b" cm="1">
        <f t="array" ref="T86">_xlfn.LET(
    _xlpm.currentID, C86,
    _xlpm.current_Pr3, J86,
    _xlpm.current_Pr4, K86,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6" t="b" cm="1">
        <f t="array" ref="U86">_xlfn.LET(
    _xlpm.currentID, C86,
    _xlpm.current_Ex1, D86,
    _xlpm.current_Ex3, F86,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6" t="b" cm="1">
        <f t="array" ref="V86">_xlfn.LET(
    _xlpm.currentID, C86,
    _xlpm.current_Pr1, H86,
    _xlpm.current_Pr3, J86,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7" spans="3:22">
      <c r="C87" s="14" t="s">
        <v>110</v>
      </c>
      <c r="D87" s="15">
        <v>37.799999999999997</v>
      </c>
      <c r="E87" s="15">
        <v>38</v>
      </c>
      <c r="F87" s="15">
        <v>37.299999999999997</v>
      </c>
      <c r="G87" s="16">
        <v>37.6</v>
      </c>
      <c r="H87" s="15">
        <v>25</v>
      </c>
      <c r="I87" s="15">
        <v>25</v>
      </c>
      <c r="J87" s="15">
        <v>30.8</v>
      </c>
      <c r="K87" s="16">
        <v>30.8</v>
      </c>
      <c r="L87" s="17">
        <v>1</v>
      </c>
      <c r="M87" s="4">
        <f>IF(SUM(D87:G87)=0, "", AVERAGE(D87:G87))</f>
        <v>37.674999999999997</v>
      </c>
      <c r="N87" s="4">
        <f>IF(SUM(H87:K87)=0, "", AVERAGE(H87:K87))</f>
        <v>27.9</v>
      </c>
      <c r="O87" s="4" cm="1">
        <f t="array" ref="O87">_xlfn.LET(
    _xlpm.existing, M87,
    _xlpm.proposed, N87,
    _xlpm.cellSizeHori, $J$8,
    _xlpm.cellSizeVert, $J$9,
    _xlpm.coverage, L87,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3909.9999999999995</v>
      </c>
      <c r="P87" s="4" t="str" cm="1">
        <f t="array" ref="P87">_xlfn.LET(
    _xlpm.existing, M87,
    _xlpm.proposed, N87,
    _xlpm.cellSizeHori, $J$8,
    _xlpm.cellSizeVert, $J$9,
    _xlpm.coverage, L87,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7" t="b" cm="1">
        <f t="array" ref="S87">_xlfn.LET(
    _xlpm.currentID, C87,
    _xlpm.current_Ex3, F87,
    _xlpm.current_Ex4, G87,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7" t="b" cm="1">
        <f t="array" ref="T87">_xlfn.LET(
    _xlpm.currentID, C87,
    _xlpm.current_Pr3, J87,
    _xlpm.current_Pr4, K87,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7" t="b" cm="1">
        <f t="array" ref="U87">_xlfn.LET(
    _xlpm.currentID, C87,
    _xlpm.current_Ex1, D87,
    _xlpm.current_Ex3, F87,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7" t="b" cm="1">
        <f t="array" ref="V87">_xlfn.LET(
    _xlpm.currentID, C87,
    _xlpm.current_Pr1, H87,
    _xlpm.current_Pr3, J87,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8" spans="3:22">
      <c r="C88" s="14" t="s">
        <v>111</v>
      </c>
      <c r="D88" s="15">
        <v>37.299999999999997</v>
      </c>
      <c r="E88" s="15">
        <v>37.6</v>
      </c>
      <c r="F88" s="15">
        <v>37.799999999999997</v>
      </c>
      <c r="G88" s="16">
        <v>38.299999999999997</v>
      </c>
      <c r="H88" s="15">
        <v>30.8</v>
      </c>
      <c r="I88" s="15">
        <v>30.8</v>
      </c>
      <c r="J88" s="15">
        <v>37.799999999999997</v>
      </c>
      <c r="K88" s="16">
        <v>37.799999999999997</v>
      </c>
      <c r="L88" s="17">
        <v>1</v>
      </c>
      <c r="M88" s="4">
        <f>IF(SUM(D88:G88)=0, "", AVERAGE(D88:G88))</f>
        <v>37.75</v>
      </c>
      <c r="N88" s="4">
        <f>IF(SUM(H88:K88)=0, "", AVERAGE(H88:K88))</f>
        <v>34.299999999999997</v>
      </c>
      <c r="O88" s="4" cm="1">
        <f t="array" ref="O88">_xlfn.LET(
    _xlpm.existing, M88,
    _xlpm.proposed, N88,
    _xlpm.cellSizeHori, $J$8,
    _xlpm.cellSizeVert, $J$9,
    _xlpm.coverage, L88,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1380.0000000000011</v>
      </c>
      <c r="P88" s="4" t="str" cm="1">
        <f t="array" ref="P88">_xlfn.LET(
    _xlpm.existing, M88,
    _xlpm.proposed, N88,
    _xlpm.cellSizeHori, $J$8,
    _xlpm.cellSizeVert, $J$9,
    _xlpm.coverage, L88,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88" t="str" cm="1">
        <f t="array" ref="S88">_xlfn.LET(
    _xlpm.currentID, C88,
    _xlpm.current_Ex3, F88,
    _xlpm.current_Ex4, G88,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88" t="str" cm="1">
        <f t="array" ref="T88">_xlfn.LET(
    _xlpm.currentID, C88,
    _xlpm.current_Pr3, J88,
    _xlpm.current_Pr4, K88,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88" t="b" cm="1">
        <f t="array" ref="U88">_xlfn.LET(
    _xlpm.currentID, C88,
    _xlpm.current_Ex1, D88,
    _xlpm.current_Ex3, F88,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8" t="b" cm="1">
        <f t="array" ref="V88">_xlfn.LET(
    _xlpm.currentID, C88,
    _xlpm.current_Pr1, H88,
    _xlpm.current_Pr3, J88,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89" spans="3:22">
      <c r="C89" s="29" t="s">
        <v>112</v>
      </c>
      <c r="D89" s="30">
        <v>5.5</v>
      </c>
      <c r="E89" s="30">
        <v>5.3</v>
      </c>
      <c r="F89" s="30">
        <v>5.5</v>
      </c>
      <c r="G89" s="31">
        <v>5.9</v>
      </c>
      <c r="H89" s="30">
        <v>5.5</v>
      </c>
      <c r="I89" s="30">
        <v>5.3</v>
      </c>
      <c r="J89" s="30">
        <v>11.4</v>
      </c>
      <c r="K89" s="31">
        <v>11.4</v>
      </c>
      <c r="L89" s="32">
        <v>1</v>
      </c>
      <c r="M89" s="4">
        <f>IF(SUM(D89:G89)=0, "", AVERAGE(D89:G89))</f>
        <v>5.5500000000000007</v>
      </c>
      <c r="N89" s="4">
        <f>IF(SUM(H89:K89)=0, "", AVERAGE(H89:K89))</f>
        <v>8.4</v>
      </c>
      <c r="O89" s="4" t="str" cm="1">
        <f t="array" ref="O89">_xlfn.LET(
    _xlpm.existing, M89,
    _xlpm.proposed, N89,
    _xlpm.cellSizeHori, $J$8,
    _xlpm.cellSizeVert, $J$9,
    _xlpm.coverage, L89,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89" s="4" cm="1">
        <f t="array" ref="P89">_xlfn.LET(
    _xlpm.existing, M89,
    _xlpm.proposed, N89,
    _xlpm.cellSizeHori, $J$8,
    _xlpm.cellSizeVert, $J$9,
    _xlpm.coverage, L89,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1139.9999999999998</v>
      </c>
      <c r="S89" t="b" cm="1">
        <f t="array" ref="S89">_xlfn.LET(
    _xlpm.currentID, C89,
    _xlpm.current_Ex3, F89,
    _xlpm.current_Ex4, G89,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89" t="b" cm="1">
        <f t="array" ref="T89">_xlfn.LET(
    _xlpm.currentID, C89,
    _xlpm.current_Pr3, J89,
    _xlpm.current_Pr4, K89,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89" t="b" cm="1">
        <f t="array" ref="U89">_xlfn.LET(
    _xlpm.currentID, C89,
    _xlpm.current_Ex1, D89,
    _xlpm.current_Ex3, F89,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89" t="b" cm="1">
        <f t="array" ref="V89">_xlfn.LET(
    _xlpm.currentID, C89,
    _xlpm.current_Pr1, H89,
    _xlpm.current_Pr3, J89,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0" spans="3:22">
      <c r="C90" s="29" t="s">
        <v>113</v>
      </c>
      <c r="D90" s="30">
        <v>5.5</v>
      </c>
      <c r="E90" s="30">
        <v>5.9</v>
      </c>
      <c r="F90" s="30">
        <v>8.1</v>
      </c>
      <c r="G90" s="31">
        <v>9</v>
      </c>
      <c r="H90" s="30">
        <v>11.4</v>
      </c>
      <c r="I90" s="30">
        <v>11.4</v>
      </c>
      <c r="J90" s="30">
        <v>20</v>
      </c>
      <c r="K90" s="31">
        <v>20</v>
      </c>
      <c r="L90" s="32">
        <v>1</v>
      </c>
      <c r="M90" s="4">
        <f>IF(SUM(D90:G90)=0, "", AVERAGE(D90:G90))</f>
        <v>7.125</v>
      </c>
      <c r="N90" s="4">
        <f>IF(SUM(H90:K90)=0, "", AVERAGE(H90:K90))</f>
        <v>15.7</v>
      </c>
      <c r="O90" s="4" t="str" cm="1">
        <f t="array" ref="O90">_xlfn.LET(
    _xlpm.existing, M90,
    _xlpm.proposed, N90,
    _xlpm.cellSizeHori, $J$8,
    _xlpm.cellSizeVert, $J$9,
    _xlpm.coverage, L90,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90" s="4" cm="1">
        <f t="array" ref="P90">_xlfn.LET(
    _xlpm.existing, M90,
    _xlpm.proposed, N90,
    _xlpm.cellSizeHori, $J$8,
    _xlpm.cellSizeVert, $J$9,
    _xlpm.coverage, L90,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3429.9999999999995</v>
      </c>
      <c r="S90" t="b" cm="1">
        <f t="array" ref="S90">_xlfn.LET(
    _xlpm.currentID, C90,
    _xlpm.current_Ex3, F90,
    _xlpm.current_Ex4, G90,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0" t="b" cm="1">
        <f t="array" ref="T90">_xlfn.LET(
    _xlpm.currentID, C90,
    _xlpm.current_Pr3, J90,
    _xlpm.current_Pr4, K90,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0" t="b" cm="1">
        <f t="array" ref="U90">_xlfn.LET(
    _xlpm.currentID, C90,
    _xlpm.current_Ex1, D90,
    _xlpm.current_Ex3, F90,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0" t="b" cm="1">
        <f t="array" ref="V90">_xlfn.LET(
    _xlpm.currentID, C90,
    _xlpm.current_Pr1, H90,
    _xlpm.current_Pr3, J90,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1" spans="3:22">
      <c r="C91" s="29" t="s">
        <v>114</v>
      </c>
      <c r="D91" s="30">
        <v>8.1</v>
      </c>
      <c r="E91" s="30">
        <v>9</v>
      </c>
      <c r="F91" s="30">
        <v>11.4</v>
      </c>
      <c r="G91" s="31">
        <v>12.9</v>
      </c>
      <c r="H91" s="30">
        <v>20</v>
      </c>
      <c r="I91" s="30">
        <v>20</v>
      </c>
      <c r="J91" s="30">
        <v>20</v>
      </c>
      <c r="K91" s="31">
        <v>20</v>
      </c>
      <c r="L91" s="32">
        <v>1</v>
      </c>
      <c r="M91" s="4">
        <f>IF(SUM(D91:G91)=0, "", AVERAGE(D91:G91))</f>
        <v>10.35</v>
      </c>
      <c r="N91" s="4">
        <f>IF(SUM(H91:K91)=0, "", AVERAGE(H91:K91))</f>
        <v>20</v>
      </c>
      <c r="O91" s="4" t="str" cm="1">
        <f t="array" ref="O91">_xlfn.LET(
    _xlpm.existing, M91,
    _xlpm.proposed, N91,
    _xlpm.cellSizeHori, $J$8,
    _xlpm.cellSizeVert, $J$9,
    _xlpm.coverage, L91,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91" s="4" cm="1">
        <f t="array" ref="P91">_xlfn.LET(
    _xlpm.existing, M91,
    _xlpm.proposed, N91,
    _xlpm.cellSizeHori, $J$8,
    _xlpm.cellSizeVert, $J$9,
    _xlpm.coverage, L91,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3860</v>
      </c>
      <c r="S91" t="b" cm="1">
        <f t="array" ref="S91">_xlfn.LET(
    _xlpm.currentID, C91,
    _xlpm.current_Ex3, F91,
    _xlpm.current_Ex4, G91,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1" t="b" cm="1">
        <f t="array" ref="T91">_xlfn.LET(
    _xlpm.currentID, C91,
    _xlpm.current_Pr3, J91,
    _xlpm.current_Pr4, K91,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1" t="b" cm="1">
        <f t="array" ref="U91">_xlfn.LET(
    _xlpm.currentID, C91,
    _xlpm.current_Ex1, D91,
    _xlpm.current_Ex3, F91,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1" t="b" cm="1">
        <f t="array" ref="V91">_xlfn.LET(
    _xlpm.currentID, C91,
    _xlpm.current_Pr1, H91,
    _xlpm.current_Pr3, J91,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2" spans="3:22">
      <c r="C92" s="29" t="s">
        <v>115</v>
      </c>
      <c r="D92" s="30">
        <v>11.4</v>
      </c>
      <c r="E92" s="30">
        <v>12.9</v>
      </c>
      <c r="F92" s="30">
        <v>15.4</v>
      </c>
      <c r="G92" s="31">
        <v>17.3</v>
      </c>
      <c r="H92" s="30">
        <v>20</v>
      </c>
      <c r="I92" s="30">
        <v>20</v>
      </c>
      <c r="J92" s="30">
        <v>20</v>
      </c>
      <c r="K92" s="31">
        <v>20</v>
      </c>
      <c r="L92" s="32">
        <v>1</v>
      </c>
      <c r="M92" s="4">
        <f>IF(SUM(D92:G92)=0, "", AVERAGE(D92:G92))</f>
        <v>14.25</v>
      </c>
      <c r="N92" s="4">
        <f>IF(SUM(H92:K92)=0, "", AVERAGE(H92:K92))</f>
        <v>20</v>
      </c>
      <c r="O92" s="4" t="str" cm="1">
        <f t="array" ref="O92">_xlfn.LET(
    _xlpm.existing, M92,
    _xlpm.proposed, N92,
    _xlpm.cellSizeHori, $J$8,
    _xlpm.cellSizeVert, $J$9,
    _xlpm.coverage, L92,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92" s="4" cm="1">
        <f t="array" ref="P92">_xlfn.LET(
    _xlpm.existing, M92,
    _xlpm.proposed, N92,
    _xlpm.cellSizeHori, $J$8,
    _xlpm.cellSizeVert, $J$9,
    _xlpm.coverage, L92,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2300</v>
      </c>
      <c r="S92" t="b" cm="1">
        <f t="array" ref="S92">_xlfn.LET(
    _xlpm.currentID, C92,
    _xlpm.current_Ex3, F92,
    _xlpm.current_Ex4, G92,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2" t="b" cm="1">
        <f t="array" ref="T92">_xlfn.LET(
    _xlpm.currentID, C92,
    _xlpm.current_Pr3, J92,
    _xlpm.current_Pr4, K92,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2" t="b" cm="1">
        <f t="array" ref="U92">_xlfn.LET(
    _xlpm.currentID, C92,
    _xlpm.current_Ex1, D92,
    _xlpm.current_Ex3, F92,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2" t="b" cm="1">
        <f t="array" ref="V92">_xlfn.LET(
    _xlpm.currentID, C92,
    _xlpm.current_Pr1, H92,
    _xlpm.current_Pr3, J92,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3" spans="3:22">
      <c r="C93" s="29" t="s">
        <v>116</v>
      </c>
      <c r="D93" s="30">
        <v>15.4</v>
      </c>
      <c r="E93" s="30">
        <v>17.3</v>
      </c>
      <c r="F93" s="30">
        <v>20.3</v>
      </c>
      <c r="G93" s="31">
        <v>21.5</v>
      </c>
      <c r="H93" s="30">
        <v>20</v>
      </c>
      <c r="I93" s="30">
        <v>20</v>
      </c>
      <c r="J93" s="30">
        <v>20</v>
      </c>
      <c r="K93" s="31">
        <v>20</v>
      </c>
      <c r="L93" s="32">
        <v>1</v>
      </c>
      <c r="M93" s="4">
        <f>IF(SUM(D93:G93)=0, "", AVERAGE(D93:G93))</f>
        <v>18.625</v>
      </c>
      <c r="N93" s="4">
        <f>IF(SUM(H93:K93)=0, "", AVERAGE(H93:K93))</f>
        <v>20</v>
      </c>
      <c r="O93" s="4" t="str" cm="1">
        <f t="array" ref="O93">_xlfn.LET(
    _xlpm.existing, M93,
    _xlpm.proposed, N93,
    _xlpm.cellSizeHori, $J$8,
    _xlpm.cellSizeVert, $J$9,
    _xlpm.coverage, L93,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93" s="4" cm="1">
        <f t="array" ref="P93">_xlfn.LET(
    _xlpm.existing, M93,
    _xlpm.proposed, N93,
    _xlpm.cellSizeHori, $J$8,
    _xlpm.cellSizeVert, $J$9,
    _xlpm.coverage, L93,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550</v>
      </c>
      <c r="S93" t="b" cm="1">
        <f t="array" ref="S93">_xlfn.LET(
    _xlpm.currentID, C93,
    _xlpm.current_Ex3, F93,
    _xlpm.current_Ex4, G93,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3" t="b" cm="1">
        <f t="array" ref="T93">_xlfn.LET(
    _xlpm.currentID, C93,
    _xlpm.current_Pr3, J93,
    _xlpm.current_Pr4, K93,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3" t="b" cm="1">
        <f t="array" ref="U93">_xlfn.LET(
    _xlpm.currentID, C93,
    _xlpm.current_Ex1, D93,
    _xlpm.current_Ex3, F93,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3" t="b" cm="1">
        <f t="array" ref="V93">_xlfn.LET(
    _xlpm.currentID, C93,
    _xlpm.current_Pr1, H93,
    _xlpm.current_Pr3, J93,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4" spans="3:22">
      <c r="C94" s="29" t="s">
        <v>117</v>
      </c>
      <c r="D94" s="30">
        <v>20.3</v>
      </c>
      <c r="E94" s="30">
        <v>21.5</v>
      </c>
      <c r="F94" s="30">
        <v>24.5</v>
      </c>
      <c r="G94" s="31">
        <v>25.3</v>
      </c>
      <c r="H94" s="30">
        <v>20</v>
      </c>
      <c r="I94" s="30">
        <v>20</v>
      </c>
      <c r="J94" s="30">
        <v>20</v>
      </c>
      <c r="K94" s="31">
        <v>20</v>
      </c>
      <c r="L94" s="32">
        <v>1</v>
      </c>
      <c r="M94" s="4">
        <f>IF(SUM(D94:G94)=0, "", AVERAGE(D94:G94))</f>
        <v>22.9</v>
      </c>
      <c r="N94" s="4">
        <f>IF(SUM(H94:K94)=0, "", AVERAGE(H94:K94))</f>
        <v>20</v>
      </c>
      <c r="O94" s="4" cm="1">
        <f t="array" ref="O94">_xlfn.LET(
    _xlpm.existing, M94,
    _xlpm.proposed, N94,
    _xlpm.cellSizeHori, $J$8,
    _xlpm.cellSizeVert, $J$9,
    _xlpm.coverage, L94,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1159.9999999999995</v>
      </c>
      <c r="P94" s="4" t="str" cm="1">
        <f t="array" ref="P94">_xlfn.LET(
    _xlpm.existing, M94,
    _xlpm.proposed, N94,
    _xlpm.cellSizeHori, $J$8,
    _xlpm.cellSizeVert, $J$9,
    _xlpm.coverage, L94,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4" t="b" cm="1">
        <f t="array" ref="S94">_xlfn.LET(
    _xlpm.currentID, C94,
    _xlpm.current_Ex3, F94,
    _xlpm.current_Ex4, G94,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4" t="b" cm="1">
        <f t="array" ref="T94">_xlfn.LET(
    _xlpm.currentID, C94,
    _xlpm.current_Pr3, J94,
    _xlpm.current_Pr4, K94,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4" t="b" cm="1">
        <f t="array" ref="U94">_xlfn.LET(
    _xlpm.currentID, C94,
    _xlpm.current_Ex1, D94,
    _xlpm.current_Ex3, F94,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4" t="b" cm="1">
        <f t="array" ref="V94">_xlfn.LET(
    _xlpm.currentID, C94,
    _xlpm.current_Pr1, H94,
    _xlpm.current_Pr3, J94,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5" spans="3:22">
      <c r="C95" s="29" t="s">
        <v>118</v>
      </c>
      <c r="D95" s="30">
        <v>24.5</v>
      </c>
      <c r="E95" s="30">
        <v>25.3</v>
      </c>
      <c r="F95" s="30">
        <v>27.8</v>
      </c>
      <c r="G95" s="31">
        <v>29.3</v>
      </c>
      <c r="H95" s="30">
        <v>20</v>
      </c>
      <c r="I95" s="30">
        <v>20</v>
      </c>
      <c r="J95" s="30">
        <v>20</v>
      </c>
      <c r="K95" s="31">
        <v>20</v>
      </c>
      <c r="L95" s="32">
        <v>1</v>
      </c>
      <c r="M95" s="4">
        <f>IF(SUM(D95:G95)=0, "", AVERAGE(D95:G95))</f>
        <v>26.724999999999998</v>
      </c>
      <c r="N95" s="4">
        <f>IF(SUM(H95:K95)=0, "", AVERAGE(H95:K95))</f>
        <v>20</v>
      </c>
      <c r="O95" s="4" cm="1">
        <f t="array" ref="O95">_xlfn.LET(
    _xlpm.existing, M95,
    _xlpm.proposed, N95,
    _xlpm.cellSizeHori, $J$8,
    _xlpm.cellSizeVert, $J$9,
    _xlpm.coverage, L95,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2689.9999999999991</v>
      </c>
      <c r="P95" s="4" t="str" cm="1">
        <f t="array" ref="P95">_xlfn.LET(
    _xlpm.existing, M95,
    _xlpm.proposed, N95,
    _xlpm.cellSizeHori, $J$8,
    _xlpm.cellSizeVert, $J$9,
    _xlpm.coverage, L95,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5" t="b" cm="1">
        <f t="array" ref="S95">_xlfn.LET(
    _xlpm.currentID, C95,
    _xlpm.current_Ex3, F95,
    _xlpm.current_Ex4, G95,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5" t="b" cm="1">
        <f t="array" ref="T95">_xlfn.LET(
    _xlpm.currentID, C95,
    _xlpm.current_Pr3, J95,
    _xlpm.current_Pr4, K95,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5" t="b" cm="1">
        <f t="array" ref="U95">_xlfn.LET(
    _xlpm.currentID, C95,
    _xlpm.current_Ex1, D95,
    _xlpm.current_Ex3, F95,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5" t="b" cm="1">
        <f t="array" ref="V95">_xlfn.LET(
    _xlpm.currentID, C95,
    _xlpm.current_Pr1, H95,
    _xlpm.current_Pr3, J95,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6" spans="3:22">
      <c r="C96" s="29" t="s">
        <v>119</v>
      </c>
      <c r="D96" s="30">
        <v>27.8</v>
      </c>
      <c r="E96" s="30">
        <v>29.3</v>
      </c>
      <c r="F96" s="30">
        <v>30.7</v>
      </c>
      <c r="G96" s="31">
        <v>32.6</v>
      </c>
      <c r="H96" s="30">
        <v>20</v>
      </c>
      <c r="I96" s="30">
        <v>20</v>
      </c>
      <c r="J96" s="30">
        <v>20</v>
      </c>
      <c r="K96" s="31">
        <v>20</v>
      </c>
      <c r="L96" s="32">
        <v>1</v>
      </c>
      <c r="M96" s="4">
        <f>IF(SUM(D96:G96)=0, "", AVERAGE(D96:G96))</f>
        <v>30.1</v>
      </c>
      <c r="N96" s="4">
        <f>IF(SUM(H96:K96)=0, "", AVERAGE(H96:K96))</f>
        <v>20</v>
      </c>
      <c r="O96" s="4" cm="1">
        <f t="array" ref="O96">_xlfn.LET(
    _xlpm.existing, M96,
    _xlpm.proposed, N96,
    _xlpm.cellSizeHori, $J$8,
    _xlpm.cellSizeVert, $J$9,
    _xlpm.coverage, L96,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4040.0000000000005</v>
      </c>
      <c r="P96" s="4" t="str" cm="1">
        <f t="array" ref="P96">_xlfn.LET(
    _xlpm.existing, M96,
    _xlpm.proposed, N96,
    _xlpm.cellSizeHori, $J$8,
    _xlpm.cellSizeVert, $J$9,
    _xlpm.coverage, L96,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6" t="b" cm="1">
        <f t="array" ref="S96">_xlfn.LET(
    _xlpm.currentID, C96,
    _xlpm.current_Ex3, F96,
    _xlpm.current_Ex4, G96,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6" t="b" cm="1">
        <f t="array" ref="T96">_xlfn.LET(
    _xlpm.currentID, C96,
    _xlpm.current_Pr3, J96,
    _xlpm.current_Pr4, K96,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6" t="b" cm="1">
        <f t="array" ref="U96">_xlfn.LET(
    _xlpm.currentID, C96,
    _xlpm.current_Ex1, D96,
    _xlpm.current_Ex3, F96,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6" t="b" cm="1">
        <f t="array" ref="V96">_xlfn.LET(
    _xlpm.currentID, C96,
    _xlpm.current_Pr1, H96,
    _xlpm.current_Pr3, J96,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7" spans="3:22">
      <c r="C97" s="29" t="s">
        <v>120</v>
      </c>
      <c r="D97" s="30">
        <v>30.7</v>
      </c>
      <c r="E97" s="30">
        <v>32.6</v>
      </c>
      <c r="F97" s="30">
        <v>33.200000000000003</v>
      </c>
      <c r="G97" s="31">
        <v>35.4</v>
      </c>
      <c r="H97" s="30">
        <v>20</v>
      </c>
      <c r="I97" s="30">
        <v>20</v>
      </c>
      <c r="J97" s="30">
        <v>20</v>
      </c>
      <c r="K97" s="31">
        <v>20</v>
      </c>
      <c r="L97" s="32">
        <v>1</v>
      </c>
      <c r="M97" s="4">
        <f>IF(SUM(D97:G97)=0, "", AVERAGE(D97:G97))</f>
        <v>32.975000000000001</v>
      </c>
      <c r="N97" s="4">
        <f>IF(SUM(H97:K97)=0, "", AVERAGE(H97:K97))</f>
        <v>20</v>
      </c>
      <c r="O97" s="4" cm="1">
        <f t="array" ref="O97">_xlfn.LET(
    _xlpm.existing, M97,
    _xlpm.proposed, N97,
    _xlpm.cellSizeHori, $J$8,
    _xlpm.cellSizeVert, $J$9,
    _xlpm.coverage, L97,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5190.0000000000009</v>
      </c>
      <c r="P97" s="4" t="str" cm="1">
        <f t="array" ref="P97">_xlfn.LET(
    _xlpm.existing, M97,
    _xlpm.proposed, N97,
    _xlpm.cellSizeHori, $J$8,
    _xlpm.cellSizeVert, $J$9,
    _xlpm.coverage, L97,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7" t="b" cm="1">
        <f t="array" ref="S97">_xlfn.LET(
    _xlpm.currentID, C97,
    _xlpm.current_Ex3, F97,
    _xlpm.current_Ex4, G97,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7" t="b" cm="1">
        <f t="array" ref="T97">_xlfn.LET(
    _xlpm.currentID, C97,
    _xlpm.current_Pr3, J97,
    _xlpm.current_Pr4, K97,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7" t="b" cm="1">
        <f t="array" ref="U97">_xlfn.LET(
    _xlpm.currentID, C97,
    _xlpm.current_Ex1, D97,
    _xlpm.current_Ex3, F97,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7" t="b" cm="1">
        <f t="array" ref="V97">_xlfn.LET(
    _xlpm.currentID, C97,
    _xlpm.current_Pr1, H97,
    _xlpm.current_Pr3, J97,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8" spans="3:22">
      <c r="C98" s="29" t="s">
        <v>121</v>
      </c>
      <c r="D98" s="30">
        <v>33.200000000000003</v>
      </c>
      <c r="E98" s="30">
        <v>35.4</v>
      </c>
      <c r="F98" s="30">
        <v>34.299999999999997</v>
      </c>
      <c r="G98" s="31">
        <v>35</v>
      </c>
      <c r="H98" s="30">
        <v>20</v>
      </c>
      <c r="I98" s="30">
        <v>20</v>
      </c>
      <c r="J98" s="30">
        <v>20</v>
      </c>
      <c r="K98" s="31">
        <v>20</v>
      </c>
      <c r="L98" s="32">
        <v>1</v>
      </c>
      <c r="M98" s="4">
        <f>IF(SUM(D98:G98)=0, "", AVERAGE(D98:G98))</f>
        <v>34.474999999999994</v>
      </c>
      <c r="N98" s="4">
        <f>IF(SUM(H98:K98)=0, "", AVERAGE(H98:K98))</f>
        <v>20</v>
      </c>
      <c r="O98" s="4" cm="1">
        <f t="array" ref="O98">_xlfn.LET(
    _xlpm.existing, M98,
    _xlpm.proposed, N98,
    _xlpm.cellSizeHori, $J$8,
    _xlpm.cellSizeVert, $J$9,
    _xlpm.coverage, L98,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5789.9999999999982</v>
      </c>
      <c r="P98" s="4" t="str" cm="1">
        <f t="array" ref="P98">_xlfn.LET(
    _xlpm.existing, M98,
    _xlpm.proposed, N98,
    _xlpm.cellSizeHori, $J$8,
    _xlpm.cellSizeVert, $J$9,
    _xlpm.coverage, L98,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8" t="b" cm="1">
        <f t="array" ref="S98">_xlfn.LET(
    _xlpm.currentID, C98,
    _xlpm.current_Ex3, F98,
    _xlpm.current_Ex4, G98,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8" t="b" cm="1">
        <f t="array" ref="T98">_xlfn.LET(
    _xlpm.currentID, C98,
    _xlpm.current_Pr3, J98,
    _xlpm.current_Pr4, K98,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8" t="b" cm="1">
        <f t="array" ref="U98">_xlfn.LET(
    _xlpm.currentID, C98,
    _xlpm.current_Ex1, D98,
    _xlpm.current_Ex3, F98,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8" t="b" cm="1">
        <f t="array" ref="V98">_xlfn.LET(
    _xlpm.currentID, C98,
    _xlpm.current_Pr1, H98,
    _xlpm.current_Pr3, J98,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99" spans="3:22">
      <c r="C99" s="29" t="s">
        <v>122</v>
      </c>
      <c r="D99" s="30">
        <v>34.299999999999997</v>
      </c>
      <c r="E99" s="30">
        <v>35</v>
      </c>
      <c r="F99" s="30">
        <v>35.5</v>
      </c>
      <c r="G99" s="31">
        <v>34.9</v>
      </c>
      <c r="H99" s="30">
        <v>20</v>
      </c>
      <c r="I99" s="30">
        <v>20</v>
      </c>
      <c r="J99" s="30">
        <v>25</v>
      </c>
      <c r="K99" s="31">
        <v>25</v>
      </c>
      <c r="L99" s="32">
        <v>1</v>
      </c>
      <c r="M99" s="4">
        <f>IF(SUM(D99:G99)=0, "", AVERAGE(D99:G99))</f>
        <v>34.924999999999997</v>
      </c>
      <c r="N99" s="4">
        <f>IF(SUM(H99:K99)=0, "", AVERAGE(H99:K99))</f>
        <v>22.5</v>
      </c>
      <c r="O99" s="4" cm="1">
        <f t="array" ref="O99">_xlfn.LET(
    _xlpm.existing, M99,
    _xlpm.proposed, N99,
    _xlpm.cellSizeHori, $J$8,
    _xlpm.cellSizeVert, $J$9,
    _xlpm.coverage, L99,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4969.9999999999991</v>
      </c>
      <c r="P99" s="4" t="str" cm="1">
        <f t="array" ref="P99">_xlfn.LET(
    _xlpm.existing, M99,
    _xlpm.proposed, N99,
    _xlpm.cellSizeHori, $J$8,
    _xlpm.cellSizeVert, $J$9,
    _xlpm.coverage, L99,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99" t="b" cm="1">
        <f t="array" ref="S99">_xlfn.LET(
    _xlpm.currentID, C99,
    _xlpm.current_Ex3, F99,
    _xlpm.current_Ex4, G99,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99" t="b" cm="1">
        <f t="array" ref="T99">_xlfn.LET(
    _xlpm.currentID, C99,
    _xlpm.current_Pr3, J99,
    _xlpm.current_Pr4, K99,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99" t="b" cm="1">
        <f t="array" ref="U99">_xlfn.LET(
    _xlpm.currentID, C99,
    _xlpm.current_Ex1, D99,
    _xlpm.current_Ex3, F99,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99" t="b" cm="1">
        <f t="array" ref="V99">_xlfn.LET(
    _xlpm.currentID, C99,
    _xlpm.current_Pr1, H99,
    _xlpm.current_Pr3, J99,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0" spans="3:22">
      <c r="C100" s="29" t="s">
        <v>123</v>
      </c>
      <c r="D100" s="30">
        <v>35.5</v>
      </c>
      <c r="E100" s="30">
        <v>34.9</v>
      </c>
      <c r="F100" s="30">
        <v>38</v>
      </c>
      <c r="G100" s="31">
        <v>35.799999999999997</v>
      </c>
      <c r="H100" s="30">
        <v>25</v>
      </c>
      <c r="I100" s="30">
        <v>25</v>
      </c>
      <c r="J100" s="30">
        <v>25</v>
      </c>
      <c r="K100" s="31">
        <v>25</v>
      </c>
      <c r="L100" s="32">
        <v>1</v>
      </c>
      <c r="M100" s="4">
        <f>IF(SUM(D100:G100)=0, "", AVERAGE(D100:G100))</f>
        <v>36.049999999999997</v>
      </c>
      <c r="N100" s="4">
        <f>IF(SUM(H100:K100)=0, "", AVERAGE(H100:K100))</f>
        <v>25</v>
      </c>
      <c r="O100" s="4" cm="1">
        <f t="array" ref="O100">_xlfn.LET(
    _xlpm.existing, M100,
    _xlpm.proposed, N100,
    _xlpm.cellSizeHori, $J$8,
    _xlpm.cellSizeVert, $J$9,
    _xlpm.coverage, L100,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4419.9999999999991</v>
      </c>
      <c r="P100" s="4" t="str" cm="1">
        <f t="array" ref="P100">_xlfn.LET(
    _xlpm.existing, M100,
    _xlpm.proposed, N100,
    _xlpm.cellSizeHori, $J$8,
    _xlpm.cellSizeVert, $J$9,
    _xlpm.coverage, L100,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00" t="b" cm="1">
        <f t="array" ref="S100">_xlfn.LET(
    _xlpm.currentID, C100,
    _xlpm.current_Ex3, F100,
    _xlpm.current_Ex4, G100,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0" t="b" cm="1">
        <f t="array" ref="T100">_xlfn.LET(
    _xlpm.currentID, C100,
    _xlpm.current_Pr3, J100,
    _xlpm.current_Pr4, K100,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0" t="b" cm="1">
        <f t="array" ref="U100">_xlfn.LET(
    _xlpm.currentID, C100,
    _xlpm.current_Ex1, D100,
    _xlpm.current_Ex3, F100,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0" t="b" cm="1">
        <f t="array" ref="V100">_xlfn.LET(
    _xlpm.currentID, C100,
    _xlpm.current_Pr1, H100,
    _xlpm.current_Pr3, J100,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1" spans="3:22">
      <c r="C101" s="29" t="s">
        <v>124</v>
      </c>
      <c r="D101" s="30">
        <v>38</v>
      </c>
      <c r="E101" s="30">
        <v>35.799999999999997</v>
      </c>
      <c r="F101" s="30">
        <v>37.6</v>
      </c>
      <c r="G101" s="31">
        <v>35.700000000000003</v>
      </c>
      <c r="H101" s="30">
        <v>25</v>
      </c>
      <c r="I101" s="30">
        <v>25</v>
      </c>
      <c r="J101" s="30">
        <v>30.8</v>
      </c>
      <c r="K101" s="31">
        <v>30.8</v>
      </c>
      <c r="L101" s="32">
        <v>1</v>
      </c>
      <c r="M101" s="4">
        <f>IF(SUM(D101:G101)=0, "", AVERAGE(D101:G101))</f>
        <v>36.775000000000006</v>
      </c>
      <c r="N101" s="4">
        <f>IF(SUM(H101:K101)=0, "", AVERAGE(H101:K101))</f>
        <v>27.9</v>
      </c>
      <c r="O101" s="4" cm="1">
        <f t="array" ref="O101">_xlfn.LET(
    _xlpm.existing, M101,
    _xlpm.proposed, N101,
    _xlpm.cellSizeHori, $J$8,
    _xlpm.cellSizeVert, $J$9,
    _xlpm.coverage, L101,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3550.0000000000027</v>
      </c>
      <c r="P101" s="4" t="str" cm="1">
        <f t="array" ref="P101">_xlfn.LET(
    _xlpm.existing, M101,
    _xlpm.proposed, N101,
    _xlpm.cellSizeHori, $J$8,
    _xlpm.cellSizeVert, $J$9,
    _xlpm.coverage, L101,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01" t="b" cm="1">
        <f t="array" ref="S101">_xlfn.LET(
    _xlpm.currentID, C101,
    _xlpm.current_Ex3, F101,
    _xlpm.current_Ex4, G101,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1" t="b" cm="1">
        <f t="array" ref="T101">_xlfn.LET(
    _xlpm.currentID, C101,
    _xlpm.current_Pr3, J101,
    _xlpm.current_Pr4, K101,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1" t="b" cm="1">
        <f t="array" ref="U101">_xlfn.LET(
    _xlpm.currentID, C101,
    _xlpm.current_Ex1, D101,
    _xlpm.current_Ex3, F101,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1" t="b" cm="1">
        <f t="array" ref="V101">_xlfn.LET(
    _xlpm.currentID, C101,
    _xlpm.current_Pr1, H101,
    _xlpm.current_Pr3, J101,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2" spans="3:22">
      <c r="C102" s="29" t="s">
        <v>125</v>
      </c>
      <c r="D102" s="30">
        <v>37.6</v>
      </c>
      <c r="E102" s="30">
        <v>35.700000000000003</v>
      </c>
      <c r="F102" s="30">
        <v>38.299999999999997</v>
      </c>
      <c r="G102" s="31">
        <v>38.200000000000003</v>
      </c>
      <c r="H102" s="30">
        <v>30.8</v>
      </c>
      <c r="I102" s="30">
        <v>30.8</v>
      </c>
      <c r="J102" s="30">
        <v>37.799999999999997</v>
      </c>
      <c r="K102" s="31">
        <v>38.200000000000003</v>
      </c>
      <c r="L102" s="32">
        <v>1</v>
      </c>
      <c r="M102" s="4">
        <f>IF(SUM(D102:G102)=0, "", AVERAGE(D102:G102))</f>
        <v>37.450000000000003</v>
      </c>
      <c r="N102" s="4">
        <f>IF(SUM(H102:K102)=0, "", AVERAGE(H102:K102))</f>
        <v>34.400000000000006</v>
      </c>
      <c r="O102" s="4" cm="1">
        <f t="array" ref="O102">_xlfn.LET(
    _xlpm.existing, M102,
    _xlpm.proposed, N102,
    _xlpm.cellSizeHori, $J$8,
    _xlpm.cellSizeVert, $J$9,
    _xlpm.coverage, L102,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1219.9999999999989</v>
      </c>
      <c r="P102" s="4" t="str" cm="1">
        <f t="array" ref="P102">_xlfn.LET(
    _xlpm.existing, M102,
    _xlpm.proposed, N102,
    _xlpm.cellSizeHori, $J$8,
    _xlpm.cellSizeVert, $J$9,
    _xlpm.coverage, L102,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02" t="str" cm="1">
        <f t="array" ref="S102">_xlfn.LET(
    _xlpm.currentID, C102,
    _xlpm.current_Ex3, F102,
    _xlpm.current_Ex4, G102,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02" t="str" cm="1">
        <f t="array" ref="T102">_xlfn.LET(
    _xlpm.currentID, C102,
    _xlpm.current_Pr3, J102,
    _xlpm.current_Pr4, K102,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02" t="b" cm="1">
        <f t="array" ref="U102">_xlfn.LET(
    _xlpm.currentID, C102,
    _xlpm.current_Ex1, D102,
    _xlpm.current_Ex3, F102,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2" t="b" cm="1">
        <f t="array" ref="V102">_xlfn.LET(
    _xlpm.currentID, C102,
    _xlpm.current_Pr1, H102,
    _xlpm.current_Pr3, J102,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3" spans="3:22">
      <c r="C103" s="14" t="s">
        <v>126</v>
      </c>
      <c r="D103" s="15">
        <v>5.0999999999999996</v>
      </c>
      <c r="E103" s="15">
        <v>4.5</v>
      </c>
      <c r="F103" s="15">
        <v>5</v>
      </c>
      <c r="G103" s="16">
        <v>5.9</v>
      </c>
      <c r="H103" s="15">
        <v>5.0999999999999996</v>
      </c>
      <c r="I103" s="15">
        <v>4.5999999999999996</v>
      </c>
      <c r="J103" s="15">
        <v>5</v>
      </c>
      <c r="K103" s="16">
        <v>12.1</v>
      </c>
      <c r="L103" s="17">
        <v>1</v>
      </c>
      <c r="M103" s="4">
        <f>IF(SUM(D103:G103)=0, "", AVERAGE(D103:G103))</f>
        <v>5.125</v>
      </c>
      <c r="N103" s="4">
        <f>IF(SUM(H103:K103)=0, "", AVERAGE(H103:K103))</f>
        <v>6.6999999999999993</v>
      </c>
      <c r="O103" s="4" t="str" cm="1">
        <f t="array" ref="O103">_xlfn.LET(
    _xlpm.existing, M103,
    _xlpm.proposed, N103,
    _xlpm.cellSizeHori, $J$8,
    _xlpm.cellSizeVert, $J$9,
    _xlpm.coverage, L103,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3" s="4" cm="1">
        <f t="array" ref="P103">_xlfn.LET(
    _xlpm.existing, M103,
    _xlpm.proposed, N103,
    _xlpm.cellSizeHori, $J$8,
    _xlpm.cellSizeVert, $J$9,
    _xlpm.coverage, L103,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629.99999999999977</v>
      </c>
      <c r="S103" t="b" cm="1">
        <f t="array" ref="S103">_xlfn.LET(
    _xlpm.currentID, C103,
    _xlpm.current_Ex3, F103,
    _xlpm.current_Ex4, G103,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3" t="b" cm="1">
        <f t="array" ref="T103">_xlfn.LET(
    _xlpm.currentID, C103,
    _xlpm.current_Pr3, J103,
    _xlpm.current_Pr4, K103,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3" t="str" cm="1">
        <f t="array" ref="U103">_xlfn.LET(
    _xlpm.currentID, C103,
    _xlpm.current_Ex1, D103,
    _xlpm.current_Ex3, F103,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03" t="str" cm="1">
        <f t="array" ref="V103">_xlfn.LET(
    _xlpm.currentID, C103,
    _xlpm.current_Pr1, H103,
    _xlpm.current_Pr3, J103,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04" spans="3:22">
      <c r="C104" s="14" t="s">
        <v>127</v>
      </c>
      <c r="D104" s="15">
        <v>5</v>
      </c>
      <c r="E104" s="15">
        <v>5.9</v>
      </c>
      <c r="F104" s="15">
        <v>5.3</v>
      </c>
      <c r="G104" s="16">
        <v>6.6</v>
      </c>
      <c r="H104" s="15">
        <v>5</v>
      </c>
      <c r="I104" s="15">
        <v>12.1</v>
      </c>
      <c r="J104" s="15">
        <v>5.3</v>
      </c>
      <c r="K104" s="16">
        <v>14</v>
      </c>
      <c r="L104" s="17">
        <v>1</v>
      </c>
      <c r="M104" s="4">
        <f>IF(SUM(D104:G104)=0, "", AVERAGE(D104:G104))</f>
        <v>5.6999999999999993</v>
      </c>
      <c r="N104" s="4">
        <f>IF(SUM(H104:K104)=0, "", AVERAGE(H104:K104))</f>
        <v>9.1000000000000014</v>
      </c>
      <c r="O104" s="4" t="str" cm="1">
        <f t="array" ref="O104">_xlfn.LET(
    _xlpm.existing, M104,
    _xlpm.proposed, N104,
    _xlpm.cellSizeHori, $J$8,
    _xlpm.cellSizeVert, $J$9,
    _xlpm.coverage, L104,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4" s="4" cm="1">
        <f t="array" ref="P104">_xlfn.LET(
    _xlpm.existing, M104,
    _xlpm.proposed, N104,
    _xlpm.cellSizeHori, $J$8,
    _xlpm.cellSizeVert, $J$9,
    _xlpm.coverage, L104,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1360.0000000000009</v>
      </c>
      <c r="S104" t="b" cm="1">
        <f t="array" ref="S104">_xlfn.LET(
    _xlpm.currentID, C104,
    _xlpm.current_Ex3, F104,
    _xlpm.current_Ex4, G104,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4" t="b" cm="1">
        <f t="array" ref="T104">_xlfn.LET(
    _xlpm.currentID, C104,
    _xlpm.current_Pr3, J104,
    _xlpm.current_Pr4, K104,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4" t="str" cm="1">
        <f t="array" ref="U104">_xlfn.LET(
    _xlpm.currentID, C104,
    _xlpm.current_Ex1, D104,
    _xlpm.current_Ex3, F104,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04" t="str" cm="1">
        <f t="array" ref="V104">_xlfn.LET(
    _xlpm.currentID, C104,
    _xlpm.current_Pr1, H104,
    _xlpm.current_Pr3, J104,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05" spans="3:22">
      <c r="C105" s="14" t="s">
        <v>128</v>
      </c>
      <c r="D105" s="15">
        <v>5.3</v>
      </c>
      <c r="E105" s="15">
        <v>6.6</v>
      </c>
      <c r="F105" s="15">
        <v>5.9</v>
      </c>
      <c r="G105" s="16">
        <v>7</v>
      </c>
      <c r="H105" s="15">
        <v>5.3</v>
      </c>
      <c r="I105" s="15">
        <v>14</v>
      </c>
      <c r="J105" s="15">
        <v>11.4</v>
      </c>
      <c r="K105" s="16">
        <v>14</v>
      </c>
      <c r="L105" s="17">
        <v>1</v>
      </c>
      <c r="M105" s="4">
        <f>IF(SUM(D105:G105)=0, "", AVERAGE(D105:G105))</f>
        <v>6.1999999999999993</v>
      </c>
      <c r="N105" s="4">
        <f>IF(SUM(H105:K105)=0, "", AVERAGE(H105:K105))</f>
        <v>11.175000000000001</v>
      </c>
      <c r="O105" s="4" t="str" cm="1">
        <f t="array" ref="O105">_xlfn.LET(
    _xlpm.existing, M105,
    _xlpm.proposed, N105,
    _xlpm.cellSizeHori, $J$8,
    _xlpm.cellSizeVert, $J$9,
    _xlpm.coverage, L105,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5" s="4" cm="1">
        <f t="array" ref="P105">_xlfn.LET(
    _xlpm.existing, M105,
    _xlpm.proposed, N105,
    _xlpm.cellSizeHori, $J$8,
    _xlpm.cellSizeVert, $J$9,
    _xlpm.coverage, L105,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1990.0000000000005</v>
      </c>
      <c r="S105" t="b" cm="1">
        <f t="array" ref="S105">_xlfn.LET(
    _xlpm.currentID, C105,
    _xlpm.current_Ex3, F105,
    _xlpm.current_Ex4, G105,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5" t="b" cm="1">
        <f t="array" ref="T105">_xlfn.LET(
    _xlpm.currentID, C105,
    _xlpm.current_Pr3, J105,
    _xlpm.current_Pr4, K105,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5" t="b" cm="1">
        <f t="array" ref="U105">_xlfn.LET(
    _xlpm.currentID, C105,
    _xlpm.current_Ex1, D105,
    _xlpm.current_Ex3, F105,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5" t="b" cm="1">
        <f t="array" ref="V105">_xlfn.LET(
    _xlpm.currentID, C105,
    _xlpm.current_Pr1, H105,
    _xlpm.current_Pr3, J105,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6" spans="3:22">
      <c r="C106" s="14" t="s">
        <v>129</v>
      </c>
      <c r="D106" s="15">
        <v>5.9</v>
      </c>
      <c r="E106" s="15">
        <v>7</v>
      </c>
      <c r="F106" s="15">
        <v>9</v>
      </c>
      <c r="G106" s="16">
        <v>10.4</v>
      </c>
      <c r="H106" s="15">
        <v>11.4</v>
      </c>
      <c r="I106" s="15">
        <v>14</v>
      </c>
      <c r="J106" s="15">
        <v>20</v>
      </c>
      <c r="K106" s="16">
        <v>20</v>
      </c>
      <c r="L106" s="17">
        <v>1</v>
      </c>
      <c r="M106" s="4">
        <f>IF(SUM(D106:G106)=0, "", AVERAGE(D106:G106))</f>
        <v>8.0749999999999993</v>
      </c>
      <c r="N106" s="4">
        <f>IF(SUM(H106:K106)=0, "", AVERAGE(H106:K106))</f>
        <v>16.350000000000001</v>
      </c>
      <c r="O106" s="4" t="str" cm="1">
        <f t="array" ref="O106">_xlfn.LET(
    _xlpm.existing, M106,
    _xlpm.proposed, N106,
    _xlpm.cellSizeHori, $J$8,
    _xlpm.cellSizeVert, $J$9,
    _xlpm.coverage, L106,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6" s="4" cm="1">
        <f t="array" ref="P106">_xlfn.LET(
    _xlpm.existing, M106,
    _xlpm.proposed, N106,
    _xlpm.cellSizeHori, $J$8,
    _xlpm.cellSizeVert, $J$9,
    _xlpm.coverage, L106,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3310.0000000000009</v>
      </c>
      <c r="S106" t="b" cm="1">
        <f t="array" ref="S106">_xlfn.LET(
    _xlpm.currentID, C106,
    _xlpm.current_Ex3, F106,
    _xlpm.current_Ex4, G106,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6" t="b" cm="1">
        <f t="array" ref="T106">_xlfn.LET(
    _xlpm.currentID, C106,
    _xlpm.current_Pr3, J106,
    _xlpm.current_Pr4, K106,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6" t="b" cm="1">
        <f t="array" ref="U106">_xlfn.LET(
    _xlpm.currentID, C106,
    _xlpm.current_Ex1, D106,
    _xlpm.current_Ex3, F106,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6" t="b" cm="1">
        <f t="array" ref="V106">_xlfn.LET(
    _xlpm.currentID, C106,
    _xlpm.current_Pr1, H106,
    _xlpm.current_Pr3, J106,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7" spans="3:22">
      <c r="C107" s="14" t="s">
        <v>130</v>
      </c>
      <c r="D107" s="15">
        <v>9</v>
      </c>
      <c r="E107" s="15">
        <v>10.4</v>
      </c>
      <c r="F107" s="15">
        <v>12.9</v>
      </c>
      <c r="G107" s="16">
        <v>14.9</v>
      </c>
      <c r="H107" s="15">
        <v>20</v>
      </c>
      <c r="I107" s="15">
        <v>20</v>
      </c>
      <c r="J107" s="15">
        <v>20</v>
      </c>
      <c r="K107" s="16">
        <v>20</v>
      </c>
      <c r="L107" s="17">
        <v>1</v>
      </c>
      <c r="M107" s="4">
        <f>IF(SUM(D107:G107)=0, "", AVERAGE(D107:G107))</f>
        <v>11.799999999999999</v>
      </c>
      <c r="N107" s="4">
        <f>IF(SUM(H107:K107)=0, "", AVERAGE(H107:K107))</f>
        <v>20</v>
      </c>
      <c r="O107" s="4" t="str" cm="1">
        <f t="array" ref="O107">_xlfn.LET(
    _xlpm.existing, M107,
    _xlpm.proposed, N107,
    _xlpm.cellSizeHori, $J$8,
    _xlpm.cellSizeVert, $J$9,
    _xlpm.coverage, L107,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7" s="4" cm="1">
        <f t="array" ref="P107">_xlfn.LET(
    _xlpm.existing, M107,
    _xlpm.proposed, N107,
    _xlpm.cellSizeHori, $J$8,
    _xlpm.cellSizeVert, $J$9,
    _xlpm.coverage, L107,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3280.0000000000005</v>
      </c>
      <c r="S107" t="b" cm="1">
        <f t="array" ref="S107">_xlfn.LET(
    _xlpm.currentID, C107,
    _xlpm.current_Ex3, F107,
    _xlpm.current_Ex4, G107,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7" t="b" cm="1">
        <f t="array" ref="T107">_xlfn.LET(
    _xlpm.currentID, C107,
    _xlpm.current_Pr3, J107,
    _xlpm.current_Pr4, K107,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7" t="b" cm="1">
        <f t="array" ref="U107">_xlfn.LET(
    _xlpm.currentID, C107,
    _xlpm.current_Ex1, D107,
    _xlpm.current_Ex3, F107,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7" t="b" cm="1">
        <f t="array" ref="V107">_xlfn.LET(
    _xlpm.currentID, C107,
    _xlpm.current_Pr1, H107,
    _xlpm.current_Pr3, J107,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8" spans="3:22">
      <c r="C108" s="14" t="s">
        <v>131</v>
      </c>
      <c r="D108" s="15">
        <v>12.9</v>
      </c>
      <c r="E108" s="15">
        <v>14.9</v>
      </c>
      <c r="F108" s="15">
        <v>17.3</v>
      </c>
      <c r="G108" s="16">
        <v>19.100000000000001</v>
      </c>
      <c r="H108" s="15">
        <v>20</v>
      </c>
      <c r="I108" s="15">
        <v>20</v>
      </c>
      <c r="J108" s="15">
        <v>20</v>
      </c>
      <c r="K108" s="16">
        <v>20</v>
      </c>
      <c r="L108" s="17">
        <v>1</v>
      </c>
      <c r="M108" s="4">
        <f>IF(SUM(D108:G108)=0, "", AVERAGE(D108:G108))</f>
        <v>16.05</v>
      </c>
      <c r="N108" s="4">
        <f>IF(SUM(H108:K108)=0, "", AVERAGE(H108:K108))</f>
        <v>20</v>
      </c>
      <c r="O108" s="4" t="str" cm="1">
        <f t="array" ref="O108">_xlfn.LET(
    _xlpm.existing, M108,
    _xlpm.proposed, N108,
    _xlpm.cellSizeHori, $J$8,
    _xlpm.cellSizeVert, $J$9,
    _xlpm.coverage, L108,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08" s="4" cm="1">
        <f t="array" ref="P108">_xlfn.LET(
    _xlpm.existing, M108,
    _xlpm.proposed, N108,
    _xlpm.cellSizeHori, $J$8,
    _xlpm.cellSizeVert, $J$9,
    _xlpm.coverage, L108,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1579.9999999999998</v>
      </c>
      <c r="S108" t="b" cm="1">
        <f t="array" ref="S108">_xlfn.LET(
    _xlpm.currentID, C108,
    _xlpm.current_Ex3, F108,
    _xlpm.current_Ex4, G108,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8" t="b" cm="1">
        <f t="array" ref="T108">_xlfn.LET(
    _xlpm.currentID, C108,
    _xlpm.current_Pr3, J108,
    _xlpm.current_Pr4, K108,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8" t="b" cm="1">
        <f t="array" ref="U108">_xlfn.LET(
    _xlpm.currentID, C108,
    _xlpm.current_Ex1, D108,
    _xlpm.current_Ex3, F108,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8" t="b" cm="1">
        <f t="array" ref="V108">_xlfn.LET(
    _xlpm.currentID, C108,
    _xlpm.current_Pr1, H108,
    _xlpm.current_Pr3, J108,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09" spans="3:22">
      <c r="C109" s="14" t="s">
        <v>132</v>
      </c>
      <c r="D109" s="15">
        <v>17.3</v>
      </c>
      <c r="E109" s="15">
        <v>19.100000000000001</v>
      </c>
      <c r="F109" s="15">
        <v>21.5</v>
      </c>
      <c r="G109" s="16">
        <v>23</v>
      </c>
      <c r="H109" s="15">
        <v>20</v>
      </c>
      <c r="I109" s="15">
        <v>20</v>
      </c>
      <c r="J109" s="15">
        <v>20</v>
      </c>
      <c r="K109" s="16">
        <v>20</v>
      </c>
      <c r="L109" s="17">
        <v>1</v>
      </c>
      <c r="M109" s="4">
        <f>IF(SUM(D109:G109)=0, "", AVERAGE(D109:G109))</f>
        <v>20.225000000000001</v>
      </c>
      <c r="N109" s="4">
        <f>IF(SUM(H109:K109)=0, "", AVERAGE(H109:K109))</f>
        <v>20</v>
      </c>
      <c r="O109" s="4" cm="1">
        <f t="array" ref="O109">_xlfn.LET(
    _xlpm.existing, M109,
    _xlpm.proposed, N109,
    _xlpm.cellSizeHori, $J$8,
    _xlpm.cellSizeVert, $J$9,
    _xlpm.coverage, L109,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90.000000000000568</v>
      </c>
      <c r="P109" s="4" t="str" cm="1">
        <f t="array" ref="P109">_xlfn.LET(
    _xlpm.existing, M109,
    _xlpm.proposed, N109,
    _xlpm.cellSizeHori, $J$8,
    _xlpm.cellSizeVert, $J$9,
    _xlpm.coverage, L109,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09" t="b" cm="1">
        <f t="array" ref="S109">_xlfn.LET(
    _xlpm.currentID, C109,
    _xlpm.current_Ex3, F109,
    _xlpm.current_Ex4, G109,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09" t="b" cm="1">
        <f t="array" ref="T109">_xlfn.LET(
    _xlpm.currentID, C109,
    _xlpm.current_Pr3, J109,
    _xlpm.current_Pr4, K109,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09" t="b" cm="1">
        <f t="array" ref="U109">_xlfn.LET(
    _xlpm.currentID, C109,
    _xlpm.current_Ex1, D109,
    _xlpm.current_Ex3, F109,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09" t="b" cm="1">
        <f t="array" ref="V109">_xlfn.LET(
    _xlpm.currentID, C109,
    _xlpm.current_Pr1, H109,
    _xlpm.current_Pr3, J109,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0" spans="3:22">
      <c r="C110" s="14" t="s">
        <v>133</v>
      </c>
      <c r="D110" s="15">
        <v>21.5</v>
      </c>
      <c r="E110" s="15">
        <v>23</v>
      </c>
      <c r="F110" s="15">
        <v>25.3</v>
      </c>
      <c r="G110" s="16">
        <v>26.9</v>
      </c>
      <c r="H110" s="15">
        <v>20</v>
      </c>
      <c r="I110" s="15">
        <v>20</v>
      </c>
      <c r="J110" s="15">
        <v>20</v>
      </c>
      <c r="K110" s="16">
        <v>20</v>
      </c>
      <c r="L110" s="17">
        <v>1</v>
      </c>
      <c r="M110" s="4">
        <f>IF(SUM(D110:G110)=0, "", AVERAGE(D110:G110))</f>
        <v>24.174999999999997</v>
      </c>
      <c r="N110" s="4">
        <f>IF(SUM(H110:K110)=0, "", AVERAGE(H110:K110))</f>
        <v>20</v>
      </c>
      <c r="O110" s="4" cm="1">
        <f t="array" ref="O110">_xlfn.LET(
    _xlpm.existing, M110,
    _xlpm.proposed, N110,
    _xlpm.cellSizeHori, $J$8,
    _xlpm.cellSizeVert, $J$9,
    _xlpm.coverage, L110,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1669.9999999999989</v>
      </c>
      <c r="P110" s="4" t="str" cm="1">
        <f t="array" ref="P110">_xlfn.LET(
    _xlpm.existing, M110,
    _xlpm.proposed, N110,
    _xlpm.cellSizeHori, $J$8,
    _xlpm.cellSizeVert, $J$9,
    _xlpm.coverage, L110,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0" t="b" cm="1">
        <f t="array" ref="S110">_xlfn.LET(
    _xlpm.currentID, C110,
    _xlpm.current_Ex3, F110,
    _xlpm.current_Ex4, G110,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0" t="b" cm="1">
        <f t="array" ref="T110">_xlfn.LET(
    _xlpm.currentID, C110,
    _xlpm.current_Pr3, J110,
    _xlpm.current_Pr4, K110,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0" t="b" cm="1">
        <f t="array" ref="U110">_xlfn.LET(
    _xlpm.currentID, C110,
    _xlpm.current_Ex1, D110,
    _xlpm.current_Ex3, F110,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0" t="b" cm="1">
        <f t="array" ref="V110">_xlfn.LET(
    _xlpm.currentID, C110,
    _xlpm.current_Pr1, H110,
    _xlpm.current_Pr3, J110,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1" spans="3:22">
      <c r="C111" s="14" t="s">
        <v>134</v>
      </c>
      <c r="D111" s="15">
        <v>25.3</v>
      </c>
      <c r="E111" s="15">
        <v>26.9</v>
      </c>
      <c r="F111" s="15">
        <v>29.3</v>
      </c>
      <c r="G111" s="16">
        <v>30.7</v>
      </c>
      <c r="H111" s="15">
        <v>20</v>
      </c>
      <c r="I111" s="15">
        <v>20</v>
      </c>
      <c r="J111" s="15">
        <v>20</v>
      </c>
      <c r="K111" s="16">
        <v>20</v>
      </c>
      <c r="L111" s="17">
        <v>1</v>
      </c>
      <c r="M111" s="4">
        <f>IF(SUM(D111:G111)=0, "", AVERAGE(D111:G111))</f>
        <v>28.05</v>
      </c>
      <c r="N111" s="4">
        <f>IF(SUM(H111:K111)=0, "", AVERAGE(H111:K111))</f>
        <v>20</v>
      </c>
      <c r="O111" s="4" cm="1">
        <f t="array" ref="O111">_xlfn.LET(
    _xlpm.existing, M111,
    _xlpm.proposed, N111,
    _xlpm.cellSizeHori, $J$8,
    _xlpm.cellSizeVert, $J$9,
    _xlpm.coverage, L111,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3220.0000000000005</v>
      </c>
      <c r="P111" s="4" t="str" cm="1">
        <f t="array" ref="P111">_xlfn.LET(
    _xlpm.existing, M111,
    _xlpm.proposed, N111,
    _xlpm.cellSizeHori, $J$8,
    _xlpm.cellSizeVert, $J$9,
    _xlpm.coverage, L111,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1" t="b" cm="1">
        <f t="array" ref="S111">_xlfn.LET(
    _xlpm.currentID, C111,
    _xlpm.current_Ex3, F111,
    _xlpm.current_Ex4, G111,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1" t="b" cm="1">
        <f t="array" ref="T111">_xlfn.LET(
    _xlpm.currentID, C111,
    _xlpm.current_Pr3, J111,
    _xlpm.current_Pr4, K111,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1" t="b" cm="1">
        <f t="array" ref="U111">_xlfn.LET(
    _xlpm.currentID, C111,
    _xlpm.current_Ex1, D111,
    _xlpm.current_Ex3, F111,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1" t="b" cm="1">
        <f t="array" ref="V111">_xlfn.LET(
    _xlpm.currentID, C111,
    _xlpm.current_Pr1, H111,
    _xlpm.current_Pr3, J111,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2" spans="3:22">
      <c r="C112" s="14" t="s">
        <v>135</v>
      </c>
      <c r="D112" s="15">
        <v>29.3</v>
      </c>
      <c r="E112" s="15">
        <v>30.7</v>
      </c>
      <c r="F112" s="15">
        <v>32.6</v>
      </c>
      <c r="G112" s="16">
        <v>33.799999999999997</v>
      </c>
      <c r="H112" s="15">
        <v>20</v>
      </c>
      <c r="I112" s="15">
        <v>20</v>
      </c>
      <c r="J112" s="15">
        <v>20</v>
      </c>
      <c r="K112" s="16">
        <v>20</v>
      </c>
      <c r="L112" s="17">
        <v>1</v>
      </c>
      <c r="M112" s="4">
        <f>IF(SUM(D112:G112)=0, "", AVERAGE(D112:G112))</f>
        <v>31.599999999999998</v>
      </c>
      <c r="N112" s="4">
        <f>IF(SUM(H112:K112)=0, "", AVERAGE(H112:K112))</f>
        <v>20</v>
      </c>
      <c r="O112" s="4" cm="1">
        <f t="array" ref="O112">_xlfn.LET(
    _xlpm.existing, M112,
    _xlpm.proposed, N112,
    _xlpm.cellSizeHori, $J$8,
    _xlpm.cellSizeVert, $J$9,
    _xlpm.coverage, L112,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4639.9999999999991</v>
      </c>
      <c r="P112" s="4" t="str" cm="1">
        <f t="array" ref="P112">_xlfn.LET(
    _xlpm.existing, M112,
    _xlpm.proposed, N112,
    _xlpm.cellSizeHori, $J$8,
    _xlpm.cellSizeVert, $J$9,
    _xlpm.coverage, L112,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2" t="b" cm="1">
        <f t="array" ref="S112">_xlfn.LET(
    _xlpm.currentID, C112,
    _xlpm.current_Ex3, F112,
    _xlpm.current_Ex4, G112,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2" t="b" cm="1">
        <f t="array" ref="T112">_xlfn.LET(
    _xlpm.currentID, C112,
    _xlpm.current_Pr3, J112,
    _xlpm.current_Pr4, K112,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2" t="b" cm="1">
        <f t="array" ref="U112">_xlfn.LET(
    _xlpm.currentID, C112,
    _xlpm.current_Ex1, D112,
    _xlpm.current_Ex3, F112,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2" t="b" cm="1">
        <f t="array" ref="V112">_xlfn.LET(
    _xlpm.currentID, C112,
    _xlpm.current_Pr1, H112,
    _xlpm.current_Pr3, J112,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3" spans="3:22">
      <c r="C113" s="14" t="s">
        <v>136</v>
      </c>
      <c r="D113" s="15">
        <v>32.6</v>
      </c>
      <c r="E113" s="15">
        <v>33.799999999999997</v>
      </c>
      <c r="F113" s="15">
        <v>35.4</v>
      </c>
      <c r="G113" s="16">
        <v>35.5</v>
      </c>
      <c r="H113" s="15">
        <v>20</v>
      </c>
      <c r="I113" s="15">
        <v>20</v>
      </c>
      <c r="J113" s="15">
        <v>20</v>
      </c>
      <c r="K113" s="16">
        <v>20</v>
      </c>
      <c r="L113" s="17">
        <v>1</v>
      </c>
      <c r="M113" s="4">
        <f>IF(SUM(D113:G113)=0, "", AVERAGE(D113:G113))</f>
        <v>34.325000000000003</v>
      </c>
      <c r="N113" s="4">
        <f>IF(SUM(H113:K113)=0, "", AVERAGE(H113:K113))</f>
        <v>20</v>
      </c>
      <c r="O113" s="4" cm="1">
        <f t="array" ref="O113">_xlfn.LET(
    _xlpm.existing, M113,
    _xlpm.proposed, N113,
    _xlpm.cellSizeHori, $J$8,
    _xlpm.cellSizeVert, $J$9,
    _xlpm.coverage, L113,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5730.0000000000009</v>
      </c>
      <c r="P113" s="4" t="str" cm="1">
        <f t="array" ref="P113">_xlfn.LET(
    _xlpm.existing, M113,
    _xlpm.proposed, N113,
    _xlpm.cellSizeHori, $J$8,
    _xlpm.cellSizeVert, $J$9,
    _xlpm.coverage, L113,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3" t="b" cm="1">
        <f t="array" ref="S113">_xlfn.LET(
    _xlpm.currentID, C113,
    _xlpm.current_Ex3, F113,
    _xlpm.current_Ex4, G113,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3" t="b" cm="1">
        <f t="array" ref="T113">_xlfn.LET(
    _xlpm.currentID, C113,
    _xlpm.current_Pr3, J113,
    _xlpm.current_Pr4, K113,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3" t="b" cm="1">
        <f t="array" ref="U113">_xlfn.LET(
    _xlpm.currentID, C113,
    _xlpm.current_Ex1, D113,
    _xlpm.current_Ex3, F113,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3" t="b" cm="1">
        <f t="array" ref="V113">_xlfn.LET(
    _xlpm.currentID, C113,
    _xlpm.current_Pr1, H113,
    _xlpm.current_Pr3, J113,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4" spans="3:22">
      <c r="C114" s="14" t="s">
        <v>137</v>
      </c>
      <c r="D114" s="15">
        <v>35.4</v>
      </c>
      <c r="E114" s="15">
        <v>35.5</v>
      </c>
      <c r="F114" s="15">
        <v>35</v>
      </c>
      <c r="G114" s="16">
        <v>33.299999999999997</v>
      </c>
      <c r="H114" s="15">
        <v>20</v>
      </c>
      <c r="I114" s="15">
        <v>20</v>
      </c>
      <c r="J114" s="15">
        <v>20</v>
      </c>
      <c r="K114" s="16">
        <v>20</v>
      </c>
      <c r="L114" s="17">
        <v>1</v>
      </c>
      <c r="M114" s="4">
        <f>IF(SUM(D114:G114)=0, "", AVERAGE(D114:G114))</f>
        <v>34.799999999999997</v>
      </c>
      <c r="N114" s="4">
        <f>IF(SUM(H114:K114)=0, "", AVERAGE(H114:K114))</f>
        <v>20</v>
      </c>
      <c r="O114" s="4" cm="1">
        <f t="array" ref="O114">_xlfn.LET(
    _xlpm.existing, M114,
    _xlpm.proposed, N114,
    _xlpm.cellSizeHori, $J$8,
    _xlpm.cellSizeVert, $J$9,
    _xlpm.coverage, L114,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5919.9999999999991</v>
      </c>
      <c r="P114" s="4" t="str" cm="1">
        <f t="array" ref="P114">_xlfn.LET(
    _xlpm.existing, M114,
    _xlpm.proposed, N114,
    _xlpm.cellSizeHori, $J$8,
    _xlpm.cellSizeVert, $J$9,
    _xlpm.coverage, L114,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4" t="b" cm="1">
        <f t="array" ref="S114">_xlfn.LET(
    _xlpm.currentID, C114,
    _xlpm.current_Ex3, F114,
    _xlpm.current_Ex4, G114,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4" t="b" cm="1">
        <f t="array" ref="T114">_xlfn.LET(
    _xlpm.currentID, C114,
    _xlpm.current_Pr3, J114,
    _xlpm.current_Pr4, K114,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4" t="b" cm="1">
        <f t="array" ref="U114">_xlfn.LET(
    _xlpm.currentID, C114,
    _xlpm.current_Ex1, D114,
    _xlpm.current_Ex3, F114,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4" t="b" cm="1">
        <f t="array" ref="V114">_xlfn.LET(
    _xlpm.currentID, C114,
    _xlpm.current_Pr1, H114,
    _xlpm.current_Pr3, J114,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5" spans="3:22">
      <c r="C115" s="14" t="s">
        <v>138</v>
      </c>
      <c r="D115" s="15">
        <v>35</v>
      </c>
      <c r="E115" s="15">
        <v>33.299999999999997</v>
      </c>
      <c r="F115" s="15">
        <v>34.9</v>
      </c>
      <c r="G115" s="16">
        <v>31.6</v>
      </c>
      <c r="H115" s="15">
        <v>20</v>
      </c>
      <c r="I115" s="15">
        <v>20</v>
      </c>
      <c r="J115" s="15">
        <v>25</v>
      </c>
      <c r="K115" s="16">
        <v>25</v>
      </c>
      <c r="L115" s="17">
        <v>1</v>
      </c>
      <c r="M115" s="4">
        <f>IF(SUM(D115:G115)=0, "", AVERAGE(D115:G115))</f>
        <v>33.699999999999996</v>
      </c>
      <c r="N115" s="4">
        <f>IF(SUM(H115:K115)=0, "", AVERAGE(H115:K115))</f>
        <v>22.5</v>
      </c>
      <c r="O115" s="4" cm="1">
        <f t="array" ref="O115">_xlfn.LET(
    _xlpm.existing, M115,
    _xlpm.proposed, N115,
    _xlpm.cellSizeHori, $J$8,
    _xlpm.cellSizeVert, $J$9,
    _xlpm.coverage, L115,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4479.9999999999982</v>
      </c>
      <c r="P115" s="4" t="str" cm="1">
        <f t="array" ref="P115">_xlfn.LET(
    _xlpm.existing, M115,
    _xlpm.proposed, N115,
    _xlpm.cellSizeHori, $J$8,
    _xlpm.cellSizeVert, $J$9,
    _xlpm.coverage, L115,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5" t="b" cm="1">
        <f t="array" ref="S115">_xlfn.LET(
    _xlpm.currentID, C115,
    _xlpm.current_Ex3, F115,
    _xlpm.current_Ex4, G115,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5" t="b" cm="1">
        <f t="array" ref="T115">_xlfn.LET(
    _xlpm.currentID, C115,
    _xlpm.current_Pr3, J115,
    _xlpm.current_Pr4, K115,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5" t="b" cm="1">
        <f t="array" ref="U115">_xlfn.LET(
    _xlpm.currentID, C115,
    _xlpm.current_Ex1, D115,
    _xlpm.current_Ex3, F115,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5" t="b" cm="1">
        <f t="array" ref="V115">_xlfn.LET(
    _xlpm.currentID, C115,
    _xlpm.current_Pr1, H115,
    _xlpm.current_Pr3, J115,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6" spans="3:22">
      <c r="C116" s="14" t="s">
        <v>139</v>
      </c>
      <c r="D116" s="15">
        <v>34.9</v>
      </c>
      <c r="E116" s="15">
        <v>31.6</v>
      </c>
      <c r="F116" s="15">
        <v>35.799999999999997</v>
      </c>
      <c r="G116" s="16">
        <v>34.200000000000003</v>
      </c>
      <c r="H116" s="15">
        <v>25</v>
      </c>
      <c r="I116" s="15">
        <v>25</v>
      </c>
      <c r="J116" s="15">
        <v>25</v>
      </c>
      <c r="K116" s="16">
        <v>25</v>
      </c>
      <c r="L116" s="17">
        <v>1</v>
      </c>
      <c r="M116" s="4">
        <f>IF(SUM(D116:G116)=0, "", AVERAGE(D116:G116))</f>
        <v>34.125</v>
      </c>
      <c r="N116" s="4">
        <f>IF(SUM(H116:K116)=0, "", AVERAGE(H116:K116))</f>
        <v>25</v>
      </c>
      <c r="O116" s="4" cm="1">
        <f t="array" ref="O116">_xlfn.LET(
    _xlpm.existing, M116,
    _xlpm.proposed, N116,
    _xlpm.cellSizeHori, $J$8,
    _xlpm.cellSizeVert, $J$9,
    _xlpm.coverage, L116,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3650</v>
      </c>
      <c r="P116" s="4" t="str" cm="1">
        <f t="array" ref="P116">_xlfn.LET(
    _xlpm.existing, M116,
    _xlpm.proposed, N116,
    _xlpm.cellSizeHori, $J$8,
    _xlpm.cellSizeVert, $J$9,
    _xlpm.coverage, L116,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6" t="b" cm="1">
        <f t="array" ref="S116">_xlfn.LET(
    _xlpm.currentID, C116,
    _xlpm.current_Ex3, F116,
    _xlpm.current_Ex4, G116,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6" t="b" cm="1">
        <f t="array" ref="T116">_xlfn.LET(
    _xlpm.currentID, C116,
    _xlpm.current_Pr3, J116,
    _xlpm.current_Pr4, K116,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6" t="b" cm="1">
        <f t="array" ref="U116">_xlfn.LET(
    _xlpm.currentID, C116,
    _xlpm.current_Ex1, D116,
    _xlpm.current_Ex3, F116,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6" t="b" cm="1">
        <f t="array" ref="V116">_xlfn.LET(
    _xlpm.currentID, C116,
    _xlpm.current_Pr1, H116,
    _xlpm.current_Pr3, J116,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7" spans="3:22">
      <c r="C117" s="14" t="s">
        <v>140</v>
      </c>
      <c r="D117" s="15">
        <v>35.799999999999997</v>
      </c>
      <c r="E117" s="15">
        <v>34.200000000000003</v>
      </c>
      <c r="F117" s="15">
        <v>35.700000000000003</v>
      </c>
      <c r="G117" s="16">
        <v>38.6</v>
      </c>
      <c r="H117" s="15">
        <v>25</v>
      </c>
      <c r="I117" s="15">
        <v>25</v>
      </c>
      <c r="J117" s="15">
        <v>30.8</v>
      </c>
      <c r="K117" s="16">
        <v>30.8</v>
      </c>
      <c r="L117" s="17">
        <v>1</v>
      </c>
      <c r="M117" s="4">
        <f>IF(SUM(D117:G117)=0, "", AVERAGE(D117:G117))</f>
        <v>36.075000000000003</v>
      </c>
      <c r="N117" s="4">
        <f>IF(SUM(H117:K117)=0, "", AVERAGE(H117:K117))</f>
        <v>27.9</v>
      </c>
      <c r="O117" s="4" cm="1">
        <f t="array" ref="O117">_xlfn.LET(
    _xlpm.existing, M117,
    _xlpm.proposed, N117,
    _xlpm.cellSizeHori, $J$8,
    _xlpm.cellSizeVert, $J$9,
    _xlpm.coverage, L117,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3270.0000000000018</v>
      </c>
      <c r="P117" s="4" t="str" cm="1">
        <f t="array" ref="P117">_xlfn.LET(
    _xlpm.existing, M117,
    _xlpm.proposed, N117,
    _xlpm.cellSizeHori, $J$8,
    _xlpm.cellSizeVert, $J$9,
    _xlpm.coverage, L117,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7" t="b" cm="1">
        <f t="array" ref="S117">_xlfn.LET(
    _xlpm.currentID, C117,
    _xlpm.current_Ex3, F117,
    _xlpm.current_Ex4, G117,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17" t="b" cm="1">
        <f t="array" ref="T117">_xlfn.LET(
    _xlpm.currentID, C117,
    _xlpm.current_Pr3, J117,
    _xlpm.current_Pr4, K117,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17" t="b" cm="1">
        <f t="array" ref="U117">_xlfn.LET(
    _xlpm.currentID, C117,
    _xlpm.current_Ex1, D117,
    _xlpm.current_Ex3, F117,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7" t="b" cm="1">
        <f t="array" ref="V117">_xlfn.LET(
    _xlpm.currentID, C117,
    _xlpm.current_Pr1, H117,
    _xlpm.current_Pr3, J117,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8" spans="3:22">
      <c r="C118" s="14" t="s">
        <v>141</v>
      </c>
      <c r="D118" s="15">
        <v>35.700000000000003</v>
      </c>
      <c r="E118" s="15">
        <v>38.6</v>
      </c>
      <c r="F118" s="15">
        <v>38.200000000000003</v>
      </c>
      <c r="G118" s="16">
        <v>42.4</v>
      </c>
      <c r="H118" s="15">
        <v>30.8</v>
      </c>
      <c r="I118" s="15">
        <v>30.8</v>
      </c>
      <c r="J118" s="15">
        <v>38.200000000000003</v>
      </c>
      <c r="K118" s="16">
        <v>40</v>
      </c>
      <c r="L118" s="17">
        <v>1</v>
      </c>
      <c r="M118" s="4">
        <f>IF(SUM(D118:G118)=0, "", AVERAGE(D118:G118))</f>
        <v>38.725000000000001</v>
      </c>
      <c r="N118" s="4">
        <f>IF(SUM(H118:K118)=0, "", AVERAGE(H118:K118))</f>
        <v>34.950000000000003</v>
      </c>
      <c r="O118" s="4" cm="1">
        <f t="array" ref="O118">_xlfn.LET(
    _xlpm.existing, M118,
    _xlpm.proposed, N118,
    _xlpm.cellSizeHori, $J$8,
    _xlpm.cellSizeVert, $J$9,
    _xlpm.coverage, L118,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1509.9999999999995</v>
      </c>
      <c r="P118" s="4" t="str" cm="1">
        <f t="array" ref="P118">_xlfn.LET(
    _xlpm.existing, M118,
    _xlpm.proposed, N118,
    _xlpm.cellSizeHori, $J$8,
    _xlpm.cellSizeVert, $J$9,
    _xlpm.coverage, L118,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18" t="str" cm="1">
        <f t="array" ref="S118">_xlfn.LET(
    _xlpm.currentID, C118,
    _xlpm.current_Ex3, F118,
    _xlpm.current_Ex4, G118,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18" t="str" cm="1">
        <f t="array" ref="T118">_xlfn.LET(
    _xlpm.currentID, C118,
    _xlpm.current_Pr3, J118,
    _xlpm.current_Pr4, K118,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18" t="b" cm="1">
        <f t="array" ref="U118">_xlfn.LET(
    _xlpm.currentID, C118,
    _xlpm.current_Ex1, D118,
    _xlpm.current_Ex3, F118,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18" t="b" cm="1">
        <f t="array" ref="V118">_xlfn.LET(
    _xlpm.currentID, C118,
    _xlpm.current_Pr1, H118,
    _xlpm.current_Pr3, J118,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19" spans="3:22">
      <c r="C119" s="29" t="s">
        <v>142</v>
      </c>
      <c r="D119" s="30">
        <v>4.8</v>
      </c>
      <c r="E119" s="30">
        <v>4.5999999999999996</v>
      </c>
      <c r="F119" s="30">
        <v>4.5</v>
      </c>
      <c r="G119" s="31">
        <v>5.4</v>
      </c>
      <c r="H119" s="30">
        <v>4.8</v>
      </c>
      <c r="I119" s="30">
        <v>4.5999999999999996</v>
      </c>
      <c r="J119" s="30">
        <v>4.5999999999999996</v>
      </c>
      <c r="K119" s="31">
        <v>7</v>
      </c>
      <c r="L119" s="32">
        <v>1</v>
      </c>
      <c r="M119" s="4">
        <f>IF(SUM(D119:G119)=0, "", AVERAGE(D119:G119))</f>
        <v>4.8249999999999993</v>
      </c>
      <c r="N119" s="4">
        <f>IF(SUM(H119:K119)=0, "", AVERAGE(H119:K119))</f>
        <v>5.25</v>
      </c>
      <c r="O119" s="4" t="str" cm="1">
        <f t="array" ref="O119">_xlfn.LET(
    _xlpm.existing, M119,
    _xlpm.proposed, N119,
    _xlpm.cellSizeHori, $J$8,
    _xlpm.cellSizeVert, $J$9,
    _xlpm.coverage, L119,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19" s="4" cm="1">
        <f t="array" ref="P119">_xlfn.LET(
    _xlpm.existing, M119,
    _xlpm.proposed, N119,
    _xlpm.cellSizeHori, $J$8,
    _xlpm.cellSizeVert, $J$9,
    _xlpm.coverage, L119,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170.00000000000028</v>
      </c>
      <c r="S119" t="str" cm="1">
        <f t="array" ref="S119">_xlfn.LET(
    _xlpm.currentID, C119,
    _xlpm.current_Ex3, F119,
    _xlpm.current_Ex4, G119,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19" t="str" cm="1">
        <f t="array" ref="T119">_xlfn.LET(
    _xlpm.currentID, C119,
    _xlpm.current_Pr3, J119,
    _xlpm.current_Pr4, K119,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19" t="str" cm="1">
        <f t="array" ref="U119">_xlfn.LET(
    _xlpm.currentID, C119,
    _xlpm.current_Ex1, D119,
    _xlpm.current_Ex3, F119,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19" t="str" cm="1">
        <f t="array" ref="V119">_xlfn.LET(
    _xlpm.currentID, C119,
    _xlpm.current_Pr1, H119,
    _xlpm.current_Pr3, J119,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20" spans="3:22">
      <c r="C120" s="29" t="s">
        <v>143</v>
      </c>
      <c r="D120" s="30">
        <v>4.5</v>
      </c>
      <c r="E120" s="30">
        <v>5.4</v>
      </c>
      <c r="F120" s="30">
        <v>5.9</v>
      </c>
      <c r="G120" s="31">
        <v>8.4</v>
      </c>
      <c r="H120" s="30">
        <v>4.5999999999999996</v>
      </c>
      <c r="I120" s="30">
        <v>7</v>
      </c>
      <c r="J120" s="30">
        <v>12.1</v>
      </c>
      <c r="K120" s="31">
        <v>15</v>
      </c>
      <c r="L120" s="32">
        <v>1</v>
      </c>
      <c r="M120" s="4">
        <f>IF(SUM(D120:G120)=0, "", AVERAGE(D120:G120))</f>
        <v>6.0500000000000007</v>
      </c>
      <c r="N120" s="4">
        <f>IF(SUM(H120:K120)=0, "", AVERAGE(H120:K120))</f>
        <v>9.6750000000000007</v>
      </c>
      <c r="O120" s="4" t="str" cm="1">
        <f t="array" ref="O120">_xlfn.LET(
    _xlpm.existing, M120,
    _xlpm.proposed, N120,
    _xlpm.cellSizeHori, $J$8,
    _xlpm.cellSizeVert, $J$9,
    _xlpm.coverage, L120,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0" s="4" cm="1">
        <f t="array" ref="P120">_xlfn.LET(
    _xlpm.existing, M120,
    _xlpm.proposed, N120,
    _xlpm.cellSizeHori, $J$8,
    _xlpm.cellSizeVert, $J$9,
    _xlpm.coverage, L120,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1450</v>
      </c>
      <c r="S120" t="b" cm="1">
        <f t="array" ref="S120">_xlfn.LET(
    _xlpm.currentID, C120,
    _xlpm.current_Ex3, F120,
    _xlpm.current_Ex4, G120,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0" t="b" cm="1">
        <f t="array" ref="T120">_xlfn.LET(
    _xlpm.currentID, C120,
    _xlpm.current_Pr3, J120,
    _xlpm.current_Pr4, K120,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0" t="str" cm="1">
        <f t="array" ref="U120">_xlfn.LET(
    _xlpm.currentID, C120,
    _xlpm.current_Ex1, D120,
    _xlpm.current_Ex3, F120,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20" t="str" cm="1">
        <f t="array" ref="V120">_xlfn.LET(
    _xlpm.currentID, C120,
    _xlpm.current_Pr1, H120,
    _xlpm.current_Pr3, J120,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21" spans="3:22">
      <c r="C121" s="29" t="s">
        <v>144</v>
      </c>
      <c r="D121" s="30">
        <v>5.9</v>
      </c>
      <c r="E121" s="30">
        <v>8.4</v>
      </c>
      <c r="F121" s="30">
        <v>6.6</v>
      </c>
      <c r="G121" s="31">
        <v>11.3</v>
      </c>
      <c r="H121" s="30">
        <v>12.1</v>
      </c>
      <c r="I121" s="30">
        <v>15</v>
      </c>
      <c r="J121" s="30">
        <v>14</v>
      </c>
      <c r="K121" s="31">
        <v>20</v>
      </c>
      <c r="L121" s="32">
        <v>1</v>
      </c>
      <c r="M121" s="4">
        <f>IF(SUM(D121:G121)=0, "", AVERAGE(D121:G121))</f>
        <v>8.0500000000000007</v>
      </c>
      <c r="N121" s="4">
        <f>IF(SUM(H121:K121)=0, "", AVERAGE(H121:K121))</f>
        <v>15.275</v>
      </c>
      <c r="O121" s="4" t="str" cm="1">
        <f t="array" ref="O121">_xlfn.LET(
    _xlpm.existing, M121,
    _xlpm.proposed, N121,
    _xlpm.cellSizeHori, $J$8,
    _xlpm.cellSizeVert, $J$9,
    _xlpm.coverage, L121,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1" s="4" cm="1">
        <f t="array" ref="P121">_xlfn.LET(
    _xlpm.existing, M121,
    _xlpm.proposed, N121,
    _xlpm.cellSizeHori, $J$8,
    _xlpm.cellSizeVert, $J$9,
    _xlpm.coverage, L121,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2890</v>
      </c>
      <c r="S121" t="b" cm="1">
        <f t="array" ref="S121">_xlfn.LET(
    _xlpm.currentID, C121,
    _xlpm.current_Ex3, F121,
    _xlpm.current_Ex4, G121,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1" t="b" cm="1">
        <f t="array" ref="T121">_xlfn.LET(
    _xlpm.currentID, C121,
    _xlpm.current_Pr3, J121,
    _xlpm.current_Pr4, K121,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1" t="b" cm="1">
        <f t="array" ref="U121">_xlfn.LET(
    _xlpm.currentID, C121,
    _xlpm.current_Ex1, D121,
    _xlpm.current_Ex3, F121,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1" t="b" cm="1">
        <f t="array" ref="V121">_xlfn.LET(
    _xlpm.currentID, C121,
    _xlpm.current_Pr1, H121,
    _xlpm.current_Pr3, J121,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2" spans="3:22">
      <c r="C122" s="29" t="s">
        <v>145</v>
      </c>
      <c r="D122" s="30">
        <v>6.6</v>
      </c>
      <c r="E122" s="30">
        <v>11.3</v>
      </c>
      <c r="F122" s="30">
        <v>7</v>
      </c>
      <c r="G122" s="31">
        <v>10.9</v>
      </c>
      <c r="H122" s="30">
        <v>14</v>
      </c>
      <c r="I122" s="30">
        <v>20</v>
      </c>
      <c r="J122" s="30">
        <v>14</v>
      </c>
      <c r="K122" s="31">
        <v>20</v>
      </c>
      <c r="L122" s="32">
        <v>1</v>
      </c>
      <c r="M122" s="4">
        <f>IF(SUM(D122:G122)=0, "", AVERAGE(D122:G122))</f>
        <v>8.9499999999999993</v>
      </c>
      <c r="N122" s="4">
        <f>IF(SUM(H122:K122)=0, "", AVERAGE(H122:K122))</f>
        <v>17</v>
      </c>
      <c r="O122" s="4" t="str" cm="1">
        <f t="array" ref="O122">_xlfn.LET(
    _xlpm.existing, M122,
    _xlpm.proposed, N122,
    _xlpm.cellSizeHori, $J$8,
    _xlpm.cellSizeVert, $J$9,
    _xlpm.coverage, L122,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2" s="4" cm="1">
        <f t="array" ref="P122">_xlfn.LET(
    _xlpm.existing, M122,
    _xlpm.proposed, N122,
    _xlpm.cellSizeHori, $J$8,
    _xlpm.cellSizeVert, $J$9,
    _xlpm.coverage, L122,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3220.0000000000005</v>
      </c>
      <c r="S122" t="b" cm="1">
        <f t="array" ref="S122">_xlfn.LET(
    _xlpm.currentID, C122,
    _xlpm.current_Ex3, F122,
    _xlpm.current_Ex4, G122,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2" t="b" cm="1">
        <f t="array" ref="T122">_xlfn.LET(
    _xlpm.currentID, C122,
    _xlpm.current_Pr3, J122,
    _xlpm.current_Pr4, K122,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2" t="b" cm="1">
        <f t="array" ref="U122">_xlfn.LET(
    _xlpm.currentID, C122,
    _xlpm.current_Ex1, D122,
    _xlpm.current_Ex3, F122,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2" t="b" cm="1">
        <f t="array" ref="V122">_xlfn.LET(
    _xlpm.currentID, C122,
    _xlpm.current_Pr1, H122,
    _xlpm.current_Pr3, J122,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3" spans="3:22">
      <c r="C123" s="29" t="s">
        <v>146</v>
      </c>
      <c r="D123" s="30">
        <v>7</v>
      </c>
      <c r="E123" s="30">
        <v>10.9</v>
      </c>
      <c r="F123" s="30">
        <v>10.4</v>
      </c>
      <c r="G123" s="31">
        <v>12.2</v>
      </c>
      <c r="H123" s="30">
        <v>14</v>
      </c>
      <c r="I123" s="30">
        <v>20</v>
      </c>
      <c r="J123" s="30">
        <v>20</v>
      </c>
      <c r="K123" s="31">
        <v>20</v>
      </c>
      <c r="L123" s="32">
        <v>1</v>
      </c>
      <c r="M123" s="4">
        <f>IF(SUM(D123:G123)=0, "", AVERAGE(D123:G123))</f>
        <v>10.125</v>
      </c>
      <c r="N123" s="4">
        <f>IF(SUM(H123:K123)=0, "", AVERAGE(H123:K123))</f>
        <v>18.5</v>
      </c>
      <c r="O123" s="4" t="str" cm="1">
        <f t="array" ref="O123">_xlfn.LET(
    _xlpm.existing, M123,
    _xlpm.proposed, N123,
    _xlpm.cellSizeHori, $J$8,
    _xlpm.cellSizeVert, $J$9,
    _xlpm.coverage, L123,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3" s="4" cm="1">
        <f t="array" ref="P123">_xlfn.LET(
    _xlpm.existing, M123,
    _xlpm.proposed, N123,
    _xlpm.cellSizeHori, $J$8,
    _xlpm.cellSizeVert, $J$9,
    _xlpm.coverage, L123,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3350</v>
      </c>
      <c r="S123" t="b" cm="1">
        <f t="array" ref="S123">_xlfn.LET(
    _xlpm.currentID, C123,
    _xlpm.current_Ex3, F123,
    _xlpm.current_Ex4, G123,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3" t="b" cm="1">
        <f t="array" ref="T123">_xlfn.LET(
    _xlpm.currentID, C123,
    _xlpm.current_Pr3, J123,
    _xlpm.current_Pr4, K123,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3" t="b" cm="1">
        <f t="array" ref="U123">_xlfn.LET(
    _xlpm.currentID, C123,
    _xlpm.current_Ex1, D123,
    _xlpm.current_Ex3, F123,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3" t="b" cm="1">
        <f t="array" ref="V123">_xlfn.LET(
    _xlpm.currentID, C123,
    _xlpm.current_Pr1, H123,
    _xlpm.current_Pr3, J123,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4" spans="3:22">
      <c r="C124" s="29" t="s">
        <v>147</v>
      </c>
      <c r="D124" s="30">
        <v>10.4</v>
      </c>
      <c r="E124" s="30">
        <v>12.2</v>
      </c>
      <c r="F124" s="30">
        <v>14.9</v>
      </c>
      <c r="G124" s="31">
        <v>16.100000000000001</v>
      </c>
      <c r="H124" s="30">
        <v>20</v>
      </c>
      <c r="I124" s="30">
        <v>20</v>
      </c>
      <c r="J124" s="30">
        <v>20</v>
      </c>
      <c r="K124" s="31">
        <v>20</v>
      </c>
      <c r="L124" s="32">
        <v>1</v>
      </c>
      <c r="M124" s="4">
        <f>IF(SUM(D124:G124)=0, "", AVERAGE(D124:G124))</f>
        <v>13.4</v>
      </c>
      <c r="N124" s="4">
        <f>IF(SUM(H124:K124)=0, "", AVERAGE(H124:K124))</f>
        <v>20</v>
      </c>
      <c r="O124" s="4" t="str" cm="1">
        <f t="array" ref="O124">_xlfn.LET(
    _xlpm.existing, M124,
    _xlpm.proposed, N124,
    _xlpm.cellSizeHori, $J$8,
    _xlpm.cellSizeVert, $J$9,
    _xlpm.coverage, L124,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4" s="4" cm="1">
        <f t="array" ref="P124">_xlfn.LET(
    _xlpm.existing, M124,
    _xlpm.proposed, N124,
    _xlpm.cellSizeHori, $J$8,
    _xlpm.cellSizeVert, $J$9,
    _xlpm.coverage, L124,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2640</v>
      </c>
      <c r="S124" t="b" cm="1">
        <f t="array" ref="S124">_xlfn.LET(
    _xlpm.currentID, C124,
    _xlpm.current_Ex3, F124,
    _xlpm.current_Ex4, G124,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4" t="b" cm="1">
        <f t="array" ref="T124">_xlfn.LET(
    _xlpm.currentID, C124,
    _xlpm.current_Pr3, J124,
    _xlpm.current_Pr4, K124,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4" t="b" cm="1">
        <f t="array" ref="U124">_xlfn.LET(
    _xlpm.currentID, C124,
    _xlpm.current_Ex1, D124,
    _xlpm.current_Ex3, F124,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4" t="b" cm="1">
        <f t="array" ref="V124">_xlfn.LET(
    _xlpm.currentID, C124,
    _xlpm.current_Pr1, H124,
    _xlpm.current_Pr3, J124,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5" spans="3:22">
      <c r="C125" s="29" t="s">
        <v>148</v>
      </c>
      <c r="D125" s="30">
        <v>14.9</v>
      </c>
      <c r="E125" s="30">
        <v>16.100000000000001</v>
      </c>
      <c r="F125" s="30">
        <v>19.100000000000001</v>
      </c>
      <c r="G125" s="31">
        <v>19.899999999999999</v>
      </c>
      <c r="H125" s="30">
        <v>20</v>
      </c>
      <c r="I125" s="30">
        <v>20</v>
      </c>
      <c r="J125" s="30">
        <v>20</v>
      </c>
      <c r="K125" s="31">
        <v>20</v>
      </c>
      <c r="L125" s="32">
        <v>1</v>
      </c>
      <c r="M125" s="4">
        <f>IF(SUM(D125:G125)=0, "", AVERAGE(D125:G125))</f>
        <v>17.5</v>
      </c>
      <c r="N125" s="4">
        <f>IF(SUM(H125:K125)=0, "", AVERAGE(H125:K125))</f>
        <v>20</v>
      </c>
      <c r="O125" s="4" t="str" cm="1">
        <f t="array" ref="O125">_xlfn.LET(
    _xlpm.existing, M125,
    _xlpm.proposed, N125,
    _xlpm.cellSizeHori, $J$8,
    _xlpm.cellSizeVert, $J$9,
    _xlpm.coverage, L125,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25" s="4" cm="1">
        <f t="array" ref="P125">_xlfn.LET(
    _xlpm.existing, M125,
    _xlpm.proposed, N125,
    _xlpm.cellSizeHori, $J$8,
    _xlpm.cellSizeVert, $J$9,
    _xlpm.coverage, L125,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1000</v>
      </c>
      <c r="S125" t="b" cm="1">
        <f t="array" ref="S125">_xlfn.LET(
    _xlpm.currentID, C125,
    _xlpm.current_Ex3, F125,
    _xlpm.current_Ex4, G125,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5" t="b" cm="1">
        <f t="array" ref="T125">_xlfn.LET(
    _xlpm.currentID, C125,
    _xlpm.current_Pr3, J125,
    _xlpm.current_Pr4, K125,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5" t="b" cm="1">
        <f t="array" ref="U125">_xlfn.LET(
    _xlpm.currentID, C125,
    _xlpm.current_Ex1, D125,
    _xlpm.current_Ex3, F125,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5" t="b" cm="1">
        <f t="array" ref="V125">_xlfn.LET(
    _xlpm.currentID, C125,
    _xlpm.current_Pr1, H125,
    _xlpm.current_Pr3, J125,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6" spans="3:22">
      <c r="C126" s="29" t="s">
        <v>149</v>
      </c>
      <c r="D126" s="30">
        <v>19.100000000000001</v>
      </c>
      <c r="E126" s="30">
        <v>19.899999999999999</v>
      </c>
      <c r="F126" s="30">
        <v>23</v>
      </c>
      <c r="G126" s="31">
        <v>23.9</v>
      </c>
      <c r="H126" s="30">
        <v>20</v>
      </c>
      <c r="I126" s="30">
        <v>20</v>
      </c>
      <c r="J126" s="30">
        <v>20</v>
      </c>
      <c r="K126" s="31">
        <v>20</v>
      </c>
      <c r="L126" s="32">
        <v>1</v>
      </c>
      <c r="M126" s="4">
        <f>IF(SUM(D126:G126)=0, "", AVERAGE(D126:G126))</f>
        <v>21.475000000000001</v>
      </c>
      <c r="N126" s="4">
        <f>IF(SUM(H126:K126)=0, "", AVERAGE(H126:K126))</f>
        <v>20</v>
      </c>
      <c r="O126" s="4" cm="1">
        <f t="array" ref="O126">_xlfn.LET(
    _xlpm.existing, M126,
    _xlpm.proposed, N126,
    _xlpm.cellSizeHori, $J$8,
    _xlpm.cellSizeVert, $J$9,
    _xlpm.coverage, L126,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590.00000000000057</v>
      </c>
      <c r="P126" s="4" t="str" cm="1">
        <f t="array" ref="P126">_xlfn.LET(
    _xlpm.existing, M126,
    _xlpm.proposed, N126,
    _xlpm.cellSizeHori, $J$8,
    _xlpm.cellSizeVert, $J$9,
    _xlpm.coverage, L126,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26" t="b" cm="1">
        <f t="array" ref="S126">_xlfn.LET(
    _xlpm.currentID, C126,
    _xlpm.current_Ex3, F126,
    _xlpm.current_Ex4, G126,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6" t="b" cm="1">
        <f t="array" ref="T126">_xlfn.LET(
    _xlpm.currentID, C126,
    _xlpm.current_Pr3, J126,
    _xlpm.current_Pr4, K126,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6" t="b" cm="1">
        <f t="array" ref="U126">_xlfn.LET(
    _xlpm.currentID, C126,
    _xlpm.current_Ex1, D126,
    _xlpm.current_Ex3, F126,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6" t="b" cm="1">
        <f t="array" ref="V126">_xlfn.LET(
    _xlpm.currentID, C126,
    _xlpm.current_Pr1, H126,
    _xlpm.current_Pr3, J126,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7" spans="3:22">
      <c r="C127" s="29" t="s">
        <v>150</v>
      </c>
      <c r="D127" s="30">
        <v>23</v>
      </c>
      <c r="E127" s="30">
        <v>23.9</v>
      </c>
      <c r="F127" s="30">
        <v>26.9</v>
      </c>
      <c r="G127" s="31">
        <v>27.6</v>
      </c>
      <c r="H127" s="30">
        <v>20</v>
      </c>
      <c r="I127" s="30">
        <v>20</v>
      </c>
      <c r="J127" s="30">
        <v>20</v>
      </c>
      <c r="K127" s="31">
        <v>20</v>
      </c>
      <c r="L127" s="32">
        <v>1</v>
      </c>
      <c r="M127" s="4">
        <f>IF(SUM(D127:G127)=0, "", AVERAGE(D127:G127))</f>
        <v>25.35</v>
      </c>
      <c r="N127" s="4">
        <f>IF(SUM(H127:K127)=0, "", AVERAGE(H127:K127))</f>
        <v>20</v>
      </c>
      <c r="O127" s="4" cm="1">
        <f t="array" ref="O127">_xlfn.LET(
    _xlpm.existing, M127,
    _xlpm.proposed, N127,
    _xlpm.cellSizeHori, $J$8,
    _xlpm.cellSizeVert, $J$9,
    _xlpm.coverage, L127,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2140.0000000000005</v>
      </c>
      <c r="P127" s="4" t="str" cm="1">
        <f t="array" ref="P127">_xlfn.LET(
    _xlpm.existing, M127,
    _xlpm.proposed, N127,
    _xlpm.cellSizeHori, $J$8,
    _xlpm.cellSizeVert, $J$9,
    _xlpm.coverage, L127,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27" t="b" cm="1">
        <f t="array" ref="S127">_xlfn.LET(
    _xlpm.currentID, C127,
    _xlpm.current_Ex3, F127,
    _xlpm.current_Ex4, G127,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7" t="b" cm="1">
        <f t="array" ref="T127">_xlfn.LET(
    _xlpm.currentID, C127,
    _xlpm.current_Pr3, J127,
    _xlpm.current_Pr4, K127,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7" t="b" cm="1">
        <f t="array" ref="U127">_xlfn.LET(
    _xlpm.currentID, C127,
    _xlpm.current_Ex1, D127,
    _xlpm.current_Ex3, F127,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7" t="b" cm="1">
        <f t="array" ref="V127">_xlfn.LET(
    _xlpm.currentID, C127,
    _xlpm.current_Pr1, H127,
    _xlpm.current_Pr3, J127,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8" spans="3:22">
      <c r="C128" s="29" t="s">
        <v>151</v>
      </c>
      <c r="D128" s="30">
        <v>26.9</v>
      </c>
      <c r="E128" s="30">
        <v>27.6</v>
      </c>
      <c r="F128" s="30">
        <v>30.7</v>
      </c>
      <c r="G128" s="31">
        <v>30.9</v>
      </c>
      <c r="H128" s="30">
        <v>20</v>
      </c>
      <c r="I128" s="30">
        <v>20</v>
      </c>
      <c r="J128" s="30">
        <v>20</v>
      </c>
      <c r="K128" s="31">
        <v>20</v>
      </c>
      <c r="L128" s="32">
        <v>1</v>
      </c>
      <c r="M128" s="4">
        <f>IF(SUM(D128:G128)=0, "", AVERAGE(D128:G128))</f>
        <v>29.024999999999999</v>
      </c>
      <c r="N128" s="4">
        <f>IF(SUM(H128:K128)=0, "", AVERAGE(H128:K128))</f>
        <v>20</v>
      </c>
      <c r="O128" s="4" cm="1">
        <f t="array" ref="O128">_xlfn.LET(
    _xlpm.existing, M128,
    _xlpm.proposed, N128,
    _xlpm.cellSizeHori, $J$8,
    _xlpm.cellSizeVert, $J$9,
    _xlpm.coverage, L128,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3609.9999999999995</v>
      </c>
      <c r="P128" s="4" t="str" cm="1">
        <f t="array" ref="P128">_xlfn.LET(
    _xlpm.existing, M128,
    _xlpm.proposed, N128,
    _xlpm.cellSizeHori, $J$8,
    _xlpm.cellSizeVert, $J$9,
    _xlpm.coverage, L128,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28" t="b" cm="1">
        <f t="array" ref="S128">_xlfn.LET(
    _xlpm.currentID, C128,
    _xlpm.current_Ex3, F128,
    _xlpm.current_Ex4, G128,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8" t="b" cm="1">
        <f t="array" ref="T128">_xlfn.LET(
    _xlpm.currentID, C128,
    _xlpm.current_Pr3, J128,
    _xlpm.current_Pr4, K128,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8" t="b" cm="1">
        <f t="array" ref="U128">_xlfn.LET(
    _xlpm.currentID, C128,
    _xlpm.current_Ex1, D128,
    _xlpm.current_Ex3, F128,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8" t="b" cm="1">
        <f t="array" ref="V128">_xlfn.LET(
    _xlpm.currentID, C128,
    _xlpm.current_Pr1, H128,
    _xlpm.current_Pr3, J128,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29" spans="3:22">
      <c r="C129" s="29" t="s">
        <v>152</v>
      </c>
      <c r="D129" s="30">
        <v>30.7</v>
      </c>
      <c r="E129" s="30">
        <v>30.9</v>
      </c>
      <c r="F129" s="30">
        <v>33.799999999999997</v>
      </c>
      <c r="G129" s="31">
        <v>33.1</v>
      </c>
      <c r="H129" s="30">
        <v>20</v>
      </c>
      <c r="I129" s="30">
        <v>20</v>
      </c>
      <c r="J129" s="30">
        <v>20</v>
      </c>
      <c r="K129" s="31">
        <v>20</v>
      </c>
      <c r="L129" s="32">
        <v>1</v>
      </c>
      <c r="M129" s="4">
        <f>IF(SUM(D129:G129)=0, "", AVERAGE(D129:G129))</f>
        <v>32.125</v>
      </c>
      <c r="N129" s="4">
        <f>IF(SUM(H129:K129)=0, "", AVERAGE(H129:K129))</f>
        <v>20</v>
      </c>
      <c r="O129" s="4" cm="1">
        <f t="array" ref="O129">_xlfn.LET(
    _xlpm.existing, M129,
    _xlpm.proposed, N129,
    _xlpm.cellSizeHori, $J$8,
    _xlpm.cellSizeVert, $J$9,
    _xlpm.coverage, L129,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4850</v>
      </c>
      <c r="P129" s="4" t="str" cm="1">
        <f t="array" ref="P129">_xlfn.LET(
    _xlpm.existing, M129,
    _xlpm.proposed, N129,
    _xlpm.cellSizeHori, $J$8,
    _xlpm.cellSizeVert, $J$9,
    _xlpm.coverage, L129,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29" t="b" cm="1">
        <f t="array" ref="S129">_xlfn.LET(
    _xlpm.currentID, C129,
    _xlpm.current_Ex3, F129,
    _xlpm.current_Ex4, G129,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29" t="b" cm="1">
        <f t="array" ref="T129">_xlfn.LET(
    _xlpm.currentID, C129,
    _xlpm.current_Pr3, J129,
    _xlpm.current_Pr4, K129,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29" t="b" cm="1">
        <f t="array" ref="U129">_xlfn.LET(
    _xlpm.currentID, C129,
    _xlpm.current_Ex1, D129,
    _xlpm.current_Ex3, F129,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29" t="b" cm="1">
        <f t="array" ref="V129">_xlfn.LET(
    _xlpm.currentID, C129,
    _xlpm.current_Pr1, H129,
    _xlpm.current_Pr3, J129,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0" spans="3:22">
      <c r="C130" s="29" t="s">
        <v>153</v>
      </c>
      <c r="D130" s="30">
        <v>33.799999999999997</v>
      </c>
      <c r="E130" s="30">
        <v>33.1</v>
      </c>
      <c r="F130" s="30">
        <v>35.5</v>
      </c>
      <c r="G130" s="31">
        <v>33.4</v>
      </c>
      <c r="H130" s="30">
        <v>20</v>
      </c>
      <c r="I130" s="30">
        <v>20</v>
      </c>
      <c r="J130" s="30">
        <v>20</v>
      </c>
      <c r="K130" s="31">
        <v>20</v>
      </c>
      <c r="L130" s="32">
        <v>1</v>
      </c>
      <c r="M130" s="4">
        <f>IF(SUM(D130:G130)=0, "", AVERAGE(D130:G130))</f>
        <v>33.950000000000003</v>
      </c>
      <c r="N130" s="4">
        <f>IF(SUM(H130:K130)=0, "", AVERAGE(H130:K130))</f>
        <v>20</v>
      </c>
      <c r="O130" s="4" cm="1">
        <f t="array" ref="O130">_xlfn.LET(
    _xlpm.existing, M130,
    _xlpm.proposed, N130,
    _xlpm.cellSizeHori, $J$8,
    _xlpm.cellSizeVert, $J$9,
    _xlpm.coverage, L130,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5580.0000000000009</v>
      </c>
      <c r="P130" s="4" t="str" cm="1">
        <f t="array" ref="P130">_xlfn.LET(
    _xlpm.existing, M130,
    _xlpm.proposed, N130,
    _xlpm.cellSizeHori, $J$8,
    _xlpm.cellSizeVert, $J$9,
    _xlpm.coverage, L130,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0" t="b" cm="1">
        <f t="array" ref="S130">_xlfn.LET(
    _xlpm.currentID, C130,
    _xlpm.current_Ex3, F130,
    _xlpm.current_Ex4, G130,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0" t="b" cm="1">
        <f t="array" ref="T130">_xlfn.LET(
    _xlpm.currentID, C130,
    _xlpm.current_Pr3, J130,
    _xlpm.current_Pr4, K130,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0" t="b" cm="1">
        <f t="array" ref="U130">_xlfn.LET(
    _xlpm.currentID, C130,
    _xlpm.current_Ex1, D130,
    _xlpm.current_Ex3, F130,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0" t="b" cm="1">
        <f t="array" ref="V130">_xlfn.LET(
    _xlpm.currentID, C130,
    _xlpm.current_Pr1, H130,
    _xlpm.current_Pr3, J130,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1" spans="3:22">
      <c r="C131" s="29" t="s">
        <v>154</v>
      </c>
      <c r="D131" s="30">
        <v>35.5</v>
      </c>
      <c r="E131" s="30">
        <v>33.4</v>
      </c>
      <c r="F131" s="30">
        <v>33.299999999999997</v>
      </c>
      <c r="G131" s="31">
        <v>29.7</v>
      </c>
      <c r="H131" s="30">
        <v>20</v>
      </c>
      <c r="I131" s="30">
        <v>20</v>
      </c>
      <c r="J131" s="30">
        <v>20</v>
      </c>
      <c r="K131" s="31">
        <v>20</v>
      </c>
      <c r="L131" s="32">
        <v>1</v>
      </c>
      <c r="M131" s="4">
        <f>IF(SUM(D131:G131)=0, "", AVERAGE(D131:G131))</f>
        <v>32.975000000000001</v>
      </c>
      <c r="N131" s="4">
        <f>IF(SUM(H131:K131)=0, "", AVERAGE(H131:K131))</f>
        <v>20</v>
      </c>
      <c r="O131" s="4" cm="1">
        <f t="array" ref="O131">_xlfn.LET(
    _xlpm.existing, M131,
    _xlpm.proposed, N131,
    _xlpm.cellSizeHori, $J$8,
    _xlpm.cellSizeVert, $J$9,
    _xlpm.coverage, L131,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5190.0000000000009</v>
      </c>
      <c r="P131" s="4" t="str" cm="1">
        <f t="array" ref="P131">_xlfn.LET(
    _xlpm.existing, M131,
    _xlpm.proposed, N131,
    _xlpm.cellSizeHori, $J$8,
    _xlpm.cellSizeVert, $J$9,
    _xlpm.coverage, L131,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1" t="b" cm="1">
        <f t="array" ref="S131">_xlfn.LET(
    _xlpm.currentID, C131,
    _xlpm.current_Ex3, F131,
    _xlpm.current_Ex4, G131,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1" t="b" cm="1">
        <f t="array" ref="T131">_xlfn.LET(
    _xlpm.currentID, C131,
    _xlpm.current_Pr3, J131,
    _xlpm.current_Pr4, K131,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1" t="b" cm="1">
        <f t="array" ref="U131">_xlfn.LET(
    _xlpm.currentID, C131,
    _xlpm.current_Ex1, D131,
    _xlpm.current_Ex3, F131,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1" t="b" cm="1">
        <f t="array" ref="V131">_xlfn.LET(
    _xlpm.currentID, C131,
    _xlpm.current_Pr1, H131,
    _xlpm.current_Pr3, J131,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2" spans="3:22">
      <c r="C132" s="29" t="s">
        <v>155</v>
      </c>
      <c r="D132" s="30">
        <v>33.299999999999997</v>
      </c>
      <c r="E132" s="30">
        <v>29.7</v>
      </c>
      <c r="F132" s="30">
        <v>31.6</v>
      </c>
      <c r="G132" s="31">
        <v>31.5</v>
      </c>
      <c r="H132" s="30">
        <v>20</v>
      </c>
      <c r="I132" s="30">
        <v>20</v>
      </c>
      <c r="J132" s="30">
        <v>25</v>
      </c>
      <c r="K132" s="31">
        <v>25</v>
      </c>
      <c r="L132" s="32">
        <v>1</v>
      </c>
      <c r="M132" s="4">
        <f>IF(SUM(D132:G132)=0, "", AVERAGE(D132:G132))</f>
        <v>31.524999999999999</v>
      </c>
      <c r="N132" s="4">
        <f>IF(SUM(H132:K132)=0, "", AVERAGE(H132:K132))</f>
        <v>22.5</v>
      </c>
      <c r="O132" s="4" cm="1">
        <f t="array" ref="O132">_xlfn.LET(
    _xlpm.existing, M132,
    _xlpm.proposed, N132,
    _xlpm.cellSizeHori, $J$8,
    _xlpm.cellSizeVert, $J$9,
    _xlpm.coverage, L132,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3609.9999999999995</v>
      </c>
      <c r="P132" s="4" t="str" cm="1">
        <f t="array" ref="P132">_xlfn.LET(
    _xlpm.existing, M132,
    _xlpm.proposed, N132,
    _xlpm.cellSizeHori, $J$8,
    _xlpm.cellSizeVert, $J$9,
    _xlpm.coverage, L132,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2" t="b" cm="1">
        <f t="array" ref="S132">_xlfn.LET(
    _xlpm.currentID, C132,
    _xlpm.current_Ex3, F132,
    _xlpm.current_Ex4, G132,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2" t="b" cm="1">
        <f t="array" ref="T132">_xlfn.LET(
    _xlpm.currentID, C132,
    _xlpm.current_Pr3, J132,
    _xlpm.current_Pr4, K132,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2" t="b" cm="1">
        <f t="array" ref="U132">_xlfn.LET(
    _xlpm.currentID, C132,
    _xlpm.current_Ex1, D132,
    _xlpm.current_Ex3, F132,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2" t="b" cm="1">
        <f t="array" ref="V132">_xlfn.LET(
    _xlpm.currentID, C132,
    _xlpm.current_Pr1, H132,
    _xlpm.current_Pr3, J132,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3" spans="3:22">
      <c r="C133" s="29" t="s">
        <v>156</v>
      </c>
      <c r="D133" s="30">
        <v>31.6</v>
      </c>
      <c r="E133" s="30">
        <v>31.5</v>
      </c>
      <c r="F133" s="30">
        <v>34.200000000000003</v>
      </c>
      <c r="G133" s="31">
        <v>35.4</v>
      </c>
      <c r="H133" s="30">
        <v>25</v>
      </c>
      <c r="I133" s="30">
        <v>25</v>
      </c>
      <c r="J133" s="30">
        <v>25</v>
      </c>
      <c r="K133" s="31">
        <v>25</v>
      </c>
      <c r="L133" s="32">
        <v>1</v>
      </c>
      <c r="M133" s="4">
        <f>IF(SUM(D133:G133)=0, "", AVERAGE(D133:G133))</f>
        <v>33.175000000000004</v>
      </c>
      <c r="N133" s="4">
        <f>IF(SUM(H133:K133)=0, "", AVERAGE(H133:K133))</f>
        <v>25</v>
      </c>
      <c r="O133" s="4" cm="1">
        <f t="array" ref="O133">_xlfn.LET(
    _xlpm.existing, M133,
    _xlpm.proposed, N133,
    _xlpm.cellSizeHori, $J$8,
    _xlpm.cellSizeVert, $J$9,
    _xlpm.coverage, L133,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3270.0000000000018</v>
      </c>
      <c r="P133" s="4" t="str" cm="1">
        <f t="array" ref="P133">_xlfn.LET(
    _xlpm.existing, M133,
    _xlpm.proposed, N133,
    _xlpm.cellSizeHori, $J$8,
    _xlpm.cellSizeVert, $J$9,
    _xlpm.coverage, L133,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3" t="b" cm="1">
        <f t="array" ref="S133">_xlfn.LET(
    _xlpm.currentID, C133,
    _xlpm.current_Ex3, F133,
    _xlpm.current_Ex4, G133,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3" t="b" cm="1">
        <f t="array" ref="T133">_xlfn.LET(
    _xlpm.currentID, C133,
    _xlpm.current_Pr3, J133,
    _xlpm.current_Pr4, K133,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3" t="b" cm="1">
        <f t="array" ref="U133">_xlfn.LET(
    _xlpm.currentID, C133,
    _xlpm.current_Ex1, D133,
    _xlpm.current_Ex3, F133,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3" t="b" cm="1">
        <f t="array" ref="V133">_xlfn.LET(
    _xlpm.currentID, C133,
    _xlpm.current_Pr1, H133,
    _xlpm.current_Pr3, J133,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4" spans="3:22">
      <c r="C134" s="29" t="s">
        <v>157</v>
      </c>
      <c r="D134" s="30">
        <v>34.200000000000003</v>
      </c>
      <c r="E134" s="30">
        <v>35.4</v>
      </c>
      <c r="F134" s="30">
        <v>38.6</v>
      </c>
      <c r="G134" s="31">
        <v>40.299999999999997</v>
      </c>
      <c r="H134" s="30">
        <v>25</v>
      </c>
      <c r="I134" s="30">
        <v>25</v>
      </c>
      <c r="J134" s="30">
        <v>30.8</v>
      </c>
      <c r="K134" s="31">
        <v>30.8</v>
      </c>
      <c r="L134" s="32">
        <v>1</v>
      </c>
      <c r="M134" s="4">
        <f>IF(SUM(D134:G134)=0, "", AVERAGE(D134:G134))</f>
        <v>37.125</v>
      </c>
      <c r="N134" s="4">
        <f>IF(SUM(H134:K134)=0, "", AVERAGE(H134:K134))</f>
        <v>27.9</v>
      </c>
      <c r="O134" s="4" cm="1">
        <f t="array" ref="O134">_xlfn.LET(
    _xlpm.existing, M134,
    _xlpm.proposed, N134,
    _xlpm.cellSizeHori, $J$8,
    _xlpm.cellSizeVert, $J$9,
    _xlpm.coverage, L134,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3690.0000000000005</v>
      </c>
      <c r="P134" s="4" t="str" cm="1">
        <f t="array" ref="P134">_xlfn.LET(
    _xlpm.existing, M134,
    _xlpm.proposed, N134,
    _xlpm.cellSizeHori, $J$8,
    _xlpm.cellSizeVert, $J$9,
    _xlpm.coverage, L134,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4" t="b" cm="1">
        <f t="array" ref="S134">_xlfn.LET(
    _xlpm.currentID, C134,
    _xlpm.current_Ex3, F134,
    _xlpm.current_Ex4, G134,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4" t="b" cm="1">
        <f t="array" ref="T134">_xlfn.LET(
    _xlpm.currentID, C134,
    _xlpm.current_Pr3, J134,
    _xlpm.current_Pr4, K134,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4" t="b" cm="1">
        <f t="array" ref="U134">_xlfn.LET(
    _xlpm.currentID, C134,
    _xlpm.current_Ex1, D134,
    _xlpm.current_Ex3, F134,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4" t="b" cm="1">
        <f t="array" ref="V134">_xlfn.LET(
    _xlpm.currentID, C134,
    _xlpm.current_Pr1, H134,
    _xlpm.current_Pr3, J134,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5" spans="3:22">
      <c r="C135" s="29" t="s">
        <v>158</v>
      </c>
      <c r="D135" s="30">
        <v>38.6</v>
      </c>
      <c r="E135" s="30">
        <v>40.299999999999997</v>
      </c>
      <c r="F135" s="30">
        <v>42.4</v>
      </c>
      <c r="G135" s="31">
        <v>43.8</v>
      </c>
      <c r="H135" s="30">
        <v>30.8</v>
      </c>
      <c r="I135" s="30">
        <v>30.8</v>
      </c>
      <c r="J135" s="30">
        <v>40</v>
      </c>
      <c r="K135" s="31">
        <v>40</v>
      </c>
      <c r="L135" s="32">
        <v>1</v>
      </c>
      <c r="M135" s="4">
        <f>IF(SUM(D135:G135)=0, "", AVERAGE(D135:G135))</f>
        <v>41.275000000000006</v>
      </c>
      <c r="N135" s="4">
        <f>IF(SUM(H135:K135)=0, "", AVERAGE(H135:K135))</f>
        <v>35.4</v>
      </c>
      <c r="O135" s="4" cm="1">
        <f t="array" ref="O135">_xlfn.LET(
    _xlpm.existing, M135,
    _xlpm.proposed, N135,
    _xlpm.cellSizeHori, $J$8,
    _xlpm.cellSizeVert, $J$9,
    _xlpm.coverage, L135,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2350.0000000000027</v>
      </c>
      <c r="P135" s="4" t="str" cm="1">
        <f t="array" ref="P135">_xlfn.LET(
    _xlpm.existing, M135,
    _xlpm.proposed, N135,
    _xlpm.cellSizeHori, $J$8,
    _xlpm.cellSizeVert, $J$9,
    _xlpm.coverage, L135,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5" t="b" cm="1">
        <f t="array" ref="S135">_xlfn.LET(
    _xlpm.currentID, C135,
    _xlpm.current_Ex3, F135,
    _xlpm.current_Ex4, G135,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5" t="b" cm="1">
        <f t="array" ref="T135">_xlfn.LET(
    _xlpm.currentID, C135,
    _xlpm.current_Pr3, J135,
    _xlpm.current_Pr4, K135,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5" t="b" cm="1">
        <f t="array" ref="U135">_xlfn.LET(
    _xlpm.currentID, C135,
    _xlpm.current_Ex1, D135,
    _xlpm.current_Ex3, F135,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5" t="b" cm="1">
        <f t="array" ref="V135">_xlfn.LET(
    _xlpm.currentID, C135,
    _xlpm.current_Pr1, H135,
    _xlpm.current_Pr3, J135,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36" spans="3:22">
      <c r="C136" s="29" t="s">
        <v>159</v>
      </c>
      <c r="D136" s="30">
        <v>42.4</v>
      </c>
      <c r="E136" s="30">
        <v>43.8</v>
      </c>
      <c r="F136" s="30">
        <v>45</v>
      </c>
      <c r="G136" s="31">
        <v>46.5</v>
      </c>
      <c r="H136" s="30">
        <v>40</v>
      </c>
      <c r="I136" s="30">
        <v>40</v>
      </c>
      <c r="J136" s="30">
        <v>45</v>
      </c>
      <c r="K136" s="31">
        <v>46.5</v>
      </c>
      <c r="L136" s="32">
        <v>1</v>
      </c>
      <c r="M136" s="4">
        <f>IF(SUM(D136:G136)=0, "", AVERAGE(D136:G136))</f>
        <v>44.424999999999997</v>
      </c>
      <c r="N136" s="4">
        <f>IF(SUM(H136:K136)=0, "", AVERAGE(H136:K136))</f>
        <v>42.875</v>
      </c>
      <c r="O136" s="4" cm="1">
        <f t="array" ref="O136">_xlfn.LET(
    _xlpm.existing, M136,
    _xlpm.proposed, N136,
    _xlpm.cellSizeHori, $J$8,
    _xlpm.cellSizeVert, $J$9,
    _xlpm.coverage, L136,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619.99999999999886</v>
      </c>
      <c r="P136" s="4" t="str" cm="1">
        <f t="array" ref="P136">_xlfn.LET(
    _xlpm.existing, M136,
    _xlpm.proposed, N136,
    _xlpm.cellSizeHori, $J$8,
    _xlpm.cellSizeVert, $J$9,
    _xlpm.coverage, L136,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36" t="str" cm="1">
        <f t="array" ref="S136">_xlfn.LET(
    _xlpm.currentID, C136,
    _xlpm.current_Ex3, F136,
    _xlpm.current_Ex4, G136,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36" t="str" cm="1">
        <f t="array" ref="T136">_xlfn.LET(
    _xlpm.currentID, C136,
    _xlpm.current_Pr3, J136,
    _xlpm.current_Pr4, K136,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36" t="str" cm="1">
        <f t="array" ref="U136">_xlfn.LET(
    _xlpm.currentID, C136,
    _xlpm.current_Ex1, D136,
    _xlpm.current_Ex3, F136,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36" t="str" cm="1">
        <f t="array" ref="V136">_xlfn.LET(
    _xlpm.currentID, C136,
    _xlpm.current_Pr1, H136,
    _xlpm.current_Pr3, J136,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37" spans="3:22">
      <c r="C137" s="14" t="s">
        <v>160</v>
      </c>
      <c r="D137" s="15">
        <v>4.5999999999999996</v>
      </c>
      <c r="E137" s="15">
        <v>5</v>
      </c>
      <c r="F137" s="15">
        <v>5.4</v>
      </c>
      <c r="G137" s="16">
        <v>7.6</v>
      </c>
      <c r="H137" s="15">
        <v>4.5999999999999996</v>
      </c>
      <c r="I137" s="15">
        <v>5</v>
      </c>
      <c r="J137" s="15">
        <v>7</v>
      </c>
      <c r="K137" s="16">
        <v>7.6</v>
      </c>
      <c r="L137" s="17">
        <v>1</v>
      </c>
      <c r="M137" s="4">
        <f>IF(SUM(D137:G137)=0, "", AVERAGE(D137:G137))</f>
        <v>5.65</v>
      </c>
      <c r="N137" s="4">
        <f>IF(SUM(H137:K137)=0, "", AVERAGE(H137:K137))</f>
        <v>6.0500000000000007</v>
      </c>
      <c r="O137" s="4" t="str" cm="1">
        <f t="array" ref="O137">_xlfn.LET(
    _xlpm.existing, M137,
    _xlpm.proposed, N137,
    _xlpm.cellSizeHori, $J$8,
    _xlpm.cellSizeVert, $J$9,
    _xlpm.coverage, L137,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37" s="4" cm="1">
        <f t="array" ref="P137">_xlfn.LET(
    _xlpm.existing, M137,
    _xlpm.proposed, N137,
    _xlpm.cellSizeHori, $J$8,
    _xlpm.cellSizeVert, $J$9,
    _xlpm.coverage, L137,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160.00000000000014</v>
      </c>
      <c r="S137" t="str" cm="1">
        <f t="array" ref="S137">_xlfn.LET(
    _xlpm.currentID, C137,
    _xlpm.current_Ex3, F137,
    _xlpm.current_Ex4, G137,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37" t="str" cm="1">
        <f t="array" ref="T137">_xlfn.LET(
    _xlpm.currentID, C137,
    _xlpm.current_Pr3, J137,
    _xlpm.current_Pr4, K137,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37" t="str" cm="1">
        <f t="array" ref="U137">_xlfn.LET(
    _xlpm.currentID, C137,
    _xlpm.current_Ex1, D137,
    _xlpm.current_Ex3, F137,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37" t="str" cm="1">
        <f t="array" ref="V137">_xlfn.LET(
    _xlpm.currentID, C137,
    _xlpm.current_Pr1, H137,
    _xlpm.current_Pr3, J137,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38" spans="3:22">
      <c r="C138" s="14" t="s">
        <v>161</v>
      </c>
      <c r="D138" s="15">
        <v>5.4</v>
      </c>
      <c r="E138" s="15">
        <v>7.6</v>
      </c>
      <c r="F138" s="15">
        <v>8.4</v>
      </c>
      <c r="G138" s="16">
        <v>10.8</v>
      </c>
      <c r="H138" s="15">
        <v>7</v>
      </c>
      <c r="I138" s="15">
        <v>7.6</v>
      </c>
      <c r="J138" s="15">
        <v>15</v>
      </c>
      <c r="K138" s="16">
        <v>15</v>
      </c>
      <c r="L138" s="17">
        <v>1</v>
      </c>
      <c r="M138" s="4">
        <f>IF(SUM(D138:G138)=0, "", AVERAGE(D138:G138))</f>
        <v>8.0500000000000007</v>
      </c>
      <c r="N138" s="4">
        <f>IF(SUM(H138:K138)=0, "", AVERAGE(H138:K138))</f>
        <v>11.15</v>
      </c>
      <c r="O138" s="4" t="str" cm="1">
        <f t="array" ref="O138">_xlfn.LET(
    _xlpm.existing, M138,
    _xlpm.proposed, N138,
    _xlpm.cellSizeHori, $J$8,
    _xlpm.cellSizeVert, $J$9,
    _xlpm.coverage, L138,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38" s="4" cm="1">
        <f t="array" ref="P138">_xlfn.LET(
    _xlpm.existing, M138,
    _xlpm.proposed, N138,
    _xlpm.cellSizeHori, $J$8,
    _xlpm.cellSizeVert, $J$9,
    _xlpm.coverage, L138,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1239.9999999999998</v>
      </c>
      <c r="S138" t="b" cm="1">
        <f t="array" ref="S138">_xlfn.LET(
    _xlpm.currentID, C138,
    _xlpm.current_Ex3, F138,
    _xlpm.current_Ex4, G138,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8" t="b" cm="1">
        <f t="array" ref="T138">_xlfn.LET(
    _xlpm.currentID, C138,
    _xlpm.current_Pr3, J138,
    _xlpm.current_Pr4, K138,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8" t="str" cm="1">
        <f t="array" ref="U138">_xlfn.LET(
    _xlpm.currentID, C138,
    _xlpm.current_Ex1, D138,
    _xlpm.current_Ex3, F138,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38" t="str" cm="1">
        <f t="array" ref="V138">_xlfn.LET(
    _xlpm.currentID, C138,
    _xlpm.current_Pr1, H138,
    _xlpm.current_Pr3, J138,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39" spans="3:22">
      <c r="C139" s="14" t="s">
        <v>162</v>
      </c>
      <c r="D139" s="15">
        <v>8.4</v>
      </c>
      <c r="E139" s="15">
        <v>10.8</v>
      </c>
      <c r="F139" s="15">
        <v>11.3</v>
      </c>
      <c r="G139" s="16">
        <v>13.8</v>
      </c>
      <c r="H139" s="15">
        <v>15</v>
      </c>
      <c r="I139" s="15">
        <v>15</v>
      </c>
      <c r="J139" s="15">
        <v>20</v>
      </c>
      <c r="K139" s="16">
        <v>20</v>
      </c>
      <c r="L139" s="17">
        <v>1</v>
      </c>
      <c r="M139" s="4">
        <f>IF(SUM(D139:G139)=0, "", AVERAGE(D139:G139))</f>
        <v>11.075000000000001</v>
      </c>
      <c r="N139" s="4">
        <f>IF(SUM(H139:K139)=0, "", AVERAGE(H139:K139))</f>
        <v>17.5</v>
      </c>
      <c r="O139" s="4" t="str" cm="1">
        <f t="array" ref="O139">_xlfn.LET(
    _xlpm.existing, M139,
    _xlpm.proposed, N139,
    _xlpm.cellSizeHori, $J$8,
    _xlpm.cellSizeVert, $J$9,
    _xlpm.coverage, L139,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39" s="4" cm="1">
        <f t="array" ref="P139">_xlfn.LET(
    _xlpm.existing, M139,
    _xlpm.proposed, N139,
    _xlpm.cellSizeHori, $J$8,
    _xlpm.cellSizeVert, $J$9,
    _xlpm.coverage, L139,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2569.9999999999995</v>
      </c>
      <c r="S139" t="b" cm="1">
        <f t="array" ref="S139">_xlfn.LET(
    _xlpm.currentID, C139,
    _xlpm.current_Ex3, F139,
    _xlpm.current_Ex4, G139,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39" t="b" cm="1">
        <f t="array" ref="T139">_xlfn.LET(
    _xlpm.currentID, C139,
    _xlpm.current_Pr3, J139,
    _xlpm.current_Pr4, K139,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39" t="b" cm="1">
        <f t="array" ref="U139">_xlfn.LET(
    _xlpm.currentID, C139,
    _xlpm.current_Ex1, D139,
    _xlpm.current_Ex3, F139,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39" t="b" cm="1">
        <f t="array" ref="V139">_xlfn.LET(
    _xlpm.currentID, C139,
    _xlpm.current_Pr1, H139,
    _xlpm.current_Pr3, J139,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0" spans="3:22">
      <c r="C140" s="14" t="s">
        <v>163</v>
      </c>
      <c r="D140" s="15">
        <v>11.3</v>
      </c>
      <c r="E140" s="15">
        <v>13.8</v>
      </c>
      <c r="F140" s="15">
        <v>10.9</v>
      </c>
      <c r="G140" s="16">
        <v>16.5</v>
      </c>
      <c r="H140" s="15">
        <v>20</v>
      </c>
      <c r="I140" s="15">
        <v>20</v>
      </c>
      <c r="J140" s="15">
        <v>20</v>
      </c>
      <c r="K140" s="16">
        <v>20</v>
      </c>
      <c r="L140" s="17">
        <v>1</v>
      </c>
      <c r="M140" s="4">
        <f>IF(SUM(D140:G140)=0, "", AVERAGE(D140:G140))</f>
        <v>13.125</v>
      </c>
      <c r="N140" s="4">
        <f>IF(SUM(H140:K140)=0, "", AVERAGE(H140:K140))</f>
        <v>20</v>
      </c>
      <c r="O140" s="4" t="str" cm="1">
        <f t="array" ref="O140">_xlfn.LET(
    _xlpm.existing, M140,
    _xlpm.proposed, N140,
    _xlpm.cellSizeHori, $J$8,
    _xlpm.cellSizeVert, $J$9,
    _xlpm.coverage, L140,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40" s="4" cm="1">
        <f t="array" ref="P140">_xlfn.LET(
    _xlpm.existing, M140,
    _xlpm.proposed, N140,
    _xlpm.cellSizeHori, $J$8,
    _xlpm.cellSizeVert, $J$9,
    _xlpm.coverage, L140,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2750</v>
      </c>
      <c r="S140" t="b" cm="1">
        <f t="array" ref="S140">_xlfn.LET(
    _xlpm.currentID, C140,
    _xlpm.current_Ex3, F140,
    _xlpm.current_Ex4, G140,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0" t="b" cm="1">
        <f t="array" ref="T140">_xlfn.LET(
    _xlpm.currentID, C140,
    _xlpm.current_Pr3, J140,
    _xlpm.current_Pr4, K140,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0" t="b" cm="1">
        <f t="array" ref="U140">_xlfn.LET(
    _xlpm.currentID, C140,
    _xlpm.current_Ex1, D140,
    _xlpm.current_Ex3, F140,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0" t="b" cm="1">
        <f t="array" ref="V140">_xlfn.LET(
    _xlpm.currentID, C140,
    _xlpm.current_Pr1, H140,
    _xlpm.current_Pr3, J140,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1" spans="3:22">
      <c r="C141" s="14" t="s">
        <v>164</v>
      </c>
      <c r="D141" s="15">
        <v>10.9</v>
      </c>
      <c r="E141" s="15">
        <v>16.5</v>
      </c>
      <c r="F141" s="15">
        <v>12.2</v>
      </c>
      <c r="G141" s="16">
        <v>17.3</v>
      </c>
      <c r="H141" s="15">
        <v>20</v>
      </c>
      <c r="I141" s="15">
        <v>20</v>
      </c>
      <c r="J141" s="15">
        <v>20</v>
      </c>
      <c r="K141" s="16">
        <v>20</v>
      </c>
      <c r="L141" s="17">
        <v>1</v>
      </c>
      <c r="M141" s="4">
        <f>IF(SUM(D141:G141)=0, "", AVERAGE(D141:G141))</f>
        <v>14.224999999999998</v>
      </c>
      <c r="N141" s="4">
        <f>IF(SUM(H141:K141)=0, "", AVERAGE(H141:K141))</f>
        <v>20</v>
      </c>
      <c r="O141" s="4" t="str" cm="1">
        <f t="array" ref="O141">_xlfn.LET(
    _xlpm.existing, M141,
    _xlpm.proposed, N141,
    _xlpm.cellSizeHori, $J$8,
    _xlpm.cellSizeVert, $J$9,
    _xlpm.coverage, L141,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41" s="4" cm="1">
        <f t="array" ref="P141">_xlfn.LET(
    _xlpm.existing, M141,
    _xlpm.proposed, N141,
    _xlpm.cellSizeHori, $J$8,
    _xlpm.cellSizeVert, $J$9,
    _xlpm.coverage, L141,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2310.0000000000009</v>
      </c>
      <c r="S141" t="b" cm="1">
        <f t="array" ref="S141">_xlfn.LET(
    _xlpm.currentID, C141,
    _xlpm.current_Ex3, F141,
    _xlpm.current_Ex4, G141,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1" t="b" cm="1">
        <f t="array" ref="T141">_xlfn.LET(
    _xlpm.currentID, C141,
    _xlpm.current_Pr3, J141,
    _xlpm.current_Pr4, K141,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1" t="b" cm="1">
        <f t="array" ref="U141">_xlfn.LET(
    _xlpm.currentID, C141,
    _xlpm.current_Ex1, D141,
    _xlpm.current_Ex3, F141,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1" t="b" cm="1">
        <f t="array" ref="V141">_xlfn.LET(
    _xlpm.currentID, C141,
    _xlpm.current_Pr1, H141,
    _xlpm.current_Pr3, J141,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2" spans="3:22">
      <c r="C142" s="14" t="s">
        <v>165</v>
      </c>
      <c r="D142" s="15">
        <v>12.2</v>
      </c>
      <c r="E142" s="15">
        <v>17.3</v>
      </c>
      <c r="F142" s="15">
        <v>16.100000000000001</v>
      </c>
      <c r="G142" s="16">
        <v>19.2</v>
      </c>
      <c r="H142" s="15">
        <v>20</v>
      </c>
      <c r="I142" s="15">
        <v>20</v>
      </c>
      <c r="J142" s="15">
        <v>20</v>
      </c>
      <c r="K142" s="16">
        <v>20</v>
      </c>
      <c r="L142" s="17">
        <v>1</v>
      </c>
      <c r="M142" s="4">
        <f>IF(SUM(D142:G142)=0, "", AVERAGE(D142:G142))</f>
        <v>16.2</v>
      </c>
      <c r="N142" s="4">
        <f>IF(SUM(H142:K142)=0, "", AVERAGE(H142:K142))</f>
        <v>20</v>
      </c>
      <c r="O142" s="4" t="str" cm="1">
        <f t="array" ref="O142">_xlfn.LET(
    _xlpm.existing, M142,
    _xlpm.proposed, N142,
    _xlpm.cellSizeHori, $J$8,
    _xlpm.cellSizeVert, $J$9,
    _xlpm.coverage, L142,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42" s="4" cm="1">
        <f t="array" ref="P142">_xlfn.LET(
    _xlpm.existing, M142,
    _xlpm.proposed, N142,
    _xlpm.cellSizeHori, $J$8,
    _xlpm.cellSizeVert, $J$9,
    _xlpm.coverage, L142,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1520.0000000000002</v>
      </c>
      <c r="S142" t="b" cm="1">
        <f t="array" ref="S142">_xlfn.LET(
    _xlpm.currentID, C142,
    _xlpm.current_Ex3, F142,
    _xlpm.current_Ex4, G142,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2" t="b" cm="1">
        <f t="array" ref="T142">_xlfn.LET(
    _xlpm.currentID, C142,
    _xlpm.current_Pr3, J142,
    _xlpm.current_Pr4, K142,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2" t="b" cm="1">
        <f t="array" ref="U142">_xlfn.LET(
    _xlpm.currentID, C142,
    _xlpm.current_Ex1, D142,
    _xlpm.current_Ex3, F142,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2" t="b" cm="1">
        <f t="array" ref="V142">_xlfn.LET(
    _xlpm.currentID, C142,
    _xlpm.current_Pr1, H142,
    _xlpm.current_Pr3, J142,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3" spans="3:22">
      <c r="C143" s="14" t="s">
        <v>166</v>
      </c>
      <c r="D143" s="15">
        <v>16.100000000000001</v>
      </c>
      <c r="E143" s="15">
        <v>19.2</v>
      </c>
      <c r="F143" s="15">
        <v>19.899999999999999</v>
      </c>
      <c r="G143" s="16">
        <v>21.3</v>
      </c>
      <c r="H143" s="15">
        <v>20</v>
      </c>
      <c r="I143" s="15">
        <v>20</v>
      </c>
      <c r="J143" s="15">
        <v>20</v>
      </c>
      <c r="K143" s="16">
        <v>20</v>
      </c>
      <c r="L143" s="17">
        <v>1</v>
      </c>
      <c r="M143" s="4">
        <f>IF(SUM(D143:G143)=0, "", AVERAGE(D143:G143))</f>
        <v>19.125</v>
      </c>
      <c r="N143" s="4">
        <f>IF(SUM(H143:K143)=0, "", AVERAGE(H143:K143))</f>
        <v>20</v>
      </c>
      <c r="O143" s="4" t="str" cm="1">
        <f t="array" ref="O143">_xlfn.LET(
    _xlpm.existing, M143,
    _xlpm.proposed, N143,
    _xlpm.cellSizeHori, $J$8,
    _xlpm.cellSizeVert, $J$9,
    _xlpm.coverage, L143,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43" s="4" cm="1">
        <f t="array" ref="P143">_xlfn.LET(
    _xlpm.existing, M143,
    _xlpm.proposed, N143,
    _xlpm.cellSizeHori, $J$8,
    _xlpm.cellSizeVert, $J$9,
    _xlpm.coverage, L143,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350</v>
      </c>
      <c r="S143" t="b" cm="1">
        <f t="array" ref="S143">_xlfn.LET(
    _xlpm.currentID, C143,
    _xlpm.current_Ex3, F143,
    _xlpm.current_Ex4, G143,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3" t="b" cm="1">
        <f t="array" ref="T143">_xlfn.LET(
    _xlpm.currentID, C143,
    _xlpm.current_Pr3, J143,
    _xlpm.current_Pr4, K143,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3" t="b" cm="1">
        <f t="array" ref="U143">_xlfn.LET(
    _xlpm.currentID, C143,
    _xlpm.current_Ex1, D143,
    _xlpm.current_Ex3, F143,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3" t="b" cm="1">
        <f t="array" ref="V143">_xlfn.LET(
    _xlpm.currentID, C143,
    _xlpm.current_Pr1, H143,
    _xlpm.current_Pr3, J143,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4" spans="3:22">
      <c r="C144" s="14" t="s">
        <v>167</v>
      </c>
      <c r="D144" s="15">
        <v>19.899999999999999</v>
      </c>
      <c r="E144" s="15">
        <v>21.3</v>
      </c>
      <c r="F144" s="15">
        <v>23.9</v>
      </c>
      <c r="G144" s="16">
        <v>24.3</v>
      </c>
      <c r="H144" s="15">
        <v>20</v>
      </c>
      <c r="I144" s="15">
        <v>20</v>
      </c>
      <c r="J144" s="15">
        <v>20</v>
      </c>
      <c r="K144" s="16">
        <v>20</v>
      </c>
      <c r="L144" s="17">
        <v>1</v>
      </c>
      <c r="M144" s="4">
        <f>IF(SUM(D144:G144)=0, "", AVERAGE(D144:G144))</f>
        <v>22.349999999999998</v>
      </c>
      <c r="N144" s="4">
        <f>IF(SUM(H144:K144)=0, "", AVERAGE(H144:K144))</f>
        <v>20</v>
      </c>
      <c r="O144" s="4" cm="1">
        <f t="array" ref="O144">_xlfn.LET(
    _xlpm.existing, M144,
    _xlpm.proposed, N144,
    _xlpm.cellSizeHori, $J$8,
    _xlpm.cellSizeVert, $J$9,
    _xlpm.coverage, L144,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939.99999999999909</v>
      </c>
      <c r="P144" s="4" t="str" cm="1">
        <f t="array" ref="P144">_xlfn.LET(
    _xlpm.existing, M144,
    _xlpm.proposed, N144,
    _xlpm.cellSizeHori, $J$8,
    _xlpm.cellSizeVert, $J$9,
    _xlpm.coverage, L144,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4" t="b" cm="1">
        <f t="array" ref="S144">_xlfn.LET(
    _xlpm.currentID, C144,
    _xlpm.current_Ex3, F144,
    _xlpm.current_Ex4, G144,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4" t="b" cm="1">
        <f t="array" ref="T144">_xlfn.LET(
    _xlpm.currentID, C144,
    _xlpm.current_Pr3, J144,
    _xlpm.current_Pr4, K144,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4" t="b" cm="1">
        <f t="array" ref="U144">_xlfn.LET(
    _xlpm.currentID, C144,
    _xlpm.current_Ex1, D144,
    _xlpm.current_Ex3, F144,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4" t="b" cm="1">
        <f t="array" ref="V144">_xlfn.LET(
    _xlpm.currentID, C144,
    _xlpm.current_Pr1, H144,
    _xlpm.current_Pr3, J144,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5" spans="3:22">
      <c r="C145" s="14" t="s">
        <v>168</v>
      </c>
      <c r="D145" s="15">
        <v>23.9</v>
      </c>
      <c r="E145" s="15">
        <v>24.3</v>
      </c>
      <c r="F145" s="15">
        <v>27.6</v>
      </c>
      <c r="G145" s="16">
        <v>27.4</v>
      </c>
      <c r="H145" s="15">
        <v>20</v>
      </c>
      <c r="I145" s="15">
        <v>20</v>
      </c>
      <c r="J145" s="15">
        <v>20</v>
      </c>
      <c r="K145" s="16">
        <v>20</v>
      </c>
      <c r="L145" s="17">
        <v>1</v>
      </c>
      <c r="M145" s="4">
        <f>IF(SUM(D145:G145)=0, "", AVERAGE(D145:G145))</f>
        <v>25.800000000000004</v>
      </c>
      <c r="N145" s="4">
        <f>IF(SUM(H145:K145)=0, "", AVERAGE(H145:K145))</f>
        <v>20</v>
      </c>
      <c r="O145" s="4" cm="1">
        <f t="array" ref="O145">_xlfn.LET(
    _xlpm.existing, M145,
    _xlpm.proposed, N145,
    _xlpm.cellSizeHori, $J$8,
    _xlpm.cellSizeVert, $J$9,
    _xlpm.coverage, L145,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2320.0000000000018</v>
      </c>
      <c r="P145" s="4" t="str" cm="1">
        <f t="array" ref="P145">_xlfn.LET(
    _xlpm.existing, M145,
    _xlpm.proposed, N145,
    _xlpm.cellSizeHori, $J$8,
    _xlpm.cellSizeVert, $J$9,
    _xlpm.coverage, L145,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5" t="b" cm="1">
        <f t="array" ref="S145">_xlfn.LET(
    _xlpm.currentID, C145,
    _xlpm.current_Ex3, F145,
    _xlpm.current_Ex4, G145,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5" t="b" cm="1">
        <f t="array" ref="T145">_xlfn.LET(
    _xlpm.currentID, C145,
    _xlpm.current_Pr3, J145,
    _xlpm.current_Pr4, K145,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5" t="b" cm="1">
        <f t="array" ref="U145">_xlfn.LET(
    _xlpm.currentID, C145,
    _xlpm.current_Ex1, D145,
    _xlpm.current_Ex3, F145,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5" t="b" cm="1">
        <f t="array" ref="V145">_xlfn.LET(
    _xlpm.currentID, C145,
    _xlpm.current_Pr1, H145,
    _xlpm.current_Pr3, J145,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6" spans="3:22">
      <c r="C146" s="14" t="s">
        <v>169</v>
      </c>
      <c r="D146" s="15">
        <v>27.6</v>
      </c>
      <c r="E146" s="15">
        <v>27.4</v>
      </c>
      <c r="F146" s="15">
        <v>30.9</v>
      </c>
      <c r="G146" s="16">
        <v>30.4</v>
      </c>
      <c r="H146" s="15">
        <v>20</v>
      </c>
      <c r="I146" s="15">
        <v>20</v>
      </c>
      <c r="J146" s="15">
        <v>20</v>
      </c>
      <c r="K146" s="16">
        <v>20</v>
      </c>
      <c r="L146" s="17">
        <v>1</v>
      </c>
      <c r="M146" s="4">
        <f>IF(SUM(D146:G146)=0, "", AVERAGE(D146:G146))</f>
        <v>29.075000000000003</v>
      </c>
      <c r="N146" s="4">
        <f>IF(SUM(H146:K146)=0, "", AVERAGE(H146:K146))</f>
        <v>20</v>
      </c>
      <c r="O146" s="4" cm="1">
        <f t="array" ref="O146">_xlfn.LET(
    _xlpm.existing, M146,
    _xlpm.proposed, N146,
    _xlpm.cellSizeHori, $J$8,
    _xlpm.cellSizeVert, $J$9,
    _xlpm.coverage, L146,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3630.0000000000009</v>
      </c>
      <c r="P146" s="4" t="str" cm="1">
        <f t="array" ref="P146">_xlfn.LET(
    _xlpm.existing, M146,
    _xlpm.proposed, N146,
    _xlpm.cellSizeHori, $J$8,
    _xlpm.cellSizeVert, $J$9,
    _xlpm.coverage, L146,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6" t="b" cm="1">
        <f t="array" ref="S146">_xlfn.LET(
    _xlpm.currentID, C146,
    _xlpm.current_Ex3, F146,
    _xlpm.current_Ex4, G146,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6" t="b" cm="1">
        <f t="array" ref="T146">_xlfn.LET(
    _xlpm.currentID, C146,
    _xlpm.current_Pr3, J146,
    _xlpm.current_Pr4, K146,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6" t="b" cm="1">
        <f t="array" ref="U146">_xlfn.LET(
    _xlpm.currentID, C146,
    _xlpm.current_Ex1, D146,
    _xlpm.current_Ex3, F146,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6" t="b" cm="1">
        <f t="array" ref="V146">_xlfn.LET(
    _xlpm.currentID, C146,
    _xlpm.current_Pr1, H146,
    _xlpm.current_Pr3, J146,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7" spans="3:22">
      <c r="C147" s="14" t="s">
        <v>170</v>
      </c>
      <c r="D147" s="15">
        <v>30.9</v>
      </c>
      <c r="E147" s="15">
        <v>30.4</v>
      </c>
      <c r="F147" s="15">
        <v>33.1</v>
      </c>
      <c r="G147" s="16">
        <v>32</v>
      </c>
      <c r="H147" s="15">
        <v>20</v>
      </c>
      <c r="I147" s="15">
        <v>20</v>
      </c>
      <c r="J147" s="15">
        <v>20</v>
      </c>
      <c r="K147" s="16">
        <v>20</v>
      </c>
      <c r="L147" s="17">
        <v>1</v>
      </c>
      <c r="M147" s="4">
        <f>IF(SUM(D147:G147)=0, "", AVERAGE(D147:G147))</f>
        <v>31.6</v>
      </c>
      <c r="N147" s="4">
        <f>IF(SUM(H147:K147)=0, "", AVERAGE(H147:K147))</f>
        <v>20</v>
      </c>
      <c r="O147" s="4" cm="1">
        <f t="array" ref="O147">_xlfn.LET(
    _xlpm.existing, M147,
    _xlpm.proposed, N147,
    _xlpm.cellSizeHori, $J$8,
    _xlpm.cellSizeVert, $J$9,
    _xlpm.coverage, L147,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4640.0000000000009</v>
      </c>
      <c r="P147" s="4" t="str" cm="1">
        <f t="array" ref="P147">_xlfn.LET(
    _xlpm.existing, M147,
    _xlpm.proposed, N147,
    _xlpm.cellSizeHori, $J$8,
    _xlpm.cellSizeVert, $J$9,
    _xlpm.coverage, L147,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7" t="b" cm="1">
        <f t="array" ref="S147">_xlfn.LET(
    _xlpm.currentID, C147,
    _xlpm.current_Ex3, F147,
    _xlpm.current_Ex4, G147,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7" t="b" cm="1">
        <f t="array" ref="T147">_xlfn.LET(
    _xlpm.currentID, C147,
    _xlpm.current_Pr3, J147,
    _xlpm.current_Pr4, K147,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7" t="b" cm="1">
        <f t="array" ref="U147">_xlfn.LET(
    _xlpm.currentID, C147,
    _xlpm.current_Ex1, D147,
    _xlpm.current_Ex3, F147,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7" t="b" cm="1">
        <f t="array" ref="V147">_xlfn.LET(
    _xlpm.currentID, C147,
    _xlpm.current_Pr1, H147,
    _xlpm.current_Pr3, J147,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8" spans="3:22">
      <c r="C148" s="14" t="s">
        <v>171</v>
      </c>
      <c r="D148" s="15">
        <v>33.1</v>
      </c>
      <c r="E148" s="15">
        <v>32</v>
      </c>
      <c r="F148" s="15">
        <v>33.4</v>
      </c>
      <c r="G148" s="16">
        <v>31</v>
      </c>
      <c r="H148" s="15">
        <v>20</v>
      </c>
      <c r="I148" s="15">
        <v>20</v>
      </c>
      <c r="J148" s="15">
        <v>20</v>
      </c>
      <c r="K148" s="16">
        <v>20</v>
      </c>
      <c r="L148" s="17">
        <v>1</v>
      </c>
      <c r="M148" s="4">
        <f>IF(SUM(D148:G148)=0, "", AVERAGE(D148:G148))</f>
        <v>32.375</v>
      </c>
      <c r="N148" s="4">
        <f>IF(SUM(H148:K148)=0, "", AVERAGE(H148:K148))</f>
        <v>20</v>
      </c>
      <c r="O148" s="4" cm="1">
        <f t="array" ref="O148">_xlfn.LET(
    _xlpm.existing, M148,
    _xlpm.proposed, N148,
    _xlpm.cellSizeHori, $J$8,
    _xlpm.cellSizeVert, $J$9,
    _xlpm.coverage, L148,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4950</v>
      </c>
      <c r="P148" s="4" t="str" cm="1">
        <f t="array" ref="P148">_xlfn.LET(
    _xlpm.existing, M148,
    _xlpm.proposed, N148,
    _xlpm.cellSizeHori, $J$8,
    _xlpm.cellSizeVert, $J$9,
    _xlpm.coverage, L148,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8" t="b" cm="1">
        <f t="array" ref="S148">_xlfn.LET(
    _xlpm.currentID, C148,
    _xlpm.current_Ex3, F148,
    _xlpm.current_Ex4, G148,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8" t="b" cm="1">
        <f t="array" ref="T148">_xlfn.LET(
    _xlpm.currentID, C148,
    _xlpm.current_Pr3, J148,
    _xlpm.current_Pr4, K148,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8" t="b" cm="1">
        <f t="array" ref="U148">_xlfn.LET(
    _xlpm.currentID, C148,
    _xlpm.current_Ex1, D148,
    _xlpm.current_Ex3, F148,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8" t="b" cm="1">
        <f t="array" ref="V148">_xlfn.LET(
    _xlpm.currentID, C148,
    _xlpm.current_Pr1, H148,
    _xlpm.current_Pr3, J148,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49" spans="3:22">
      <c r="C149" s="14" t="s">
        <v>172</v>
      </c>
      <c r="D149" s="15">
        <v>33.4</v>
      </c>
      <c r="E149" s="15">
        <v>31</v>
      </c>
      <c r="F149" s="15">
        <v>29.7</v>
      </c>
      <c r="G149" s="16">
        <v>29.9</v>
      </c>
      <c r="H149" s="15">
        <v>20</v>
      </c>
      <c r="I149" s="15">
        <v>20</v>
      </c>
      <c r="J149" s="15">
        <v>20</v>
      </c>
      <c r="K149" s="16">
        <v>20</v>
      </c>
      <c r="L149" s="17">
        <v>1</v>
      </c>
      <c r="M149" s="4">
        <f>IF(SUM(D149:G149)=0, "", AVERAGE(D149:G149))</f>
        <v>31</v>
      </c>
      <c r="N149" s="4">
        <f>IF(SUM(H149:K149)=0, "", AVERAGE(H149:K149))</f>
        <v>20</v>
      </c>
      <c r="O149" s="4" cm="1">
        <f t="array" ref="O149">_xlfn.LET(
    _xlpm.existing, M149,
    _xlpm.proposed, N149,
    _xlpm.cellSizeHori, $J$8,
    _xlpm.cellSizeVert, $J$9,
    _xlpm.coverage, L149,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4400</v>
      </c>
      <c r="P149" s="4" t="str" cm="1">
        <f t="array" ref="P149">_xlfn.LET(
    _xlpm.existing, M149,
    _xlpm.proposed, N149,
    _xlpm.cellSizeHori, $J$8,
    _xlpm.cellSizeVert, $J$9,
    _xlpm.coverage, L149,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49" t="b" cm="1">
        <f t="array" ref="S149">_xlfn.LET(
    _xlpm.currentID, C149,
    _xlpm.current_Ex3, F149,
    _xlpm.current_Ex4, G149,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49" t="b" cm="1">
        <f t="array" ref="T149">_xlfn.LET(
    _xlpm.currentID, C149,
    _xlpm.current_Pr3, J149,
    _xlpm.current_Pr4, K149,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49" t="b" cm="1">
        <f t="array" ref="U149">_xlfn.LET(
    _xlpm.currentID, C149,
    _xlpm.current_Ex1, D149,
    _xlpm.current_Ex3, F149,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49" t="b" cm="1">
        <f t="array" ref="V149">_xlfn.LET(
    _xlpm.currentID, C149,
    _xlpm.current_Pr1, H149,
    _xlpm.current_Pr3, J149,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0" spans="3:22">
      <c r="C150" s="14" t="s">
        <v>173</v>
      </c>
      <c r="D150" s="15">
        <v>29.7</v>
      </c>
      <c r="E150" s="15">
        <v>29.9</v>
      </c>
      <c r="F150" s="15">
        <v>31.5</v>
      </c>
      <c r="G150" s="16">
        <v>33.200000000000003</v>
      </c>
      <c r="H150" s="15">
        <v>20</v>
      </c>
      <c r="I150" s="15">
        <v>20</v>
      </c>
      <c r="J150" s="15">
        <v>25</v>
      </c>
      <c r="K150" s="16">
        <v>25</v>
      </c>
      <c r="L150" s="17">
        <v>1</v>
      </c>
      <c r="M150" s="4">
        <f>IF(SUM(D150:G150)=0, "", AVERAGE(D150:G150))</f>
        <v>31.074999999999999</v>
      </c>
      <c r="N150" s="4">
        <f>IF(SUM(H150:K150)=0, "", AVERAGE(H150:K150))</f>
        <v>22.5</v>
      </c>
      <c r="O150" s="4" cm="1">
        <f t="array" ref="O150">_xlfn.LET(
    _xlpm.existing, M150,
    _xlpm.proposed, N150,
    _xlpm.cellSizeHori, $J$8,
    _xlpm.cellSizeVert, $J$9,
    _xlpm.coverage, L150,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3429.9999999999995</v>
      </c>
      <c r="P150" s="4" t="str" cm="1">
        <f t="array" ref="P150">_xlfn.LET(
    _xlpm.existing, M150,
    _xlpm.proposed, N150,
    _xlpm.cellSizeHori, $J$8,
    _xlpm.cellSizeVert, $J$9,
    _xlpm.coverage, L150,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0" t="b" cm="1">
        <f t="array" ref="S150">_xlfn.LET(
    _xlpm.currentID, C150,
    _xlpm.current_Ex3, F150,
    _xlpm.current_Ex4, G150,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0" t="b" cm="1">
        <f t="array" ref="T150">_xlfn.LET(
    _xlpm.currentID, C150,
    _xlpm.current_Pr3, J150,
    _xlpm.current_Pr4, K150,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0" t="b" cm="1">
        <f t="array" ref="U150">_xlfn.LET(
    _xlpm.currentID, C150,
    _xlpm.current_Ex1, D150,
    _xlpm.current_Ex3, F150,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0" t="b" cm="1">
        <f t="array" ref="V150">_xlfn.LET(
    _xlpm.currentID, C150,
    _xlpm.current_Pr1, H150,
    _xlpm.current_Pr3, J150,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1" spans="3:22">
      <c r="C151" s="14" t="s">
        <v>174</v>
      </c>
      <c r="D151" s="15">
        <v>31.5</v>
      </c>
      <c r="E151" s="15">
        <v>33.200000000000003</v>
      </c>
      <c r="F151" s="15">
        <v>35.4</v>
      </c>
      <c r="G151" s="16">
        <v>36.6</v>
      </c>
      <c r="H151" s="15">
        <v>25</v>
      </c>
      <c r="I151" s="15">
        <v>25</v>
      </c>
      <c r="J151" s="15">
        <v>25</v>
      </c>
      <c r="K151" s="16">
        <v>25</v>
      </c>
      <c r="L151" s="17">
        <v>1</v>
      </c>
      <c r="M151" s="4">
        <f>IF(SUM(D151:G151)=0, "", AVERAGE(D151:G151))</f>
        <v>34.174999999999997</v>
      </c>
      <c r="N151" s="4">
        <f>IF(SUM(H151:K151)=0, "", AVERAGE(H151:K151))</f>
        <v>25</v>
      </c>
      <c r="O151" s="4" cm="1">
        <f t="array" ref="O151">_xlfn.LET(
    _xlpm.existing, M151,
    _xlpm.proposed, N151,
    _xlpm.cellSizeHori, $J$8,
    _xlpm.cellSizeVert, $J$9,
    _xlpm.coverage, L151,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3669.9999999999991</v>
      </c>
      <c r="P151" s="4" t="str" cm="1">
        <f t="array" ref="P151">_xlfn.LET(
    _xlpm.existing, M151,
    _xlpm.proposed, N151,
    _xlpm.cellSizeHori, $J$8,
    _xlpm.cellSizeVert, $J$9,
    _xlpm.coverage, L151,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1" t="b" cm="1">
        <f t="array" ref="S151">_xlfn.LET(
    _xlpm.currentID, C151,
    _xlpm.current_Ex3, F151,
    _xlpm.current_Ex4, G151,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1" t="b" cm="1">
        <f t="array" ref="T151">_xlfn.LET(
    _xlpm.currentID, C151,
    _xlpm.current_Pr3, J151,
    _xlpm.current_Pr4, K151,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1" t="b" cm="1">
        <f t="array" ref="U151">_xlfn.LET(
    _xlpm.currentID, C151,
    _xlpm.current_Ex1, D151,
    _xlpm.current_Ex3, F151,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1" t="b" cm="1">
        <f t="array" ref="V151">_xlfn.LET(
    _xlpm.currentID, C151,
    _xlpm.current_Pr1, H151,
    _xlpm.current_Pr3, J151,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2" spans="3:22">
      <c r="C152" s="14" t="s">
        <v>175</v>
      </c>
      <c r="D152" s="15">
        <v>35.4</v>
      </c>
      <c r="E152" s="15">
        <v>36.6</v>
      </c>
      <c r="F152" s="15">
        <v>40.299999999999997</v>
      </c>
      <c r="G152" s="16">
        <v>40.5</v>
      </c>
      <c r="H152" s="15">
        <v>25</v>
      </c>
      <c r="I152" s="15">
        <v>25</v>
      </c>
      <c r="J152" s="15">
        <v>30.8</v>
      </c>
      <c r="K152" s="16">
        <v>30.8</v>
      </c>
      <c r="L152" s="17">
        <v>1</v>
      </c>
      <c r="M152" s="4">
        <f>IF(SUM(D152:G152)=0, "", AVERAGE(D152:G152))</f>
        <v>38.200000000000003</v>
      </c>
      <c r="N152" s="4">
        <f>IF(SUM(H152:K152)=0, "", AVERAGE(H152:K152))</f>
        <v>27.9</v>
      </c>
      <c r="O152" s="4" cm="1">
        <f t="array" ref="O152">_xlfn.LET(
    _xlpm.existing, M152,
    _xlpm.proposed, N152,
    _xlpm.cellSizeHori, $J$8,
    _xlpm.cellSizeVert, $J$9,
    _xlpm.coverage, L152,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4120.0000000000018</v>
      </c>
      <c r="P152" s="4" t="str" cm="1">
        <f t="array" ref="P152">_xlfn.LET(
    _xlpm.existing, M152,
    _xlpm.proposed, N152,
    _xlpm.cellSizeHori, $J$8,
    _xlpm.cellSizeVert, $J$9,
    _xlpm.coverage, L152,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2" t="b" cm="1">
        <f t="array" ref="S152">_xlfn.LET(
    _xlpm.currentID, C152,
    _xlpm.current_Ex3, F152,
    _xlpm.current_Ex4, G152,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2" t="b" cm="1">
        <f t="array" ref="T152">_xlfn.LET(
    _xlpm.currentID, C152,
    _xlpm.current_Pr3, J152,
    _xlpm.current_Pr4, K152,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2" t="b" cm="1">
        <f t="array" ref="U152">_xlfn.LET(
    _xlpm.currentID, C152,
    _xlpm.current_Ex1, D152,
    _xlpm.current_Ex3, F152,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2" t="b" cm="1">
        <f t="array" ref="V152">_xlfn.LET(
    _xlpm.currentID, C152,
    _xlpm.current_Pr1, H152,
    _xlpm.current_Pr3, J152,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3" spans="3:22">
      <c r="C153" s="14" t="s">
        <v>176</v>
      </c>
      <c r="D153" s="15">
        <v>40.299999999999997</v>
      </c>
      <c r="E153" s="15">
        <v>40.5</v>
      </c>
      <c r="F153" s="15">
        <v>43.8</v>
      </c>
      <c r="G153" s="16">
        <v>43.4</v>
      </c>
      <c r="H153" s="15">
        <v>30.8</v>
      </c>
      <c r="I153" s="15">
        <v>30.8</v>
      </c>
      <c r="J153" s="15">
        <v>40</v>
      </c>
      <c r="K153" s="16">
        <v>40</v>
      </c>
      <c r="L153" s="17">
        <v>1</v>
      </c>
      <c r="M153" s="4">
        <f>IF(SUM(D153:G153)=0, "", AVERAGE(D153:G153))</f>
        <v>42</v>
      </c>
      <c r="N153" s="4">
        <f>IF(SUM(H153:K153)=0, "", AVERAGE(H153:K153))</f>
        <v>35.4</v>
      </c>
      <c r="O153" s="4" cm="1">
        <f t="array" ref="O153">_xlfn.LET(
    _xlpm.existing, M153,
    _xlpm.proposed, N153,
    _xlpm.cellSizeHori, $J$8,
    _xlpm.cellSizeVert, $J$9,
    _xlpm.coverage, L153,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2640.0000000000005</v>
      </c>
      <c r="P153" s="4" t="str" cm="1">
        <f t="array" ref="P153">_xlfn.LET(
    _xlpm.existing, M153,
    _xlpm.proposed, N153,
    _xlpm.cellSizeHori, $J$8,
    _xlpm.cellSizeVert, $J$9,
    _xlpm.coverage, L153,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3" t="b" cm="1">
        <f t="array" ref="S153">_xlfn.LET(
    _xlpm.currentID, C153,
    _xlpm.current_Ex3, F153,
    _xlpm.current_Ex4, G153,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3" t="b" cm="1">
        <f t="array" ref="T153">_xlfn.LET(
    _xlpm.currentID, C153,
    _xlpm.current_Pr3, J153,
    _xlpm.current_Pr4, K153,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3" t="b" cm="1">
        <f t="array" ref="U153">_xlfn.LET(
    _xlpm.currentID, C153,
    _xlpm.current_Ex1, D153,
    _xlpm.current_Ex3, F153,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3" t="b" cm="1">
        <f t="array" ref="V153">_xlfn.LET(
    _xlpm.currentID, C153,
    _xlpm.current_Pr1, H153,
    _xlpm.current_Pr3, J153,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4" spans="3:22">
      <c r="C154" s="14" t="s">
        <v>177</v>
      </c>
      <c r="D154" s="15">
        <v>43.8</v>
      </c>
      <c r="E154" s="15">
        <v>43.4</v>
      </c>
      <c r="F154" s="15">
        <v>46.5</v>
      </c>
      <c r="G154" s="16">
        <v>45.5</v>
      </c>
      <c r="H154" s="15">
        <v>40</v>
      </c>
      <c r="I154" s="15">
        <v>40</v>
      </c>
      <c r="J154" s="15">
        <v>46.5</v>
      </c>
      <c r="K154" s="16">
        <v>45.5</v>
      </c>
      <c r="L154" s="17">
        <v>1</v>
      </c>
      <c r="M154" s="4">
        <f>IF(SUM(D154:G154)=0, "", AVERAGE(D154:G154))</f>
        <v>44.8</v>
      </c>
      <c r="N154" s="4">
        <f>IF(SUM(H154:K154)=0, "", AVERAGE(H154:K154))</f>
        <v>43</v>
      </c>
      <c r="O154" s="4" cm="1">
        <f t="array" ref="O154">_xlfn.LET(
    _xlpm.existing, M154,
    _xlpm.proposed, N154,
    _xlpm.cellSizeHori, $J$8,
    _xlpm.cellSizeVert, $J$9,
    _xlpm.coverage, L154,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719.99999999999886</v>
      </c>
      <c r="P154" s="4" t="str" cm="1">
        <f t="array" ref="P154">_xlfn.LET(
    _xlpm.existing, M154,
    _xlpm.proposed, N154,
    _xlpm.cellSizeHori, $J$8,
    _xlpm.cellSizeVert, $J$9,
    _xlpm.coverage, L154,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54" t="str" cm="1">
        <f t="array" ref="S154">_xlfn.LET(
    _xlpm.currentID, C154,
    _xlpm.current_Ex3, F154,
    _xlpm.current_Ex4, G154,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54" t="str" cm="1">
        <f t="array" ref="T154">_xlfn.LET(
    _xlpm.currentID, C154,
    _xlpm.current_Pr3, J154,
    _xlpm.current_Pr4, K154,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54" t="b" cm="1">
        <f t="array" ref="U154">_xlfn.LET(
    _xlpm.currentID, C154,
    _xlpm.current_Ex1, D154,
    _xlpm.current_Ex3, F154,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4" t="b" cm="1">
        <f t="array" ref="V154">_xlfn.LET(
    _xlpm.currentID, C154,
    _xlpm.current_Pr1, H154,
    _xlpm.current_Pr3, J154,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55" spans="3:22">
      <c r="C155" s="29" t="s">
        <v>178</v>
      </c>
      <c r="D155" s="30">
        <v>4.5999999999999996</v>
      </c>
      <c r="E155" s="30">
        <v>4.5</v>
      </c>
      <c r="F155" s="30">
        <v>4.9000000000000004</v>
      </c>
      <c r="G155" s="31">
        <v>4.8</v>
      </c>
      <c r="H155" s="30">
        <v>4.5999999999999996</v>
      </c>
      <c r="I155" s="30">
        <v>4.5</v>
      </c>
      <c r="J155" s="30">
        <v>4.9000000000000004</v>
      </c>
      <c r="K155" s="31">
        <v>6.4</v>
      </c>
      <c r="L155" s="32">
        <v>1</v>
      </c>
      <c r="M155" s="4">
        <f>IF(SUM(D155:G155)=0, "", AVERAGE(D155:G155))</f>
        <v>4.7</v>
      </c>
      <c r="N155" s="4">
        <f>IF(SUM(H155:K155)=0, "", AVERAGE(H155:K155))</f>
        <v>5.0999999999999996</v>
      </c>
      <c r="O155" s="4" t="str" cm="1">
        <f t="array" ref="O155">_xlfn.LET(
    _xlpm.existing, M155,
    _xlpm.proposed, N155,
    _xlpm.cellSizeHori, $J$8,
    _xlpm.cellSizeVert, $J$9,
    _xlpm.coverage, L155,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55" s="4" cm="1">
        <f t="array" ref="P155">_xlfn.LET(
    _xlpm.existing, M155,
    _xlpm.proposed, N155,
    _xlpm.cellSizeHori, $J$8,
    _xlpm.cellSizeVert, $J$9,
    _xlpm.coverage, L155,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159.99999999999977</v>
      </c>
      <c r="S155" t="str" cm="1">
        <f t="array" ref="S155">_xlfn.LET(
    _xlpm.currentID, C155,
    _xlpm.current_Ex3, F155,
    _xlpm.current_Ex4, G155,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55" t="str" cm="1">
        <f t="array" ref="T155">_xlfn.LET(
    _xlpm.currentID, C155,
    _xlpm.current_Pr3, J155,
    _xlpm.current_Pr4, K155,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55" t="str" cm="1">
        <f t="array" ref="U155">_xlfn.LET(
    _xlpm.currentID, C155,
    _xlpm.current_Ex1, D155,
    _xlpm.current_Ex3, F155,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55" t="str" cm="1">
        <f t="array" ref="V155">_xlfn.LET(
    _xlpm.currentID, C155,
    _xlpm.current_Pr1, H155,
    _xlpm.current_Pr3, J155,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56" spans="3:22">
      <c r="C156" s="29" t="s">
        <v>179</v>
      </c>
      <c r="D156" s="30">
        <v>4.9000000000000004</v>
      </c>
      <c r="E156" s="30">
        <v>4.8</v>
      </c>
      <c r="F156" s="30">
        <v>5</v>
      </c>
      <c r="G156" s="31">
        <v>6.5</v>
      </c>
      <c r="H156" s="30">
        <v>4.9000000000000004</v>
      </c>
      <c r="I156" s="30">
        <v>6.4</v>
      </c>
      <c r="J156" s="30">
        <v>5</v>
      </c>
      <c r="K156" s="31">
        <v>8</v>
      </c>
      <c r="L156" s="32">
        <v>1</v>
      </c>
      <c r="M156" s="4">
        <f>IF(SUM(D156:G156)=0, "", AVERAGE(D156:G156))</f>
        <v>5.3</v>
      </c>
      <c r="N156" s="4">
        <f>IF(SUM(H156:K156)=0, "", AVERAGE(H156:K156))</f>
        <v>6.0750000000000002</v>
      </c>
      <c r="O156" s="4" t="str" cm="1">
        <f t="array" ref="O156">_xlfn.LET(
    _xlpm.existing, M156,
    _xlpm.proposed, N156,
    _xlpm.cellSizeHori, $J$8,
    _xlpm.cellSizeVert, $J$9,
    _xlpm.coverage, L156,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56" s="4" cm="1">
        <f t="array" ref="P156">_xlfn.LET(
    _xlpm.existing, M156,
    _xlpm.proposed, N156,
    _xlpm.cellSizeHori, $J$8,
    _xlpm.cellSizeVert, $J$9,
    _xlpm.coverage, L156,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310.00000000000011</v>
      </c>
      <c r="S156" t="str" cm="1">
        <f t="array" ref="S156">_xlfn.LET(
    _xlpm.currentID, C156,
    _xlpm.current_Ex3, F156,
    _xlpm.current_Ex4, G156,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56" t="str" cm="1">
        <f t="array" ref="T156">_xlfn.LET(
    _xlpm.currentID, C156,
    _xlpm.current_Pr3, J156,
    _xlpm.current_Pr4, K156,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56" t="str" cm="1">
        <f t="array" ref="U156">_xlfn.LET(
    _xlpm.currentID, C156,
    _xlpm.current_Ex1, D156,
    _xlpm.current_Ex3, F156,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56" t="str" cm="1">
        <f t="array" ref="V156">_xlfn.LET(
    _xlpm.currentID, C156,
    _xlpm.current_Pr1, H156,
    _xlpm.current_Pr3, J156,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57" spans="3:22">
      <c r="C157" s="29" t="s">
        <v>180</v>
      </c>
      <c r="D157" s="30">
        <v>5</v>
      </c>
      <c r="E157" s="30">
        <v>6.5</v>
      </c>
      <c r="F157" s="30">
        <v>7.6</v>
      </c>
      <c r="G157" s="31">
        <v>10</v>
      </c>
      <c r="H157" s="30">
        <v>5</v>
      </c>
      <c r="I157" s="30">
        <v>8</v>
      </c>
      <c r="J157" s="30">
        <v>7.6</v>
      </c>
      <c r="K157" s="31">
        <v>10</v>
      </c>
      <c r="L157" s="32">
        <v>1</v>
      </c>
      <c r="M157" s="4">
        <f>IF(SUM(D157:G157)=0, "", AVERAGE(D157:G157))</f>
        <v>7.2750000000000004</v>
      </c>
      <c r="N157" s="4">
        <f>IF(SUM(H157:K157)=0, "", AVERAGE(H157:K157))</f>
        <v>7.65</v>
      </c>
      <c r="O157" s="4" t="str" cm="1">
        <f t="array" ref="O157">_xlfn.LET(
    _xlpm.existing, M157,
    _xlpm.proposed, N157,
    _xlpm.cellSizeHori, $J$8,
    _xlpm.cellSizeVert, $J$9,
    _xlpm.coverage, L157,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57" s="4" cm="1">
        <f t="array" ref="P157">_xlfn.LET(
    _xlpm.existing, M157,
    _xlpm.proposed, N157,
    _xlpm.cellSizeHori, $J$8,
    _xlpm.cellSizeVert, $J$9,
    _xlpm.coverage, L157,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150</v>
      </c>
      <c r="S157" t="str" cm="1">
        <f t="array" ref="S157">_xlfn.LET(
    _xlpm.currentID, C157,
    _xlpm.current_Ex3, F157,
    _xlpm.current_Ex4, G157,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57" t="str" cm="1">
        <f t="array" ref="T157">_xlfn.LET(
    _xlpm.currentID, C157,
    _xlpm.current_Pr3, J157,
    _xlpm.current_Pr4, K157,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57" t="str" cm="1">
        <f t="array" ref="U157">_xlfn.LET(
    _xlpm.currentID, C157,
    _xlpm.current_Ex1, D157,
    _xlpm.current_Ex3, F157,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57" t="str" cm="1">
        <f t="array" ref="V157">_xlfn.LET(
    _xlpm.currentID, C157,
    _xlpm.current_Pr1, H157,
    _xlpm.current_Pr3, J157,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58" spans="3:22">
      <c r="C158" s="29" t="s">
        <v>181</v>
      </c>
      <c r="D158" s="30">
        <v>7.6</v>
      </c>
      <c r="E158" s="30">
        <v>10</v>
      </c>
      <c r="F158" s="30">
        <v>10.8</v>
      </c>
      <c r="G158" s="31">
        <v>12.8</v>
      </c>
      <c r="H158" s="30">
        <v>7.6</v>
      </c>
      <c r="I158" s="30">
        <v>10</v>
      </c>
      <c r="J158" s="30">
        <v>15</v>
      </c>
      <c r="K158" s="31">
        <v>15</v>
      </c>
      <c r="L158" s="32">
        <v>1</v>
      </c>
      <c r="M158" s="4">
        <f>IF(SUM(D158:G158)=0, "", AVERAGE(D158:G158))</f>
        <v>10.3</v>
      </c>
      <c r="N158" s="4">
        <f>IF(SUM(H158:K158)=0, "", AVERAGE(H158:K158))</f>
        <v>11.9</v>
      </c>
      <c r="O158" s="4" t="str" cm="1">
        <f t="array" ref="O158">_xlfn.LET(
    _xlpm.existing, M158,
    _xlpm.proposed, N158,
    _xlpm.cellSizeHori, $J$8,
    _xlpm.cellSizeVert, $J$9,
    _xlpm.coverage, L158,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58" s="4" cm="1">
        <f t="array" ref="P158">_xlfn.LET(
    _xlpm.existing, M158,
    _xlpm.proposed, N158,
    _xlpm.cellSizeHori, $J$8,
    _xlpm.cellSizeVert, $J$9,
    _xlpm.coverage, L158,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639.99999999999989</v>
      </c>
      <c r="S158" t="b" cm="1">
        <f t="array" ref="S158">_xlfn.LET(
    _xlpm.currentID, C158,
    _xlpm.current_Ex3, F158,
    _xlpm.current_Ex4, G158,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8" t="b" cm="1">
        <f t="array" ref="T158">_xlfn.LET(
    _xlpm.currentID, C158,
    _xlpm.current_Pr3, J158,
    _xlpm.current_Pr4, K158,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8" t="str" cm="1">
        <f t="array" ref="U158">_xlfn.LET(
    _xlpm.currentID, C158,
    _xlpm.current_Ex1, D158,
    _xlpm.current_Ex3, F158,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58" t="str" cm="1">
        <f t="array" ref="V158">_xlfn.LET(
    _xlpm.currentID, C158,
    _xlpm.current_Pr1, H158,
    _xlpm.current_Pr3, J158,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59" spans="3:22">
      <c r="C159" s="29" t="s">
        <v>182</v>
      </c>
      <c r="D159" s="30">
        <v>10.8</v>
      </c>
      <c r="E159" s="30">
        <v>12.8</v>
      </c>
      <c r="F159" s="30">
        <v>13.8</v>
      </c>
      <c r="G159" s="31">
        <v>17.399999999999999</v>
      </c>
      <c r="H159" s="30">
        <v>15</v>
      </c>
      <c r="I159" s="30">
        <v>15</v>
      </c>
      <c r="J159" s="30">
        <v>20</v>
      </c>
      <c r="K159" s="31">
        <v>20</v>
      </c>
      <c r="L159" s="32">
        <v>1</v>
      </c>
      <c r="M159" s="4">
        <f>IF(SUM(D159:G159)=0, "", AVERAGE(D159:G159))</f>
        <v>13.700000000000001</v>
      </c>
      <c r="N159" s="4">
        <f>IF(SUM(H159:K159)=0, "", AVERAGE(H159:K159))</f>
        <v>17.5</v>
      </c>
      <c r="O159" s="4" t="str" cm="1">
        <f t="array" ref="O159">_xlfn.LET(
    _xlpm.existing, M159,
    _xlpm.proposed, N159,
    _xlpm.cellSizeHori, $J$8,
    _xlpm.cellSizeVert, $J$9,
    _xlpm.coverage, L159,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59" s="4" cm="1">
        <f t="array" ref="P159">_xlfn.LET(
    _xlpm.existing, M159,
    _xlpm.proposed, N159,
    _xlpm.cellSizeHori, $J$8,
    _xlpm.cellSizeVert, $J$9,
    _xlpm.coverage, L159,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1519.9999999999995</v>
      </c>
      <c r="S159" t="b" cm="1">
        <f t="array" ref="S159">_xlfn.LET(
    _xlpm.currentID, C159,
    _xlpm.current_Ex3, F159,
    _xlpm.current_Ex4, G159,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59" t="b" cm="1">
        <f t="array" ref="T159">_xlfn.LET(
    _xlpm.currentID, C159,
    _xlpm.current_Pr3, J159,
    _xlpm.current_Pr4, K159,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59" t="b" cm="1">
        <f t="array" ref="U159">_xlfn.LET(
    _xlpm.currentID, C159,
    _xlpm.current_Ex1, D159,
    _xlpm.current_Ex3, F159,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59" t="b" cm="1">
        <f t="array" ref="V159">_xlfn.LET(
    _xlpm.currentID, C159,
    _xlpm.current_Pr1, H159,
    _xlpm.current_Pr3, J159,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0" spans="3:22">
      <c r="C160" s="29" t="s">
        <v>183</v>
      </c>
      <c r="D160" s="30">
        <v>13.8</v>
      </c>
      <c r="E160" s="30">
        <v>17.399999999999999</v>
      </c>
      <c r="F160" s="30">
        <v>16.5</v>
      </c>
      <c r="G160" s="31">
        <v>22.3</v>
      </c>
      <c r="H160" s="30">
        <v>20</v>
      </c>
      <c r="I160" s="30">
        <v>20</v>
      </c>
      <c r="J160" s="30">
        <v>20</v>
      </c>
      <c r="K160" s="31">
        <v>20</v>
      </c>
      <c r="L160" s="32">
        <v>1</v>
      </c>
      <c r="M160" s="4">
        <f>IF(SUM(D160:G160)=0, "", AVERAGE(D160:G160))</f>
        <v>17.5</v>
      </c>
      <c r="N160" s="4">
        <f>IF(SUM(H160:K160)=0, "", AVERAGE(H160:K160))</f>
        <v>20</v>
      </c>
      <c r="O160" s="4" t="str" cm="1">
        <f t="array" ref="O160">_xlfn.LET(
    _xlpm.existing, M160,
    _xlpm.proposed, N160,
    _xlpm.cellSizeHori, $J$8,
    _xlpm.cellSizeVert, $J$9,
    _xlpm.coverage, L160,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60" s="4" cm="1">
        <f t="array" ref="P160">_xlfn.LET(
    _xlpm.existing, M160,
    _xlpm.proposed, N160,
    _xlpm.cellSizeHori, $J$8,
    _xlpm.cellSizeVert, $J$9,
    _xlpm.coverage, L160,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1000</v>
      </c>
      <c r="S160" t="b" cm="1">
        <f t="array" ref="S160">_xlfn.LET(
    _xlpm.currentID, C160,
    _xlpm.current_Ex3, F160,
    _xlpm.current_Ex4, G160,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0" t="b" cm="1">
        <f t="array" ref="T160">_xlfn.LET(
    _xlpm.currentID, C160,
    _xlpm.current_Pr3, J160,
    _xlpm.current_Pr4, K160,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0" t="b" cm="1">
        <f t="array" ref="U160">_xlfn.LET(
    _xlpm.currentID, C160,
    _xlpm.current_Ex1, D160,
    _xlpm.current_Ex3, F160,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0" t="b" cm="1">
        <f t="array" ref="V160">_xlfn.LET(
    _xlpm.currentID, C160,
    _xlpm.current_Pr1, H160,
    _xlpm.current_Pr3, J160,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1" spans="3:22">
      <c r="C161" s="29" t="s">
        <v>184</v>
      </c>
      <c r="D161" s="30">
        <v>16.5</v>
      </c>
      <c r="E161" s="30">
        <v>22.3</v>
      </c>
      <c r="F161" s="30">
        <v>17.3</v>
      </c>
      <c r="G161" s="31">
        <v>22.5</v>
      </c>
      <c r="H161" s="30">
        <v>20</v>
      </c>
      <c r="I161" s="30">
        <v>20</v>
      </c>
      <c r="J161" s="30">
        <v>20</v>
      </c>
      <c r="K161" s="31">
        <v>20</v>
      </c>
      <c r="L161" s="32">
        <v>1</v>
      </c>
      <c r="M161" s="4">
        <f>IF(SUM(D161:G161)=0, "", AVERAGE(D161:G161))</f>
        <v>19.649999999999999</v>
      </c>
      <c r="N161" s="4">
        <f>IF(SUM(H161:K161)=0, "", AVERAGE(H161:K161))</f>
        <v>20</v>
      </c>
      <c r="O161" s="4" t="str" cm="1">
        <f t="array" ref="O161">_xlfn.LET(
    _xlpm.existing, M161,
    _xlpm.proposed, N161,
    _xlpm.cellSizeHori, $J$8,
    _xlpm.cellSizeVert, $J$9,
    _xlpm.coverage, L161,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61" s="4" cm="1">
        <f t="array" ref="P161">_xlfn.LET(
    _xlpm.existing, M161,
    _xlpm.proposed, N161,
    _xlpm.cellSizeHori, $J$8,
    _xlpm.cellSizeVert, $J$9,
    _xlpm.coverage, L161,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140.00000000000057</v>
      </c>
      <c r="S161" t="b" cm="1">
        <f t="array" ref="S161">_xlfn.LET(
    _xlpm.currentID, C161,
    _xlpm.current_Ex3, F161,
    _xlpm.current_Ex4, G161,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1" t="b" cm="1">
        <f t="array" ref="T161">_xlfn.LET(
    _xlpm.currentID, C161,
    _xlpm.current_Pr3, J161,
    _xlpm.current_Pr4, K161,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1" t="b" cm="1">
        <f t="array" ref="U161">_xlfn.LET(
    _xlpm.currentID, C161,
    _xlpm.current_Ex1, D161,
    _xlpm.current_Ex3, F161,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1" t="b" cm="1">
        <f t="array" ref="V161">_xlfn.LET(
    _xlpm.currentID, C161,
    _xlpm.current_Pr1, H161,
    _xlpm.current_Pr3, J161,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2" spans="3:22">
      <c r="C162" s="29" t="s">
        <v>185</v>
      </c>
      <c r="D162" s="30">
        <v>17.3</v>
      </c>
      <c r="E162" s="30">
        <v>22.5</v>
      </c>
      <c r="F162" s="30">
        <v>19.2</v>
      </c>
      <c r="G162" s="31">
        <v>21.6</v>
      </c>
      <c r="H162" s="30">
        <v>20</v>
      </c>
      <c r="I162" s="30">
        <v>20</v>
      </c>
      <c r="J162" s="30">
        <v>20</v>
      </c>
      <c r="K162" s="31">
        <v>20</v>
      </c>
      <c r="L162" s="32">
        <v>1</v>
      </c>
      <c r="M162" s="4">
        <f>IF(SUM(D162:G162)=0, "", AVERAGE(D162:G162))</f>
        <v>20.149999999999999</v>
      </c>
      <c r="N162" s="4">
        <f>IF(SUM(H162:K162)=0, "", AVERAGE(H162:K162))</f>
        <v>20</v>
      </c>
      <c r="O162" s="4" cm="1">
        <f t="array" ref="O162">_xlfn.LET(
    _xlpm.existing, M162,
    _xlpm.proposed, N162,
    _xlpm.cellSizeHori, $J$8,
    _xlpm.cellSizeVert, $J$9,
    _xlpm.coverage, L162,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59.999999999999432</v>
      </c>
      <c r="P162" s="4" t="str" cm="1">
        <f t="array" ref="P162">_xlfn.LET(
    _xlpm.existing, M162,
    _xlpm.proposed, N162,
    _xlpm.cellSizeHori, $J$8,
    _xlpm.cellSizeVert, $J$9,
    _xlpm.coverage, L162,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2" t="b" cm="1">
        <f t="array" ref="S162">_xlfn.LET(
    _xlpm.currentID, C162,
    _xlpm.current_Ex3, F162,
    _xlpm.current_Ex4, G162,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2" t="b" cm="1">
        <f t="array" ref="T162">_xlfn.LET(
    _xlpm.currentID, C162,
    _xlpm.current_Pr3, J162,
    _xlpm.current_Pr4, K162,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2" t="b" cm="1">
        <f t="array" ref="U162">_xlfn.LET(
    _xlpm.currentID, C162,
    _xlpm.current_Ex1, D162,
    _xlpm.current_Ex3, F162,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2" t="b" cm="1">
        <f t="array" ref="V162">_xlfn.LET(
    _xlpm.currentID, C162,
    _xlpm.current_Pr1, H162,
    _xlpm.current_Pr3, J162,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3" spans="3:22">
      <c r="C163" s="29" t="s">
        <v>186</v>
      </c>
      <c r="D163" s="30">
        <v>19.2</v>
      </c>
      <c r="E163" s="30">
        <v>21.6</v>
      </c>
      <c r="F163" s="30">
        <v>21.3</v>
      </c>
      <c r="G163" s="31">
        <v>21.1</v>
      </c>
      <c r="H163" s="30">
        <v>20</v>
      </c>
      <c r="I163" s="30">
        <v>20</v>
      </c>
      <c r="J163" s="30">
        <v>20</v>
      </c>
      <c r="K163" s="31">
        <v>20</v>
      </c>
      <c r="L163" s="32">
        <v>1</v>
      </c>
      <c r="M163" s="4">
        <f>IF(SUM(D163:G163)=0, "", AVERAGE(D163:G163))</f>
        <v>20.799999999999997</v>
      </c>
      <c r="N163" s="4">
        <f>IF(SUM(H163:K163)=0, "", AVERAGE(H163:K163))</f>
        <v>20</v>
      </c>
      <c r="O163" s="4" cm="1">
        <f t="array" ref="O163">_xlfn.LET(
    _xlpm.existing, M163,
    _xlpm.proposed, N163,
    _xlpm.cellSizeHori, $J$8,
    _xlpm.cellSizeVert, $J$9,
    _xlpm.coverage, L163,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319.99999999999886</v>
      </c>
      <c r="P163" s="4" t="str" cm="1">
        <f t="array" ref="P163">_xlfn.LET(
    _xlpm.existing, M163,
    _xlpm.proposed, N163,
    _xlpm.cellSizeHori, $J$8,
    _xlpm.cellSizeVert, $J$9,
    _xlpm.coverage, L163,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3" t="b" cm="1">
        <f t="array" ref="S163">_xlfn.LET(
    _xlpm.currentID, C163,
    _xlpm.current_Ex3, F163,
    _xlpm.current_Ex4, G163,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3" t="b" cm="1">
        <f t="array" ref="T163">_xlfn.LET(
    _xlpm.currentID, C163,
    _xlpm.current_Pr3, J163,
    _xlpm.current_Pr4, K163,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3" t="b" cm="1">
        <f t="array" ref="U163">_xlfn.LET(
    _xlpm.currentID, C163,
    _xlpm.current_Ex1, D163,
    _xlpm.current_Ex3, F163,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3" t="b" cm="1">
        <f t="array" ref="V163">_xlfn.LET(
    _xlpm.currentID, C163,
    _xlpm.current_Pr1, H163,
    _xlpm.current_Pr3, J163,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4" spans="3:22">
      <c r="C164" s="29" t="s">
        <v>187</v>
      </c>
      <c r="D164" s="30">
        <v>21.3</v>
      </c>
      <c r="E164" s="30">
        <v>21.1</v>
      </c>
      <c r="F164" s="30">
        <v>24.3</v>
      </c>
      <c r="G164" s="31">
        <v>23</v>
      </c>
      <c r="H164" s="30">
        <v>20</v>
      </c>
      <c r="I164" s="30">
        <v>20</v>
      </c>
      <c r="J164" s="30">
        <v>20</v>
      </c>
      <c r="K164" s="31">
        <v>20</v>
      </c>
      <c r="L164" s="32">
        <v>1</v>
      </c>
      <c r="M164" s="4">
        <f>IF(SUM(D164:G164)=0, "", AVERAGE(D164:G164))</f>
        <v>22.425000000000001</v>
      </c>
      <c r="N164" s="4">
        <f>IF(SUM(H164:K164)=0, "", AVERAGE(H164:K164))</f>
        <v>20</v>
      </c>
      <c r="O164" s="4" cm="1">
        <f t="array" ref="O164">_xlfn.LET(
    _xlpm.existing, M164,
    _xlpm.proposed, N164,
    _xlpm.cellSizeHori, $J$8,
    _xlpm.cellSizeVert, $J$9,
    _xlpm.coverage, L164,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970.00000000000023</v>
      </c>
      <c r="P164" s="4" t="str" cm="1">
        <f t="array" ref="P164">_xlfn.LET(
    _xlpm.existing, M164,
    _xlpm.proposed, N164,
    _xlpm.cellSizeHori, $J$8,
    _xlpm.cellSizeVert, $J$9,
    _xlpm.coverage, L164,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4" t="b" cm="1">
        <f t="array" ref="S164">_xlfn.LET(
    _xlpm.currentID, C164,
    _xlpm.current_Ex3, F164,
    _xlpm.current_Ex4, G164,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4" t="b" cm="1">
        <f t="array" ref="T164">_xlfn.LET(
    _xlpm.currentID, C164,
    _xlpm.current_Pr3, J164,
    _xlpm.current_Pr4, K164,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4" t="b" cm="1">
        <f t="array" ref="U164">_xlfn.LET(
    _xlpm.currentID, C164,
    _xlpm.current_Ex1, D164,
    _xlpm.current_Ex3, F164,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4" t="b" cm="1">
        <f t="array" ref="V164">_xlfn.LET(
    _xlpm.currentID, C164,
    _xlpm.current_Pr1, H164,
    _xlpm.current_Pr3, J164,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5" spans="3:22">
      <c r="C165" s="29" t="s">
        <v>188</v>
      </c>
      <c r="D165" s="30">
        <v>24.3</v>
      </c>
      <c r="E165" s="30">
        <v>23</v>
      </c>
      <c r="F165" s="30">
        <v>27.4</v>
      </c>
      <c r="G165" s="31">
        <v>27.4</v>
      </c>
      <c r="H165" s="30">
        <v>20</v>
      </c>
      <c r="I165" s="30">
        <v>20</v>
      </c>
      <c r="J165" s="30">
        <v>20</v>
      </c>
      <c r="K165" s="31">
        <v>20</v>
      </c>
      <c r="L165" s="32">
        <v>1</v>
      </c>
      <c r="M165" s="4">
        <f>IF(SUM(D165:G165)=0, "", AVERAGE(D165:G165))</f>
        <v>25.524999999999999</v>
      </c>
      <c r="N165" s="4">
        <f>IF(SUM(H165:K165)=0, "", AVERAGE(H165:K165))</f>
        <v>20</v>
      </c>
      <c r="O165" s="4" cm="1">
        <f t="array" ref="O165">_xlfn.LET(
    _xlpm.existing, M165,
    _xlpm.proposed, N165,
    _xlpm.cellSizeHori, $J$8,
    _xlpm.cellSizeVert, $J$9,
    _xlpm.coverage, L165,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2209.9999999999995</v>
      </c>
      <c r="P165" s="4" t="str" cm="1">
        <f t="array" ref="P165">_xlfn.LET(
    _xlpm.existing, M165,
    _xlpm.proposed, N165,
    _xlpm.cellSizeHori, $J$8,
    _xlpm.cellSizeVert, $J$9,
    _xlpm.coverage, L165,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5" t="b" cm="1">
        <f t="array" ref="S165">_xlfn.LET(
    _xlpm.currentID, C165,
    _xlpm.current_Ex3, F165,
    _xlpm.current_Ex4, G165,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5" t="b" cm="1">
        <f t="array" ref="T165">_xlfn.LET(
    _xlpm.currentID, C165,
    _xlpm.current_Pr3, J165,
    _xlpm.current_Pr4, K165,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5" t="b" cm="1">
        <f t="array" ref="U165">_xlfn.LET(
    _xlpm.currentID, C165,
    _xlpm.current_Ex1, D165,
    _xlpm.current_Ex3, F165,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5" t="b" cm="1">
        <f t="array" ref="V165">_xlfn.LET(
    _xlpm.currentID, C165,
    _xlpm.current_Pr1, H165,
    _xlpm.current_Pr3, J165,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6" spans="3:22">
      <c r="C166" s="29" t="s">
        <v>189</v>
      </c>
      <c r="D166" s="30">
        <v>27.4</v>
      </c>
      <c r="E166" s="30">
        <v>27.4</v>
      </c>
      <c r="F166" s="30">
        <v>30.4</v>
      </c>
      <c r="G166" s="31">
        <v>30.1</v>
      </c>
      <c r="H166" s="30">
        <v>20</v>
      </c>
      <c r="I166" s="30">
        <v>20</v>
      </c>
      <c r="J166" s="30">
        <v>20</v>
      </c>
      <c r="K166" s="31">
        <v>20</v>
      </c>
      <c r="L166" s="32">
        <v>1</v>
      </c>
      <c r="M166" s="4">
        <f>IF(SUM(D166:G166)=0, "", AVERAGE(D166:G166))</f>
        <v>28.824999999999996</v>
      </c>
      <c r="N166" s="4">
        <f>IF(SUM(H166:K166)=0, "", AVERAGE(H166:K166))</f>
        <v>20</v>
      </c>
      <c r="O166" s="4" cm="1">
        <f t="array" ref="O166">_xlfn.LET(
    _xlpm.existing, M166,
    _xlpm.proposed, N166,
    _xlpm.cellSizeHori, $J$8,
    _xlpm.cellSizeVert, $J$9,
    _xlpm.coverage, L166,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3529.9999999999982</v>
      </c>
      <c r="P166" s="4" t="str" cm="1">
        <f t="array" ref="P166">_xlfn.LET(
    _xlpm.existing, M166,
    _xlpm.proposed, N166,
    _xlpm.cellSizeHori, $J$8,
    _xlpm.cellSizeVert, $J$9,
    _xlpm.coverage, L166,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6" t="b" cm="1">
        <f t="array" ref="S166">_xlfn.LET(
    _xlpm.currentID, C166,
    _xlpm.current_Ex3, F166,
    _xlpm.current_Ex4, G166,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6" t="b" cm="1">
        <f t="array" ref="T166">_xlfn.LET(
    _xlpm.currentID, C166,
    _xlpm.current_Pr3, J166,
    _xlpm.current_Pr4, K166,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6" t="b" cm="1">
        <f t="array" ref="U166">_xlfn.LET(
    _xlpm.currentID, C166,
    _xlpm.current_Ex1, D166,
    _xlpm.current_Ex3, F166,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6" t="b" cm="1">
        <f t="array" ref="V166">_xlfn.LET(
    _xlpm.currentID, C166,
    _xlpm.current_Pr1, H166,
    _xlpm.current_Pr3, J166,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7" spans="3:22">
      <c r="C167" s="29" t="s">
        <v>190</v>
      </c>
      <c r="D167" s="30">
        <v>30.4</v>
      </c>
      <c r="E167" s="30">
        <v>30.1</v>
      </c>
      <c r="F167" s="30">
        <v>32</v>
      </c>
      <c r="G167" s="31">
        <v>29.4</v>
      </c>
      <c r="H167" s="30">
        <v>20</v>
      </c>
      <c r="I167" s="30">
        <v>20</v>
      </c>
      <c r="J167" s="30">
        <v>20</v>
      </c>
      <c r="K167" s="31">
        <v>20</v>
      </c>
      <c r="L167" s="32">
        <v>1</v>
      </c>
      <c r="M167" s="4">
        <f>IF(SUM(D167:G167)=0, "", AVERAGE(D167:G167))</f>
        <v>30.475000000000001</v>
      </c>
      <c r="N167" s="4">
        <f>IF(SUM(H167:K167)=0, "", AVERAGE(H167:K167))</f>
        <v>20</v>
      </c>
      <c r="O167" s="4" cm="1">
        <f t="array" ref="O167">_xlfn.LET(
    _xlpm.existing, M167,
    _xlpm.proposed, N167,
    _xlpm.cellSizeHori, $J$8,
    _xlpm.cellSizeVert, $J$9,
    _xlpm.coverage, L167,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4190.0000000000009</v>
      </c>
      <c r="P167" s="4" t="str" cm="1">
        <f t="array" ref="P167">_xlfn.LET(
    _xlpm.existing, M167,
    _xlpm.proposed, N167,
    _xlpm.cellSizeHori, $J$8,
    _xlpm.cellSizeVert, $J$9,
    _xlpm.coverage, L167,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7" t="b" cm="1">
        <f t="array" ref="S167">_xlfn.LET(
    _xlpm.currentID, C167,
    _xlpm.current_Ex3, F167,
    _xlpm.current_Ex4, G167,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7" t="b" cm="1">
        <f t="array" ref="T167">_xlfn.LET(
    _xlpm.currentID, C167,
    _xlpm.current_Pr3, J167,
    _xlpm.current_Pr4, K167,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7" t="b" cm="1">
        <f t="array" ref="U167">_xlfn.LET(
    _xlpm.currentID, C167,
    _xlpm.current_Ex1, D167,
    _xlpm.current_Ex3, F167,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7" t="b" cm="1">
        <f t="array" ref="V167">_xlfn.LET(
    _xlpm.currentID, C167,
    _xlpm.current_Pr1, H167,
    _xlpm.current_Pr3, J167,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8" spans="3:22">
      <c r="C168" s="29" t="s">
        <v>191</v>
      </c>
      <c r="D168" s="30">
        <v>32</v>
      </c>
      <c r="E168" s="30">
        <v>29.4</v>
      </c>
      <c r="F168" s="30">
        <v>31</v>
      </c>
      <c r="G168" s="31">
        <v>27.8</v>
      </c>
      <c r="H168" s="30">
        <v>20</v>
      </c>
      <c r="I168" s="30">
        <v>20</v>
      </c>
      <c r="J168" s="30">
        <v>20</v>
      </c>
      <c r="K168" s="31">
        <v>20</v>
      </c>
      <c r="L168" s="32">
        <v>1</v>
      </c>
      <c r="M168" s="4">
        <f>IF(SUM(D168:G168)=0, "", AVERAGE(D168:G168))</f>
        <v>30.05</v>
      </c>
      <c r="N168" s="4">
        <f>IF(SUM(H168:K168)=0, "", AVERAGE(H168:K168))</f>
        <v>20</v>
      </c>
      <c r="O168" s="4" cm="1">
        <f t="array" ref="O168">_xlfn.LET(
    _xlpm.existing, M168,
    _xlpm.proposed, N168,
    _xlpm.cellSizeHori, $J$8,
    _xlpm.cellSizeVert, $J$9,
    _xlpm.coverage, L168,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4020.0000000000005</v>
      </c>
      <c r="P168" s="4" t="str" cm="1">
        <f t="array" ref="P168">_xlfn.LET(
    _xlpm.existing, M168,
    _xlpm.proposed, N168,
    _xlpm.cellSizeHori, $J$8,
    _xlpm.cellSizeVert, $J$9,
    _xlpm.coverage, L168,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8" t="b" cm="1">
        <f t="array" ref="S168">_xlfn.LET(
    _xlpm.currentID, C168,
    _xlpm.current_Ex3, F168,
    _xlpm.current_Ex4, G168,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8" t="b" cm="1">
        <f t="array" ref="T168">_xlfn.LET(
    _xlpm.currentID, C168,
    _xlpm.current_Pr3, J168,
    _xlpm.current_Pr4, K168,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8" t="b" cm="1">
        <f t="array" ref="U168">_xlfn.LET(
    _xlpm.currentID, C168,
    _xlpm.current_Ex1, D168,
    _xlpm.current_Ex3, F168,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8" t="b" cm="1">
        <f t="array" ref="V168">_xlfn.LET(
    _xlpm.currentID, C168,
    _xlpm.current_Pr1, H168,
    _xlpm.current_Pr3, J168,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69" spans="3:22">
      <c r="C169" s="29" t="s">
        <v>192</v>
      </c>
      <c r="D169" s="30">
        <v>31</v>
      </c>
      <c r="E169" s="30">
        <v>27.8</v>
      </c>
      <c r="F169" s="30">
        <v>29.9</v>
      </c>
      <c r="G169" s="31">
        <v>28.4</v>
      </c>
      <c r="H169" s="30">
        <v>20</v>
      </c>
      <c r="I169" s="30">
        <v>20</v>
      </c>
      <c r="J169" s="30">
        <v>20</v>
      </c>
      <c r="K169" s="31">
        <v>20</v>
      </c>
      <c r="L169" s="32">
        <v>1</v>
      </c>
      <c r="M169" s="4">
        <f>IF(SUM(D169:G169)=0, "", AVERAGE(D169:G169))</f>
        <v>29.274999999999999</v>
      </c>
      <c r="N169" s="4">
        <f>IF(SUM(H169:K169)=0, "", AVERAGE(H169:K169))</f>
        <v>20</v>
      </c>
      <c r="O169" s="4" cm="1">
        <f t="array" ref="O169">_xlfn.LET(
    _xlpm.existing, M169,
    _xlpm.proposed, N169,
    _xlpm.cellSizeHori, $J$8,
    _xlpm.cellSizeVert, $J$9,
    _xlpm.coverage, L169,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3709.9999999999995</v>
      </c>
      <c r="P169" s="4" t="str" cm="1">
        <f t="array" ref="P169">_xlfn.LET(
    _xlpm.existing, M169,
    _xlpm.proposed, N169,
    _xlpm.cellSizeHori, $J$8,
    _xlpm.cellSizeVert, $J$9,
    _xlpm.coverage, L169,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69" t="b" cm="1">
        <f t="array" ref="S169">_xlfn.LET(
    _xlpm.currentID, C169,
    _xlpm.current_Ex3, F169,
    _xlpm.current_Ex4, G169,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69" t="b" cm="1">
        <f t="array" ref="T169">_xlfn.LET(
    _xlpm.currentID, C169,
    _xlpm.current_Pr3, J169,
    _xlpm.current_Pr4, K169,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69" t="b" cm="1">
        <f t="array" ref="U169">_xlfn.LET(
    _xlpm.currentID, C169,
    _xlpm.current_Ex1, D169,
    _xlpm.current_Ex3, F169,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69" t="b" cm="1">
        <f t="array" ref="V169">_xlfn.LET(
    _xlpm.currentID, C169,
    _xlpm.current_Pr1, H169,
    _xlpm.current_Pr3, J169,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0" spans="3:22">
      <c r="C170" s="29" t="s">
        <v>193</v>
      </c>
      <c r="D170" s="30">
        <v>29.9</v>
      </c>
      <c r="E170" s="30">
        <v>28.4</v>
      </c>
      <c r="F170" s="30">
        <v>33.200000000000003</v>
      </c>
      <c r="G170" s="31">
        <v>32</v>
      </c>
      <c r="H170" s="30">
        <v>20</v>
      </c>
      <c r="I170" s="30">
        <v>20</v>
      </c>
      <c r="J170" s="30">
        <v>25</v>
      </c>
      <c r="K170" s="31">
        <v>25.9</v>
      </c>
      <c r="L170" s="32">
        <v>1</v>
      </c>
      <c r="M170" s="4">
        <f>IF(SUM(D170:G170)=0, "", AVERAGE(D170:G170))</f>
        <v>30.875</v>
      </c>
      <c r="N170" s="4">
        <f>IF(SUM(H170:K170)=0, "", AVERAGE(H170:K170))</f>
        <v>22.725000000000001</v>
      </c>
      <c r="O170" s="4" cm="1">
        <f t="array" ref="O170">_xlfn.LET(
    _xlpm.existing, M170,
    _xlpm.proposed, N170,
    _xlpm.cellSizeHori, $J$8,
    _xlpm.cellSizeVert, $J$9,
    _xlpm.coverage, L170,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3259.9999999999995</v>
      </c>
      <c r="P170" s="4" t="str" cm="1">
        <f t="array" ref="P170">_xlfn.LET(
    _xlpm.existing, M170,
    _xlpm.proposed, N170,
    _xlpm.cellSizeHori, $J$8,
    _xlpm.cellSizeVert, $J$9,
    _xlpm.coverage, L170,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70" t="b" cm="1">
        <f t="array" ref="S170">_xlfn.LET(
    _xlpm.currentID, C170,
    _xlpm.current_Ex3, F170,
    _xlpm.current_Ex4, G170,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70" t="b" cm="1">
        <f t="array" ref="T170">_xlfn.LET(
    _xlpm.currentID, C170,
    _xlpm.current_Pr3, J170,
    _xlpm.current_Pr4, K170,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70" t="b" cm="1">
        <f t="array" ref="U170">_xlfn.LET(
    _xlpm.currentID, C170,
    _xlpm.current_Ex1, D170,
    _xlpm.current_Ex3, F170,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70" t="b" cm="1">
        <f t="array" ref="V170">_xlfn.LET(
    _xlpm.currentID, C170,
    _xlpm.current_Pr1, H170,
    _xlpm.current_Pr3, J170,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1" spans="3:22">
      <c r="C171" s="29" t="s">
        <v>194</v>
      </c>
      <c r="D171" s="30">
        <v>33.200000000000003</v>
      </c>
      <c r="E171" s="30">
        <v>32</v>
      </c>
      <c r="F171" s="30">
        <v>36.6</v>
      </c>
      <c r="G171" s="31">
        <v>35.4</v>
      </c>
      <c r="H171" s="30">
        <v>25</v>
      </c>
      <c r="I171" s="30">
        <v>25.9</v>
      </c>
      <c r="J171" s="30">
        <v>25</v>
      </c>
      <c r="K171" s="31">
        <v>25.9</v>
      </c>
      <c r="L171" s="32">
        <v>1</v>
      </c>
      <c r="M171" s="4">
        <f>IF(SUM(D171:G171)=0, "", AVERAGE(D171:G171))</f>
        <v>34.300000000000004</v>
      </c>
      <c r="N171" s="4">
        <f>IF(SUM(H171:K171)=0, "", AVERAGE(H171:K171))</f>
        <v>25.450000000000003</v>
      </c>
      <c r="O171" s="4" cm="1">
        <f t="array" ref="O171">_xlfn.LET(
    _xlpm.existing, M171,
    _xlpm.proposed, N171,
    _xlpm.cellSizeHori, $J$8,
    _xlpm.cellSizeVert, $J$9,
    _xlpm.coverage, L171,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3540.0000000000005</v>
      </c>
      <c r="P171" s="4" t="str" cm="1">
        <f t="array" ref="P171">_xlfn.LET(
    _xlpm.existing, M171,
    _xlpm.proposed, N171,
    _xlpm.cellSizeHori, $J$8,
    _xlpm.cellSizeVert, $J$9,
    _xlpm.coverage, L171,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71" t="b" cm="1">
        <f t="array" ref="S171">_xlfn.LET(
    _xlpm.currentID, C171,
    _xlpm.current_Ex3, F171,
    _xlpm.current_Ex4, G171,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71" t="b" cm="1">
        <f t="array" ref="T171">_xlfn.LET(
    _xlpm.currentID, C171,
    _xlpm.current_Pr3, J171,
    _xlpm.current_Pr4, K171,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71" t="b" cm="1">
        <f t="array" ref="U171">_xlfn.LET(
    _xlpm.currentID, C171,
    _xlpm.current_Ex1, D171,
    _xlpm.current_Ex3, F171,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71" t="b" cm="1">
        <f t="array" ref="V171">_xlfn.LET(
    _xlpm.currentID, C171,
    _xlpm.current_Pr1, H171,
    _xlpm.current_Pr3, J171,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2" spans="3:22">
      <c r="C172" s="29" t="s">
        <v>195</v>
      </c>
      <c r="D172" s="30">
        <v>36.6</v>
      </c>
      <c r="E172" s="30">
        <v>35.4</v>
      </c>
      <c r="F172" s="30">
        <v>40.5</v>
      </c>
      <c r="G172" s="31">
        <v>37.1</v>
      </c>
      <c r="H172" s="30">
        <v>25</v>
      </c>
      <c r="I172" s="30">
        <v>25.9</v>
      </c>
      <c r="J172" s="30">
        <v>30.8</v>
      </c>
      <c r="K172" s="31">
        <v>30.8</v>
      </c>
      <c r="L172" s="32">
        <v>1</v>
      </c>
      <c r="M172" s="4">
        <f>IF(SUM(D172:G172)=0, "", AVERAGE(D172:G172))</f>
        <v>37.4</v>
      </c>
      <c r="N172" s="4">
        <f>IF(SUM(H172:K172)=0, "", AVERAGE(H172:K172))</f>
        <v>28.125</v>
      </c>
      <c r="O172" s="4" cm="1">
        <f t="array" ref="O172">_xlfn.LET(
    _xlpm.existing, M172,
    _xlpm.proposed, N172,
    _xlpm.cellSizeHori, $J$8,
    _xlpm.cellSizeVert, $J$9,
    _xlpm.coverage, L172,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3709.9999999999995</v>
      </c>
      <c r="P172" s="4" t="str" cm="1">
        <f t="array" ref="P172">_xlfn.LET(
    _xlpm.existing, M172,
    _xlpm.proposed, N172,
    _xlpm.cellSizeHori, $J$8,
    _xlpm.cellSizeVert, $J$9,
    _xlpm.coverage, L172,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72" t="b" cm="1">
        <f t="array" ref="S172">_xlfn.LET(
    _xlpm.currentID, C172,
    _xlpm.current_Ex3, F172,
    _xlpm.current_Ex4, G172,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72" t="b" cm="1">
        <f t="array" ref="T172">_xlfn.LET(
    _xlpm.currentID, C172,
    _xlpm.current_Pr3, J172,
    _xlpm.current_Pr4, K172,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72" t="b" cm="1">
        <f t="array" ref="U172">_xlfn.LET(
    _xlpm.currentID, C172,
    _xlpm.current_Ex1, D172,
    _xlpm.current_Ex3, F172,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72" t="b" cm="1">
        <f t="array" ref="V172">_xlfn.LET(
    _xlpm.currentID, C172,
    _xlpm.current_Pr1, H172,
    _xlpm.current_Pr3, J172,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3" spans="3:22">
      <c r="C173" s="29" t="s">
        <v>196</v>
      </c>
      <c r="D173" s="30">
        <v>40.5</v>
      </c>
      <c r="E173" s="30">
        <v>37.1</v>
      </c>
      <c r="F173" s="30">
        <v>43.4</v>
      </c>
      <c r="G173" s="31">
        <v>40.5</v>
      </c>
      <c r="H173" s="30">
        <v>30.8</v>
      </c>
      <c r="I173" s="30">
        <v>30.8</v>
      </c>
      <c r="J173" s="30">
        <v>40</v>
      </c>
      <c r="K173" s="31">
        <v>40.5</v>
      </c>
      <c r="L173" s="32">
        <v>1</v>
      </c>
      <c r="M173" s="4">
        <f>IF(SUM(D173:G173)=0, "", AVERAGE(D173:G173))</f>
        <v>40.375</v>
      </c>
      <c r="N173" s="4">
        <f>IF(SUM(H173:K173)=0, "", AVERAGE(H173:K173))</f>
        <v>35.524999999999999</v>
      </c>
      <c r="O173" s="4" cm="1">
        <f t="array" ref="O173">_xlfn.LET(
    _xlpm.existing, M173,
    _xlpm.proposed, N173,
    _xlpm.cellSizeHori, $J$8,
    _xlpm.cellSizeVert, $J$9,
    _xlpm.coverage, L173,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1940.0000000000005</v>
      </c>
      <c r="P173" s="4" t="str" cm="1">
        <f t="array" ref="P173">_xlfn.LET(
    _xlpm.existing, M173,
    _xlpm.proposed, N173,
    _xlpm.cellSizeHori, $J$8,
    _xlpm.cellSizeVert, $J$9,
    _xlpm.coverage, L173,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73" t="b" cm="1">
        <f t="array" ref="S173">_xlfn.LET(
    _xlpm.currentID, C173,
    _xlpm.current_Ex3, F173,
    _xlpm.current_Ex4, G173,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73" t="b" cm="1">
        <f t="array" ref="T173">_xlfn.LET(
    _xlpm.currentID, C173,
    _xlpm.current_Pr3, J173,
    _xlpm.current_Pr4, K173,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73" t="b" cm="1">
        <f t="array" ref="U173">_xlfn.LET(
    _xlpm.currentID, C173,
    _xlpm.current_Ex1, D173,
    _xlpm.current_Ex3, F173,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73" t="b" cm="1">
        <f t="array" ref="V173">_xlfn.LET(
    _xlpm.currentID, C173,
    _xlpm.current_Pr1, H173,
    _xlpm.current_Pr3, J173,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4" spans="3:22">
      <c r="C174" s="29" t="s">
        <v>197</v>
      </c>
      <c r="D174" s="30">
        <v>43.4</v>
      </c>
      <c r="E174" s="30">
        <v>40.5</v>
      </c>
      <c r="F174" s="30">
        <v>45.5</v>
      </c>
      <c r="G174" s="31">
        <v>43.2</v>
      </c>
      <c r="H174" s="30">
        <v>40</v>
      </c>
      <c r="I174" s="30">
        <v>40.5</v>
      </c>
      <c r="J174" s="30">
        <v>45.5</v>
      </c>
      <c r="K174" s="31">
        <v>43.2</v>
      </c>
      <c r="L174" s="32">
        <v>1</v>
      </c>
      <c r="M174" s="4">
        <f>IF(SUM(D174:G174)=0, "", AVERAGE(D174:G174))</f>
        <v>43.150000000000006</v>
      </c>
      <c r="N174" s="4">
        <f>IF(SUM(H174:K174)=0, "", AVERAGE(H174:K174))</f>
        <v>42.3</v>
      </c>
      <c r="O174" s="4" cm="1">
        <f t="array" ref="O174">_xlfn.LET(
    _xlpm.existing, M174,
    _xlpm.proposed, N174,
    _xlpm.cellSizeHori, $J$8,
    _xlpm.cellSizeVert, $J$9,
    _xlpm.coverage, L174,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340.00000000000341</v>
      </c>
      <c r="P174" s="4" t="str" cm="1">
        <f t="array" ref="P174">_xlfn.LET(
    _xlpm.existing, M174,
    _xlpm.proposed, N174,
    _xlpm.cellSizeHori, $J$8,
    _xlpm.cellSizeVert, $J$9,
    _xlpm.coverage, L174,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74" t="str" cm="1">
        <f t="array" ref="S174">_xlfn.LET(
    _xlpm.currentID, C174,
    _xlpm.current_Ex3, F174,
    _xlpm.current_Ex4, G174,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4" t="str" cm="1">
        <f t="array" ref="T174">_xlfn.LET(
    _xlpm.currentID, C174,
    _xlpm.current_Pr3, J174,
    _xlpm.current_Pr4, K174,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4" t="b" cm="1">
        <f t="array" ref="U174">_xlfn.LET(
    _xlpm.currentID, C174,
    _xlpm.current_Ex1, D174,
    _xlpm.current_Ex3, F174,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74" t="b" cm="1">
        <f t="array" ref="V174">_xlfn.LET(
    _xlpm.currentID, C174,
    _xlpm.current_Pr1, H174,
    _xlpm.current_Pr3, J174,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75" spans="3:22">
      <c r="C175" s="14" t="s">
        <v>198</v>
      </c>
      <c r="D175" s="15">
        <v>10.5</v>
      </c>
      <c r="E175" s="15">
        <v>5.8</v>
      </c>
      <c r="F175" s="15">
        <v>10.4</v>
      </c>
      <c r="G175" s="16">
        <v>5.3</v>
      </c>
      <c r="H175" s="15">
        <v>10.5</v>
      </c>
      <c r="I175" s="15">
        <v>6.5</v>
      </c>
      <c r="J175" s="15">
        <v>10.4</v>
      </c>
      <c r="K175" s="16">
        <v>9.5</v>
      </c>
      <c r="L175" s="17">
        <v>1</v>
      </c>
      <c r="M175" s="4">
        <f>IF(SUM(D175:G175)=0, "", AVERAGE(D175:G175))</f>
        <v>8</v>
      </c>
      <c r="N175" s="4">
        <f>IF(SUM(H175:K175)=0, "", AVERAGE(H175:K175))</f>
        <v>9.2249999999999996</v>
      </c>
      <c r="O175" s="4" t="str" cm="1">
        <f t="array" ref="O175">_xlfn.LET(
    _xlpm.existing, M175,
    _xlpm.proposed, N175,
    _xlpm.cellSizeHori, $J$8,
    _xlpm.cellSizeVert, $J$9,
    _xlpm.coverage, L175,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5" s="4" cm="1">
        <f t="array" ref="P175">_xlfn.LET(
    _xlpm.existing, M175,
    _xlpm.proposed, N175,
    _xlpm.cellSizeHori, $J$8,
    _xlpm.cellSizeVert, $J$9,
    _xlpm.coverage, L175,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489.99999999999989</v>
      </c>
      <c r="S175" t="str" cm="1">
        <f t="array" ref="S175">_xlfn.LET(
    _xlpm.currentID, C175,
    _xlpm.current_Ex3, F175,
    _xlpm.current_Ex4, G175,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5" t="str" cm="1">
        <f t="array" ref="T175">_xlfn.LET(
    _xlpm.currentID, C175,
    _xlpm.current_Pr3, J175,
    _xlpm.current_Pr4, K175,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5" t="str" cm="1">
        <f t="array" ref="U175">_xlfn.LET(
    _xlpm.currentID, C175,
    _xlpm.current_Ex1, D175,
    _xlpm.current_Ex3, F175,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5" t="str" cm="1">
        <f t="array" ref="V175">_xlfn.LET(
    _xlpm.currentID, C175,
    _xlpm.current_Pr1, H175,
    _xlpm.current_Pr3, J175,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76" spans="3:22">
      <c r="C176" s="14" t="s">
        <v>199</v>
      </c>
      <c r="D176" s="15">
        <v>10.4</v>
      </c>
      <c r="E176" s="15">
        <v>5.3</v>
      </c>
      <c r="F176" s="15">
        <v>8.5</v>
      </c>
      <c r="G176" s="16">
        <v>4.9000000000000004</v>
      </c>
      <c r="H176" s="15">
        <v>10.4</v>
      </c>
      <c r="I176" s="15">
        <v>9.5</v>
      </c>
      <c r="J176" s="15">
        <v>8.5</v>
      </c>
      <c r="K176" s="16">
        <v>9.5</v>
      </c>
      <c r="L176" s="17">
        <v>1</v>
      </c>
      <c r="M176" s="4">
        <f>IF(SUM(D176:G176)=0, "", AVERAGE(D176:G176))</f>
        <v>7.2750000000000004</v>
      </c>
      <c r="N176" s="4">
        <f>IF(SUM(H176:K176)=0, "", AVERAGE(H176:K176))</f>
        <v>9.4749999999999996</v>
      </c>
      <c r="O176" s="4" t="str" cm="1">
        <f t="array" ref="O176">_xlfn.LET(
    _xlpm.existing, M176,
    _xlpm.proposed, N176,
    _xlpm.cellSizeHori, $J$8,
    _xlpm.cellSizeVert, $J$9,
    _xlpm.coverage, L176,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6" s="4" cm="1">
        <f t="array" ref="P176">_xlfn.LET(
    _xlpm.existing, M176,
    _xlpm.proposed, N176,
    _xlpm.cellSizeHori, $J$8,
    _xlpm.cellSizeVert, $J$9,
    _xlpm.coverage, L176,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879.99999999999977</v>
      </c>
      <c r="S176" t="str" cm="1">
        <f t="array" ref="S176">_xlfn.LET(
    _xlpm.currentID, C176,
    _xlpm.current_Ex3, F176,
    _xlpm.current_Ex4, G176,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6" t="str" cm="1">
        <f t="array" ref="T176">_xlfn.LET(
    _xlpm.currentID, C176,
    _xlpm.current_Pr3, J176,
    _xlpm.current_Pr4, K176,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6" t="str" cm="1">
        <f t="array" ref="U176">_xlfn.LET(
    _xlpm.currentID, C176,
    _xlpm.current_Ex1, D176,
    _xlpm.current_Ex3, F176,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6" t="str" cm="1">
        <f t="array" ref="V176">_xlfn.LET(
    _xlpm.currentID, C176,
    _xlpm.current_Pr1, H176,
    _xlpm.current_Pr3, J176,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77" spans="3:22">
      <c r="C177" s="14" t="s">
        <v>200</v>
      </c>
      <c r="D177" s="15">
        <v>8.5</v>
      </c>
      <c r="E177" s="15">
        <v>4.9000000000000004</v>
      </c>
      <c r="F177" s="15">
        <v>4.5</v>
      </c>
      <c r="G177" s="16">
        <v>4.5</v>
      </c>
      <c r="H177" s="15">
        <v>8.5</v>
      </c>
      <c r="I177" s="15">
        <v>9.5</v>
      </c>
      <c r="J177" s="15">
        <v>4.5</v>
      </c>
      <c r="K177" s="16">
        <v>9.8000000000000007</v>
      </c>
      <c r="L177" s="17">
        <v>1</v>
      </c>
      <c r="M177" s="4">
        <f>IF(SUM(D177:G177)=0, "", AVERAGE(D177:G177))</f>
        <v>5.6</v>
      </c>
      <c r="N177" s="4">
        <f>IF(SUM(H177:K177)=0, "", AVERAGE(H177:K177))</f>
        <v>8.0749999999999993</v>
      </c>
      <c r="O177" s="4" t="str" cm="1">
        <f t="array" ref="O177">_xlfn.LET(
    _xlpm.existing, M177,
    _xlpm.proposed, N177,
    _xlpm.cellSizeHori, $J$8,
    _xlpm.cellSizeVert, $J$9,
    _xlpm.coverage, L177,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7" s="4" cm="1">
        <f t="array" ref="P177">_xlfn.LET(
    _xlpm.existing, M177,
    _xlpm.proposed, N177,
    _xlpm.cellSizeHori, $J$8,
    _xlpm.cellSizeVert, $J$9,
    _xlpm.coverage, L177,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989.99999999999989</v>
      </c>
      <c r="S177" t="str" cm="1">
        <f t="array" ref="S177">_xlfn.LET(
    _xlpm.currentID, C177,
    _xlpm.current_Ex3, F177,
    _xlpm.current_Ex4, G177,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7" t="str" cm="1">
        <f t="array" ref="T177">_xlfn.LET(
    _xlpm.currentID, C177,
    _xlpm.current_Pr3, J177,
    _xlpm.current_Pr4, K177,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7" t="str" cm="1">
        <f t="array" ref="U177">_xlfn.LET(
    _xlpm.currentID, C177,
    _xlpm.current_Ex1, D177,
    _xlpm.current_Ex3, F177,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7" t="str" cm="1">
        <f t="array" ref="V177">_xlfn.LET(
    _xlpm.currentID, C177,
    _xlpm.current_Pr1, H177,
    _xlpm.current_Pr3, J177,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78" spans="3:22">
      <c r="C178" s="14" t="s">
        <v>201</v>
      </c>
      <c r="D178" s="15">
        <v>4.5</v>
      </c>
      <c r="E178" s="15">
        <v>4.5</v>
      </c>
      <c r="F178" s="15">
        <v>4.8</v>
      </c>
      <c r="G178" s="16">
        <v>4.3</v>
      </c>
      <c r="H178" s="15">
        <v>4.5</v>
      </c>
      <c r="I178" s="15">
        <v>9.8000000000000007</v>
      </c>
      <c r="J178" s="15">
        <v>6.4</v>
      </c>
      <c r="K178" s="16">
        <v>11.4</v>
      </c>
      <c r="L178" s="17">
        <v>1</v>
      </c>
      <c r="M178" s="4">
        <f>IF(SUM(D178:G178)=0, "", AVERAGE(D178:G178))</f>
        <v>4.5250000000000004</v>
      </c>
      <c r="N178" s="4">
        <f>IF(SUM(H178:K178)=0, "", AVERAGE(H178:K178))</f>
        <v>8.0250000000000004</v>
      </c>
      <c r="O178" s="4" t="str" cm="1">
        <f t="array" ref="O178">_xlfn.LET(
    _xlpm.existing, M178,
    _xlpm.proposed, N178,
    _xlpm.cellSizeHori, $J$8,
    _xlpm.cellSizeVert, $J$9,
    _xlpm.coverage, L178,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8" s="4" cm="1">
        <f t="array" ref="P178">_xlfn.LET(
    _xlpm.existing, M178,
    _xlpm.proposed, N178,
    _xlpm.cellSizeHori, $J$8,
    _xlpm.cellSizeVert, $J$9,
    _xlpm.coverage, L178,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1400</v>
      </c>
      <c r="S178" t="str" cm="1">
        <f t="array" ref="S178">_xlfn.LET(
    _xlpm.currentID, C178,
    _xlpm.current_Ex3, F178,
    _xlpm.current_Ex4, G178,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8" t="str" cm="1">
        <f t="array" ref="T178">_xlfn.LET(
    _xlpm.currentID, C178,
    _xlpm.current_Pr3, J178,
    _xlpm.current_Pr4, K178,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8" t="str" cm="1">
        <f t="array" ref="U178">_xlfn.LET(
    _xlpm.currentID, C178,
    _xlpm.current_Ex1, D178,
    _xlpm.current_Ex3, F178,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8" t="str" cm="1">
        <f t="array" ref="V178">_xlfn.LET(
    _xlpm.currentID, C178,
    _xlpm.current_Pr1, H178,
    _xlpm.current_Pr3, J178,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79" spans="3:22">
      <c r="C179" s="14" t="s">
        <v>202</v>
      </c>
      <c r="D179" s="15">
        <v>4.8</v>
      </c>
      <c r="E179" s="15">
        <v>4.3</v>
      </c>
      <c r="F179" s="15">
        <v>6.5</v>
      </c>
      <c r="G179" s="16">
        <v>7</v>
      </c>
      <c r="H179" s="15">
        <v>6.4</v>
      </c>
      <c r="I179" s="15">
        <v>11.4</v>
      </c>
      <c r="J179" s="15">
        <v>8</v>
      </c>
      <c r="K179" s="16">
        <v>13</v>
      </c>
      <c r="L179" s="17">
        <v>1</v>
      </c>
      <c r="M179" s="4">
        <f>IF(SUM(D179:G179)=0, "", AVERAGE(D179:G179))</f>
        <v>5.65</v>
      </c>
      <c r="N179" s="4">
        <f>IF(SUM(H179:K179)=0, "", AVERAGE(H179:K179))</f>
        <v>9.6999999999999993</v>
      </c>
      <c r="O179" s="4" t="str" cm="1">
        <f t="array" ref="O179">_xlfn.LET(
    _xlpm.existing, M179,
    _xlpm.proposed, N179,
    _xlpm.cellSizeHori, $J$8,
    _xlpm.cellSizeVert, $J$9,
    _xlpm.coverage, L179,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79" s="4" cm="1">
        <f t="array" ref="P179">_xlfn.LET(
    _xlpm.existing, M179,
    _xlpm.proposed, N179,
    _xlpm.cellSizeHori, $J$8,
    _xlpm.cellSizeVert, $J$9,
    _xlpm.coverage, L179,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1619.9999999999995</v>
      </c>
      <c r="S179" t="str" cm="1">
        <f t="array" ref="S179">_xlfn.LET(
    _xlpm.currentID, C179,
    _xlpm.current_Ex3, F179,
    _xlpm.current_Ex4, G179,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79" t="str" cm="1">
        <f t="array" ref="T179">_xlfn.LET(
    _xlpm.currentID, C179,
    _xlpm.current_Pr3, J179,
    _xlpm.current_Pr4, K179,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79" t="str" cm="1">
        <f t="array" ref="U179">_xlfn.LET(
    _xlpm.currentID, C179,
    _xlpm.current_Ex1, D179,
    _xlpm.current_Ex3, F179,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79" t="str" cm="1">
        <f t="array" ref="V179">_xlfn.LET(
    _xlpm.currentID, C179,
    _xlpm.current_Pr1, H179,
    _xlpm.current_Pr3, J179,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80" spans="3:22">
      <c r="C180" s="14" t="s">
        <v>203</v>
      </c>
      <c r="D180" s="15">
        <v>6.5</v>
      </c>
      <c r="E180" s="15">
        <v>7</v>
      </c>
      <c r="F180" s="15">
        <v>10</v>
      </c>
      <c r="G180" s="16">
        <v>12.8</v>
      </c>
      <c r="H180" s="15">
        <v>8</v>
      </c>
      <c r="I180" s="15">
        <v>13</v>
      </c>
      <c r="J180" s="15">
        <v>10</v>
      </c>
      <c r="K180" s="16">
        <v>14.6</v>
      </c>
      <c r="L180" s="17">
        <v>1</v>
      </c>
      <c r="M180" s="4">
        <f>IF(SUM(D180:G180)=0, "", AVERAGE(D180:G180))</f>
        <v>9.0749999999999993</v>
      </c>
      <c r="N180" s="4">
        <f>IF(SUM(H180:K180)=0, "", AVERAGE(H180:K180))</f>
        <v>11.4</v>
      </c>
      <c r="O180" s="4" t="str" cm="1">
        <f t="array" ref="O180">_xlfn.LET(
    _xlpm.existing, M180,
    _xlpm.proposed, N180,
    _xlpm.cellSizeHori, $J$8,
    _xlpm.cellSizeVert, $J$9,
    _xlpm.coverage, L180,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80" s="4" cm="1">
        <f t="array" ref="P180">_xlfn.LET(
    _xlpm.existing, M180,
    _xlpm.proposed, N180,
    _xlpm.cellSizeHori, $J$8,
    _xlpm.cellSizeVert, $J$9,
    _xlpm.coverage, L180,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930.00000000000045</v>
      </c>
      <c r="S180" t="str" cm="1">
        <f t="array" ref="S180">_xlfn.LET(
    _xlpm.currentID, C180,
    _xlpm.current_Ex3, F180,
    _xlpm.current_Ex4, G180,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80" t="str" cm="1">
        <f t="array" ref="T180">_xlfn.LET(
    _xlpm.currentID, C180,
    _xlpm.current_Pr3, J180,
    _xlpm.current_Pr4, K180,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80" t="str" cm="1">
        <f t="array" ref="U180">_xlfn.LET(
    _xlpm.currentID, C180,
    _xlpm.current_Ex1, D180,
    _xlpm.current_Ex3, F180,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80" t="str" cm="1">
        <f t="array" ref="V180">_xlfn.LET(
    _xlpm.currentID, C180,
    _xlpm.current_Pr1, H180,
    _xlpm.current_Pr3, J180,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81" spans="3:22">
      <c r="C181" s="14" t="s">
        <v>204</v>
      </c>
      <c r="D181" s="15">
        <v>10</v>
      </c>
      <c r="E181" s="15">
        <v>12.8</v>
      </c>
      <c r="F181" s="15">
        <v>12.8</v>
      </c>
      <c r="G181" s="16">
        <v>17</v>
      </c>
      <c r="H181" s="15">
        <v>10</v>
      </c>
      <c r="I181" s="15">
        <v>14.6</v>
      </c>
      <c r="J181" s="15">
        <v>15</v>
      </c>
      <c r="K181" s="16">
        <v>16.2</v>
      </c>
      <c r="L181" s="17">
        <v>1</v>
      </c>
      <c r="M181" s="4">
        <f>IF(SUM(D181:G181)=0, "", AVERAGE(D181:G181))</f>
        <v>13.15</v>
      </c>
      <c r="N181" s="4">
        <f>IF(SUM(H181:K181)=0, "", AVERAGE(H181:K181))</f>
        <v>13.95</v>
      </c>
      <c r="O181" s="4" t="str" cm="1">
        <f t="array" ref="O181">_xlfn.LET(
    _xlpm.existing, M181,
    _xlpm.proposed, N181,
    _xlpm.cellSizeHori, $J$8,
    _xlpm.cellSizeVert, $J$9,
    _xlpm.coverage, L181,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81" s="4" cm="1">
        <f t="array" ref="P181">_xlfn.LET(
    _xlpm.existing, M181,
    _xlpm.proposed, N181,
    _xlpm.cellSizeHori, $J$8,
    _xlpm.cellSizeVert, $J$9,
    _xlpm.coverage, L181,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319.99999999999955</v>
      </c>
      <c r="S181" t="b" cm="1">
        <f t="array" ref="S181">_xlfn.LET(
    _xlpm.currentID, C181,
    _xlpm.current_Ex3, F181,
    _xlpm.current_Ex4, G181,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1" t="b" cm="1">
        <f t="array" ref="T181">_xlfn.LET(
    _xlpm.currentID, C181,
    _xlpm.current_Pr3, J181,
    _xlpm.current_Pr4, K181,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1" t="str" cm="1">
        <f t="array" ref="U181">_xlfn.LET(
    _xlpm.currentID, C181,
    _xlpm.current_Ex1, D181,
    _xlpm.current_Ex3, F181,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81" t="str" cm="1">
        <f t="array" ref="V181">_xlfn.LET(
    _xlpm.currentID, C181,
    _xlpm.current_Pr1, H181,
    _xlpm.current_Pr3, J181,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82" spans="3:22">
      <c r="C182" s="14" t="s">
        <v>205</v>
      </c>
      <c r="D182" s="15">
        <v>12.8</v>
      </c>
      <c r="E182" s="15">
        <v>17</v>
      </c>
      <c r="F182" s="15">
        <v>17.399999999999999</v>
      </c>
      <c r="G182" s="16">
        <v>20.8</v>
      </c>
      <c r="H182" s="15">
        <v>15</v>
      </c>
      <c r="I182" s="15">
        <v>16.2</v>
      </c>
      <c r="J182" s="15">
        <v>20</v>
      </c>
      <c r="K182" s="16">
        <v>17.8</v>
      </c>
      <c r="L182" s="17">
        <v>1</v>
      </c>
      <c r="M182" s="4">
        <f>IF(SUM(D182:G182)=0, "", AVERAGE(D182:G182))</f>
        <v>17</v>
      </c>
      <c r="N182" s="4">
        <f>IF(SUM(H182:K182)=0, "", AVERAGE(H182:K182))</f>
        <v>17.25</v>
      </c>
      <c r="O182" s="4" t="str" cm="1">
        <f t="array" ref="O182">_xlfn.LET(
    _xlpm.existing, M182,
    _xlpm.proposed, N182,
    _xlpm.cellSizeHori, $J$8,
    _xlpm.cellSizeVert, $J$9,
    _xlpm.coverage, L182,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82" s="4" cm="1">
        <f t="array" ref="P182">_xlfn.LET(
    _xlpm.existing, M182,
    _xlpm.proposed, N182,
    _xlpm.cellSizeHori, $J$8,
    _xlpm.cellSizeVert, $J$9,
    _xlpm.coverage, L182,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100</v>
      </c>
      <c r="S182" t="b" cm="1">
        <f t="array" ref="S182">_xlfn.LET(
    _xlpm.currentID, C182,
    _xlpm.current_Ex3, F182,
    _xlpm.current_Ex4, G182,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2" t="b" cm="1">
        <f t="array" ref="T182">_xlfn.LET(
    _xlpm.currentID, C182,
    _xlpm.current_Pr3, J182,
    _xlpm.current_Pr4, K182,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2" t="b" cm="1">
        <f t="array" ref="U182">_xlfn.LET(
    _xlpm.currentID, C182,
    _xlpm.current_Ex1, D182,
    _xlpm.current_Ex3, F182,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2" t="b" cm="1">
        <f t="array" ref="V182">_xlfn.LET(
    _xlpm.currentID, C182,
    _xlpm.current_Pr1, H182,
    _xlpm.current_Pr3, J182,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3" spans="3:22">
      <c r="C183" s="14" t="s">
        <v>206</v>
      </c>
      <c r="D183" s="15">
        <v>17.399999999999999</v>
      </c>
      <c r="E183" s="15">
        <v>20.8</v>
      </c>
      <c r="F183" s="15">
        <v>22.3</v>
      </c>
      <c r="G183" s="16">
        <v>23.8</v>
      </c>
      <c r="H183" s="15">
        <v>20</v>
      </c>
      <c r="I183" s="15">
        <v>17.8</v>
      </c>
      <c r="J183" s="15">
        <v>20</v>
      </c>
      <c r="K183" s="16">
        <v>19.399999999999999</v>
      </c>
      <c r="L183" s="17">
        <v>1</v>
      </c>
      <c r="M183" s="4">
        <f>IF(SUM(D183:G183)=0, "", AVERAGE(D183:G183))</f>
        <v>21.074999999999999</v>
      </c>
      <c r="N183" s="4">
        <f>IF(SUM(H183:K183)=0, "", AVERAGE(H183:K183))</f>
        <v>19.299999999999997</v>
      </c>
      <c r="O183" s="4" cm="1">
        <f t="array" ref="O183">_xlfn.LET(
    _xlpm.existing, M183,
    _xlpm.proposed, N183,
    _xlpm.cellSizeHori, $J$8,
    _xlpm.cellSizeVert, $J$9,
    _xlpm.coverage, L183,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710.00000000000091</v>
      </c>
      <c r="P183" s="4" t="str" cm="1">
        <f t="array" ref="P183">_xlfn.LET(
    _xlpm.existing, M183,
    _xlpm.proposed, N183,
    _xlpm.cellSizeHori, $J$8,
    _xlpm.cellSizeVert, $J$9,
    _xlpm.coverage, L183,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3" t="b" cm="1">
        <f t="array" ref="S183">_xlfn.LET(
    _xlpm.currentID, C183,
    _xlpm.current_Ex3, F183,
    _xlpm.current_Ex4, G183,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3" t="b" cm="1">
        <f t="array" ref="T183">_xlfn.LET(
    _xlpm.currentID, C183,
    _xlpm.current_Pr3, J183,
    _xlpm.current_Pr4, K183,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3" t="b" cm="1">
        <f t="array" ref="U183">_xlfn.LET(
    _xlpm.currentID, C183,
    _xlpm.current_Ex1, D183,
    _xlpm.current_Ex3, F183,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3" t="b" cm="1">
        <f t="array" ref="V183">_xlfn.LET(
    _xlpm.currentID, C183,
    _xlpm.current_Pr1, H183,
    _xlpm.current_Pr3, J183,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4" spans="3:22">
      <c r="C184" s="14" t="s">
        <v>207</v>
      </c>
      <c r="D184" s="15">
        <v>22.3</v>
      </c>
      <c r="E184" s="15">
        <v>23.8</v>
      </c>
      <c r="F184" s="15">
        <v>22.5</v>
      </c>
      <c r="G184" s="16">
        <v>23.4</v>
      </c>
      <c r="H184" s="15">
        <v>20</v>
      </c>
      <c r="I184" s="15">
        <v>19.399999999999999</v>
      </c>
      <c r="J184" s="15">
        <v>20</v>
      </c>
      <c r="K184" s="16">
        <v>20</v>
      </c>
      <c r="L184" s="17">
        <v>1</v>
      </c>
      <c r="M184" s="4">
        <f>IF(SUM(D184:G184)=0, "", AVERAGE(D184:G184))</f>
        <v>23</v>
      </c>
      <c r="N184" s="4">
        <f>IF(SUM(H184:K184)=0, "", AVERAGE(H184:K184))</f>
        <v>19.850000000000001</v>
      </c>
      <c r="O184" s="4" cm="1">
        <f t="array" ref="O184">_xlfn.LET(
    _xlpm.existing, M184,
    _xlpm.proposed, N184,
    _xlpm.cellSizeHori, $J$8,
    _xlpm.cellSizeVert, $J$9,
    _xlpm.coverage, L184,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1259.9999999999995</v>
      </c>
      <c r="P184" s="4" t="str" cm="1">
        <f t="array" ref="P184">_xlfn.LET(
    _xlpm.existing, M184,
    _xlpm.proposed, N184,
    _xlpm.cellSizeHori, $J$8,
    _xlpm.cellSizeVert, $J$9,
    _xlpm.coverage, L184,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4" t="b" cm="1">
        <f t="array" ref="S184">_xlfn.LET(
    _xlpm.currentID, C184,
    _xlpm.current_Ex3, F184,
    _xlpm.current_Ex4, G184,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4" t="b" cm="1">
        <f t="array" ref="T184">_xlfn.LET(
    _xlpm.currentID, C184,
    _xlpm.current_Pr3, J184,
    _xlpm.current_Pr4, K184,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4" t="b" cm="1">
        <f t="array" ref="U184">_xlfn.LET(
    _xlpm.currentID, C184,
    _xlpm.current_Ex1, D184,
    _xlpm.current_Ex3, F184,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4" t="b" cm="1">
        <f t="array" ref="V184">_xlfn.LET(
    _xlpm.currentID, C184,
    _xlpm.current_Pr1, H184,
    _xlpm.current_Pr3, J184,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5" spans="3:22">
      <c r="C185" s="14" t="s">
        <v>208</v>
      </c>
      <c r="D185" s="15">
        <v>22.5</v>
      </c>
      <c r="E185" s="15">
        <v>23.4</v>
      </c>
      <c r="F185" s="15">
        <v>21.6</v>
      </c>
      <c r="G185" s="16">
        <v>20.399999999999999</v>
      </c>
      <c r="H185" s="15">
        <v>20</v>
      </c>
      <c r="I185" s="15">
        <v>20</v>
      </c>
      <c r="J185" s="15">
        <v>20</v>
      </c>
      <c r="K185" s="16">
        <v>20</v>
      </c>
      <c r="L185" s="17">
        <v>1</v>
      </c>
      <c r="M185" s="4">
        <f>IF(SUM(D185:G185)=0, "", AVERAGE(D185:G185))</f>
        <v>21.975000000000001</v>
      </c>
      <c r="N185" s="4">
        <f>IF(SUM(H185:K185)=0, "", AVERAGE(H185:K185))</f>
        <v>20</v>
      </c>
      <c r="O185" s="4" cm="1">
        <f t="array" ref="O185">_xlfn.LET(
    _xlpm.existing, M185,
    _xlpm.proposed, N185,
    _xlpm.cellSizeHori, $J$8,
    _xlpm.cellSizeVert, $J$9,
    _xlpm.coverage, L185,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790.00000000000057</v>
      </c>
      <c r="P185" s="4" t="str" cm="1">
        <f t="array" ref="P185">_xlfn.LET(
    _xlpm.existing, M185,
    _xlpm.proposed, N185,
    _xlpm.cellSizeHori, $J$8,
    _xlpm.cellSizeVert, $J$9,
    _xlpm.coverage, L185,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5" t="b" cm="1">
        <f t="array" ref="S185">_xlfn.LET(
    _xlpm.currentID, C185,
    _xlpm.current_Ex3, F185,
    _xlpm.current_Ex4, G185,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5" t="b" cm="1">
        <f t="array" ref="T185">_xlfn.LET(
    _xlpm.currentID, C185,
    _xlpm.current_Pr3, J185,
    _xlpm.current_Pr4, K185,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5" t="b" cm="1">
        <f t="array" ref="U185">_xlfn.LET(
    _xlpm.currentID, C185,
    _xlpm.current_Ex1, D185,
    _xlpm.current_Ex3, F185,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5" t="b" cm="1">
        <f t="array" ref="V185">_xlfn.LET(
    _xlpm.currentID, C185,
    _xlpm.current_Pr1, H185,
    _xlpm.current_Pr3, J185,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6" spans="3:22">
      <c r="C186" s="14" t="s">
        <v>209</v>
      </c>
      <c r="D186" s="15">
        <v>21.6</v>
      </c>
      <c r="E186" s="15">
        <v>20.399999999999999</v>
      </c>
      <c r="F186" s="15">
        <v>21.1</v>
      </c>
      <c r="G186" s="16">
        <v>19.600000000000001</v>
      </c>
      <c r="H186" s="15">
        <v>20</v>
      </c>
      <c r="I186" s="15">
        <v>20</v>
      </c>
      <c r="J186" s="15">
        <v>20</v>
      </c>
      <c r="K186" s="16">
        <v>20</v>
      </c>
      <c r="L186" s="17">
        <v>1</v>
      </c>
      <c r="M186" s="4">
        <f>IF(SUM(D186:G186)=0, "", AVERAGE(D186:G186))</f>
        <v>20.675000000000001</v>
      </c>
      <c r="N186" s="4">
        <f>IF(SUM(H186:K186)=0, "", AVERAGE(H186:K186))</f>
        <v>20</v>
      </c>
      <c r="O186" s="4" cm="1">
        <f t="array" ref="O186">_xlfn.LET(
    _xlpm.existing, M186,
    _xlpm.proposed, N186,
    _xlpm.cellSizeHori, $J$8,
    _xlpm.cellSizeVert, $J$9,
    _xlpm.coverage, L186,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270.00000000000028</v>
      </c>
      <c r="P186" s="4" t="str" cm="1">
        <f t="array" ref="P186">_xlfn.LET(
    _xlpm.existing, M186,
    _xlpm.proposed, N186,
    _xlpm.cellSizeHori, $J$8,
    _xlpm.cellSizeVert, $J$9,
    _xlpm.coverage, L186,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6" t="b" cm="1">
        <f t="array" ref="S186">_xlfn.LET(
    _xlpm.currentID, C186,
    _xlpm.current_Ex3, F186,
    _xlpm.current_Ex4, G186,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6" t="b" cm="1">
        <f t="array" ref="T186">_xlfn.LET(
    _xlpm.currentID, C186,
    _xlpm.current_Pr3, J186,
    _xlpm.current_Pr4, K186,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6" t="b" cm="1">
        <f t="array" ref="U186">_xlfn.LET(
    _xlpm.currentID, C186,
    _xlpm.current_Ex1, D186,
    _xlpm.current_Ex3, F186,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6" t="b" cm="1">
        <f t="array" ref="V186">_xlfn.LET(
    _xlpm.currentID, C186,
    _xlpm.current_Pr1, H186,
    _xlpm.current_Pr3, J186,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7" spans="3:22">
      <c r="C187" s="14" t="s">
        <v>210</v>
      </c>
      <c r="D187" s="15">
        <v>21.1</v>
      </c>
      <c r="E187" s="15">
        <v>19.600000000000001</v>
      </c>
      <c r="F187" s="15">
        <v>23</v>
      </c>
      <c r="G187" s="16">
        <v>22.7</v>
      </c>
      <c r="H187" s="15">
        <v>20</v>
      </c>
      <c r="I187" s="15">
        <v>20</v>
      </c>
      <c r="J187" s="15">
        <v>20</v>
      </c>
      <c r="K187" s="16">
        <v>20</v>
      </c>
      <c r="L187" s="17">
        <v>1</v>
      </c>
      <c r="M187" s="4">
        <f>IF(SUM(D187:G187)=0, "", AVERAGE(D187:G187))</f>
        <v>21.6</v>
      </c>
      <c r="N187" s="4">
        <f>IF(SUM(H187:K187)=0, "", AVERAGE(H187:K187))</f>
        <v>20</v>
      </c>
      <c r="O187" s="4" cm="1">
        <f t="array" ref="O187">_xlfn.LET(
    _xlpm.existing, M187,
    _xlpm.proposed, N187,
    _xlpm.cellSizeHori, $J$8,
    _xlpm.cellSizeVert, $J$9,
    _xlpm.coverage, L187,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640.00000000000057</v>
      </c>
      <c r="P187" s="4" t="str" cm="1">
        <f t="array" ref="P187">_xlfn.LET(
    _xlpm.existing, M187,
    _xlpm.proposed, N187,
    _xlpm.cellSizeHori, $J$8,
    _xlpm.cellSizeVert, $J$9,
    _xlpm.coverage, L187,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7" t="b" cm="1">
        <f t="array" ref="S187">_xlfn.LET(
    _xlpm.currentID, C187,
    _xlpm.current_Ex3, F187,
    _xlpm.current_Ex4, G187,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7" t="b" cm="1">
        <f t="array" ref="T187">_xlfn.LET(
    _xlpm.currentID, C187,
    _xlpm.current_Pr3, J187,
    _xlpm.current_Pr4, K187,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7" t="b" cm="1">
        <f t="array" ref="U187">_xlfn.LET(
    _xlpm.currentID, C187,
    _xlpm.current_Ex1, D187,
    _xlpm.current_Ex3, F187,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7" t="b" cm="1">
        <f t="array" ref="V187">_xlfn.LET(
    _xlpm.currentID, C187,
    _xlpm.current_Pr1, H187,
    _xlpm.current_Pr3, J187,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8" spans="3:22">
      <c r="C188" s="14" t="s">
        <v>211</v>
      </c>
      <c r="D188" s="15">
        <v>23</v>
      </c>
      <c r="E188" s="15">
        <v>22.7</v>
      </c>
      <c r="F188" s="15">
        <v>27.4</v>
      </c>
      <c r="G188" s="16">
        <v>26.5</v>
      </c>
      <c r="H188" s="15">
        <v>20</v>
      </c>
      <c r="I188" s="15">
        <v>20</v>
      </c>
      <c r="J188" s="15">
        <v>20</v>
      </c>
      <c r="K188" s="16">
        <v>20</v>
      </c>
      <c r="L188" s="17">
        <v>1</v>
      </c>
      <c r="M188" s="4">
        <f>IF(SUM(D188:G188)=0, "", AVERAGE(D188:G188))</f>
        <v>24.9</v>
      </c>
      <c r="N188" s="4">
        <f>IF(SUM(H188:K188)=0, "", AVERAGE(H188:K188))</f>
        <v>20</v>
      </c>
      <c r="O188" s="4" cm="1">
        <f t="array" ref="O188">_xlfn.LET(
    _xlpm.existing, M188,
    _xlpm.proposed, N188,
    _xlpm.cellSizeHori, $J$8,
    _xlpm.cellSizeVert, $J$9,
    _xlpm.coverage, L188,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1959.9999999999995</v>
      </c>
      <c r="P188" s="4" t="str" cm="1">
        <f t="array" ref="P188">_xlfn.LET(
    _xlpm.existing, M188,
    _xlpm.proposed, N188,
    _xlpm.cellSizeHori, $J$8,
    _xlpm.cellSizeVert, $J$9,
    _xlpm.coverage, L188,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8" t="b" cm="1">
        <f t="array" ref="S188">_xlfn.LET(
    _xlpm.currentID, C188,
    _xlpm.current_Ex3, F188,
    _xlpm.current_Ex4, G188,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8" t="b" cm="1">
        <f t="array" ref="T188">_xlfn.LET(
    _xlpm.currentID, C188,
    _xlpm.current_Pr3, J188,
    _xlpm.current_Pr4, K188,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8" t="b" cm="1">
        <f t="array" ref="U188">_xlfn.LET(
    _xlpm.currentID, C188,
    _xlpm.current_Ex1, D188,
    _xlpm.current_Ex3, F188,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8" t="b" cm="1">
        <f t="array" ref="V188">_xlfn.LET(
    _xlpm.currentID, C188,
    _xlpm.current_Pr1, H188,
    _xlpm.current_Pr3, J188,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89" spans="3:22">
      <c r="C189" s="14" t="s">
        <v>212</v>
      </c>
      <c r="D189" s="15">
        <v>27.4</v>
      </c>
      <c r="E189" s="15">
        <v>26.5</v>
      </c>
      <c r="F189" s="15">
        <v>30.1</v>
      </c>
      <c r="G189" s="16">
        <v>27.6</v>
      </c>
      <c r="H189" s="15">
        <v>20</v>
      </c>
      <c r="I189" s="15">
        <v>20</v>
      </c>
      <c r="J189" s="15">
        <v>20</v>
      </c>
      <c r="K189" s="16">
        <v>20</v>
      </c>
      <c r="L189" s="17">
        <v>1</v>
      </c>
      <c r="M189" s="4">
        <f>IF(SUM(D189:G189)=0, "", AVERAGE(D189:G189))</f>
        <v>27.9</v>
      </c>
      <c r="N189" s="4">
        <f>IF(SUM(H189:K189)=0, "", AVERAGE(H189:K189))</f>
        <v>20</v>
      </c>
      <c r="O189" s="4" cm="1">
        <f t="array" ref="O189">_xlfn.LET(
    _xlpm.existing, M189,
    _xlpm.proposed, N189,
    _xlpm.cellSizeHori, $J$8,
    _xlpm.cellSizeVert, $J$9,
    _xlpm.coverage, L189,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3159.9999999999995</v>
      </c>
      <c r="P189" s="4" t="str" cm="1">
        <f t="array" ref="P189">_xlfn.LET(
    _xlpm.existing, M189,
    _xlpm.proposed, N189,
    _xlpm.cellSizeHori, $J$8,
    _xlpm.cellSizeVert, $J$9,
    _xlpm.coverage, L189,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89" t="b" cm="1">
        <f t="array" ref="S189">_xlfn.LET(
    _xlpm.currentID, C189,
    _xlpm.current_Ex3, F189,
    _xlpm.current_Ex4, G189,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89" t="b" cm="1">
        <f t="array" ref="T189">_xlfn.LET(
    _xlpm.currentID, C189,
    _xlpm.current_Pr3, J189,
    _xlpm.current_Pr4, K189,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89" t="b" cm="1">
        <f t="array" ref="U189">_xlfn.LET(
    _xlpm.currentID, C189,
    _xlpm.current_Ex1, D189,
    _xlpm.current_Ex3, F189,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89" t="b" cm="1">
        <f t="array" ref="V189">_xlfn.LET(
    _xlpm.currentID, C189,
    _xlpm.current_Pr1, H189,
    _xlpm.current_Pr3, J189,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0" spans="3:22">
      <c r="C190" s="14" t="s">
        <v>213</v>
      </c>
      <c r="D190" s="15">
        <v>30.1</v>
      </c>
      <c r="E190" s="15">
        <v>27.6</v>
      </c>
      <c r="F190" s="15">
        <v>29.4</v>
      </c>
      <c r="G190" s="16">
        <v>25.8</v>
      </c>
      <c r="H190" s="15">
        <v>20</v>
      </c>
      <c r="I190" s="15">
        <v>20</v>
      </c>
      <c r="J190" s="15">
        <v>20</v>
      </c>
      <c r="K190" s="16">
        <v>20</v>
      </c>
      <c r="L190" s="17">
        <v>1</v>
      </c>
      <c r="M190" s="4">
        <f>IF(SUM(D190:G190)=0, "", AVERAGE(D190:G190))</f>
        <v>28.224999999999998</v>
      </c>
      <c r="N190" s="4">
        <f>IF(SUM(H190:K190)=0, "", AVERAGE(H190:K190))</f>
        <v>20</v>
      </c>
      <c r="O190" s="4" cm="1">
        <f t="array" ref="O190">_xlfn.LET(
    _xlpm.existing, M190,
    _xlpm.proposed, N190,
    _xlpm.cellSizeHori, $J$8,
    _xlpm.cellSizeVert, $J$9,
    _xlpm.coverage, L190,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3289.9999999999991</v>
      </c>
      <c r="P190" s="4" t="str" cm="1">
        <f t="array" ref="P190">_xlfn.LET(
    _xlpm.existing, M190,
    _xlpm.proposed, N190,
    _xlpm.cellSizeHori, $J$8,
    _xlpm.cellSizeVert, $J$9,
    _xlpm.coverage, L190,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0" t="b" cm="1">
        <f t="array" ref="S190">_xlfn.LET(
    _xlpm.currentID, C190,
    _xlpm.current_Ex3, F190,
    _xlpm.current_Ex4, G190,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0" t="b" cm="1">
        <f t="array" ref="T190">_xlfn.LET(
    _xlpm.currentID, C190,
    _xlpm.current_Pr3, J190,
    _xlpm.current_Pr4, K190,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0" t="b" cm="1">
        <f t="array" ref="U190">_xlfn.LET(
    _xlpm.currentID, C190,
    _xlpm.current_Ex1, D190,
    _xlpm.current_Ex3, F190,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0" t="b" cm="1">
        <f t="array" ref="V190">_xlfn.LET(
    _xlpm.currentID, C190,
    _xlpm.current_Pr1, H190,
    _xlpm.current_Pr3, J190,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1" spans="3:22">
      <c r="C191" s="14" t="s">
        <v>214</v>
      </c>
      <c r="D191" s="15">
        <v>29.4</v>
      </c>
      <c r="E191" s="15">
        <v>25.8</v>
      </c>
      <c r="F191" s="15">
        <v>27.8</v>
      </c>
      <c r="G191" s="16">
        <v>25.6</v>
      </c>
      <c r="H191" s="15">
        <v>20</v>
      </c>
      <c r="I191" s="15">
        <v>20</v>
      </c>
      <c r="J191" s="15">
        <v>20</v>
      </c>
      <c r="K191" s="16">
        <v>20</v>
      </c>
      <c r="L191" s="17">
        <v>1</v>
      </c>
      <c r="M191" s="4">
        <f>IF(SUM(D191:G191)=0, "", AVERAGE(D191:G191))</f>
        <v>27.15</v>
      </c>
      <c r="N191" s="4">
        <f>IF(SUM(H191:K191)=0, "", AVERAGE(H191:K191))</f>
        <v>20</v>
      </c>
      <c r="O191" s="4" cm="1">
        <f t="array" ref="O191">_xlfn.LET(
    _xlpm.existing, M191,
    _xlpm.proposed, N191,
    _xlpm.cellSizeHori, $J$8,
    _xlpm.cellSizeVert, $J$9,
    _xlpm.coverage, L191,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2859.9999999999995</v>
      </c>
      <c r="P191" s="4" t="str" cm="1">
        <f t="array" ref="P191">_xlfn.LET(
    _xlpm.existing, M191,
    _xlpm.proposed, N191,
    _xlpm.cellSizeHori, $J$8,
    _xlpm.cellSizeVert, $J$9,
    _xlpm.coverage, L191,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1" t="b" cm="1">
        <f t="array" ref="S191">_xlfn.LET(
    _xlpm.currentID, C191,
    _xlpm.current_Ex3, F191,
    _xlpm.current_Ex4, G191,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1" t="b" cm="1">
        <f t="array" ref="T191">_xlfn.LET(
    _xlpm.currentID, C191,
    _xlpm.current_Pr3, J191,
    _xlpm.current_Pr4, K191,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1" t="b" cm="1">
        <f t="array" ref="U191">_xlfn.LET(
    _xlpm.currentID, C191,
    _xlpm.current_Ex1, D191,
    _xlpm.current_Ex3, F191,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1" t="b" cm="1">
        <f t="array" ref="V191">_xlfn.LET(
    _xlpm.currentID, C191,
    _xlpm.current_Pr1, H191,
    _xlpm.current_Pr3, J191,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2" spans="3:22">
      <c r="C192" s="14" t="s">
        <v>215</v>
      </c>
      <c r="D192" s="15">
        <v>27.8</v>
      </c>
      <c r="E192" s="15">
        <v>25.6</v>
      </c>
      <c r="F192" s="15">
        <v>28.4</v>
      </c>
      <c r="G192" s="16">
        <v>26.6</v>
      </c>
      <c r="H192" s="15">
        <v>20</v>
      </c>
      <c r="I192" s="15">
        <v>20</v>
      </c>
      <c r="J192" s="15">
        <v>20</v>
      </c>
      <c r="K192" s="16">
        <v>20</v>
      </c>
      <c r="L192" s="17">
        <v>1</v>
      </c>
      <c r="M192" s="4">
        <f>IF(SUM(D192:G192)=0, "", AVERAGE(D192:G192))</f>
        <v>27.1</v>
      </c>
      <c r="N192" s="4">
        <f>IF(SUM(H192:K192)=0, "", AVERAGE(H192:K192))</f>
        <v>20</v>
      </c>
      <c r="O192" s="4" cm="1">
        <f t="array" ref="O192">_xlfn.LET(
    _xlpm.existing, M192,
    _xlpm.proposed, N192,
    _xlpm.cellSizeHori, $J$8,
    _xlpm.cellSizeVert, $J$9,
    _xlpm.coverage, L192,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2840.0000000000005</v>
      </c>
      <c r="P192" s="4" t="str" cm="1">
        <f t="array" ref="P192">_xlfn.LET(
    _xlpm.existing, M192,
    _xlpm.proposed, N192,
    _xlpm.cellSizeHori, $J$8,
    _xlpm.cellSizeVert, $J$9,
    _xlpm.coverage, L192,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2" t="b" cm="1">
        <f t="array" ref="S192">_xlfn.LET(
    _xlpm.currentID, C192,
    _xlpm.current_Ex3, F192,
    _xlpm.current_Ex4, G192,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2" t="b" cm="1">
        <f t="array" ref="T192">_xlfn.LET(
    _xlpm.currentID, C192,
    _xlpm.current_Pr3, J192,
    _xlpm.current_Pr4, K192,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2" t="b" cm="1">
        <f t="array" ref="U192">_xlfn.LET(
    _xlpm.currentID, C192,
    _xlpm.current_Ex1, D192,
    _xlpm.current_Ex3, F192,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2" t="b" cm="1">
        <f t="array" ref="V192">_xlfn.LET(
    _xlpm.currentID, C192,
    _xlpm.current_Pr1, H192,
    _xlpm.current_Pr3, J192,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3" spans="3:22">
      <c r="C193" s="14" t="s">
        <v>216</v>
      </c>
      <c r="D193" s="15">
        <v>28.4</v>
      </c>
      <c r="E193" s="15">
        <v>26.6</v>
      </c>
      <c r="F193" s="15">
        <v>32</v>
      </c>
      <c r="G193" s="16">
        <v>30</v>
      </c>
      <c r="H193" s="15">
        <v>20</v>
      </c>
      <c r="I193" s="15">
        <v>20</v>
      </c>
      <c r="J193" s="15">
        <v>25.9</v>
      </c>
      <c r="K193" s="16">
        <v>30</v>
      </c>
      <c r="L193" s="17">
        <v>1</v>
      </c>
      <c r="M193" s="4">
        <f>IF(SUM(D193:G193)=0, "", AVERAGE(D193:G193))</f>
        <v>29.25</v>
      </c>
      <c r="N193" s="4">
        <f>IF(SUM(H193:K193)=0, "", AVERAGE(H193:K193))</f>
        <v>23.975000000000001</v>
      </c>
      <c r="O193" s="4" cm="1">
        <f t="array" ref="O193">_xlfn.LET(
    _xlpm.existing, M193,
    _xlpm.proposed, N193,
    _xlpm.cellSizeHori, $J$8,
    _xlpm.cellSizeVert, $J$9,
    _xlpm.coverage, L193,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2109.9999999999995</v>
      </c>
      <c r="P193" s="4" t="str" cm="1">
        <f t="array" ref="P193">_xlfn.LET(
    _xlpm.existing, M193,
    _xlpm.proposed, N193,
    _xlpm.cellSizeHori, $J$8,
    _xlpm.cellSizeVert, $J$9,
    _xlpm.coverage, L193,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3" t="b" cm="1">
        <f t="array" ref="S193">_xlfn.LET(
    _xlpm.currentID, C193,
    _xlpm.current_Ex3, F193,
    _xlpm.current_Ex4, G193,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3" t="b" cm="1">
        <f t="array" ref="T193">_xlfn.LET(
    _xlpm.currentID, C193,
    _xlpm.current_Pr3, J193,
    _xlpm.current_Pr4, K193,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3" t="b" cm="1">
        <f t="array" ref="U193">_xlfn.LET(
    _xlpm.currentID, C193,
    _xlpm.current_Ex1, D193,
    _xlpm.current_Ex3, F193,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3" t="b" cm="1">
        <f t="array" ref="V193">_xlfn.LET(
    _xlpm.currentID, C193,
    _xlpm.current_Pr1, H193,
    _xlpm.current_Pr3, J193,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4" spans="3:22">
      <c r="C194" s="14" t="s">
        <v>217</v>
      </c>
      <c r="D194" s="15">
        <v>32</v>
      </c>
      <c r="E194" s="15">
        <v>30</v>
      </c>
      <c r="F194" s="15">
        <v>35.4</v>
      </c>
      <c r="G194" s="16">
        <v>34.299999999999997</v>
      </c>
      <c r="H194" s="15">
        <v>25.9</v>
      </c>
      <c r="I194" s="15">
        <v>30</v>
      </c>
      <c r="J194" s="15">
        <v>25.9</v>
      </c>
      <c r="K194" s="16">
        <v>34.299999999999997</v>
      </c>
      <c r="L194" s="17">
        <v>1</v>
      </c>
      <c r="M194" s="4">
        <f>IF(SUM(D194:G194)=0, "", AVERAGE(D194:G194))</f>
        <v>32.924999999999997</v>
      </c>
      <c r="N194" s="4">
        <f>IF(SUM(H194:K194)=0, "", AVERAGE(H194:K194))</f>
        <v>29.024999999999999</v>
      </c>
      <c r="O194" s="4" cm="1">
        <f t="array" ref="O194">_xlfn.LET(
    _xlpm.existing, M194,
    _xlpm.proposed, N194,
    _xlpm.cellSizeHori, $J$8,
    _xlpm.cellSizeVert, $J$9,
    _xlpm.coverage, L194,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1559.9999999999995</v>
      </c>
      <c r="P194" s="4" t="str" cm="1">
        <f t="array" ref="P194">_xlfn.LET(
    _xlpm.existing, M194,
    _xlpm.proposed, N194,
    _xlpm.cellSizeHori, $J$8,
    _xlpm.cellSizeVert, $J$9,
    _xlpm.coverage, L194,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4" t="b" cm="1">
        <f t="array" ref="S194">_xlfn.LET(
    _xlpm.currentID, C194,
    _xlpm.current_Ex3, F194,
    _xlpm.current_Ex4, G194,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4" t="b" cm="1">
        <f t="array" ref="T194">_xlfn.LET(
    _xlpm.currentID, C194,
    _xlpm.current_Pr3, J194,
    _xlpm.current_Pr4, K194,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4" t="b" cm="1">
        <f t="array" ref="U194">_xlfn.LET(
    _xlpm.currentID, C194,
    _xlpm.current_Ex1, D194,
    _xlpm.current_Ex3, F194,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4" t="b" cm="1">
        <f t="array" ref="V194">_xlfn.LET(
    _xlpm.currentID, C194,
    _xlpm.current_Pr1, H194,
    _xlpm.current_Pr3, J194,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5" spans="3:22">
      <c r="C195" s="14" t="s">
        <v>218</v>
      </c>
      <c r="D195" s="15">
        <v>35.4</v>
      </c>
      <c r="E195" s="15">
        <v>34.299999999999997</v>
      </c>
      <c r="F195" s="15">
        <v>37.1</v>
      </c>
      <c r="G195" s="16">
        <v>37.799999999999997</v>
      </c>
      <c r="H195" s="15">
        <v>25.9</v>
      </c>
      <c r="I195" s="15">
        <v>34.299999999999997</v>
      </c>
      <c r="J195" s="15">
        <v>30.8</v>
      </c>
      <c r="K195" s="16">
        <v>37.799999999999997</v>
      </c>
      <c r="L195" s="17">
        <v>1</v>
      </c>
      <c r="M195" s="4">
        <f>IF(SUM(D195:G195)=0, "", AVERAGE(D195:G195))</f>
        <v>36.149999999999991</v>
      </c>
      <c r="N195" s="4">
        <f>IF(SUM(H195:K195)=0, "", AVERAGE(H195:K195))</f>
        <v>32.200000000000003</v>
      </c>
      <c r="O195" s="4" cm="1">
        <f t="array" ref="O195">_xlfn.LET(
    _xlpm.existing, M195,
    _xlpm.proposed, N195,
    _xlpm.cellSizeHori, $J$8,
    _xlpm.cellSizeVert, $J$9,
    _xlpm.coverage, L195,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1579.9999999999955</v>
      </c>
      <c r="P195" s="4" t="str" cm="1">
        <f t="array" ref="P195">_xlfn.LET(
    _xlpm.existing, M195,
    _xlpm.proposed, N195,
    _xlpm.cellSizeHori, $J$8,
    _xlpm.cellSizeVert, $J$9,
    _xlpm.coverage, L195,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5" t="b" cm="1">
        <f t="array" ref="S195">_xlfn.LET(
    _xlpm.currentID, C195,
    _xlpm.current_Ex3, F195,
    _xlpm.current_Ex4, G195,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195" t="b" cm="1">
        <f t="array" ref="T195">_xlfn.LET(
    _xlpm.currentID, C195,
    _xlpm.current_Pr3, J195,
    _xlpm.current_Pr4, K195,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195" t="b" cm="1">
        <f t="array" ref="U195">_xlfn.LET(
    _xlpm.currentID, C195,
    _xlpm.current_Ex1, D195,
    _xlpm.current_Ex3, F195,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5" t="b" cm="1">
        <f t="array" ref="V195">_xlfn.LET(
    _xlpm.currentID, C195,
    _xlpm.current_Pr1, H195,
    _xlpm.current_Pr3, J195,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6" spans="3:22">
      <c r="C196" s="14" t="s">
        <v>219</v>
      </c>
      <c r="D196" s="15">
        <v>37.1</v>
      </c>
      <c r="E196" s="15">
        <v>37.799999999999997</v>
      </c>
      <c r="F196" s="15">
        <v>40.5</v>
      </c>
      <c r="G196" s="16">
        <v>41.9</v>
      </c>
      <c r="H196" s="15">
        <v>30.8</v>
      </c>
      <c r="I196" s="15">
        <v>37.799999999999997</v>
      </c>
      <c r="J196" s="15">
        <v>40.5</v>
      </c>
      <c r="K196" s="16">
        <v>41.9</v>
      </c>
      <c r="L196" s="17">
        <v>1</v>
      </c>
      <c r="M196" s="4">
        <f>IF(SUM(D196:G196)=0, "", AVERAGE(D196:G196))</f>
        <v>39.325000000000003</v>
      </c>
      <c r="N196" s="4">
        <f>IF(SUM(H196:K196)=0, "", AVERAGE(H196:K196))</f>
        <v>37.75</v>
      </c>
      <c r="O196" s="4" cm="1">
        <f t="array" ref="O196">_xlfn.LET(
    _xlpm.existing, M196,
    _xlpm.proposed, N196,
    _xlpm.cellSizeHori, $J$8,
    _xlpm.cellSizeVert, $J$9,
    _xlpm.coverage, L196,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630.00000000000114</v>
      </c>
      <c r="P196" s="4" t="str" cm="1">
        <f t="array" ref="P196">_xlfn.LET(
    _xlpm.existing, M196,
    _xlpm.proposed, N196,
    _xlpm.cellSizeHori, $J$8,
    _xlpm.cellSizeVert, $J$9,
    _xlpm.coverage, L196,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196" t="str" cm="1">
        <f t="array" ref="S196">_xlfn.LET(
    _xlpm.currentID, C196,
    _xlpm.current_Ex3, F196,
    _xlpm.current_Ex4, G196,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96" t="str" cm="1">
        <f t="array" ref="T196">_xlfn.LET(
    _xlpm.currentID, C196,
    _xlpm.current_Pr3, J196,
    _xlpm.current_Pr4, K196,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96" t="b" cm="1">
        <f t="array" ref="U196">_xlfn.LET(
    _xlpm.currentID, C196,
    _xlpm.current_Ex1, D196,
    _xlpm.current_Ex3, F196,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196" t="b" cm="1">
        <f t="array" ref="V196">_xlfn.LET(
    _xlpm.currentID, C196,
    _xlpm.current_Pr1, H196,
    _xlpm.current_Pr3, J196,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197" spans="3:22">
      <c r="C197" s="29" t="s">
        <v>220</v>
      </c>
      <c r="D197" s="30">
        <v>7.2</v>
      </c>
      <c r="E197" s="30">
        <v>6.8</v>
      </c>
      <c r="F197" s="30">
        <v>6.8</v>
      </c>
      <c r="G197" s="31">
        <v>6.4</v>
      </c>
      <c r="H197" s="30">
        <v>7.2</v>
      </c>
      <c r="I197" s="30">
        <v>6.8</v>
      </c>
      <c r="J197" s="30">
        <v>6.8</v>
      </c>
      <c r="K197" s="31">
        <v>6.5</v>
      </c>
      <c r="L197" s="32">
        <v>1</v>
      </c>
      <c r="M197" s="4">
        <f>IF(SUM(D197:G197)=0, "", AVERAGE(D197:G197))</f>
        <v>6.8000000000000007</v>
      </c>
      <c r="N197" s="4">
        <f>IF(SUM(H197:K197)=0, "", AVERAGE(H197:K197))</f>
        <v>6.8250000000000002</v>
      </c>
      <c r="O197" s="4" t="str" cm="1">
        <f t="array" ref="O197">_xlfn.LET(
    _xlpm.existing, M197,
    _xlpm.proposed, N197,
    _xlpm.cellSizeHori, $J$8,
    _xlpm.cellSizeVert, $J$9,
    _xlpm.coverage, L197,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97" s="4" cm="1">
        <f t="array" ref="P197">_xlfn.LET(
    _xlpm.existing, M197,
    _xlpm.proposed, N197,
    _xlpm.cellSizeHori, $J$8,
    _xlpm.cellSizeVert, $J$9,
    _xlpm.coverage, L197,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9.9999999999997868</v>
      </c>
      <c r="S197" t="str" cm="1">
        <f t="array" ref="S197">_xlfn.LET(
    _xlpm.currentID, C197,
    _xlpm.current_Ex3, F197,
    _xlpm.current_Ex4, G197,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97" t="str" cm="1">
        <f t="array" ref="T197">_xlfn.LET(
    _xlpm.currentID, C197,
    _xlpm.current_Pr3, J197,
    _xlpm.current_Pr4, K197,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97" t="str" cm="1">
        <f t="array" ref="U197">_xlfn.LET(
    _xlpm.currentID, C197,
    _xlpm.current_Ex1, D197,
    _xlpm.current_Ex3, F197,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97" t="str" cm="1">
        <f t="array" ref="V197">_xlfn.LET(
    _xlpm.currentID, C197,
    _xlpm.current_Pr1, H197,
    _xlpm.current_Pr3, J197,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98" spans="3:22">
      <c r="C198" s="29" t="s">
        <v>221</v>
      </c>
      <c r="D198" s="30">
        <v>6.8</v>
      </c>
      <c r="E198" s="30">
        <v>6.4</v>
      </c>
      <c r="F198" s="30">
        <v>5.8</v>
      </c>
      <c r="G198" s="31">
        <v>5.6</v>
      </c>
      <c r="H198" s="30">
        <v>6.8</v>
      </c>
      <c r="I198" s="30">
        <v>6.5</v>
      </c>
      <c r="J198" s="30">
        <v>6.5</v>
      </c>
      <c r="K198" s="31">
        <v>6.6</v>
      </c>
      <c r="L198" s="32">
        <v>1</v>
      </c>
      <c r="M198" s="4">
        <f>IF(SUM(D198:G198)=0, "", AVERAGE(D198:G198))</f>
        <v>6.15</v>
      </c>
      <c r="N198" s="4">
        <f>IF(SUM(H198:K198)=0, "", AVERAGE(H198:K198))</f>
        <v>6.6</v>
      </c>
      <c r="O198" s="4" t="str" cm="1">
        <f t="array" ref="O198">_xlfn.LET(
    _xlpm.existing, M198,
    _xlpm.proposed, N198,
    _xlpm.cellSizeHori, $J$8,
    _xlpm.cellSizeVert, $J$9,
    _xlpm.coverage, L198,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98" s="4" cm="1">
        <f t="array" ref="P198">_xlfn.LET(
    _xlpm.existing, M198,
    _xlpm.proposed, N198,
    _xlpm.cellSizeHori, $J$8,
    _xlpm.cellSizeVert, $J$9,
    _xlpm.coverage, L198,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S198" t="str" cm="1">
        <f t="array" ref="S198">_xlfn.LET(
    _xlpm.currentID, C198,
    _xlpm.current_Ex3, F198,
    _xlpm.current_Ex4, G198,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98" t="str" cm="1">
        <f t="array" ref="T198">_xlfn.LET(
    _xlpm.currentID, C198,
    _xlpm.current_Pr3, J198,
    _xlpm.current_Pr4, K198,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98" t="str" cm="1">
        <f t="array" ref="U198">_xlfn.LET(
    _xlpm.currentID, C198,
    _xlpm.current_Ex1, D198,
    _xlpm.current_Ex3, F198,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98" t="str" cm="1">
        <f t="array" ref="V198">_xlfn.LET(
    _xlpm.currentID, C198,
    _xlpm.current_Pr1, H198,
    _xlpm.current_Pr3, J198,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199" spans="3:22">
      <c r="C199" s="29" t="s">
        <v>222</v>
      </c>
      <c r="D199" s="30">
        <v>5.8</v>
      </c>
      <c r="E199" s="30">
        <v>5.6</v>
      </c>
      <c r="F199" s="30">
        <v>5.3</v>
      </c>
      <c r="G199" s="31">
        <v>4.7</v>
      </c>
      <c r="H199" s="30">
        <v>6.5</v>
      </c>
      <c r="I199" s="30">
        <v>6.6</v>
      </c>
      <c r="J199" s="30">
        <v>9.5</v>
      </c>
      <c r="K199" s="31">
        <v>9.5</v>
      </c>
      <c r="L199" s="32">
        <v>1</v>
      </c>
      <c r="M199" s="4">
        <f>IF(SUM(D199:G199)=0, "", AVERAGE(D199:G199))</f>
        <v>5.35</v>
      </c>
      <c r="N199" s="4">
        <f>IF(SUM(H199:K199)=0, "", AVERAGE(H199:K199))</f>
        <v>8.0250000000000004</v>
      </c>
      <c r="O199" s="4" t="str" cm="1">
        <f t="array" ref="O199">_xlfn.LET(
    _xlpm.existing, M199,
    _xlpm.proposed, N199,
    _xlpm.cellSizeHori, $J$8,
    _xlpm.cellSizeVert, $J$9,
    _xlpm.coverage, L199,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199" s="4" cm="1">
        <f t="array" ref="P199">_xlfn.LET(
    _xlpm.existing, M199,
    _xlpm.proposed, N199,
    _xlpm.cellSizeHori, $J$8,
    _xlpm.cellSizeVert, $J$9,
    _xlpm.coverage, L199,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1070.0000000000002</v>
      </c>
      <c r="S199" t="str" cm="1">
        <f t="array" ref="S199">_xlfn.LET(
    _xlpm.currentID, C199,
    _xlpm.current_Ex3, F199,
    _xlpm.current_Ex4, G199,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199" t="str" cm="1">
        <f t="array" ref="T199">_xlfn.LET(
    _xlpm.currentID, C199,
    _xlpm.current_Pr3, J199,
    _xlpm.current_Pr4, K199,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199" t="str" cm="1">
        <f t="array" ref="U199">_xlfn.LET(
    _xlpm.currentID, C199,
    _xlpm.current_Ex1, D199,
    _xlpm.current_Ex3, F199,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199" t="str" cm="1">
        <f t="array" ref="V199">_xlfn.LET(
    _xlpm.currentID, C199,
    _xlpm.current_Pr1, H199,
    _xlpm.current_Pr3, J199,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0" spans="3:22">
      <c r="C200" s="29" t="s">
        <v>223</v>
      </c>
      <c r="D200" s="30">
        <v>5.3</v>
      </c>
      <c r="E200" s="30">
        <v>4.7</v>
      </c>
      <c r="F200" s="30">
        <v>4.9000000000000004</v>
      </c>
      <c r="G200" s="31">
        <v>4.8</v>
      </c>
      <c r="H200" s="30">
        <v>9.5</v>
      </c>
      <c r="I200" s="30">
        <v>9.5</v>
      </c>
      <c r="J200" s="30">
        <v>9.5</v>
      </c>
      <c r="K200" s="31">
        <v>9.5</v>
      </c>
      <c r="L200" s="32">
        <v>1</v>
      </c>
      <c r="M200" s="4">
        <f>IF(SUM(D200:G200)=0, "", AVERAGE(D200:G200))</f>
        <v>4.9249999999999998</v>
      </c>
      <c r="N200" s="4">
        <f>IF(SUM(H200:K200)=0, "", AVERAGE(H200:K200))</f>
        <v>9.5</v>
      </c>
      <c r="O200" s="4" t="str" cm="1">
        <f t="array" ref="O200">_xlfn.LET(
    _xlpm.existing, M200,
    _xlpm.proposed, N200,
    _xlpm.cellSizeHori, $J$8,
    _xlpm.cellSizeVert, $J$9,
    _xlpm.coverage, L200,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00" s="4" cm="1">
        <f t="array" ref="P200">_xlfn.LET(
    _xlpm.existing, M200,
    _xlpm.proposed, N200,
    _xlpm.cellSizeHori, $J$8,
    _xlpm.cellSizeVert, $J$9,
    _xlpm.coverage, L200,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1830</v>
      </c>
      <c r="S200" t="str" cm="1">
        <f t="array" ref="S200">_xlfn.LET(
    _xlpm.currentID, C200,
    _xlpm.current_Ex3, F200,
    _xlpm.current_Ex4, G200,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00" t="str" cm="1">
        <f t="array" ref="T200">_xlfn.LET(
    _xlpm.currentID, C200,
    _xlpm.current_Pr3, J200,
    _xlpm.current_Pr4, K200,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00" t="str" cm="1">
        <f t="array" ref="U200">_xlfn.LET(
    _xlpm.currentID, C200,
    _xlpm.current_Ex1, D200,
    _xlpm.current_Ex3, F200,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0" t="str" cm="1">
        <f t="array" ref="V200">_xlfn.LET(
    _xlpm.currentID, C200,
    _xlpm.current_Pr1, H200,
    _xlpm.current_Pr3, J200,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1" spans="3:22">
      <c r="C201" s="29" t="s">
        <v>224</v>
      </c>
      <c r="D201" s="30">
        <v>4.9000000000000004</v>
      </c>
      <c r="E201" s="30">
        <v>4.8</v>
      </c>
      <c r="F201" s="30">
        <v>4.5</v>
      </c>
      <c r="G201" s="31">
        <v>4.7</v>
      </c>
      <c r="H201" s="30">
        <v>9.5</v>
      </c>
      <c r="I201" s="30">
        <v>9.5</v>
      </c>
      <c r="J201" s="30">
        <v>9.8000000000000007</v>
      </c>
      <c r="K201" s="31">
        <v>9.8000000000000007</v>
      </c>
      <c r="L201" s="32">
        <v>1</v>
      </c>
      <c r="M201" s="4">
        <f>IF(SUM(D201:G201)=0, "", AVERAGE(D201:G201))</f>
        <v>4.7249999999999996</v>
      </c>
      <c r="N201" s="4">
        <f>IF(SUM(H201:K201)=0, "", AVERAGE(H201:K201))</f>
        <v>9.65</v>
      </c>
      <c r="O201" s="4" t="str" cm="1">
        <f t="array" ref="O201">_xlfn.LET(
    _xlpm.existing, M201,
    _xlpm.proposed, N201,
    _xlpm.cellSizeHori, $J$8,
    _xlpm.cellSizeVert, $J$9,
    _xlpm.coverage, L201,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01" s="4" cm="1">
        <f t="array" ref="P201">_xlfn.LET(
    _xlpm.existing, M201,
    _xlpm.proposed, N201,
    _xlpm.cellSizeHori, $J$8,
    _xlpm.cellSizeVert, $J$9,
    _xlpm.coverage, L201,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1970.0000000000002</v>
      </c>
      <c r="S201" t="str" cm="1">
        <f t="array" ref="S201">_xlfn.LET(
    _xlpm.currentID, C201,
    _xlpm.current_Ex3, F201,
    _xlpm.current_Ex4, G201,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01" t="str" cm="1">
        <f t="array" ref="T201">_xlfn.LET(
    _xlpm.currentID, C201,
    _xlpm.current_Pr3, J201,
    _xlpm.current_Pr4, K201,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01" t="str" cm="1">
        <f t="array" ref="U201">_xlfn.LET(
    _xlpm.currentID, C201,
    _xlpm.current_Ex1, D201,
    _xlpm.current_Ex3, F201,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1" t="str" cm="1">
        <f t="array" ref="V201">_xlfn.LET(
    _xlpm.currentID, C201,
    _xlpm.current_Pr1, H201,
    _xlpm.current_Pr3, J201,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2" spans="3:22">
      <c r="C202" s="29" t="s">
        <v>225</v>
      </c>
      <c r="D202" s="30">
        <v>4.5</v>
      </c>
      <c r="E202" s="30">
        <v>4.7</v>
      </c>
      <c r="F202" s="30">
        <v>4.3</v>
      </c>
      <c r="G202" s="31">
        <v>4.9000000000000004</v>
      </c>
      <c r="H202" s="30">
        <v>9.8000000000000007</v>
      </c>
      <c r="I202" s="30">
        <v>9.8000000000000007</v>
      </c>
      <c r="J202" s="30">
        <v>11.4</v>
      </c>
      <c r="K202" s="31">
        <v>11.4</v>
      </c>
      <c r="L202" s="32">
        <v>1</v>
      </c>
      <c r="M202" s="4">
        <f>IF(SUM(D202:G202)=0, "", AVERAGE(D202:G202))</f>
        <v>4.5999999999999996</v>
      </c>
      <c r="N202" s="4">
        <f>IF(SUM(H202:K202)=0, "", AVERAGE(H202:K202))</f>
        <v>10.6</v>
      </c>
      <c r="O202" s="4" t="str" cm="1">
        <f t="array" ref="O202">_xlfn.LET(
    _xlpm.existing, M202,
    _xlpm.proposed, N202,
    _xlpm.cellSizeHori, $J$8,
    _xlpm.cellSizeVert, $J$9,
    _xlpm.coverage, L202,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02" s="4" cm="1">
        <f t="array" ref="P202">_xlfn.LET(
    _xlpm.existing, M202,
    _xlpm.proposed, N202,
    _xlpm.cellSizeHori, $J$8,
    _xlpm.cellSizeVert, $J$9,
    _xlpm.coverage, L202,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2400</v>
      </c>
      <c r="S202" t="str" cm="1">
        <f t="array" ref="S202">_xlfn.LET(
    _xlpm.currentID, C202,
    _xlpm.current_Ex3, F202,
    _xlpm.current_Ex4, G202,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02" t="str" cm="1">
        <f t="array" ref="T202">_xlfn.LET(
    _xlpm.currentID, C202,
    _xlpm.current_Pr3, J202,
    _xlpm.current_Pr4, K202,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02" t="str" cm="1">
        <f t="array" ref="U202">_xlfn.LET(
    _xlpm.currentID, C202,
    _xlpm.current_Ex1, D202,
    _xlpm.current_Ex3, F202,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2" t="str" cm="1">
        <f t="array" ref="V202">_xlfn.LET(
    _xlpm.currentID, C202,
    _xlpm.current_Pr1, H202,
    _xlpm.current_Pr3, J202,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3" spans="3:22">
      <c r="C203" s="29" t="s">
        <v>226</v>
      </c>
      <c r="D203" s="30">
        <v>4.3</v>
      </c>
      <c r="E203" s="30">
        <v>4.9000000000000004</v>
      </c>
      <c r="F203" s="30">
        <v>7</v>
      </c>
      <c r="G203" s="31">
        <v>8.5</v>
      </c>
      <c r="H203" s="30">
        <v>11.4</v>
      </c>
      <c r="I203" s="30">
        <v>11.4</v>
      </c>
      <c r="J203" s="30">
        <v>13</v>
      </c>
      <c r="K203" s="31">
        <v>13</v>
      </c>
      <c r="L203" s="32">
        <v>1</v>
      </c>
      <c r="M203" s="4">
        <f>IF(SUM(D203:G203)=0, "", AVERAGE(D203:G203))</f>
        <v>6.1749999999999998</v>
      </c>
      <c r="N203" s="4">
        <f>IF(SUM(H203:K203)=0, "", AVERAGE(H203:K203))</f>
        <v>12.2</v>
      </c>
      <c r="O203" s="4" t="str" cm="1">
        <f t="array" ref="O203">_xlfn.LET(
    _xlpm.existing, M203,
    _xlpm.proposed, N203,
    _xlpm.cellSizeHori, $J$8,
    _xlpm.cellSizeVert, $J$9,
    _xlpm.coverage, L203,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03" s="4" cm="1">
        <f t="array" ref="P203">_xlfn.LET(
    _xlpm.existing, M203,
    _xlpm.proposed, N203,
    _xlpm.cellSizeHori, $J$8,
    _xlpm.cellSizeVert, $J$9,
    _xlpm.coverage, L203,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2410</v>
      </c>
      <c r="S203" t="str" cm="1">
        <f t="array" ref="S203">_xlfn.LET(
    _xlpm.currentID, C203,
    _xlpm.current_Ex3, F203,
    _xlpm.current_Ex4, G203,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03" t="str" cm="1">
        <f t="array" ref="T203">_xlfn.LET(
    _xlpm.currentID, C203,
    _xlpm.current_Pr3, J203,
    _xlpm.current_Pr4, K203,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03" t="str" cm="1">
        <f t="array" ref="U203">_xlfn.LET(
    _xlpm.currentID, C203,
    _xlpm.current_Ex1, D203,
    _xlpm.current_Ex3, F203,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3" t="str" cm="1">
        <f t="array" ref="V203">_xlfn.LET(
    _xlpm.currentID, C203,
    _xlpm.current_Pr1, H203,
    _xlpm.current_Pr3, J203,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4" spans="3:22">
      <c r="C204" s="29" t="s">
        <v>227</v>
      </c>
      <c r="D204" s="30">
        <v>7</v>
      </c>
      <c r="E204" s="30">
        <v>8.5</v>
      </c>
      <c r="F204" s="30">
        <v>12.8</v>
      </c>
      <c r="G204" s="31">
        <v>14</v>
      </c>
      <c r="H204" s="30">
        <v>13</v>
      </c>
      <c r="I204" s="30">
        <v>13</v>
      </c>
      <c r="J204" s="30">
        <v>14.6</v>
      </c>
      <c r="K204" s="31">
        <v>14.6</v>
      </c>
      <c r="L204" s="32">
        <v>1</v>
      </c>
      <c r="M204" s="4">
        <f>IF(SUM(D204:G204)=0, "", AVERAGE(D204:G204))</f>
        <v>10.574999999999999</v>
      </c>
      <c r="N204" s="4">
        <f>IF(SUM(H204:K204)=0, "", AVERAGE(H204:K204))</f>
        <v>13.8</v>
      </c>
      <c r="O204" s="4" t="str" cm="1">
        <f t="array" ref="O204">_xlfn.LET(
    _xlpm.existing, M204,
    _xlpm.proposed, N204,
    _xlpm.cellSizeHori, $J$8,
    _xlpm.cellSizeVert, $J$9,
    _xlpm.coverage, L204,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04" s="4" cm="1">
        <f t="array" ref="P204">_xlfn.LET(
    _xlpm.existing, M204,
    _xlpm.proposed, N204,
    _xlpm.cellSizeHori, $J$8,
    _xlpm.cellSizeVert, $J$9,
    _xlpm.coverage, L204,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1290.0000000000005</v>
      </c>
      <c r="S204" t="str" cm="1">
        <f t="array" ref="S204">_xlfn.LET(
    _xlpm.currentID, C204,
    _xlpm.current_Ex3, F204,
    _xlpm.current_Ex4, G204,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04" t="str" cm="1">
        <f t="array" ref="T204">_xlfn.LET(
    _xlpm.currentID, C204,
    _xlpm.current_Pr3, J204,
    _xlpm.current_Pr4, K204,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04" t="str" cm="1">
        <f t="array" ref="U204">_xlfn.LET(
    _xlpm.currentID, C204,
    _xlpm.current_Ex1, D204,
    _xlpm.current_Ex3, F204,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4" t="str" cm="1">
        <f t="array" ref="V204">_xlfn.LET(
    _xlpm.currentID, C204,
    _xlpm.current_Pr1, H204,
    _xlpm.current_Pr3, J204,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5" spans="3:22">
      <c r="C205" s="29" t="s">
        <v>228</v>
      </c>
      <c r="D205" s="30">
        <v>12.8</v>
      </c>
      <c r="E205" s="30">
        <v>14</v>
      </c>
      <c r="F205" s="30">
        <v>17</v>
      </c>
      <c r="G205" s="31">
        <v>18.399999999999999</v>
      </c>
      <c r="H205" s="30">
        <v>14.6</v>
      </c>
      <c r="I205" s="30">
        <v>14.6</v>
      </c>
      <c r="J205" s="30">
        <v>16.2</v>
      </c>
      <c r="K205" s="31">
        <v>16.2</v>
      </c>
      <c r="L205" s="32">
        <v>1</v>
      </c>
      <c r="M205" s="4">
        <f>IF(SUM(D205:G205)=0, "", AVERAGE(D205:G205))</f>
        <v>15.549999999999999</v>
      </c>
      <c r="N205" s="4">
        <f>IF(SUM(H205:K205)=0, "", AVERAGE(H205:K205))</f>
        <v>15.399999999999999</v>
      </c>
      <c r="O205" s="4" cm="1">
        <f t="array" ref="O205">_xlfn.LET(
    _xlpm.existing, M205,
    _xlpm.proposed, N205,
    _xlpm.cellSizeHori, $J$8,
    _xlpm.cellSizeVert, $J$9,
    _xlpm.coverage, L205,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60.000000000000142</v>
      </c>
      <c r="P205" s="4" t="str" cm="1">
        <f t="array" ref="P205">_xlfn.LET(
    _xlpm.existing, M205,
    _xlpm.proposed, N205,
    _xlpm.cellSizeHori, $J$8,
    _xlpm.cellSizeVert, $J$9,
    _xlpm.coverage, L205,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5" t="b" cm="1">
        <f t="array" ref="S205">_xlfn.LET(
    _xlpm.currentID, C205,
    _xlpm.current_Ex3, F205,
    _xlpm.current_Ex4, G205,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5" t="b" cm="1">
        <f t="array" ref="T205">_xlfn.LET(
    _xlpm.currentID, C205,
    _xlpm.current_Pr3, J205,
    _xlpm.current_Pr4, K205,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5" t="str" cm="1">
        <f t="array" ref="U205">_xlfn.LET(
    _xlpm.currentID, C205,
    _xlpm.current_Ex1, D205,
    _xlpm.current_Ex3, F205,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05" t="str" cm="1">
        <f t="array" ref="V205">_xlfn.LET(
    _xlpm.currentID, C205,
    _xlpm.current_Pr1, H205,
    _xlpm.current_Pr3, J205,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06" spans="3:22">
      <c r="C206" s="29" t="s">
        <v>229</v>
      </c>
      <c r="D206" s="30">
        <v>17</v>
      </c>
      <c r="E206" s="30">
        <v>18.399999999999999</v>
      </c>
      <c r="F206" s="30">
        <v>20.8</v>
      </c>
      <c r="G206" s="31">
        <v>21.4</v>
      </c>
      <c r="H206" s="30">
        <v>16.2</v>
      </c>
      <c r="I206" s="30">
        <v>16.2</v>
      </c>
      <c r="J206" s="30">
        <v>17.8</v>
      </c>
      <c r="K206" s="31">
        <v>17.8</v>
      </c>
      <c r="L206" s="32">
        <v>1</v>
      </c>
      <c r="M206" s="4">
        <f>IF(SUM(D206:G206)=0, "", AVERAGE(D206:G206))</f>
        <v>19.399999999999999</v>
      </c>
      <c r="N206" s="4">
        <f>IF(SUM(H206:K206)=0, "", AVERAGE(H206:K206))</f>
        <v>17</v>
      </c>
      <c r="O206" s="4" cm="1">
        <f t="array" ref="O206">_xlfn.LET(
    _xlpm.existing, M206,
    _xlpm.proposed, N206,
    _xlpm.cellSizeHori, $J$8,
    _xlpm.cellSizeVert, $J$9,
    _xlpm.coverage, L206,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959.99999999999943</v>
      </c>
      <c r="P206" s="4" t="str" cm="1">
        <f t="array" ref="P206">_xlfn.LET(
    _xlpm.existing, M206,
    _xlpm.proposed, N206,
    _xlpm.cellSizeHori, $J$8,
    _xlpm.cellSizeVert, $J$9,
    _xlpm.coverage, L206,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6" t="b" cm="1">
        <f t="array" ref="S206">_xlfn.LET(
    _xlpm.currentID, C206,
    _xlpm.current_Ex3, F206,
    _xlpm.current_Ex4, G206,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6" t="b" cm="1">
        <f t="array" ref="T206">_xlfn.LET(
    _xlpm.currentID, C206,
    _xlpm.current_Pr3, J206,
    _xlpm.current_Pr4, K206,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6" t="b" cm="1">
        <f t="array" ref="U206">_xlfn.LET(
    _xlpm.currentID, C206,
    _xlpm.current_Ex1, D206,
    _xlpm.current_Ex3, F206,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06" t="b" cm="1">
        <f t="array" ref="V206">_xlfn.LET(
    _xlpm.currentID, C206,
    _xlpm.current_Pr1, H206,
    _xlpm.current_Pr3, J206,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07" spans="3:22">
      <c r="C207" s="29" t="s">
        <v>230</v>
      </c>
      <c r="D207" s="30">
        <v>20.8</v>
      </c>
      <c r="E207" s="30">
        <v>21.4</v>
      </c>
      <c r="F207" s="30">
        <v>23.8</v>
      </c>
      <c r="G207" s="31">
        <v>20</v>
      </c>
      <c r="H207" s="30">
        <v>17.8</v>
      </c>
      <c r="I207" s="30">
        <v>17.8</v>
      </c>
      <c r="J207" s="30">
        <v>19.399999999999999</v>
      </c>
      <c r="K207" s="31">
        <v>19.399999999999999</v>
      </c>
      <c r="L207" s="32">
        <v>1</v>
      </c>
      <c r="M207" s="4">
        <f>IF(SUM(D207:G207)=0, "", AVERAGE(D207:G207))</f>
        <v>21.5</v>
      </c>
      <c r="N207" s="4">
        <f>IF(SUM(H207:K207)=0, "", AVERAGE(H207:K207))</f>
        <v>18.600000000000001</v>
      </c>
      <c r="O207" s="4" cm="1">
        <f t="array" ref="O207">_xlfn.LET(
    _xlpm.existing, M207,
    _xlpm.proposed, N207,
    _xlpm.cellSizeHori, $J$8,
    _xlpm.cellSizeVert, $J$9,
    _xlpm.coverage, L207,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1159.9999999999995</v>
      </c>
      <c r="P207" s="4" t="str" cm="1">
        <f t="array" ref="P207">_xlfn.LET(
    _xlpm.existing, M207,
    _xlpm.proposed, N207,
    _xlpm.cellSizeHori, $J$8,
    _xlpm.cellSizeVert, $J$9,
    _xlpm.coverage, L207,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7" t="b" cm="1">
        <f t="array" ref="S207">_xlfn.LET(
    _xlpm.currentID, C207,
    _xlpm.current_Ex3, F207,
    _xlpm.current_Ex4, G207,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7" t="b" cm="1">
        <f t="array" ref="T207">_xlfn.LET(
    _xlpm.currentID, C207,
    _xlpm.current_Pr3, J207,
    _xlpm.current_Pr4, K207,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7" t="b" cm="1">
        <f t="array" ref="U207">_xlfn.LET(
    _xlpm.currentID, C207,
    _xlpm.current_Ex1, D207,
    _xlpm.current_Ex3, F207,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07" t="b" cm="1">
        <f t="array" ref="V207">_xlfn.LET(
    _xlpm.currentID, C207,
    _xlpm.current_Pr1, H207,
    _xlpm.current_Pr3, J207,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08" spans="3:22">
      <c r="C208" s="29" t="s">
        <v>231</v>
      </c>
      <c r="D208" s="30">
        <v>23.8</v>
      </c>
      <c r="E208" s="30">
        <v>20</v>
      </c>
      <c r="F208" s="30">
        <v>23.4</v>
      </c>
      <c r="G208" s="31">
        <v>19.2</v>
      </c>
      <c r="H208" s="30">
        <v>19.399999999999999</v>
      </c>
      <c r="I208" s="30">
        <v>19.399999999999999</v>
      </c>
      <c r="J208" s="30">
        <v>20</v>
      </c>
      <c r="K208" s="31">
        <v>20</v>
      </c>
      <c r="L208" s="32">
        <v>1</v>
      </c>
      <c r="M208" s="4">
        <f>IF(SUM(D208:G208)=0, "", AVERAGE(D208:G208))</f>
        <v>21.599999999999998</v>
      </c>
      <c r="N208" s="4">
        <f>IF(SUM(H208:K208)=0, "", AVERAGE(H208:K208))</f>
        <v>19.7</v>
      </c>
      <c r="O208" s="4" cm="1">
        <f t="array" ref="O208">_xlfn.LET(
    _xlpm.existing, M208,
    _xlpm.proposed, N208,
    _xlpm.cellSizeHori, $J$8,
    _xlpm.cellSizeVert, $J$9,
    _xlpm.coverage, L208,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759.99999999999943</v>
      </c>
      <c r="P208" s="4" t="str" cm="1">
        <f t="array" ref="P208">_xlfn.LET(
    _xlpm.existing, M208,
    _xlpm.proposed, N208,
    _xlpm.cellSizeHori, $J$8,
    _xlpm.cellSizeVert, $J$9,
    _xlpm.coverage, L208,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8" t="b" cm="1">
        <f t="array" ref="S208">_xlfn.LET(
    _xlpm.currentID, C208,
    _xlpm.current_Ex3, F208,
    _xlpm.current_Ex4, G208,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8" t="b" cm="1">
        <f t="array" ref="T208">_xlfn.LET(
    _xlpm.currentID, C208,
    _xlpm.current_Pr3, J208,
    _xlpm.current_Pr4, K208,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8" t="b" cm="1">
        <f t="array" ref="U208">_xlfn.LET(
    _xlpm.currentID, C208,
    _xlpm.current_Ex1, D208,
    _xlpm.current_Ex3, F208,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08" t="b" cm="1">
        <f t="array" ref="V208">_xlfn.LET(
    _xlpm.currentID, C208,
    _xlpm.current_Pr1, H208,
    _xlpm.current_Pr3, J208,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09" spans="3:22">
      <c r="C209" s="29" t="s">
        <v>232</v>
      </c>
      <c r="D209" s="30">
        <v>23.4</v>
      </c>
      <c r="E209" s="30">
        <v>19.2</v>
      </c>
      <c r="F209" s="30">
        <v>20.399999999999999</v>
      </c>
      <c r="G209" s="31">
        <v>18.2</v>
      </c>
      <c r="H209" s="30">
        <v>20</v>
      </c>
      <c r="I209" s="30">
        <v>20</v>
      </c>
      <c r="J209" s="30">
        <v>20</v>
      </c>
      <c r="K209" s="31">
        <v>20</v>
      </c>
      <c r="L209" s="32">
        <v>1</v>
      </c>
      <c r="M209" s="4">
        <f>IF(SUM(D209:G209)=0, "", AVERAGE(D209:G209))</f>
        <v>20.299999999999997</v>
      </c>
      <c r="N209" s="4">
        <f>IF(SUM(H209:K209)=0, "", AVERAGE(H209:K209))</f>
        <v>20</v>
      </c>
      <c r="O209" s="4" cm="1">
        <f t="array" ref="O209">_xlfn.LET(
    _xlpm.existing, M209,
    _xlpm.proposed, N209,
    _xlpm.cellSizeHori, $J$8,
    _xlpm.cellSizeVert, $J$9,
    _xlpm.coverage, L209,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119.99999999999886</v>
      </c>
      <c r="P209" s="4" t="str" cm="1">
        <f t="array" ref="P209">_xlfn.LET(
    _xlpm.existing, M209,
    _xlpm.proposed, N209,
    _xlpm.cellSizeHori, $J$8,
    _xlpm.cellSizeVert, $J$9,
    _xlpm.coverage, L209,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09" t="b" cm="1">
        <f t="array" ref="S209">_xlfn.LET(
    _xlpm.currentID, C209,
    _xlpm.current_Ex3, F209,
    _xlpm.current_Ex4, G209,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09" t="b" cm="1">
        <f t="array" ref="T209">_xlfn.LET(
    _xlpm.currentID, C209,
    _xlpm.current_Pr3, J209,
    _xlpm.current_Pr4, K209,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09" t="b" cm="1">
        <f t="array" ref="U209">_xlfn.LET(
    _xlpm.currentID, C209,
    _xlpm.current_Ex1, D209,
    _xlpm.current_Ex3, F209,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09" t="b" cm="1">
        <f t="array" ref="V209">_xlfn.LET(
    _xlpm.currentID, C209,
    _xlpm.current_Pr1, H209,
    _xlpm.current_Pr3, J209,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0" spans="3:22">
      <c r="C210" s="29" t="s">
        <v>233</v>
      </c>
      <c r="D210" s="30">
        <v>20.399999999999999</v>
      </c>
      <c r="E210" s="30">
        <v>18.2</v>
      </c>
      <c r="F210" s="30">
        <v>19.600000000000001</v>
      </c>
      <c r="G210" s="31">
        <v>19.2</v>
      </c>
      <c r="H210" s="30">
        <v>20</v>
      </c>
      <c r="I210" s="30">
        <v>20</v>
      </c>
      <c r="J210" s="30">
        <v>20</v>
      </c>
      <c r="K210" s="31">
        <v>20</v>
      </c>
      <c r="L210" s="32">
        <v>1</v>
      </c>
      <c r="M210" s="4">
        <f>IF(SUM(D210:G210)=0, "", AVERAGE(D210:G210))</f>
        <v>19.349999999999998</v>
      </c>
      <c r="N210" s="4">
        <f>IF(SUM(H210:K210)=0, "", AVERAGE(H210:K210))</f>
        <v>20</v>
      </c>
      <c r="O210" s="4" t="str" cm="1">
        <f t="array" ref="O210">_xlfn.LET(
    _xlpm.existing, M210,
    _xlpm.proposed, N210,
    _xlpm.cellSizeHori, $J$8,
    _xlpm.cellSizeVert, $J$9,
    _xlpm.coverage, L210,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10" s="4" cm="1">
        <f t="array" ref="P210">_xlfn.LET(
    _xlpm.existing, M210,
    _xlpm.proposed, N210,
    _xlpm.cellSizeHori, $J$8,
    _xlpm.cellSizeVert, $J$9,
    _xlpm.coverage, L210,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260.00000000000085</v>
      </c>
      <c r="S210" t="b" cm="1">
        <f t="array" ref="S210">_xlfn.LET(
    _xlpm.currentID, C210,
    _xlpm.current_Ex3, F210,
    _xlpm.current_Ex4, G210,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0" t="b" cm="1">
        <f t="array" ref="T210">_xlfn.LET(
    _xlpm.currentID, C210,
    _xlpm.current_Pr3, J210,
    _xlpm.current_Pr4, K210,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0" t="b" cm="1">
        <f t="array" ref="U210">_xlfn.LET(
    _xlpm.currentID, C210,
    _xlpm.current_Ex1, D210,
    _xlpm.current_Ex3, F210,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0" t="b" cm="1">
        <f t="array" ref="V210">_xlfn.LET(
    _xlpm.currentID, C210,
    _xlpm.current_Pr1, H210,
    _xlpm.current_Pr3, J210,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1" spans="3:22">
      <c r="C211" s="29" t="s">
        <v>234</v>
      </c>
      <c r="D211" s="30">
        <v>19.600000000000001</v>
      </c>
      <c r="E211" s="30">
        <v>19.2</v>
      </c>
      <c r="F211" s="30">
        <v>22.7</v>
      </c>
      <c r="G211" s="31">
        <v>22.4</v>
      </c>
      <c r="H211" s="30">
        <v>20</v>
      </c>
      <c r="I211" s="30">
        <v>20</v>
      </c>
      <c r="J211" s="30">
        <v>20</v>
      </c>
      <c r="K211" s="31">
        <v>20</v>
      </c>
      <c r="L211" s="32">
        <v>1</v>
      </c>
      <c r="M211" s="4">
        <f>IF(SUM(D211:G211)=0, "", AVERAGE(D211:G211))</f>
        <v>20.975000000000001</v>
      </c>
      <c r="N211" s="4">
        <f>IF(SUM(H211:K211)=0, "", AVERAGE(H211:K211))</f>
        <v>20</v>
      </c>
      <c r="O211" s="4" cm="1">
        <f t="array" ref="O211">_xlfn.LET(
    _xlpm.existing, M211,
    _xlpm.proposed, N211,
    _xlpm.cellSizeHori, $J$8,
    _xlpm.cellSizeVert, $J$9,
    _xlpm.coverage, L211,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390.00000000000057</v>
      </c>
      <c r="P211" s="4" t="str" cm="1">
        <f t="array" ref="P211">_xlfn.LET(
    _xlpm.existing, M211,
    _xlpm.proposed, N211,
    _xlpm.cellSizeHori, $J$8,
    _xlpm.cellSizeVert, $J$9,
    _xlpm.coverage, L211,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1" t="b" cm="1">
        <f t="array" ref="S211">_xlfn.LET(
    _xlpm.currentID, C211,
    _xlpm.current_Ex3, F211,
    _xlpm.current_Ex4, G211,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1" t="b" cm="1">
        <f t="array" ref="T211">_xlfn.LET(
    _xlpm.currentID, C211,
    _xlpm.current_Pr3, J211,
    _xlpm.current_Pr4, K211,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1" t="b" cm="1">
        <f t="array" ref="U211">_xlfn.LET(
    _xlpm.currentID, C211,
    _xlpm.current_Ex1, D211,
    _xlpm.current_Ex3, F211,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1" t="b" cm="1">
        <f t="array" ref="V211">_xlfn.LET(
    _xlpm.currentID, C211,
    _xlpm.current_Pr1, H211,
    _xlpm.current_Pr3, J211,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2" spans="3:22">
      <c r="C212" s="29" t="s">
        <v>235</v>
      </c>
      <c r="D212" s="30">
        <v>22.7</v>
      </c>
      <c r="E212" s="30">
        <v>22.4</v>
      </c>
      <c r="F212" s="30">
        <v>26.5</v>
      </c>
      <c r="G212" s="31">
        <v>24.3</v>
      </c>
      <c r="H212" s="30">
        <v>20</v>
      </c>
      <c r="I212" s="30">
        <v>20</v>
      </c>
      <c r="J212" s="30">
        <v>20</v>
      </c>
      <c r="K212" s="31">
        <v>20</v>
      </c>
      <c r="L212" s="32">
        <v>1</v>
      </c>
      <c r="M212" s="4">
        <f>IF(SUM(D212:G212)=0, "", AVERAGE(D212:G212))</f>
        <v>23.974999999999998</v>
      </c>
      <c r="N212" s="4">
        <f>IF(SUM(H212:K212)=0, "", AVERAGE(H212:K212))</f>
        <v>20</v>
      </c>
      <c r="O212" s="4" cm="1">
        <f t="array" ref="O212">_xlfn.LET(
    _xlpm.existing, M212,
    _xlpm.proposed, N212,
    _xlpm.cellSizeHori, $J$8,
    _xlpm.cellSizeVert, $J$9,
    _xlpm.coverage, L212,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1589.9999999999991</v>
      </c>
      <c r="P212" s="4" t="str" cm="1">
        <f t="array" ref="P212">_xlfn.LET(
    _xlpm.existing, M212,
    _xlpm.proposed, N212,
    _xlpm.cellSizeHori, $J$8,
    _xlpm.cellSizeVert, $J$9,
    _xlpm.coverage, L212,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2" t="b" cm="1">
        <f t="array" ref="S212">_xlfn.LET(
    _xlpm.currentID, C212,
    _xlpm.current_Ex3, F212,
    _xlpm.current_Ex4, G212,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2" t="b" cm="1">
        <f t="array" ref="T212">_xlfn.LET(
    _xlpm.currentID, C212,
    _xlpm.current_Pr3, J212,
    _xlpm.current_Pr4, K212,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2" t="b" cm="1">
        <f t="array" ref="U212">_xlfn.LET(
    _xlpm.currentID, C212,
    _xlpm.current_Ex1, D212,
    _xlpm.current_Ex3, F212,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2" t="b" cm="1">
        <f t="array" ref="V212">_xlfn.LET(
    _xlpm.currentID, C212,
    _xlpm.current_Pr1, H212,
    _xlpm.current_Pr3, J212,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3" spans="3:22">
      <c r="C213" s="29" t="s">
        <v>236</v>
      </c>
      <c r="D213" s="30">
        <v>26.5</v>
      </c>
      <c r="E213" s="30">
        <v>24.3</v>
      </c>
      <c r="F213" s="30">
        <v>27.6</v>
      </c>
      <c r="G213" s="31">
        <v>22.3</v>
      </c>
      <c r="H213" s="30">
        <v>20</v>
      </c>
      <c r="I213" s="30">
        <v>20</v>
      </c>
      <c r="J213" s="30">
        <v>20</v>
      </c>
      <c r="K213" s="31">
        <v>20</v>
      </c>
      <c r="L213" s="32">
        <v>1</v>
      </c>
      <c r="M213" s="4">
        <f>IF(SUM(D213:G213)=0, "", AVERAGE(D213:G213))</f>
        <v>25.175000000000001</v>
      </c>
      <c r="N213" s="4">
        <f>IF(SUM(H213:K213)=0, "", AVERAGE(H213:K213))</f>
        <v>20</v>
      </c>
      <c r="O213" s="4" cm="1">
        <f t="array" ref="O213">_xlfn.LET(
    _xlpm.existing, M213,
    _xlpm.proposed, N213,
    _xlpm.cellSizeHori, $J$8,
    _xlpm.cellSizeVert, $J$9,
    _xlpm.coverage, L213,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2070.0000000000005</v>
      </c>
      <c r="P213" s="4" t="str" cm="1">
        <f t="array" ref="P213">_xlfn.LET(
    _xlpm.existing, M213,
    _xlpm.proposed, N213,
    _xlpm.cellSizeHori, $J$8,
    _xlpm.cellSizeVert, $J$9,
    _xlpm.coverage, L213,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3" t="b" cm="1">
        <f t="array" ref="S213">_xlfn.LET(
    _xlpm.currentID, C213,
    _xlpm.current_Ex3, F213,
    _xlpm.current_Ex4, G213,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3" t="b" cm="1">
        <f t="array" ref="T213">_xlfn.LET(
    _xlpm.currentID, C213,
    _xlpm.current_Pr3, J213,
    _xlpm.current_Pr4, K213,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3" t="b" cm="1">
        <f t="array" ref="U213">_xlfn.LET(
    _xlpm.currentID, C213,
    _xlpm.current_Ex1, D213,
    _xlpm.current_Ex3, F213,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3" t="b" cm="1">
        <f t="array" ref="V213">_xlfn.LET(
    _xlpm.currentID, C213,
    _xlpm.current_Pr1, H213,
    _xlpm.current_Pr3, J213,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4" spans="3:22">
      <c r="C214" s="29" t="s">
        <v>237</v>
      </c>
      <c r="D214" s="30">
        <v>27.6</v>
      </c>
      <c r="E214" s="30">
        <v>22.3</v>
      </c>
      <c r="F214" s="30">
        <v>25.8</v>
      </c>
      <c r="G214" s="31">
        <v>19.5</v>
      </c>
      <c r="H214" s="30">
        <v>20</v>
      </c>
      <c r="I214" s="30">
        <v>20</v>
      </c>
      <c r="J214" s="30">
        <v>20</v>
      </c>
      <c r="K214" s="31">
        <v>20</v>
      </c>
      <c r="L214" s="32">
        <v>1</v>
      </c>
      <c r="M214" s="4">
        <f>IF(SUM(D214:G214)=0, "", AVERAGE(D214:G214))</f>
        <v>23.8</v>
      </c>
      <c r="N214" s="4">
        <f>IF(SUM(H214:K214)=0, "", AVERAGE(H214:K214))</f>
        <v>20</v>
      </c>
      <c r="O214" s="4" cm="1">
        <f t="array" ref="O214">_xlfn.LET(
    _xlpm.existing, M214,
    _xlpm.proposed, N214,
    _xlpm.cellSizeHori, $J$8,
    _xlpm.cellSizeVert, $J$9,
    _xlpm.coverage, L214,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1520.0000000000002</v>
      </c>
      <c r="P214" s="4" t="str" cm="1">
        <f t="array" ref="P214">_xlfn.LET(
    _xlpm.existing, M214,
    _xlpm.proposed, N214,
    _xlpm.cellSizeHori, $J$8,
    _xlpm.cellSizeVert, $J$9,
    _xlpm.coverage, L214,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4" t="b" cm="1">
        <f t="array" ref="S214">_xlfn.LET(
    _xlpm.currentID, C214,
    _xlpm.current_Ex3, F214,
    _xlpm.current_Ex4, G214,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4" t="b" cm="1">
        <f t="array" ref="T214">_xlfn.LET(
    _xlpm.currentID, C214,
    _xlpm.current_Pr3, J214,
    _xlpm.current_Pr4, K214,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4" t="b" cm="1">
        <f t="array" ref="U214">_xlfn.LET(
    _xlpm.currentID, C214,
    _xlpm.current_Ex1, D214,
    _xlpm.current_Ex3, F214,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4" t="b" cm="1">
        <f t="array" ref="V214">_xlfn.LET(
    _xlpm.currentID, C214,
    _xlpm.current_Pr1, H214,
    _xlpm.current_Pr3, J214,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5" spans="3:22">
      <c r="C215" s="29" t="s">
        <v>238</v>
      </c>
      <c r="D215" s="30">
        <v>25.8</v>
      </c>
      <c r="E215" s="30">
        <v>19.5</v>
      </c>
      <c r="F215" s="30">
        <v>25.6</v>
      </c>
      <c r="G215" s="31">
        <v>21.3</v>
      </c>
      <c r="H215" s="30">
        <v>20</v>
      </c>
      <c r="I215" s="30">
        <v>20</v>
      </c>
      <c r="J215" s="30">
        <v>20</v>
      </c>
      <c r="K215" s="31">
        <v>20</v>
      </c>
      <c r="L215" s="32">
        <v>1</v>
      </c>
      <c r="M215" s="4">
        <f>IF(SUM(D215:G215)=0, "", AVERAGE(D215:G215))</f>
        <v>23.05</v>
      </c>
      <c r="N215" s="4">
        <f>IF(SUM(H215:K215)=0, "", AVERAGE(H215:K215))</f>
        <v>20</v>
      </c>
      <c r="O215" s="4" cm="1">
        <f t="array" ref="O215">_xlfn.LET(
    _xlpm.existing, M215,
    _xlpm.proposed, N215,
    _xlpm.cellSizeHori, $J$8,
    _xlpm.cellSizeVert, $J$9,
    _xlpm.coverage, L215,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1220.0000000000002</v>
      </c>
      <c r="P215" s="4" t="str" cm="1">
        <f t="array" ref="P215">_xlfn.LET(
    _xlpm.existing, M215,
    _xlpm.proposed, N215,
    _xlpm.cellSizeHori, $J$8,
    _xlpm.cellSizeVert, $J$9,
    _xlpm.coverage, L215,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5" t="b" cm="1">
        <f t="array" ref="S215">_xlfn.LET(
    _xlpm.currentID, C215,
    _xlpm.current_Ex3, F215,
    _xlpm.current_Ex4, G215,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5" t="b" cm="1">
        <f t="array" ref="T215">_xlfn.LET(
    _xlpm.currentID, C215,
    _xlpm.current_Pr3, J215,
    _xlpm.current_Pr4, K215,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5" t="b" cm="1">
        <f t="array" ref="U215">_xlfn.LET(
    _xlpm.currentID, C215,
    _xlpm.current_Ex1, D215,
    _xlpm.current_Ex3, F215,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5" t="b" cm="1">
        <f t="array" ref="V215">_xlfn.LET(
    _xlpm.currentID, C215,
    _xlpm.current_Pr1, H215,
    _xlpm.current_Pr3, J215,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6" spans="3:22">
      <c r="C216" s="29" t="s">
        <v>239</v>
      </c>
      <c r="D216" s="30">
        <v>25.6</v>
      </c>
      <c r="E216" s="30">
        <v>21.3</v>
      </c>
      <c r="F216" s="30">
        <v>26.6</v>
      </c>
      <c r="G216" s="31">
        <v>26.4</v>
      </c>
      <c r="H216" s="30">
        <v>20</v>
      </c>
      <c r="I216" s="30">
        <v>20</v>
      </c>
      <c r="J216" s="30">
        <v>20</v>
      </c>
      <c r="K216" s="31">
        <v>20</v>
      </c>
      <c r="L216" s="32">
        <v>1</v>
      </c>
      <c r="M216" s="4">
        <f>IF(SUM(D216:G216)=0, "", AVERAGE(D216:G216))</f>
        <v>24.975000000000001</v>
      </c>
      <c r="N216" s="4">
        <f>IF(SUM(H216:K216)=0, "", AVERAGE(H216:K216))</f>
        <v>20</v>
      </c>
      <c r="O216" s="4" cm="1">
        <f t="array" ref="O216">_xlfn.LET(
    _xlpm.existing, M216,
    _xlpm.proposed, N216,
    _xlpm.cellSizeHori, $J$8,
    _xlpm.cellSizeVert, $J$9,
    _xlpm.coverage, L216,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1990.0000000000005</v>
      </c>
      <c r="P216" s="4" t="str" cm="1">
        <f t="array" ref="P216">_xlfn.LET(
    _xlpm.existing, M216,
    _xlpm.proposed, N216,
    _xlpm.cellSizeHori, $J$8,
    _xlpm.cellSizeVert, $J$9,
    _xlpm.coverage, L216,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6" t="b" cm="1">
        <f t="array" ref="S216">_xlfn.LET(
    _xlpm.currentID, C216,
    _xlpm.current_Ex3, F216,
    _xlpm.current_Ex4, G216,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16" t="b" cm="1">
        <f t="array" ref="T216">_xlfn.LET(
    _xlpm.currentID, C216,
    _xlpm.current_Pr3, J216,
    _xlpm.current_Pr4, K216,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16" t="b" cm="1">
        <f t="array" ref="U216">_xlfn.LET(
    _xlpm.currentID, C216,
    _xlpm.current_Ex1, D216,
    _xlpm.current_Ex3, F216,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6" t="b" cm="1">
        <f t="array" ref="V216">_xlfn.LET(
    _xlpm.currentID, C216,
    _xlpm.current_Pr1, H216,
    _xlpm.current_Pr3, J216,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7" spans="3:22">
      <c r="C217" s="29" t="s">
        <v>240</v>
      </c>
      <c r="D217" s="30">
        <v>26.6</v>
      </c>
      <c r="E217" s="30">
        <v>26.4</v>
      </c>
      <c r="F217" s="30">
        <v>30</v>
      </c>
      <c r="G217" s="31">
        <v>29.5</v>
      </c>
      <c r="H217" s="30">
        <v>20</v>
      </c>
      <c r="I217" s="30">
        <v>20</v>
      </c>
      <c r="J217" s="30">
        <v>30</v>
      </c>
      <c r="K217" s="31">
        <v>29.5</v>
      </c>
      <c r="L217" s="32">
        <v>1</v>
      </c>
      <c r="M217" s="4">
        <f>IF(SUM(D217:G217)=0, "", AVERAGE(D217:G217))</f>
        <v>28.125</v>
      </c>
      <c r="N217" s="4">
        <f>IF(SUM(H217:K217)=0, "", AVERAGE(H217:K217))</f>
        <v>24.875</v>
      </c>
      <c r="O217" s="4" cm="1">
        <f t="array" ref="O217">_xlfn.LET(
    _xlpm.existing, M217,
    _xlpm.proposed, N217,
    _xlpm.cellSizeHori, $J$8,
    _xlpm.cellSizeVert, $J$9,
    _xlpm.coverage, L217,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1300</v>
      </c>
      <c r="P217" s="4" t="str" cm="1">
        <f t="array" ref="P217">_xlfn.LET(
    _xlpm.existing, M217,
    _xlpm.proposed, N217,
    _xlpm.cellSizeHori, $J$8,
    _xlpm.cellSizeVert, $J$9,
    _xlpm.coverage, L217,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17" t="str" cm="1">
        <f t="array" ref="S217">_xlfn.LET(
    _xlpm.currentID, C217,
    _xlpm.current_Ex3, F217,
    _xlpm.current_Ex4, G217,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17" t="str" cm="1">
        <f t="array" ref="T217">_xlfn.LET(
    _xlpm.currentID, C217,
    _xlpm.current_Pr3, J217,
    _xlpm.current_Pr4, K217,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17" t="b" cm="1">
        <f t="array" ref="U217">_xlfn.LET(
    _xlpm.currentID, C217,
    _xlpm.current_Ex1, D217,
    _xlpm.current_Ex3, F217,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17" t="b" cm="1">
        <f t="array" ref="V217">_xlfn.LET(
    _xlpm.currentID, C217,
    _xlpm.current_Pr1, H217,
    _xlpm.current_Pr3, J217,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18" spans="3:22">
      <c r="C218" s="14" t="s">
        <v>241</v>
      </c>
      <c r="D218" s="15">
        <v>6.8</v>
      </c>
      <c r="E218" s="15">
        <v>6.4</v>
      </c>
      <c r="F218" s="15">
        <v>6.4</v>
      </c>
      <c r="G218" s="16">
        <v>6.1</v>
      </c>
      <c r="H218" s="15">
        <v>6.8</v>
      </c>
      <c r="I218" s="15">
        <v>6.4</v>
      </c>
      <c r="J218" s="15">
        <v>6.5</v>
      </c>
      <c r="K218" s="16">
        <v>6.1</v>
      </c>
      <c r="L218" s="17">
        <v>1</v>
      </c>
      <c r="M218" s="4">
        <f>IF(SUM(D218:G218)=0, "", AVERAGE(D218:G218))</f>
        <v>6.4250000000000007</v>
      </c>
      <c r="N218" s="4">
        <f>IF(SUM(H218:K218)=0, "", AVERAGE(H218:K218))</f>
        <v>6.4499999999999993</v>
      </c>
      <c r="O218" s="4" t="str" cm="1">
        <f t="array" ref="O218">_xlfn.LET(
    _xlpm.existing, M218,
    _xlpm.proposed, N218,
    _xlpm.cellSizeHori, $J$8,
    _xlpm.cellSizeVert, $J$9,
    _xlpm.coverage, L218,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18" s="4" cm="1">
        <f t="array" ref="P218">_xlfn.LET(
    _xlpm.existing, M218,
    _xlpm.proposed, N218,
    _xlpm.cellSizeHori, $J$8,
    _xlpm.cellSizeVert, $J$9,
    _xlpm.coverage, L218,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9.9999999999994316</v>
      </c>
      <c r="S218" t="str" cm="1">
        <f t="array" ref="S218">_xlfn.LET(
    _xlpm.currentID, C218,
    _xlpm.current_Ex3, F218,
    _xlpm.current_Ex4, G218,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18" t="str" cm="1">
        <f t="array" ref="T218">_xlfn.LET(
    _xlpm.currentID, C218,
    _xlpm.current_Pr3, J218,
    _xlpm.current_Pr4, K218,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18" t="str" cm="1">
        <f t="array" ref="U218">_xlfn.LET(
    _xlpm.currentID, C218,
    _xlpm.current_Ex1, D218,
    _xlpm.current_Ex3, F218,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18" t="str" cm="1">
        <f t="array" ref="V218">_xlfn.LET(
    _xlpm.currentID, C218,
    _xlpm.current_Pr1, H218,
    _xlpm.current_Pr3, J218,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19" spans="3:22">
      <c r="C219" s="14" t="s">
        <v>242</v>
      </c>
      <c r="D219" s="15">
        <v>6.4</v>
      </c>
      <c r="E219" s="15">
        <v>6.1</v>
      </c>
      <c r="F219" s="15">
        <v>5.6</v>
      </c>
      <c r="G219" s="16">
        <v>5.4</v>
      </c>
      <c r="H219" s="15">
        <v>6.5</v>
      </c>
      <c r="I219" s="15">
        <v>6.1</v>
      </c>
      <c r="J219" s="15">
        <v>6.6</v>
      </c>
      <c r="K219" s="16">
        <v>5.3</v>
      </c>
      <c r="L219" s="17">
        <v>1</v>
      </c>
      <c r="M219" s="4">
        <f>IF(SUM(D219:G219)=0, "", AVERAGE(D219:G219))</f>
        <v>5.875</v>
      </c>
      <c r="N219" s="4">
        <f>IF(SUM(H219:K219)=0, "", AVERAGE(H219:K219))</f>
        <v>6.125</v>
      </c>
      <c r="O219" s="4" t="str" cm="1">
        <f t="array" ref="O219">_xlfn.LET(
    _xlpm.existing, M219,
    _xlpm.proposed, N219,
    _xlpm.cellSizeHori, $J$8,
    _xlpm.cellSizeVert, $J$9,
    _xlpm.coverage, L219,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19" s="4" cm="1">
        <f t="array" ref="P219">_xlfn.LET(
    _xlpm.existing, M219,
    _xlpm.proposed, N219,
    _xlpm.cellSizeHori, $J$8,
    _xlpm.cellSizeVert, $J$9,
    _xlpm.coverage, L219,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100</v>
      </c>
      <c r="S219" t="str" cm="1">
        <f t="array" ref="S219">_xlfn.LET(
    _xlpm.currentID, C219,
    _xlpm.current_Ex3, F219,
    _xlpm.current_Ex4, G219,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19" t="str" cm="1">
        <f t="array" ref="T219">_xlfn.LET(
    _xlpm.currentID, C219,
    _xlpm.current_Pr3, J219,
    _xlpm.current_Pr4, K219,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19" t="str" cm="1">
        <f t="array" ref="U219">_xlfn.LET(
    _xlpm.currentID, C219,
    _xlpm.current_Ex1, D219,
    _xlpm.current_Ex3, F219,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19" t="str" cm="1">
        <f t="array" ref="V219">_xlfn.LET(
    _xlpm.currentID, C219,
    _xlpm.current_Pr1, H219,
    _xlpm.current_Pr3, J219,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0" spans="3:22">
      <c r="C220" s="14" t="s">
        <v>243</v>
      </c>
      <c r="D220" s="15">
        <v>5.6</v>
      </c>
      <c r="E220" s="15">
        <v>5.4</v>
      </c>
      <c r="F220" s="15">
        <v>4.7</v>
      </c>
      <c r="G220" s="16">
        <v>5</v>
      </c>
      <c r="H220" s="15">
        <v>6.6</v>
      </c>
      <c r="I220" s="15">
        <v>5.3</v>
      </c>
      <c r="J220" s="15">
        <v>9.5</v>
      </c>
      <c r="K220" s="16">
        <v>9.5</v>
      </c>
      <c r="L220" s="17">
        <v>1</v>
      </c>
      <c r="M220" s="4">
        <f>IF(SUM(D220:G220)=0, "", AVERAGE(D220:G220))</f>
        <v>5.1749999999999998</v>
      </c>
      <c r="N220" s="4">
        <f>IF(SUM(H220:K220)=0, "", AVERAGE(H220:K220))</f>
        <v>7.7249999999999996</v>
      </c>
      <c r="O220" s="4" t="str" cm="1">
        <f t="array" ref="O220">_xlfn.LET(
    _xlpm.existing, M220,
    _xlpm.proposed, N220,
    _xlpm.cellSizeHori, $J$8,
    _xlpm.cellSizeVert, $J$9,
    _xlpm.coverage, L220,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0" s="4" cm="1">
        <f t="array" ref="P220">_xlfn.LET(
    _xlpm.existing, M220,
    _xlpm.proposed, N220,
    _xlpm.cellSizeHori, $J$8,
    _xlpm.cellSizeVert, $J$9,
    _xlpm.coverage, L220,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1019.9999999999999</v>
      </c>
      <c r="S220" t="str" cm="1">
        <f t="array" ref="S220">_xlfn.LET(
    _xlpm.currentID, C220,
    _xlpm.current_Ex3, F220,
    _xlpm.current_Ex4, G220,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0" t="str" cm="1">
        <f t="array" ref="T220">_xlfn.LET(
    _xlpm.currentID, C220,
    _xlpm.current_Pr3, J220,
    _xlpm.current_Pr4, K220,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0" t="str" cm="1">
        <f t="array" ref="U220">_xlfn.LET(
    _xlpm.currentID, C220,
    _xlpm.current_Ex1, D220,
    _xlpm.current_Ex3, F220,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0" t="str" cm="1">
        <f t="array" ref="V220">_xlfn.LET(
    _xlpm.currentID, C220,
    _xlpm.current_Pr1, H220,
    _xlpm.current_Pr3, J220,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1" spans="3:22">
      <c r="C221" s="14" t="s">
        <v>244</v>
      </c>
      <c r="D221" s="15">
        <v>4.7</v>
      </c>
      <c r="E221" s="15">
        <v>5</v>
      </c>
      <c r="F221" s="15">
        <v>4.8</v>
      </c>
      <c r="G221" s="16">
        <v>5.0999999999999996</v>
      </c>
      <c r="H221" s="15">
        <v>9.5</v>
      </c>
      <c r="I221" s="15">
        <v>9.5</v>
      </c>
      <c r="J221" s="15">
        <v>9.5</v>
      </c>
      <c r="K221" s="16">
        <v>9.5</v>
      </c>
      <c r="L221" s="17">
        <v>1</v>
      </c>
      <c r="M221" s="4">
        <f>IF(SUM(D221:G221)=0, "", AVERAGE(D221:G221))</f>
        <v>4.9000000000000004</v>
      </c>
      <c r="N221" s="4">
        <f>IF(SUM(H221:K221)=0, "", AVERAGE(H221:K221))</f>
        <v>9.5</v>
      </c>
      <c r="O221" s="4" t="str" cm="1">
        <f t="array" ref="O221">_xlfn.LET(
    _xlpm.existing, M221,
    _xlpm.proposed, N221,
    _xlpm.cellSizeHori, $J$8,
    _xlpm.cellSizeVert, $J$9,
    _xlpm.coverage, L221,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1" s="4" cm="1">
        <f t="array" ref="P221">_xlfn.LET(
    _xlpm.existing, M221,
    _xlpm.proposed, N221,
    _xlpm.cellSizeHori, $J$8,
    _xlpm.cellSizeVert, $J$9,
    _xlpm.coverage, L221,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1839.9999999999998</v>
      </c>
      <c r="S221" t="str" cm="1">
        <f t="array" ref="S221">_xlfn.LET(
    _xlpm.currentID, C221,
    _xlpm.current_Ex3, F221,
    _xlpm.current_Ex4, G221,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1" t="str" cm="1">
        <f t="array" ref="T221">_xlfn.LET(
    _xlpm.currentID, C221,
    _xlpm.current_Pr3, J221,
    _xlpm.current_Pr4, K221,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1" t="str" cm="1">
        <f t="array" ref="U221">_xlfn.LET(
    _xlpm.currentID, C221,
    _xlpm.current_Ex1, D221,
    _xlpm.current_Ex3, F221,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1" t="str" cm="1">
        <f t="array" ref="V221">_xlfn.LET(
    _xlpm.currentID, C221,
    _xlpm.current_Pr1, H221,
    _xlpm.current_Pr3, J221,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2" spans="3:22">
      <c r="C222" s="14" t="s">
        <v>245</v>
      </c>
      <c r="D222" s="15">
        <v>4.8</v>
      </c>
      <c r="E222" s="15">
        <v>5.0999999999999996</v>
      </c>
      <c r="F222" s="15">
        <v>4.7</v>
      </c>
      <c r="G222" s="16">
        <v>4.7</v>
      </c>
      <c r="H222" s="15">
        <v>9.5</v>
      </c>
      <c r="I222" s="15">
        <v>9.5</v>
      </c>
      <c r="J222" s="15" t="s">
        <v>246</v>
      </c>
      <c r="K222" s="16">
        <v>8.6</v>
      </c>
      <c r="L222" s="17">
        <v>1</v>
      </c>
      <c r="M222" s="4">
        <f>IF(SUM(D222:G222)=0, "", AVERAGE(D222:G222))</f>
        <v>4.8249999999999993</v>
      </c>
      <c r="N222" s="4">
        <f>IF(SUM(H222:K222)=0, "", AVERAGE(H222:K222))</f>
        <v>9.2000000000000011</v>
      </c>
      <c r="O222" s="4" t="str" cm="1">
        <f t="array" ref="O222">_xlfn.LET(
    _xlpm.existing, M222,
    _xlpm.proposed, N222,
    _xlpm.cellSizeHori, $J$8,
    _xlpm.cellSizeVert, $J$9,
    _xlpm.coverage, L222,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2" s="4" cm="1">
        <f t="array" ref="P222">_xlfn.LET(
    _xlpm.existing, M222,
    _xlpm.proposed, N222,
    _xlpm.cellSizeHori, $J$8,
    _xlpm.cellSizeVert, $J$9,
    _xlpm.coverage, L222,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1750.0000000000007</v>
      </c>
      <c r="S222" t="str" cm="1">
        <f t="array" ref="S222">_xlfn.LET(
    _xlpm.currentID, C222,
    _xlpm.current_Ex3, F222,
    _xlpm.current_Ex4, G222,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2" t="str" cm="1">
        <f t="array" ref="T222">_xlfn.LET(
    _xlpm.currentID, C222,
    _xlpm.current_Pr3, J222,
    _xlpm.current_Pr4, K222,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2" t="str" cm="1">
        <f t="array" ref="U222">_xlfn.LET(
    _xlpm.currentID, C222,
    _xlpm.current_Ex1, D222,
    _xlpm.current_Ex3, F222,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2" t="str" cm="1">
        <f t="array" ref="V222">_xlfn.LET(
    _xlpm.currentID, C222,
    _xlpm.current_Pr1, H222,
    _xlpm.current_Pr3, J222,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3" spans="3:22">
      <c r="C223" s="14" t="s">
        <v>247</v>
      </c>
      <c r="D223" s="15">
        <v>4.7</v>
      </c>
      <c r="E223" s="15">
        <v>4.7</v>
      </c>
      <c r="F223" s="15">
        <v>4.9000000000000004</v>
      </c>
      <c r="G223" s="16">
        <v>5.2</v>
      </c>
      <c r="H223" s="15" t="s">
        <v>246</v>
      </c>
      <c r="I223" s="15">
        <v>8.6</v>
      </c>
      <c r="J223" s="15">
        <v>11.4</v>
      </c>
      <c r="K223" s="16">
        <v>10.199999999999999</v>
      </c>
      <c r="L223" s="17">
        <v>1</v>
      </c>
      <c r="M223" s="4">
        <f>IF(SUM(D223:G223)=0, "", AVERAGE(D223:G223))</f>
        <v>4.875</v>
      </c>
      <c r="N223" s="4">
        <f>IF(SUM(H223:K223)=0, "", AVERAGE(H223:K223))</f>
        <v>10.066666666666666</v>
      </c>
      <c r="O223" s="4" t="str" cm="1">
        <f t="array" ref="O223">_xlfn.LET(
    _xlpm.existing, M223,
    _xlpm.proposed, N223,
    _xlpm.cellSizeHori, $J$8,
    _xlpm.cellSizeVert, $J$9,
    _xlpm.coverage, L223,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3" s="4" cm="1">
        <f t="array" ref="P223">_xlfn.LET(
    _xlpm.existing, M223,
    _xlpm.proposed, N223,
    _xlpm.cellSizeHori, $J$8,
    _xlpm.cellSizeVert, $J$9,
    _xlpm.coverage, L223,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2076.6666666666665</v>
      </c>
      <c r="S223" t="str" cm="1">
        <f t="array" ref="S223">_xlfn.LET(
    _xlpm.currentID, C223,
    _xlpm.current_Ex3, F223,
    _xlpm.current_Ex4, G223,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3" t="str" cm="1">
        <f t="array" ref="T223">_xlfn.LET(
    _xlpm.currentID, C223,
    _xlpm.current_Pr3, J223,
    _xlpm.current_Pr4, K223,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3" t="str" cm="1">
        <f t="array" ref="U223">_xlfn.LET(
    _xlpm.currentID, C223,
    _xlpm.current_Ex1, D223,
    _xlpm.current_Ex3, F223,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3" t="str" cm="1">
        <f t="array" ref="V223">_xlfn.LET(
    _xlpm.currentID, C223,
    _xlpm.current_Pr1, H223,
    _xlpm.current_Pr3, J223,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4" spans="3:22">
      <c r="C224" s="14" t="s">
        <v>248</v>
      </c>
      <c r="D224" s="15">
        <v>4.9000000000000004</v>
      </c>
      <c r="E224" s="15">
        <v>5.2</v>
      </c>
      <c r="F224" s="15">
        <v>8.5</v>
      </c>
      <c r="G224" s="16">
        <v>9.8000000000000007</v>
      </c>
      <c r="H224" s="15">
        <v>11.4</v>
      </c>
      <c r="I224" s="15">
        <v>10.199999999999999</v>
      </c>
      <c r="J224" s="15">
        <v>13</v>
      </c>
      <c r="K224" s="16">
        <v>11.8</v>
      </c>
      <c r="L224" s="17">
        <v>1</v>
      </c>
      <c r="M224" s="4">
        <f>IF(SUM(D224:G224)=0, "", AVERAGE(D224:G224))</f>
        <v>7.1000000000000005</v>
      </c>
      <c r="N224" s="4">
        <f>IF(SUM(H224:K224)=0, "", AVERAGE(H224:K224))</f>
        <v>11.600000000000001</v>
      </c>
      <c r="O224" s="4" t="str" cm="1">
        <f t="array" ref="O224">_xlfn.LET(
    _xlpm.existing, M224,
    _xlpm.proposed, N224,
    _xlpm.cellSizeHori, $J$8,
    _xlpm.cellSizeVert, $J$9,
    _xlpm.coverage, L224,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4" s="4" cm="1">
        <f t="array" ref="P224">_xlfn.LET(
    _xlpm.existing, M224,
    _xlpm.proposed, N224,
    _xlpm.cellSizeHori, $J$8,
    _xlpm.cellSizeVert, $J$9,
    _xlpm.coverage, L224,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1800.0000000000005</v>
      </c>
      <c r="S224" t="str" cm="1">
        <f t="array" ref="S224">_xlfn.LET(
    _xlpm.currentID, C224,
    _xlpm.current_Ex3, F224,
    _xlpm.current_Ex4, G224,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4" t="str" cm="1">
        <f t="array" ref="T224">_xlfn.LET(
    _xlpm.currentID, C224,
    _xlpm.current_Pr3, J224,
    _xlpm.current_Pr4, K224,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4" t="str" cm="1">
        <f t="array" ref="U224">_xlfn.LET(
    _xlpm.currentID, C224,
    _xlpm.current_Ex1, D224,
    _xlpm.current_Ex3, F224,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4" t="str" cm="1">
        <f t="array" ref="V224">_xlfn.LET(
    _xlpm.currentID, C224,
    _xlpm.current_Pr1, H224,
    _xlpm.current_Pr3, J224,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5" spans="3:22">
      <c r="C225" s="14" t="s">
        <v>249</v>
      </c>
      <c r="D225" s="15">
        <v>8.5</v>
      </c>
      <c r="E225" s="15">
        <v>9.8000000000000007</v>
      </c>
      <c r="F225" s="15">
        <v>14</v>
      </c>
      <c r="G225" s="16">
        <v>15.2</v>
      </c>
      <c r="H225" s="15">
        <v>13</v>
      </c>
      <c r="I225" s="15">
        <v>11.8</v>
      </c>
      <c r="J225" s="15">
        <v>14.6</v>
      </c>
      <c r="K225" s="16">
        <v>15.2</v>
      </c>
      <c r="L225" s="17">
        <v>1</v>
      </c>
      <c r="M225" s="4">
        <f>IF(SUM(D225:G225)=0, "", AVERAGE(D225:G225))</f>
        <v>11.875</v>
      </c>
      <c r="N225" s="4">
        <f>IF(SUM(H225:K225)=0, "", AVERAGE(H225:K225))</f>
        <v>13.649999999999999</v>
      </c>
      <c r="O225" s="4" t="str" cm="1">
        <f t="array" ref="O225">_xlfn.LET(
    _xlpm.existing, M225,
    _xlpm.proposed, N225,
    _xlpm.cellSizeHori, $J$8,
    _xlpm.cellSizeVert, $J$9,
    _xlpm.coverage, L225,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5" s="4" cm="1">
        <f t="array" ref="P225">_xlfn.LET(
    _xlpm.existing, M225,
    _xlpm.proposed, N225,
    _xlpm.cellSizeHori, $J$8,
    _xlpm.cellSizeVert, $J$9,
    _xlpm.coverage, L225,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709.99999999999943</v>
      </c>
      <c r="S225" t="str" cm="1">
        <f t="array" ref="S225">_xlfn.LET(
    _xlpm.currentID, C225,
    _xlpm.current_Ex3, F225,
    _xlpm.current_Ex4, G225,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25" t="str" cm="1">
        <f t="array" ref="T225">_xlfn.LET(
    _xlpm.currentID, C225,
    _xlpm.current_Pr3, J225,
    _xlpm.current_Pr4, K225,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25" t="str" cm="1">
        <f t="array" ref="U225">_xlfn.LET(
    _xlpm.currentID, C225,
    _xlpm.current_Ex1, D225,
    _xlpm.current_Ex3, F225,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5" t="str" cm="1">
        <f t="array" ref="V225">_xlfn.LET(
    _xlpm.currentID, C225,
    _xlpm.current_Pr1, H225,
    _xlpm.current_Pr3, J225,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6" spans="3:22">
      <c r="C226" s="14" t="s">
        <v>250</v>
      </c>
      <c r="D226" s="15">
        <v>14</v>
      </c>
      <c r="E226" s="15">
        <v>15.2</v>
      </c>
      <c r="F226" s="15">
        <v>18.399999999999999</v>
      </c>
      <c r="G226" s="16">
        <v>17.600000000000001</v>
      </c>
      <c r="H226" s="15">
        <v>14.6</v>
      </c>
      <c r="I226" s="15">
        <v>15.2</v>
      </c>
      <c r="J226" s="15">
        <v>16.2</v>
      </c>
      <c r="K226" s="16">
        <v>14.7</v>
      </c>
      <c r="L226" s="17">
        <v>1</v>
      </c>
      <c r="M226" s="4">
        <f>IF(SUM(D226:G226)=0, "", AVERAGE(D226:G226))</f>
        <v>16.299999999999997</v>
      </c>
      <c r="N226" s="4">
        <f>IF(SUM(H226:K226)=0, "", AVERAGE(H226:K226))</f>
        <v>15.175000000000001</v>
      </c>
      <c r="O226" s="4" cm="1">
        <f t="array" ref="O226">_xlfn.LET(
    _xlpm.existing, M226,
    _xlpm.proposed, N226,
    _xlpm.cellSizeHori, $J$8,
    _xlpm.cellSizeVert, $J$9,
    _xlpm.coverage, L226,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449.99999999999858</v>
      </c>
      <c r="P226" s="4" t="str" cm="1">
        <f t="array" ref="P226">_xlfn.LET(
    _xlpm.existing, M226,
    _xlpm.proposed, N226,
    _xlpm.cellSizeHori, $J$8,
    _xlpm.cellSizeVert, $J$9,
    _xlpm.coverage, L226,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26" t="b" cm="1">
        <f t="array" ref="S226">_xlfn.LET(
    _xlpm.currentID, C226,
    _xlpm.current_Ex3, F226,
    _xlpm.current_Ex4, G226,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26" t="b" cm="1">
        <f t="array" ref="T226">_xlfn.LET(
    _xlpm.currentID, C226,
    _xlpm.current_Pr3, J226,
    _xlpm.current_Pr4, K226,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26" t="str" cm="1">
        <f t="array" ref="U226">_xlfn.LET(
    _xlpm.currentID, C226,
    _xlpm.current_Ex1, D226,
    _xlpm.current_Ex3, F226,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26" t="str" cm="1">
        <f t="array" ref="V226">_xlfn.LET(
    _xlpm.currentID, C226,
    _xlpm.current_Pr1, H226,
    _xlpm.current_Pr3, J226,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27" spans="3:22">
      <c r="C227" s="14" t="s">
        <v>251</v>
      </c>
      <c r="D227" s="15">
        <v>18.399999999999999</v>
      </c>
      <c r="E227" s="15">
        <v>17.600000000000001</v>
      </c>
      <c r="F227" s="15">
        <v>21.4</v>
      </c>
      <c r="G227" s="16">
        <v>17.899999999999999</v>
      </c>
      <c r="H227" s="15">
        <v>16.2</v>
      </c>
      <c r="I227" s="15">
        <v>14.7</v>
      </c>
      <c r="J227" s="15">
        <v>17.8</v>
      </c>
      <c r="K227" s="16">
        <v>17.899999999999999</v>
      </c>
      <c r="L227" s="17">
        <v>1</v>
      </c>
      <c r="M227" s="4">
        <f>IF(SUM(D227:G227)=0, "", AVERAGE(D227:G227))</f>
        <v>18.824999999999999</v>
      </c>
      <c r="N227" s="4">
        <f>IF(SUM(H227:K227)=0, "", AVERAGE(H227:K227))</f>
        <v>16.649999999999999</v>
      </c>
      <c r="O227" s="4" cm="1">
        <f t="array" ref="O227">_xlfn.LET(
    _xlpm.existing, M227,
    _xlpm.proposed, N227,
    _xlpm.cellSizeHori, $J$8,
    _xlpm.cellSizeVert, $J$9,
    _xlpm.coverage, L227,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870.00000000000023</v>
      </c>
      <c r="P227" s="4" t="str" cm="1">
        <f t="array" ref="P227">_xlfn.LET(
    _xlpm.existing, M227,
    _xlpm.proposed, N227,
    _xlpm.cellSizeHori, $J$8,
    _xlpm.cellSizeVert, $J$9,
    _xlpm.coverage, L227,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27" t="b" cm="1">
        <f t="array" ref="S227">_xlfn.LET(
    _xlpm.currentID, C227,
    _xlpm.current_Ex3, F227,
    _xlpm.current_Ex4, G227,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27" t="b" cm="1">
        <f t="array" ref="T227">_xlfn.LET(
    _xlpm.currentID, C227,
    _xlpm.current_Pr3, J227,
    _xlpm.current_Pr4, K227,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27" t="b" cm="1">
        <f t="array" ref="U227">_xlfn.LET(
    _xlpm.currentID, C227,
    _xlpm.current_Ex1, D227,
    _xlpm.current_Ex3, F227,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27" t="b" cm="1">
        <f t="array" ref="V227">_xlfn.LET(
    _xlpm.currentID, C227,
    _xlpm.current_Pr1, H227,
    _xlpm.current_Pr3, J227,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28" spans="3:22">
      <c r="C228" s="14" t="s">
        <v>252</v>
      </c>
      <c r="D228" s="15">
        <v>21.4</v>
      </c>
      <c r="E228" s="15">
        <v>17.899999999999999</v>
      </c>
      <c r="F228" s="15">
        <v>20</v>
      </c>
      <c r="G228" s="16">
        <v>15</v>
      </c>
      <c r="H228" s="15">
        <v>17.8</v>
      </c>
      <c r="I228" s="15">
        <v>17.899999999999999</v>
      </c>
      <c r="J228" s="15">
        <v>19.399999999999999</v>
      </c>
      <c r="K228" s="16">
        <v>18.2</v>
      </c>
      <c r="L228" s="17">
        <v>1</v>
      </c>
      <c r="M228" s="4">
        <f>IF(SUM(D228:G228)=0, "", AVERAGE(D228:G228))</f>
        <v>18.574999999999999</v>
      </c>
      <c r="N228" s="4">
        <f>IF(SUM(H228:K228)=0, "", AVERAGE(H228:K228))</f>
        <v>18.324999999999999</v>
      </c>
      <c r="O228" s="4" cm="1">
        <f t="array" ref="O228">_xlfn.LET(
    _xlpm.existing, M228,
    _xlpm.proposed, N228,
    _xlpm.cellSizeHori, $J$8,
    _xlpm.cellSizeVert, $J$9,
    _xlpm.coverage, L228,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100</v>
      </c>
      <c r="P228" s="4" t="str" cm="1">
        <f t="array" ref="P228">_xlfn.LET(
    _xlpm.existing, M228,
    _xlpm.proposed, N228,
    _xlpm.cellSizeHori, $J$8,
    _xlpm.cellSizeVert, $J$9,
    _xlpm.coverage, L228,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28" t="b" cm="1">
        <f t="array" ref="S228">_xlfn.LET(
    _xlpm.currentID, C228,
    _xlpm.current_Ex3, F228,
    _xlpm.current_Ex4, G228,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28" t="b" cm="1">
        <f t="array" ref="T228">_xlfn.LET(
    _xlpm.currentID, C228,
    _xlpm.current_Pr3, J228,
    _xlpm.current_Pr4, K228,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28" t="b" cm="1">
        <f t="array" ref="U228">_xlfn.LET(
    _xlpm.currentID, C228,
    _xlpm.current_Ex1, D228,
    _xlpm.current_Ex3, F228,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28" t="b" cm="1">
        <f t="array" ref="V228">_xlfn.LET(
    _xlpm.currentID, C228,
    _xlpm.current_Pr1, H228,
    _xlpm.current_Pr3, J228,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29" spans="3:22">
      <c r="C229" s="14" t="s">
        <v>253</v>
      </c>
      <c r="D229" s="15">
        <v>20</v>
      </c>
      <c r="E229" s="15">
        <v>15</v>
      </c>
      <c r="F229" s="15">
        <v>19.2</v>
      </c>
      <c r="G229" s="16">
        <v>15</v>
      </c>
      <c r="H229" s="15">
        <v>19.399999999999999</v>
      </c>
      <c r="I229" s="15">
        <v>18.2</v>
      </c>
      <c r="J229" s="15">
        <v>20</v>
      </c>
      <c r="K229" s="16">
        <v>18.8</v>
      </c>
      <c r="L229" s="17">
        <v>1</v>
      </c>
      <c r="M229" s="4">
        <f>IF(SUM(D229:G229)=0, "", AVERAGE(D229:G229))</f>
        <v>17.3</v>
      </c>
      <c r="N229" s="4">
        <f>IF(SUM(H229:K229)=0, "", AVERAGE(H229:K229))</f>
        <v>19.099999999999998</v>
      </c>
      <c r="O229" s="4" t="str" cm="1">
        <f t="array" ref="O229">_xlfn.LET(
    _xlpm.existing, M229,
    _xlpm.proposed, N229,
    _xlpm.cellSizeHori, $J$8,
    _xlpm.cellSizeVert, $J$9,
    _xlpm.coverage, L229,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29" s="4" cm="1">
        <f t="array" ref="P229">_xlfn.LET(
    _xlpm.existing, M229,
    _xlpm.proposed, N229,
    _xlpm.cellSizeHori, $J$8,
    _xlpm.cellSizeVert, $J$9,
    _xlpm.coverage, L229,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719.99999999999886</v>
      </c>
      <c r="S229" t="b" cm="1">
        <f t="array" ref="S229">_xlfn.LET(
    _xlpm.currentID, C229,
    _xlpm.current_Ex3, F229,
    _xlpm.current_Ex4, G229,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29" t="b" cm="1">
        <f t="array" ref="T229">_xlfn.LET(
    _xlpm.currentID, C229,
    _xlpm.current_Pr3, J229,
    _xlpm.current_Pr4, K229,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29" t="b" cm="1">
        <f t="array" ref="U229">_xlfn.LET(
    _xlpm.currentID, C229,
    _xlpm.current_Ex1, D229,
    _xlpm.current_Ex3, F229,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29" t="b" cm="1">
        <f t="array" ref="V229">_xlfn.LET(
    _xlpm.currentID, C229,
    _xlpm.current_Pr1, H229,
    _xlpm.current_Pr3, J229,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0" spans="3:22">
      <c r="C230" s="14" t="s">
        <v>254</v>
      </c>
      <c r="D230" s="15">
        <v>19.2</v>
      </c>
      <c r="E230" s="15">
        <v>15</v>
      </c>
      <c r="F230" s="15">
        <v>18.2</v>
      </c>
      <c r="G230" s="16">
        <v>14.3</v>
      </c>
      <c r="H230" s="15">
        <v>20</v>
      </c>
      <c r="I230" s="15">
        <v>18.8</v>
      </c>
      <c r="J230" s="15">
        <v>20</v>
      </c>
      <c r="K230" s="16">
        <v>18.8</v>
      </c>
      <c r="L230" s="17">
        <v>1</v>
      </c>
      <c r="M230" s="4">
        <f>IF(SUM(D230:G230)=0, "", AVERAGE(D230:G230))</f>
        <v>16.675000000000001</v>
      </c>
      <c r="N230" s="4">
        <f>IF(SUM(H230:K230)=0, "", AVERAGE(H230:K230))</f>
        <v>19.399999999999999</v>
      </c>
      <c r="O230" s="4" t="str" cm="1">
        <f t="array" ref="O230">_xlfn.LET(
    _xlpm.existing, M230,
    _xlpm.proposed, N230,
    _xlpm.cellSizeHori, $J$8,
    _xlpm.cellSizeVert, $J$9,
    _xlpm.coverage, L230,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0" s="4" cm="1">
        <f t="array" ref="P230">_xlfn.LET(
    _xlpm.existing, M230,
    _xlpm.proposed, N230,
    _xlpm.cellSizeHori, $J$8,
    _xlpm.cellSizeVert, $J$9,
    _xlpm.coverage, L230,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1089.9999999999991</v>
      </c>
      <c r="S230" t="b" cm="1">
        <f t="array" ref="S230">_xlfn.LET(
    _xlpm.currentID, C230,
    _xlpm.current_Ex3, F230,
    _xlpm.current_Ex4, G230,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0" t="b" cm="1">
        <f t="array" ref="T230">_xlfn.LET(
    _xlpm.currentID, C230,
    _xlpm.current_Pr3, J230,
    _xlpm.current_Pr4, K230,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0" t="b" cm="1">
        <f t="array" ref="U230">_xlfn.LET(
    _xlpm.currentID, C230,
    _xlpm.current_Ex1, D230,
    _xlpm.current_Ex3, F230,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0" t="b" cm="1">
        <f t="array" ref="V230">_xlfn.LET(
    _xlpm.currentID, C230,
    _xlpm.current_Pr1, H230,
    _xlpm.current_Pr3, J230,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1" spans="3:22">
      <c r="C231" s="14" t="s">
        <v>255</v>
      </c>
      <c r="D231" s="15">
        <v>18.2</v>
      </c>
      <c r="E231" s="15">
        <v>14.3</v>
      </c>
      <c r="F231" s="15">
        <v>19.2</v>
      </c>
      <c r="G231" s="16">
        <v>16.5</v>
      </c>
      <c r="H231" s="15">
        <v>20</v>
      </c>
      <c r="I231" s="15">
        <v>18.8</v>
      </c>
      <c r="J231" s="15">
        <v>20</v>
      </c>
      <c r="K231" s="16">
        <v>18.8</v>
      </c>
      <c r="L231" s="17">
        <v>1</v>
      </c>
      <c r="M231" s="4">
        <f>IF(SUM(D231:G231)=0, "", AVERAGE(D231:G231))</f>
        <v>17.05</v>
      </c>
      <c r="N231" s="4">
        <f>IF(SUM(H231:K231)=0, "", AVERAGE(H231:K231))</f>
        <v>19.399999999999999</v>
      </c>
      <c r="O231" s="4" t="str" cm="1">
        <f t="array" ref="O231">_xlfn.LET(
    _xlpm.existing, M231,
    _xlpm.proposed, N231,
    _xlpm.cellSizeHori, $J$8,
    _xlpm.cellSizeVert, $J$9,
    _xlpm.coverage, L231,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1" s="4" cm="1">
        <f t="array" ref="P231">_xlfn.LET(
    _xlpm.existing, M231,
    _xlpm.proposed, N231,
    _xlpm.cellSizeHori, $J$8,
    _xlpm.cellSizeVert, $J$9,
    _xlpm.coverage, L231,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939.99999999999909</v>
      </c>
      <c r="S231" t="b" cm="1">
        <f t="array" ref="S231">_xlfn.LET(
    _xlpm.currentID, C231,
    _xlpm.current_Ex3, F231,
    _xlpm.current_Ex4, G231,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1" t="b" cm="1">
        <f t="array" ref="T231">_xlfn.LET(
    _xlpm.currentID, C231,
    _xlpm.current_Pr3, J231,
    _xlpm.current_Pr4, K231,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1" t="b" cm="1">
        <f t="array" ref="U231">_xlfn.LET(
    _xlpm.currentID, C231,
    _xlpm.current_Ex1, D231,
    _xlpm.current_Ex3, F231,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1" t="b" cm="1">
        <f t="array" ref="V231">_xlfn.LET(
    _xlpm.currentID, C231,
    _xlpm.current_Pr1, H231,
    _xlpm.current_Pr3, J231,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2" spans="3:22">
      <c r="C232" s="14" t="s">
        <v>256</v>
      </c>
      <c r="D232" s="15">
        <v>19.2</v>
      </c>
      <c r="E232" s="15">
        <v>16.5</v>
      </c>
      <c r="F232" s="15">
        <v>22.4</v>
      </c>
      <c r="G232" s="16">
        <v>18.600000000000001</v>
      </c>
      <c r="H232" s="15">
        <v>20</v>
      </c>
      <c r="I232" s="15">
        <v>18.8</v>
      </c>
      <c r="J232" s="15">
        <v>20</v>
      </c>
      <c r="K232" s="16">
        <v>18.8</v>
      </c>
      <c r="L232" s="17">
        <v>1</v>
      </c>
      <c r="M232" s="4">
        <f>IF(SUM(D232:G232)=0, "", AVERAGE(D232:G232))</f>
        <v>19.175000000000001</v>
      </c>
      <c r="N232" s="4">
        <f>IF(SUM(H232:K232)=0, "", AVERAGE(H232:K232))</f>
        <v>19.399999999999999</v>
      </c>
      <c r="O232" s="4" t="str" cm="1">
        <f t="array" ref="O232">_xlfn.LET(
    _xlpm.existing, M232,
    _xlpm.proposed, N232,
    _xlpm.cellSizeHori, $J$8,
    _xlpm.cellSizeVert, $J$9,
    _xlpm.coverage, L232,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2" s="4" cm="1">
        <f t="array" ref="P232">_xlfn.LET(
    _xlpm.existing, M232,
    _xlpm.proposed, N232,
    _xlpm.cellSizeHori, $J$8,
    _xlpm.cellSizeVert, $J$9,
    _xlpm.coverage, L232,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89.999999999999147</v>
      </c>
      <c r="S232" t="b" cm="1">
        <f t="array" ref="S232">_xlfn.LET(
    _xlpm.currentID, C232,
    _xlpm.current_Ex3, F232,
    _xlpm.current_Ex4, G232,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2" t="b" cm="1">
        <f t="array" ref="T232">_xlfn.LET(
    _xlpm.currentID, C232,
    _xlpm.current_Pr3, J232,
    _xlpm.current_Pr4, K232,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2" t="b" cm="1">
        <f t="array" ref="U232">_xlfn.LET(
    _xlpm.currentID, C232,
    _xlpm.current_Ex1, D232,
    _xlpm.current_Ex3, F232,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2" t="b" cm="1">
        <f t="array" ref="V232">_xlfn.LET(
    _xlpm.currentID, C232,
    _xlpm.current_Pr1, H232,
    _xlpm.current_Pr3, J232,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3" spans="3:22">
      <c r="C233" s="14" t="s">
        <v>257</v>
      </c>
      <c r="D233" s="15">
        <v>22.4</v>
      </c>
      <c r="E233" s="15">
        <v>18.600000000000001</v>
      </c>
      <c r="F233" s="15">
        <v>24.3</v>
      </c>
      <c r="G233" s="16">
        <v>16.7</v>
      </c>
      <c r="H233" s="15">
        <v>20</v>
      </c>
      <c r="I233" s="15">
        <v>18.8</v>
      </c>
      <c r="J233" s="15">
        <v>20</v>
      </c>
      <c r="K233" s="16">
        <v>18.8</v>
      </c>
      <c r="L233" s="17">
        <v>1</v>
      </c>
      <c r="M233" s="4">
        <f>IF(SUM(D233:G233)=0, "", AVERAGE(D233:G233))</f>
        <v>20.5</v>
      </c>
      <c r="N233" s="4">
        <f>IF(SUM(H233:K233)=0, "", AVERAGE(H233:K233))</f>
        <v>19.399999999999999</v>
      </c>
      <c r="O233" s="4" cm="1">
        <f t="array" ref="O233">_xlfn.LET(
    _xlpm.existing, M233,
    _xlpm.proposed, N233,
    _xlpm.cellSizeHori, $J$8,
    _xlpm.cellSizeVert, $J$9,
    _xlpm.coverage, L233,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440.00000000000057</v>
      </c>
      <c r="P233" s="4" t="str" cm="1">
        <f t="array" ref="P233">_xlfn.LET(
    _xlpm.existing, M233,
    _xlpm.proposed, N233,
    _xlpm.cellSizeHori, $J$8,
    _xlpm.cellSizeVert, $J$9,
    _xlpm.coverage, L233,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33" t="b" cm="1">
        <f t="array" ref="S233">_xlfn.LET(
    _xlpm.currentID, C233,
    _xlpm.current_Ex3, F233,
    _xlpm.current_Ex4, G233,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3" t="b" cm="1">
        <f t="array" ref="T233">_xlfn.LET(
    _xlpm.currentID, C233,
    _xlpm.current_Pr3, J233,
    _xlpm.current_Pr4, K233,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3" t="b" cm="1">
        <f t="array" ref="U233">_xlfn.LET(
    _xlpm.currentID, C233,
    _xlpm.current_Ex1, D233,
    _xlpm.current_Ex3, F233,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3" t="b" cm="1">
        <f t="array" ref="V233">_xlfn.LET(
    _xlpm.currentID, C233,
    _xlpm.current_Pr1, H233,
    _xlpm.current_Pr3, J233,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4" spans="3:22">
      <c r="C234" s="14" t="s">
        <v>258</v>
      </c>
      <c r="D234" s="15">
        <v>24.3</v>
      </c>
      <c r="E234" s="15">
        <v>16.7</v>
      </c>
      <c r="F234" s="15">
        <v>22.3</v>
      </c>
      <c r="G234" s="16">
        <v>12.5</v>
      </c>
      <c r="H234" s="15">
        <v>20</v>
      </c>
      <c r="I234" s="15">
        <v>18.8</v>
      </c>
      <c r="J234" s="15">
        <v>20</v>
      </c>
      <c r="K234" s="16">
        <v>18.8</v>
      </c>
      <c r="L234" s="17">
        <v>1</v>
      </c>
      <c r="M234" s="4">
        <f>IF(SUM(D234:G234)=0, "", AVERAGE(D234:G234))</f>
        <v>18.95</v>
      </c>
      <c r="N234" s="4">
        <f>IF(SUM(H234:K234)=0, "", AVERAGE(H234:K234))</f>
        <v>19.399999999999999</v>
      </c>
      <c r="O234" s="4" t="str" cm="1">
        <f t="array" ref="O234">_xlfn.LET(
    _xlpm.existing, M234,
    _xlpm.proposed, N234,
    _xlpm.cellSizeHori, $J$8,
    _xlpm.cellSizeVert, $J$9,
    _xlpm.coverage, L234,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4" s="4" cm="1">
        <f t="array" ref="P234">_xlfn.LET(
    _xlpm.existing, M234,
    _xlpm.proposed, N234,
    _xlpm.cellSizeHori, $J$8,
    _xlpm.cellSizeVert, $J$9,
    _xlpm.coverage, L234,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S234" t="b" cm="1">
        <f t="array" ref="S234">_xlfn.LET(
    _xlpm.currentID, C234,
    _xlpm.current_Ex3, F234,
    _xlpm.current_Ex4, G234,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4" t="b" cm="1">
        <f t="array" ref="T234">_xlfn.LET(
    _xlpm.currentID, C234,
    _xlpm.current_Pr3, J234,
    _xlpm.current_Pr4, K234,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4" t="b" cm="1">
        <f t="array" ref="U234">_xlfn.LET(
    _xlpm.currentID, C234,
    _xlpm.current_Ex1, D234,
    _xlpm.current_Ex3, F234,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4" t="b" cm="1">
        <f t="array" ref="V234">_xlfn.LET(
    _xlpm.currentID, C234,
    _xlpm.current_Pr1, H234,
    _xlpm.current_Pr3, J234,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5" spans="3:22">
      <c r="C235" s="14" t="s">
        <v>259</v>
      </c>
      <c r="D235" s="15">
        <v>22.3</v>
      </c>
      <c r="E235" s="15">
        <v>12.5</v>
      </c>
      <c r="F235" s="15">
        <v>19.5</v>
      </c>
      <c r="G235" s="16">
        <v>16.2</v>
      </c>
      <c r="H235" s="15">
        <v>20</v>
      </c>
      <c r="I235" s="15">
        <v>18.8</v>
      </c>
      <c r="J235" s="15">
        <v>20</v>
      </c>
      <c r="K235" s="16">
        <v>20</v>
      </c>
      <c r="L235" s="17">
        <v>1</v>
      </c>
      <c r="M235" s="4">
        <f>IF(SUM(D235:G235)=0, "", AVERAGE(D235:G235))</f>
        <v>17.625</v>
      </c>
      <c r="N235" s="4">
        <f>IF(SUM(H235:K235)=0, "", AVERAGE(H235:K235))</f>
        <v>19.7</v>
      </c>
      <c r="O235" s="4" t="str" cm="1">
        <f t="array" ref="O235">_xlfn.LET(
    _xlpm.existing, M235,
    _xlpm.proposed, N235,
    _xlpm.cellSizeHori, $J$8,
    _xlpm.cellSizeVert, $J$9,
    _xlpm.coverage, L235,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5" s="4" cm="1">
        <f t="array" ref="P235">_xlfn.LET(
    _xlpm.existing, M235,
    _xlpm.proposed, N235,
    _xlpm.cellSizeHori, $J$8,
    _xlpm.cellSizeVert, $J$9,
    _xlpm.coverage, L235,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829.99999999999977</v>
      </c>
      <c r="S235" t="b" cm="1">
        <f t="array" ref="S235">_xlfn.LET(
    _xlpm.currentID, C235,
    _xlpm.current_Ex3, F235,
    _xlpm.current_Ex4, G235,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5" t="b" cm="1">
        <f t="array" ref="T235">_xlfn.LET(
    _xlpm.currentID, C235,
    _xlpm.current_Pr3, J235,
    _xlpm.current_Pr4, K235,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5" t="b" cm="1">
        <f t="array" ref="U235">_xlfn.LET(
    _xlpm.currentID, C235,
    _xlpm.current_Ex1, D235,
    _xlpm.current_Ex3, F235,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5" t="b" cm="1">
        <f t="array" ref="V235">_xlfn.LET(
    _xlpm.currentID, C235,
    _xlpm.current_Pr1, H235,
    _xlpm.current_Pr3, J235,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6" spans="3:22">
      <c r="C236" s="14" t="s">
        <v>260</v>
      </c>
      <c r="D236" s="15">
        <v>19.5</v>
      </c>
      <c r="E236" s="15">
        <v>16.2</v>
      </c>
      <c r="F236" s="15">
        <v>21.3</v>
      </c>
      <c r="G236" s="16">
        <v>23.5</v>
      </c>
      <c r="H236" s="15">
        <v>20</v>
      </c>
      <c r="I236" s="15">
        <v>20</v>
      </c>
      <c r="J236" s="15">
        <v>20</v>
      </c>
      <c r="K236" s="16">
        <v>20</v>
      </c>
      <c r="L236" s="17">
        <v>1</v>
      </c>
      <c r="M236" s="4">
        <f>IF(SUM(D236:G236)=0, "", AVERAGE(D236:G236))</f>
        <v>20.125</v>
      </c>
      <c r="N236" s="4">
        <f>IF(SUM(H236:K236)=0, "", AVERAGE(H236:K236))</f>
        <v>20</v>
      </c>
      <c r="O236" s="4" cm="1">
        <f t="array" ref="O236">_xlfn.LET(
    _xlpm.existing, M236,
    _xlpm.proposed, N236,
    _xlpm.cellSizeHori, $J$8,
    _xlpm.cellSizeVert, $J$9,
    _xlpm.coverage, L236,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50</v>
      </c>
      <c r="P236" s="4" t="str" cm="1">
        <f t="array" ref="P236">_xlfn.LET(
    _xlpm.existing, M236,
    _xlpm.proposed, N236,
    _xlpm.cellSizeHori, $J$8,
    _xlpm.cellSizeVert, $J$9,
    _xlpm.coverage, L236,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36" t="b" cm="1">
        <f t="array" ref="S236">_xlfn.LET(
    _xlpm.currentID, C236,
    _xlpm.current_Ex3, F236,
    _xlpm.current_Ex4, G236,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6" t="b" cm="1">
        <f t="array" ref="T236">_xlfn.LET(
    _xlpm.currentID, C236,
    _xlpm.current_Pr3, J236,
    _xlpm.current_Pr4, K236,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6" t="b" cm="1">
        <f t="array" ref="U236">_xlfn.LET(
    _xlpm.currentID, C236,
    _xlpm.current_Ex1, D236,
    _xlpm.current_Ex3, F236,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6" t="b" cm="1">
        <f t="array" ref="V236">_xlfn.LET(
    _xlpm.currentID, C236,
    _xlpm.current_Pr1, H236,
    _xlpm.current_Pr3, J236,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7" spans="3:22">
      <c r="C237" s="14" t="s">
        <v>261</v>
      </c>
      <c r="D237" s="15">
        <v>21.3</v>
      </c>
      <c r="E237" s="15">
        <v>23.5</v>
      </c>
      <c r="F237" s="15">
        <v>26.4</v>
      </c>
      <c r="G237" s="16">
        <v>26.8</v>
      </c>
      <c r="H237" s="15">
        <v>20</v>
      </c>
      <c r="I237" s="15">
        <v>20</v>
      </c>
      <c r="J237" s="15">
        <v>20</v>
      </c>
      <c r="K237" s="16">
        <v>20</v>
      </c>
      <c r="L237" s="17">
        <v>1</v>
      </c>
      <c r="M237" s="4">
        <f>IF(SUM(D237:G237)=0, "", AVERAGE(D237:G237))</f>
        <v>24.499999999999996</v>
      </c>
      <c r="N237" s="4">
        <f>IF(SUM(H237:K237)=0, "", AVERAGE(H237:K237))</f>
        <v>20</v>
      </c>
      <c r="O237" s="4" cm="1">
        <f t="array" ref="O237">_xlfn.LET(
    _xlpm.existing, M237,
    _xlpm.proposed, N237,
    _xlpm.cellSizeHori, $J$8,
    _xlpm.cellSizeVert, $J$9,
    _xlpm.coverage, L237,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1799.9999999999986</v>
      </c>
      <c r="P237" s="4" t="str" cm="1">
        <f t="array" ref="P237">_xlfn.LET(
    _xlpm.existing, M237,
    _xlpm.proposed, N237,
    _xlpm.cellSizeHori, $J$8,
    _xlpm.cellSizeVert, $J$9,
    _xlpm.coverage, L237,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37" t="b" cm="1">
        <f t="array" ref="S237">_xlfn.LET(
    _xlpm.currentID, C237,
    _xlpm.current_Ex3, F237,
    _xlpm.current_Ex4, G237,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37" t="b" cm="1">
        <f t="array" ref="T237">_xlfn.LET(
    _xlpm.currentID, C237,
    _xlpm.current_Pr3, J237,
    _xlpm.current_Pr4, K237,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37" t="b" cm="1">
        <f t="array" ref="U237">_xlfn.LET(
    _xlpm.currentID, C237,
    _xlpm.current_Ex1, D237,
    _xlpm.current_Ex3, F237,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7" t="b" cm="1">
        <f t="array" ref="V237">_xlfn.LET(
    _xlpm.currentID, C237,
    _xlpm.current_Pr1, H237,
    _xlpm.current_Pr3, J237,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8" spans="3:22">
      <c r="C238" s="14" t="s">
        <v>262</v>
      </c>
      <c r="D238" s="15">
        <v>26.4</v>
      </c>
      <c r="E238" s="15">
        <v>26.8</v>
      </c>
      <c r="F238" s="15">
        <v>29.5</v>
      </c>
      <c r="G238" s="16">
        <v>30.5</v>
      </c>
      <c r="H238" s="15">
        <v>20</v>
      </c>
      <c r="I238" s="15">
        <v>20</v>
      </c>
      <c r="J238" s="15">
        <v>29.5</v>
      </c>
      <c r="K238" s="16">
        <v>30</v>
      </c>
      <c r="L238" s="17">
        <v>1</v>
      </c>
      <c r="M238" s="4">
        <f>IF(SUM(D238:G238)=0, "", AVERAGE(D238:G238))</f>
        <v>28.3</v>
      </c>
      <c r="N238" s="4">
        <f>IF(SUM(H238:K238)=0, "", AVERAGE(H238:K238))</f>
        <v>24.875</v>
      </c>
      <c r="O238" s="4" cm="1">
        <f t="array" ref="O238">_xlfn.LET(
    _xlpm.existing, M238,
    _xlpm.proposed, N238,
    _xlpm.cellSizeHori, $J$8,
    _xlpm.cellSizeVert, $J$9,
    _xlpm.coverage, L238,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1370.0000000000002</v>
      </c>
      <c r="P238" s="4" t="str" cm="1">
        <f t="array" ref="P238">_xlfn.LET(
    _xlpm.existing, M238,
    _xlpm.proposed, N238,
    _xlpm.cellSizeHori, $J$8,
    _xlpm.cellSizeVert, $J$9,
    _xlpm.coverage, L238,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38" t="str" cm="1">
        <f t="array" ref="S238">_xlfn.LET(
    _xlpm.currentID, C238,
    _xlpm.current_Ex3, F238,
    _xlpm.current_Ex4, G238,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38" t="str" cm="1">
        <f t="array" ref="T238">_xlfn.LET(
    _xlpm.currentID, C238,
    _xlpm.current_Pr3, J238,
    _xlpm.current_Pr4, K238,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38" t="b" cm="1">
        <f t="array" ref="U238">_xlfn.LET(
    _xlpm.currentID, C238,
    _xlpm.current_Ex1, D238,
    _xlpm.current_Ex3, F238,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38" t="b" cm="1">
        <f t="array" ref="V238">_xlfn.LET(
    _xlpm.currentID, C238,
    _xlpm.current_Pr1, H238,
    _xlpm.current_Pr3, J238,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39" spans="3:22">
      <c r="C239" s="29" t="s">
        <v>263</v>
      </c>
      <c r="D239" s="30">
        <v>6.1</v>
      </c>
      <c r="E239" s="30">
        <v>5.6</v>
      </c>
      <c r="F239" s="30">
        <v>5.4</v>
      </c>
      <c r="G239" s="31">
        <v>4.3</v>
      </c>
      <c r="H239" s="30">
        <v>6.1</v>
      </c>
      <c r="I239" s="30">
        <v>5.6</v>
      </c>
      <c r="J239" s="30">
        <v>5.3</v>
      </c>
      <c r="K239" s="31">
        <v>5.3</v>
      </c>
      <c r="L239" s="32">
        <v>1</v>
      </c>
      <c r="M239" s="4">
        <f>IF(SUM(D239:G239)=0, "", AVERAGE(D239:G239))</f>
        <v>5.3500000000000005</v>
      </c>
      <c r="N239" s="4">
        <f>IF(SUM(H239:K239)=0, "", AVERAGE(H239:K239))</f>
        <v>5.5750000000000002</v>
      </c>
      <c r="O239" s="4" t="str" cm="1">
        <f t="array" ref="O239">_xlfn.LET(
    _xlpm.existing, M239,
    _xlpm.proposed, N239,
    _xlpm.cellSizeHori, $J$8,
    _xlpm.cellSizeVert, $J$9,
    _xlpm.coverage, L239,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39" s="4" cm="1">
        <f t="array" ref="P239">_xlfn.LET(
    _xlpm.existing, M239,
    _xlpm.proposed, N239,
    _xlpm.cellSizeHori, $J$8,
    _xlpm.cellSizeVert, $J$9,
    _xlpm.coverage, L239,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89.999999999999858</v>
      </c>
      <c r="S239" t="str" cm="1">
        <f t="array" ref="S239">_xlfn.LET(
    _xlpm.currentID, C239,
    _xlpm.current_Ex3, F239,
    _xlpm.current_Ex4, G239,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39" t="str" cm="1">
        <f t="array" ref="T239">_xlfn.LET(
    _xlpm.currentID, C239,
    _xlpm.current_Pr3, J239,
    _xlpm.current_Pr4, K239,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39" t="str" cm="1">
        <f t="array" ref="U239">_xlfn.LET(
    _xlpm.currentID, C239,
    _xlpm.current_Ex1, D239,
    _xlpm.current_Ex3, F239,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39" t="str" cm="1">
        <f t="array" ref="V239">_xlfn.LET(
    _xlpm.currentID, C239,
    _xlpm.current_Pr1, H239,
    _xlpm.current_Pr3, J239,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0" spans="3:22">
      <c r="C240" s="29" t="s">
        <v>264</v>
      </c>
      <c r="D240" s="30">
        <v>5.4</v>
      </c>
      <c r="E240" s="30">
        <v>4.3</v>
      </c>
      <c r="F240" s="30">
        <v>5</v>
      </c>
      <c r="G240" s="31">
        <v>4.5</v>
      </c>
      <c r="H240" s="30">
        <v>5.3</v>
      </c>
      <c r="I240" s="30">
        <v>5.3</v>
      </c>
      <c r="J240" s="30">
        <v>9.5</v>
      </c>
      <c r="K240" s="31">
        <v>9.5</v>
      </c>
      <c r="L240" s="32">
        <v>1</v>
      </c>
      <c r="M240" s="4">
        <f>IF(SUM(D240:G240)=0, "", AVERAGE(D240:G240))</f>
        <v>4.8</v>
      </c>
      <c r="N240" s="4">
        <f>IF(SUM(H240:K240)=0, "", AVERAGE(H240:K240))</f>
        <v>7.4</v>
      </c>
      <c r="O240" s="4" t="str" cm="1">
        <f t="array" ref="O240">_xlfn.LET(
    _xlpm.existing, M240,
    _xlpm.proposed, N240,
    _xlpm.cellSizeHori, $J$8,
    _xlpm.cellSizeVert, $J$9,
    _xlpm.coverage, L240,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0" s="4" cm="1">
        <f t="array" ref="P240">_xlfn.LET(
    _xlpm.existing, M240,
    _xlpm.proposed, N240,
    _xlpm.cellSizeHori, $J$8,
    _xlpm.cellSizeVert, $J$9,
    _xlpm.coverage, L240,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1040.0000000000002</v>
      </c>
      <c r="S240" t="str" cm="1">
        <f t="array" ref="S240">_xlfn.LET(
    _xlpm.currentID, C240,
    _xlpm.current_Ex3, F240,
    _xlpm.current_Ex4, G240,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0" t="str" cm="1">
        <f t="array" ref="T240">_xlfn.LET(
    _xlpm.currentID, C240,
    _xlpm.current_Pr3, J240,
    _xlpm.current_Pr4, K240,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0" t="str" cm="1">
        <f t="array" ref="U240">_xlfn.LET(
    _xlpm.currentID, C240,
    _xlpm.current_Ex1, D240,
    _xlpm.current_Ex3, F240,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0" t="str" cm="1">
        <f t="array" ref="V240">_xlfn.LET(
    _xlpm.currentID, C240,
    _xlpm.current_Pr1, H240,
    _xlpm.current_Pr3, J240,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1" spans="3:22">
      <c r="C241" s="29" t="s">
        <v>265</v>
      </c>
      <c r="D241" s="30">
        <v>5</v>
      </c>
      <c r="E241" s="30">
        <v>4.5</v>
      </c>
      <c r="F241" s="30">
        <v>5.0999999999999996</v>
      </c>
      <c r="G241" s="31">
        <v>4.5999999999999996</v>
      </c>
      <c r="H241" s="30">
        <v>9.5</v>
      </c>
      <c r="I241" s="30">
        <v>9.5</v>
      </c>
      <c r="J241" s="30">
        <v>9.5</v>
      </c>
      <c r="K241" s="31">
        <v>9.5</v>
      </c>
      <c r="L241" s="32">
        <v>1</v>
      </c>
      <c r="M241" s="4">
        <f>IF(SUM(D241:G241)=0, "", AVERAGE(D241:G241))</f>
        <v>4.8</v>
      </c>
      <c r="N241" s="4">
        <f>IF(SUM(H241:K241)=0, "", AVERAGE(H241:K241))</f>
        <v>9.5</v>
      </c>
      <c r="O241" s="4" t="str" cm="1">
        <f t="array" ref="O241">_xlfn.LET(
    _xlpm.existing, M241,
    _xlpm.proposed, N241,
    _xlpm.cellSizeHori, $J$8,
    _xlpm.cellSizeVert, $J$9,
    _xlpm.coverage, L241,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1" s="4" cm="1">
        <f t="array" ref="P241">_xlfn.LET(
    _xlpm.existing, M241,
    _xlpm.proposed, N241,
    _xlpm.cellSizeHori, $J$8,
    _xlpm.cellSizeVert, $J$9,
    _xlpm.coverage, L241,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1880</v>
      </c>
      <c r="S241" t="str" cm="1">
        <f t="array" ref="S241">_xlfn.LET(
    _xlpm.currentID, C241,
    _xlpm.current_Ex3, F241,
    _xlpm.current_Ex4, G241,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1" t="str" cm="1">
        <f t="array" ref="T241">_xlfn.LET(
    _xlpm.currentID, C241,
    _xlpm.current_Pr3, J241,
    _xlpm.current_Pr4, K241,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1" t="str" cm="1">
        <f t="array" ref="U241">_xlfn.LET(
    _xlpm.currentID, C241,
    _xlpm.current_Ex1, D241,
    _xlpm.current_Ex3, F241,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1" t="str" cm="1">
        <f t="array" ref="V241">_xlfn.LET(
    _xlpm.currentID, C241,
    _xlpm.current_Pr1, H241,
    _xlpm.current_Pr3, J241,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2" spans="3:22">
      <c r="C242" s="29" t="s">
        <v>266</v>
      </c>
      <c r="D242" s="30">
        <v>5.0999999999999996</v>
      </c>
      <c r="E242" s="30">
        <v>4.5999999999999996</v>
      </c>
      <c r="F242" s="30">
        <v>4.7</v>
      </c>
      <c r="G242" s="31">
        <v>4.5</v>
      </c>
      <c r="H242" s="30">
        <v>9.5</v>
      </c>
      <c r="I242" s="30">
        <v>9.5</v>
      </c>
      <c r="J242" s="30">
        <v>8.6</v>
      </c>
      <c r="K242" s="31">
        <v>5.0999999999999996</v>
      </c>
      <c r="L242" s="32">
        <v>1</v>
      </c>
      <c r="M242" s="4">
        <f>IF(SUM(D242:G242)=0, "", AVERAGE(D242:G242))</f>
        <v>4.7249999999999996</v>
      </c>
      <c r="N242" s="4">
        <f>IF(SUM(H242:K242)=0, "", AVERAGE(H242:K242))</f>
        <v>8.1750000000000007</v>
      </c>
      <c r="O242" s="4" t="str" cm="1">
        <f t="array" ref="O242">_xlfn.LET(
    _xlpm.existing, M242,
    _xlpm.proposed, N242,
    _xlpm.cellSizeHori, $J$8,
    _xlpm.cellSizeVert, $J$9,
    _xlpm.coverage, L242,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2" s="4" cm="1">
        <f t="array" ref="P242">_xlfn.LET(
    _xlpm.existing, M242,
    _xlpm.proposed, N242,
    _xlpm.cellSizeHori, $J$8,
    _xlpm.cellSizeVert, $J$9,
    _xlpm.coverage, L242,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1380.0000000000005</v>
      </c>
      <c r="S242" t="str" cm="1">
        <f t="array" ref="S242">_xlfn.LET(
    _xlpm.currentID, C242,
    _xlpm.current_Ex3, F242,
    _xlpm.current_Ex4, G242,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2" t="str" cm="1">
        <f t="array" ref="T242">_xlfn.LET(
    _xlpm.currentID, C242,
    _xlpm.current_Pr3, J242,
    _xlpm.current_Pr4, K242,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2" t="str" cm="1">
        <f t="array" ref="U242">_xlfn.LET(
    _xlpm.currentID, C242,
    _xlpm.current_Ex1, D242,
    _xlpm.current_Ex3, F242,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2" t="str" cm="1">
        <f t="array" ref="V242">_xlfn.LET(
    _xlpm.currentID, C242,
    _xlpm.current_Pr1, H242,
    _xlpm.current_Pr3, J242,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3" spans="3:22">
      <c r="C243" s="29" t="s">
        <v>267</v>
      </c>
      <c r="D243" s="30">
        <v>4.7</v>
      </c>
      <c r="E243" s="30">
        <v>4.5</v>
      </c>
      <c r="F243" s="30">
        <v>5.2</v>
      </c>
      <c r="G243" s="31">
        <v>5</v>
      </c>
      <c r="H243" s="30">
        <v>8.6</v>
      </c>
      <c r="I243" s="30">
        <v>5.0999999999999996</v>
      </c>
      <c r="J243" s="30">
        <v>10.199999999999999</v>
      </c>
      <c r="K243" s="31">
        <v>4.9000000000000004</v>
      </c>
      <c r="L243" s="32">
        <v>1</v>
      </c>
      <c r="M243" s="4">
        <f>IF(SUM(D243:G243)=0, "", AVERAGE(D243:G243))</f>
        <v>4.8499999999999996</v>
      </c>
      <c r="N243" s="4">
        <f>IF(SUM(H243:K243)=0, "", AVERAGE(H243:K243))</f>
        <v>7.1999999999999993</v>
      </c>
      <c r="O243" s="4" t="str" cm="1">
        <f t="array" ref="O243">_xlfn.LET(
    _xlpm.existing, M243,
    _xlpm.proposed, N243,
    _xlpm.cellSizeHori, $J$8,
    _xlpm.cellSizeVert, $J$9,
    _xlpm.coverage, L243,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3" s="4" cm="1">
        <f t="array" ref="P243">_xlfn.LET(
    _xlpm.existing, M243,
    _xlpm.proposed, N243,
    _xlpm.cellSizeHori, $J$8,
    _xlpm.cellSizeVert, $J$9,
    _xlpm.coverage, L243,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939.99999999999989</v>
      </c>
      <c r="S243" t="str" cm="1">
        <f t="array" ref="S243">_xlfn.LET(
    _xlpm.currentID, C243,
    _xlpm.current_Ex3, F243,
    _xlpm.current_Ex4, G243,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3" t="str" cm="1">
        <f t="array" ref="T243">_xlfn.LET(
    _xlpm.currentID, C243,
    _xlpm.current_Pr3, J243,
    _xlpm.current_Pr4, K243,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3" t="str" cm="1">
        <f t="array" ref="U243">_xlfn.LET(
    _xlpm.currentID, C243,
    _xlpm.current_Ex1, D243,
    _xlpm.current_Ex3, F243,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3" t="str" cm="1">
        <f t="array" ref="V243">_xlfn.LET(
    _xlpm.currentID, C243,
    _xlpm.current_Pr1, H243,
    _xlpm.current_Pr3, J243,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4" spans="3:22">
      <c r="C244" s="29" t="s">
        <v>268</v>
      </c>
      <c r="D244" s="30">
        <v>5.2</v>
      </c>
      <c r="E244" s="30">
        <v>5</v>
      </c>
      <c r="F244" s="30">
        <v>9.8000000000000007</v>
      </c>
      <c r="G244" s="31">
        <v>10.1</v>
      </c>
      <c r="H244" s="30">
        <v>10.199999999999999</v>
      </c>
      <c r="I244" s="30">
        <v>4.9000000000000004</v>
      </c>
      <c r="J244" s="30">
        <v>11.8</v>
      </c>
      <c r="K244" s="31">
        <v>5</v>
      </c>
      <c r="L244" s="32">
        <v>1</v>
      </c>
      <c r="M244" s="4">
        <f>IF(SUM(D244:G244)=0, "", AVERAGE(D244:G244))</f>
        <v>7.5250000000000004</v>
      </c>
      <c r="N244" s="4">
        <f>IF(SUM(H244:K244)=0, "", AVERAGE(H244:K244))</f>
        <v>7.9749999999999996</v>
      </c>
      <c r="O244" s="4" t="str" cm="1">
        <f t="array" ref="O244">_xlfn.LET(
    _xlpm.existing, M244,
    _xlpm.proposed, N244,
    _xlpm.cellSizeHori, $J$8,
    _xlpm.cellSizeVert, $J$9,
    _xlpm.coverage, L244,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4" s="4" cm="1">
        <f t="array" ref="P244">_xlfn.LET(
    _xlpm.existing, M244,
    _xlpm.proposed, N244,
    _xlpm.cellSizeHori, $J$8,
    _xlpm.cellSizeVert, $J$9,
    _xlpm.coverage, L244,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179.99999999999972</v>
      </c>
      <c r="S244" t="str" cm="1">
        <f t="array" ref="S244">_xlfn.LET(
    _xlpm.currentID, C244,
    _xlpm.current_Ex3, F244,
    _xlpm.current_Ex4, G244,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4" t="str" cm="1">
        <f t="array" ref="T244">_xlfn.LET(
    _xlpm.currentID, C244,
    _xlpm.current_Pr3, J244,
    _xlpm.current_Pr4, K244,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4" t="str" cm="1">
        <f t="array" ref="U244">_xlfn.LET(
    _xlpm.currentID, C244,
    _xlpm.current_Ex1, D244,
    _xlpm.current_Ex3, F244,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4" t="str" cm="1">
        <f t="array" ref="V244">_xlfn.LET(
    _xlpm.currentID, C244,
    _xlpm.current_Pr1, H244,
    _xlpm.current_Pr3, J244,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5" spans="3:22">
      <c r="C245" s="29" t="s">
        <v>269</v>
      </c>
      <c r="D245" s="30">
        <v>9.8000000000000007</v>
      </c>
      <c r="E245" s="30">
        <v>10.1</v>
      </c>
      <c r="F245" s="30">
        <v>15.2</v>
      </c>
      <c r="G245" s="31">
        <v>12.8</v>
      </c>
      <c r="H245" s="30">
        <v>11.8</v>
      </c>
      <c r="I245" s="30">
        <v>5</v>
      </c>
      <c r="J245" s="30">
        <v>15.2</v>
      </c>
      <c r="K245" s="31">
        <v>5.0999999999999996</v>
      </c>
      <c r="L245" s="32">
        <v>1</v>
      </c>
      <c r="M245" s="4">
        <f>IF(SUM(D245:G245)=0, "", AVERAGE(D245:G245))</f>
        <v>11.974999999999998</v>
      </c>
      <c r="N245" s="4">
        <f>IF(SUM(H245:K245)=0, "", AVERAGE(H245:K245))</f>
        <v>9.2750000000000004</v>
      </c>
      <c r="O245" s="4" cm="1">
        <f t="array" ref="O245">_xlfn.LET(
    _xlpm.existing, M245,
    _xlpm.proposed, N245,
    _xlpm.cellSizeHori, $J$8,
    _xlpm.cellSizeVert, $J$9,
    _xlpm.coverage, L245,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1079.9999999999991</v>
      </c>
      <c r="P245" s="4" t="str" cm="1">
        <f t="array" ref="P245">_xlfn.LET(
    _xlpm.existing, M245,
    _xlpm.proposed, N245,
    _xlpm.cellSizeHori, $J$8,
    _xlpm.cellSizeVert, $J$9,
    _xlpm.coverage, L245,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45" t="str" cm="1">
        <f t="array" ref="S245">_xlfn.LET(
    _xlpm.currentID, C245,
    _xlpm.current_Ex3, F245,
    _xlpm.current_Ex4, G245,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45" t="str" cm="1">
        <f t="array" ref="T245">_xlfn.LET(
    _xlpm.currentID, C245,
    _xlpm.current_Pr3, J245,
    _xlpm.current_Pr4, K245,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45" t="str" cm="1">
        <f t="array" ref="U245">_xlfn.LET(
    _xlpm.currentID, C245,
    _xlpm.current_Ex1, D245,
    _xlpm.current_Ex3, F245,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5" t="str" cm="1">
        <f t="array" ref="V245">_xlfn.LET(
    _xlpm.currentID, C245,
    _xlpm.current_Pr1, H245,
    _xlpm.current_Pr3, J245,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6" spans="3:22">
      <c r="C246" s="29" t="s">
        <v>270</v>
      </c>
      <c r="D246" s="30">
        <v>15.2</v>
      </c>
      <c r="E246" s="30">
        <v>12.8</v>
      </c>
      <c r="F246" s="30">
        <v>17.600000000000001</v>
      </c>
      <c r="G246" s="31">
        <v>12.9</v>
      </c>
      <c r="H246" s="30">
        <v>15.2</v>
      </c>
      <c r="I246" s="30">
        <v>5.0999999999999996</v>
      </c>
      <c r="J246" s="30">
        <v>14.7</v>
      </c>
      <c r="K246" s="31">
        <v>7</v>
      </c>
      <c r="L246" s="32">
        <v>1</v>
      </c>
      <c r="M246" s="4">
        <f>IF(SUM(D246:G246)=0, "", AVERAGE(D246:G246))</f>
        <v>14.625</v>
      </c>
      <c r="N246" s="4">
        <f>IF(SUM(H246:K246)=0, "", AVERAGE(H246:K246))</f>
        <v>10.5</v>
      </c>
      <c r="O246" s="4" cm="1">
        <f t="array" ref="O246">_xlfn.LET(
    _xlpm.existing, M246,
    _xlpm.proposed, N246,
    _xlpm.cellSizeHori, $J$8,
    _xlpm.cellSizeVert, $J$9,
    _xlpm.coverage, L246,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1650</v>
      </c>
      <c r="P246" s="4" t="str" cm="1">
        <f t="array" ref="P246">_xlfn.LET(
    _xlpm.existing, M246,
    _xlpm.proposed, N246,
    _xlpm.cellSizeHori, $J$8,
    _xlpm.cellSizeVert, $J$9,
    _xlpm.coverage, L246,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46" t="b" cm="1">
        <f t="array" ref="S246">_xlfn.LET(
    _xlpm.currentID, C246,
    _xlpm.current_Ex3, F246,
    _xlpm.current_Ex4, G246,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46" t="b" cm="1">
        <f t="array" ref="T246">_xlfn.LET(
    _xlpm.currentID, C246,
    _xlpm.current_Pr3, J246,
    _xlpm.current_Pr4, K246,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46" t="str" cm="1">
        <f t="array" ref="U246">_xlfn.LET(
    _xlpm.currentID, C246,
    _xlpm.current_Ex1, D246,
    _xlpm.current_Ex3, F246,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46" t="str" cm="1">
        <f t="array" ref="V246">_xlfn.LET(
    _xlpm.currentID, C246,
    _xlpm.current_Pr1, H246,
    _xlpm.current_Pr3, J246,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47" spans="3:22">
      <c r="C247" s="29" t="s">
        <v>271</v>
      </c>
      <c r="D247" s="30">
        <v>17.600000000000001</v>
      </c>
      <c r="E247" s="30">
        <v>12.9</v>
      </c>
      <c r="F247" s="30">
        <v>17.899999999999999</v>
      </c>
      <c r="G247" s="31">
        <v>11.6</v>
      </c>
      <c r="H247" s="30">
        <v>14.7</v>
      </c>
      <c r="I247" s="30">
        <v>7</v>
      </c>
      <c r="J247" s="30">
        <v>17.899999999999999</v>
      </c>
      <c r="K247" s="31">
        <v>9.1</v>
      </c>
      <c r="L247" s="32">
        <v>1</v>
      </c>
      <c r="M247" s="4">
        <f>IF(SUM(D247:G247)=0, "", AVERAGE(D247:G247))</f>
        <v>15</v>
      </c>
      <c r="N247" s="4">
        <f>IF(SUM(H247:K247)=0, "", AVERAGE(H247:K247))</f>
        <v>12.174999999999999</v>
      </c>
      <c r="O247" s="4" cm="1">
        <f t="array" ref="O247">_xlfn.LET(
    _xlpm.existing, M247,
    _xlpm.proposed, N247,
    _xlpm.cellSizeHori, $J$8,
    _xlpm.cellSizeVert, $J$9,
    _xlpm.coverage, L247,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1130.0000000000005</v>
      </c>
      <c r="P247" s="4" t="str" cm="1">
        <f t="array" ref="P247">_xlfn.LET(
    _xlpm.existing, M247,
    _xlpm.proposed, N247,
    _xlpm.cellSizeHori, $J$8,
    _xlpm.cellSizeVert, $J$9,
    _xlpm.coverage, L247,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47" t="b" cm="1">
        <f t="array" ref="S247">_xlfn.LET(
    _xlpm.currentID, C247,
    _xlpm.current_Ex3, F247,
    _xlpm.current_Ex4, G247,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47" t="b" cm="1">
        <f t="array" ref="T247">_xlfn.LET(
    _xlpm.currentID, C247,
    _xlpm.current_Pr3, J247,
    _xlpm.current_Pr4, K247,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47" t="b" cm="1">
        <f t="array" ref="U247">_xlfn.LET(
    _xlpm.currentID, C247,
    _xlpm.current_Ex1, D247,
    _xlpm.current_Ex3, F247,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47" t="b" cm="1">
        <f t="array" ref="V247">_xlfn.LET(
    _xlpm.currentID, C247,
    _xlpm.current_Pr1, H247,
    _xlpm.current_Pr3, J247,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48" spans="3:22">
      <c r="C248" s="29" t="s">
        <v>272</v>
      </c>
      <c r="D248" s="30">
        <v>17.899999999999999</v>
      </c>
      <c r="E248" s="30">
        <v>11.6</v>
      </c>
      <c r="F248" s="30">
        <v>15</v>
      </c>
      <c r="G248" s="31">
        <v>9</v>
      </c>
      <c r="H248" s="30">
        <v>17.899999999999999</v>
      </c>
      <c r="I248" s="30">
        <v>9.1</v>
      </c>
      <c r="J248" s="30">
        <v>18.2</v>
      </c>
      <c r="K248" s="31">
        <v>9.1999999999999993</v>
      </c>
      <c r="L248" s="32">
        <v>1</v>
      </c>
      <c r="M248" s="4">
        <f>IF(SUM(D248:G248)=0, "", AVERAGE(D248:G248))</f>
        <v>13.375</v>
      </c>
      <c r="N248" s="4">
        <f>IF(SUM(H248:K248)=0, "", AVERAGE(H248:K248))</f>
        <v>13.600000000000001</v>
      </c>
      <c r="O248" s="4" t="str" cm="1">
        <f t="array" ref="O248">_xlfn.LET(
    _xlpm.existing, M248,
    _xlpm.proposed, N248,
    _xlpm.cellSizeHori, $J$8,
    _xlpm.cellSizeVert, $J$9,
    _xlpm.coverage, L248,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8" s="4" cm="1">
        <f t="array" ref="P248">_xlfn.LET(
    _xlpm.existing, M248,
    _xlpm.proposed, N248,
    _xlpm.cellSizeHori, $J$8,
    _xlpm.cellSizeVert, $J$9,
    _xlpm.coverage, L248,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90.000000000000568</v>
      </c>
      <c r="S248" t="b" cm="1">
        <f t="array" ref="S248">_xlfn.LET(
    _xlpm.currentID, C248,
    _xlpm.current_Ex3, F248,
    _xlpm.current_Ex4, G248,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48" t="b" cm="1">
        <f t="array" ref="T248">_xlfn.LET(
    _xlpm.currentID, C248,
    _xlpm.current_Pr3, J248,
    _xlpm.current_Pr4, K248,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48" t="b" cm="1">
        <f t="array" ref="U248">_xlfn.LET(
    _xlpm.currentID, C248,
    _xlpm.current_Ex1, D248,
    _xlpm.current_Ex3, F248,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48" t="b" cm="1">
        <f t="array" ref="V248">_xlfn.LET(
    _xlpm.currentID, C248,
    _xlpm.current_Pr1, H248,
    _xlpm.current_Pr3, J248,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49" spans="3:22">
      <c r="C249" s="29" t="s">
        <v>273</v>
      </c>
      <c r="D249" s="30">
        <v>15</v>
      </c>
      <c r="E249" s="30">
        <v>9</v>
      </c>
      <c r="F249" s="30">
        <v>15</v>
      </c>
      <c r="G249" s="31">
        <v>7.6</v>
      </c>
      <c r="H249" s="30">
        <v>18.2</v>
      </c>
      <c r="I249" s="30">
        <v>9.1999999999999993</v>
      </c>
      <c r="J249" s="30">
        <v>18.8</v>
      </c>
      <c r="K249" s="31">
        <v>9.8000000000000007</v>
      </c>
      <c r="L249" s="32">
        <v>1</v>
      </c>
      <c r="M249" s="4">
        <f>IF(SUM(D249:G249)=0, "", AVERAGE(D249:G249))</f>
        <v>11.65</v>
      </c>
      <c r="N249" s="4">
        <f>IF(SUM(H249:K249)=0, "", AVERAGE(H249:K249))</f>
        <v>14</v>
      </c>
      <c r="O249" s="4" t="str" cm="1">
        <f t="array" ref="O249">_xlfn.LET(
    _xlpm.existing, M249,
    _xlpm.proposed, N249,
    _xlpm.cellSizeHori, $J$8,
    _xlpm.cellSizeVert, $J$9,
    _xlpm.coverage, L249,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49" s="4" cm="1">
        <f t="array" ref="P249">_xlfn.LET(
    _xlpm.existing, M249,
    _xlpm.proposed, N249,
    _xlpm.cellSizeHori, $J$8,
    _xlpm.cellSizeVert, $J$9,
    _xlpm.coverage, L249,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939.99999999999989</v>
      </c>
      <c r="S249" t="b" cm="1">
        <f t="array" ref="S249">_xlfn.LET(
    _xlpm.currentID, C249,
    _xlpm.current_Ex3, F249,
    _xlpm.current_Ex4, G249,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49" t="b" cm="1">
        <f t="array" ref="T249">_xlfn.LET(
    _xlpm.currentID, C249,
    _xlpm.current_Pr3, J249,
    _xlpm.current_Pr4, K249,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49" t="b" cm="1">
        <f t="array" ref="U249">_xlfn.LET(
    _xlpm.currentID, C249,
    _xlpm.current_Ex1, D249,
    _xlpm.current_Ex3, F249,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49" t="b" cm="1">
        <f t="array" ref="V249">_xlfn.LET(
    _xlpm.currentID, C249,
    _xlpm.current_Pr1, H249,
    _xlpm.current_Pr3, J249,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0" spans="3:22">
      <c r="C250" s="29" t="s">
        <v>274</v>
      </c>
      <c r="D250" s="30">
        <v>15</v>
      </c>
      <c r="E250" s="30">
        <v>7.6</v>
      </c>
      <c r="F250" s="30">
        <v>14.3</v>
      </c>
      <c r="G250" s="31">
        <v>8.6</v>
      </c>
      <c r="H250" s="30">
        <v>18.8</v>
      </c>
      <c r="I250" s="30">
        <v>9.8000000000000007</v>
      </c>
      <c r="J250" s="30">
        <v>18.8</v>
      </c>
      <c r="K250" s="31">
        <v>9.8000000000000007</v>
      </c>
      <c r="L250" s="32">
        <v>1</v>
      </c>
      <c r="M250" s="4">
        <f>IF(SUM(D250:G250)=0, "", AVERAGE(D250:G250))</f>
        <v>11.375000000000002</v>
      </c>
      <c r="N250" s="4">
        <f>IF(SUM(H250:K250)=0, "", AVERAGE(H250:K250))</f>
        <v>14.3</v>
      </c>
      <c r="O250" s="4" t="str" cm="1">
        <f t="array" ref="O250">_xlfn.LET(
    _xlpm.existing, M250,
    _xlpm.proposed, N250,
    _xlpm.cellSizeHori, $J$8,
    _xlpm.cellSizeVert, $J$9,
    _xlpm.coverage, L250,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0" s="4" cm="1">
        <f t="array" ref="P250">_xlfn.LET(
    _xlpm.existing, M250,
    _xlpm.proposed, N250,
    _xlpm.cellSizeHori, $J$8,
    _xlpm.cellSizeVert, $J$9,
    _xlpm.coverage, L250,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1169.9999999999995</v>
      </c>
      <c r="S250" t="b" cm="1">
        <f t="array" ref="S250">_xlfn.LET(
    _xlpm.currentID, C250,
    _xlpm.current_Ex3, F250,
    _xlpm.current_Ex4, G250,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0" t="b" cm="1">
        <f t="array" ref="T250">_xlfn.LET(
    _xlpm.currentID, C250,
    _xlpm.current_Pr3, J250,
    _xlpm.current_Pr4, K250,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0" t="b" cm="1">
        <f t="array" ref="U250">_xlfn.LET(
    _xlpm.currentID, C250,
    _xlpm.current_Ex1, D250,
    _xlpm.current_Ex3, F250,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0" t="b" cm="1">
        <f t="array" ref="V250">_xlfn.LET(
    _xlpm.currentID, C250,
    _xlpm.current_Pr1, H250,
    _xlpm.current_Pr3, J250,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1" spans="3:22">
      <c r="C251" s="29" t="s">
        <v>275</v>
      </c>
      <c r="D251" s="30">
        <v>14.3</v>
      </c>
      <c r="E251" s="30">
        <v>8.6</v>
      </c>
      <c r="F251" s="30">
        <v>16.5</v>
      </c>
      <c r="G251" s="31">
        <v>11</v>
      </c>
      <c r="H251" s="30">
        <v>18.8</v>
      </c>
      <c r="I251" s="30">
        <v>9.8000000000000007</v>
      </c>
      <c r="J251" s="30">
        <v>18.8</v>
      </c>
      <c r="K251" s="31">
        <v>11</v>
      </c>
      <c r="L251" s="32">
        <v>1</v>
      </c>
      <c r="M251" s="4">
        <f>IF(SUM(D251:G251)=0, "", AVERAGE(D251:G251))</f>
        <v>12.6</v>
      </c>
      <c r="N251" s="4">
        <f>IF(SUM(H251:K251)=0, "", AVERAGE(H251:K251))</f>
        <v>14.600000000000001</v>
      </c>
      <c r="O251" s="4" t="str" cm="1">
        <f t="array" ref="O251">_xlfn.LET(
    _xlpm.existing, M251,
    _xlpm.proposed, N251,
    _xlpm.cellSizeHori, $J$8,
    _xlpm.cellSizeVert, $J$9,
    _xlpm.coverage, L251,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1" s="4" cm="1">
        <f t="array" ref="P251">_xlfn.LET(
    _xlpm.existing, M251,
    _xlpm.proposed, N251,
    _xlpm.cellSizeHori, $J$8,
    _xlpm.cellSizeVert, $J$9,
    _xlpm.coverage, L251,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800.00000000000068</v>
      </c>
      <c r="S251" t="b" cm="1">
        <f t="array" ref="S251">_xlfn.LET(
    _xlpm.currentID, C251,
    _xlpm.current_Ex3, F251,
    _xlpm.current_Ex4, G251,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1" t="b" cm="1">
        <f t="array" ref="T251">_xlfn.LET(
    _xlpm.currentID, C251,
    _xlpm.current_Pr3, J251,
    _xlpm.current_Pr4, K251,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1" t="b" cm="1">
        <f t="array" ref="U251">_xlfn.LET(
    _xlpm.currentID, C251,
    _xlpm.current_Ex1, D251,
    _xlpm.current_Ex3, F251,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1" t="b" cm="1">
        <f t="array" ref="V251">_xlfn.LET(
    _xlpm.currentID, C251,
    _xlpm.current_Pr1, H251,
    _xlpm.current_Pr3, J251,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2" spans="3:22">
      <c r="C252" s="29" t="s">
        <v>276</v>
      </c>
      <c r="D252" s="30">
        <v>16.5</v>
      </c>
      <c r="E252" s="30">
        <v>11</v>
      </c>
      <c r="F252" s="30">
        <v>18.600000000000001</v>
      </c>
      <c r="G252" s="31">
        <v>14.9</v>
      </c>
      <c r="H252" s="30">
        <v>18.8</v>
      </c>
      <c r="I252" s="30">
        <v>11</v>
      </c>
      <c r="J252" s="30">
        <v>18.8</v>
      </c>
      <c r="K252" s="31">
        <v>14.9</v>
      </c>
      <c r="L252" s="32">
        <v>1</v>
      </c>
      <c r="M252" s="4">
        <f>IF(SUM(D252:G252)=0, "", AVERAGE(D252:G252))</f>
        <v>15.25</v>
      </c>
      <c r="N252" s="4">
        <f>IF(SUM(H252:K252)=0, "", AVERAGE(H252:K252))</f>
        <v>15.875</v>
      </c>
      <c r="O252" s="4" t="str" cm="1">
        <f t="array" ref="O252">_xlfn.LET(
    _xlpm.existing, M252,
    _xlpm.proposed, N252,
    _xlpm.cellSizeHori, $J$8,
    _xlpm.cellSizeVert, $J$9,
    _xlpm.coverage, L252,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2" s="4" cm="1">
        <f t="array" ref="P252">_xlfn.LET(
    _xlpm.existing, M252,
    _xlpm.proposed, N252,
    _xlpm.cellSizeHori, $J$8,
    _xlpm.cellSizeVert, $J$9,
    _xlpm.coverage, L252,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250</v>
      </c>
      <c r="S252" t="b" cm="1">
        <f t="array" ref="S252">_xlfn.LET(
    _xlpm.currentID, C252,
    _xlpm.current_Ex3, F252,
    _xlpm.current_Ex4, G252,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2" t="b" cm="1">
        <f t="array" ref="T252">_xlfn.LET(
    _xlpm.currentID, C252,
    _xlpm.current_Pr3, J252,
    _xlpm.current_Pr4, K252,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2" t="b" cm="1">
        <f t="array" ref="U252">_xlfn.LET(
    _xlpm.currentID, C252,
    _xlpm.current_Ex1, D252,
    _xlpm.current_Ex3, F252,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2" t="b" cm="1">
        <f t="array" ref="V252">_xlfn.LET(
    _xlpm.currentID, C252,
    _xlpm.current_Pr1, H252,
    _xlpm.current_Pr3, J252,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3" spans="3:22">
      <c r="C253" s="29" t="s">
        <v>277</v>
      </c>
      <c r="D253" s="30">
        <v>18.600000000000001</v>
      </c>
      <c r="E253" s="30">
        <v>14.9</v>
      </c>
      <c r="F253" s="30">
        <v>16.7</v>
      </c>
      <c r="G253" s="31">
        <v>20.6</v>
      </c>
      <c r="H253" s="30">
        <v>18.8</v>
      </c>
      <c r="I253" s="30">
        <v>14.9</v>
      </c>
      <c r="J253" s="30">
        <v>18.8</v>
      </c>
      <c r="K253" s="31">
        <v>20.6</v>
      </c>
      <c r="L253" s="32">
        <v>1</v>
      </c>
      <c r="M253" s="4">
        <f>IF(SUM(D253:G253)=0, "", AVERAGE(D253:G253))</f>
        <v>17.700000000000003</v>
      </c>
      <c r="N253" s="4">
        <f>IF(SUM(H253:K253)=0, "", AVERAGE(H253:K253))</f>
        <v>18.274999999999999</v>
      </c>
      <c r="O253" s="4" t="str" cm="1">
        <f t="array" ref="O253">_xlfn.LET(
    _xlpm.existing, M253,
    _xlpm.proposed, N253,
    _xlpm.cellSizeHori, $J$8,
    _xlpm.cellSizeVert, $J$9,
    _xlpm.coverage, L253,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3" s="4" cm="1">
        <f t="array" ref="P253">_xlfn.LET(
    _xlpm.existing, M253,
    _xlpm.proposed, N253,
    _xlpm.cellSizeHori, $J$8,
    _xlpm.cellSizeVert, $J$9,
    _xlpm.coverage, L253,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229.99999999999829</v>
      </c>
      <c r="S253" t="b" cm="1">
        <f t="array" ref="S253">_xlfn.LET(
    _xlpm.currentID, C253,
    _xlpm.current_Ex3, F253,
    _xlpm.current_Ex4, G253,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3" t="b" cm="1">
        <f t="array" ref="T253">_xlfn.LET(
    _xlpm.currentID, C253,
    _xlpm.current_Pr3, J253,
    _xlpm.current_Pr4, K253,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3" t="b" cm="1">
        <f t="array" ref="U253">_xlfn.LET(
    _xlpm.currentID, C253,
    _xlpm.current_Ex1, D253,
    _xlpm.current_Ex3, F253,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3" t="b" cm="1">
        <f t="array" ref="V253">_xlfn.LET(
    _xlpm.currentID, C253,
    _xlpm.current_Pr1, H253,
    _xlpm.current_Pr3, J253,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4" spans="3:22">
      <c r="C254" s="29" t="s">
        <v>278</v>
      </c>
      <c r="D254" s="30">
        <v>16.7</v>
      </c>
      <c r="E254" s="30">
        <v>20.6</v>
      </c>
      <c r="F254" s="30">
        <v>12.5</v>
      </c>
      <c r="G254" s="31">
        <v>21.4</v>
      </c>
      <c r="H254" s="30">
        <v>18.8</v>
      </c>
      <c r="I254" s="30">
        <v>20.6</v>
      </c>
      <c r="J254" s="30">
        <v>18.8</v>
      </c>
      <c r="K254" s="31">
        <v>21.4</v>
      </c>
      <c r="L254" s="32">
        <v>1</v>
      </c>
      <c r="M254" s="4">
        <f>IF(SUM(D254:G254)=0, "", AVERAGE(D254:G254))</f>
        <v>17.799999999999997</v>
      </c>
      <c r="N254" s="4">
        <f>IF(SUM(H254:K254)=0, "", AVERAGE(H254:K254))</f>
        <v>19.899999999999999</v>
      </c>
      <c r="O254" s="4" t="str" cm="1">
        <f t="array" ref="O254">_xlfn.LET(
    _xlpm.existing, M254,
    _xlpm.proposed, N254,
    _xlpm.cellSizeHori, $J$8,
    _xlpm.cellSizeVert, $J$9,
    _xlpm.coverage, L254,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4" s="4" cm="1">
        <f t="array" ref="P254">_xlfn.LET(
    _xlpm.existing, M254,
    _xlpm.proposed, N254,
    _xlpm.cellSizeHori, $J$8,
    _xlpm.cellSizeVert, $J$9,
    _xlpm.coverage, L254,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840.00000000000057</v>
      </c>
      <c r="S254" t="b" cm="1">
        <f t="array" ref="S254">_xlfn.LET(
    _xlpm.currentID, C254,
    _xlpm.current_Ex3, F254,
    _xlpm.current_Ex4, G254,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4" t="b" cm="1">
        <f t="array" ref="T254">_xlfn.LET(
    _xlpm.currentID, C254,
    _xlpm.current_Pr3, J254,
    _xlpm.current_Pr4, K254,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4" t="b" cm="1">
        <f t="array" ref="U254">_xlfn.LET(
    _xlpm.currentID, C254,
    _xlpm.current_Ex1, D254,
    _xlpm.current_Ex3, F254,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4" t="b" cm="1">
        <f t="array" ref="V254">_xlfn.LET(
    _xlpm.currentID, C254,
    _xlpm.current_Pr1, H254,
    _xlpm.current_Pr3, J254,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5" spans="3:22">
      <c r="C255" s="29" t="s">
        <v>279</v>
      </c>
      <c r="D255" s="30">
        <v>12.5</v>
      </c>
      <c r="E255" s="30">
        <v>21.4</v>
      </c>
      <c r="F255" s="30">
        <v>16.2</v>
      </c>
      <c r="G255" s="31">
        <v>24</v>
      </c>
      <c r="H255" s="30">
        <v>18.8</v>
      </c>
      <c r="I255" s="30">
        <v>21.4</v>
      </c>
      <c r="J255" s="30">
        <v>20</v>
      </c>
      <c r="K255" s="31">
        <v>24</v>
      </c>
      <c r="L255" s="32">
        <v>1</v>
      </c>
      <c r="M255" s="4">
        <f>IF(SUM(D255:G255)=0, "", AVERAGE(D255:G255))</f>
        <v>18.524999999999999</v>
      </c>
      <c r="N255" s="4">
        <f>IF(SUM(H255:K255)=0, "", AVERAGE(H255:K255))</f>
        <v>21.05</v>
      </c>
      <c r="O255" s="4" t="str" cm="1">
        <f t="array" ref="O255">_xlfn.LET(
    _xlpm.existing, M255,
    _xlpm.proposed, N255,
    _xlpm.cellSizeHori, $J$8,
    _xlpm.cellSizeVert, $J$9,
    _xlpm.coverage, L255,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5" s="4" cm="1">
        <f t="array" ref="P255">_xlfn.LET(
    _xlpm.existing, M255,
    _xlpm.proposed, N255,
    _xlpm.cellSizeHori, $J$8,
    _xlpm.cellSizeVert, $J$9,
    _xlpm.coverage, L255,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1010.0000000000009</v>
      </c>
      <c r="S255" t="b" cm="1">
        <f t="array" ref="S255">_xlfn.LET(
    _xlpm.currentID, C255,
    _xlpm.current_Ex3, F255,
    _xlpm.current_Ex4, G255,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5" t="b" cm="1">
        <f t="array" ref="T255">_xlfn.LET(
    _xlpm.currentID, C255,
    _xlpm.current_Pr3, J255,
    _xlpm.current_Pr4, K255,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5" t="b" cm="1">
        <f t="array" ref="U255">_xlfn.LET(
    _xlpm.currentID, C255,
    _xlpm.current_Ex1, D255,
    _xlpm.current_Ex3, F255,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5" t="b" cm="1">
        <f t="array" ref="V255">_xlfn.LET(
    _xlpm.currentID, C255,
    _xlpm.current_Pr1, H255,
    _xlpm.current_Pr3, J255,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6" spans="3:22">
      <c r="C256" s="29" t="s">
        <v>280</v>
      </c>
      <c r="D256" s="30">
        <v>16.2</v>
      </c>
      <c r="E256" s="30">
        <v>24</v>
      </c>
      <c r="F256" s="30">
        <v>23.5</v>
      </c>
      <c r="G256" s="31">
        <v>26.8</v>
      </c>
      <c r="H256" s="30">
        <v>20</v>
      </c>
      <c r="I256" s="30">
        <v>24</v>
      </c>
      <c r="J256" s="30">
        <v>20</v>
      </c>
      <c r="K256" s="31">
        <v>24.7</v>
      </c>
      <c r="L256" s="32">
        <v>1</v>
      </c>
      <c r="M256" s="4">
        <f>IF(SUM(D256:G256)=0, "", AVERAGE(D256:G256))</f>
        <v>22.625</v>
      </c>
      <c r="N256" s="4">
        <f>IF(SUM(H256:K256)=0, "", AVERAGE(H256:K256))</f>
        <v>22.175000000000001</v>
      </c>
      <c r="O256" s="4" cm="1">
        <f t="array" ref="O256">_xlfn.LET(
    _xlpm.existing, M256,
    _xlpm.proposed, N256,
    _xlpm.cellSizeHori, $J$8,
    _xlpm.cellSizeVert, $J$9,
    _xlpm.coverage, L256,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179.99999999999972</v>
      </c>
      <c r="P256" s="4" t="str" cm="1">
        <f t="array" ref="P256">_xlfn.LET(
    _xlpm.existing, M256,
    _xlpm.proposed, N256,
    _xlpm.cellSizeHori, $J$8,
    _xlpm.cellSizeVert, $J$9,
    _xlpm.coverage, L256,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56" t="b" cm="1">
        <f t="array" ref="S256">_xlfn.LET(
    _xlpm.currentID, C256,
    _xlpm.current_Ex3, F256,
    _xlpm.current_Ex4, G256,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6" t="b" cm="1">
        <f t="array" ref="T256">_xlfn.LET(
    _xlpm.currentID, C256,
    _xlpm.current_Pr3, J256,
    _xlpm.current_Pr4, K256,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6" t="b" cm="1">
        <f t="array" ref="U256">_xlfn.LET(
    _xlpm.currentID, C256,
    _xlpm.current_Ex1, D256,
    _xlpm.current_Ex3, F256,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6" t="b" cm="1">
        <f t="array" ref="V256">_xlfn.LET(
    _xlpm.currentID, C256,
    _xlpm.current_Pr1, H256,
    _xlpm.current_Pr3, J256,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7" spans="3:22">
      <c r="C257" s="29" t="s">
        <v>281</v>
      </c>
      <c r="D257" s="30">
        <v>23.5</v>
      </c>
      <c r="E257" s="30">
        <v>26.8</v>
      </c>
      <c r="F257" s="30">
        <v>26.8</v>
      </c>
      <c r="G257" s="31">
        <v>30.4</v>
      </c>
      <c r="H257" s="30">
        <v>20</v>
      </c>
      <c r="I257" s="30">
        <v>24.7</v>
      </c>
      <c r="J257" s="30">
        <v>20</v>
      </c>
      <c r="K257" s="31">
        <v>24.7</v>
      </c>
      <c r="L257" s="32">
        <v>1</v>
      </c>
      <c r="M257" s="4">
        <f>IF(SUM(D257:G257)=0, "", AVERAGE(D257:G257))</f>
        <v>26.875</v>
      </c>
      <c r="N257" s="4">
        <f>IF(SUM(H257:K257)=0, "", AVERAGE(H257:K257))</f>
        <v>22.35</v>
      </c>
      <c r="O257" s="4" cm="1">
        <f t="array" ref="O257">_xlfn.LET(
    _xlpm.existing, M257,
    _xlpm.proposed, N257,
    _xlpm.cellSizeHori, $J$8,
    _xlpm.cellSizeVert, $J$9,
    _xlpm.coverage, L257,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1809.9999999999995</v>
      </c>
      <c r="P257" s="4" t="str" cm="1">
        <f t="array" ref="P257">_xlfn.LET(
    _xlpm.existing, M257,
    _xlpm.proposed, N257,
    _xlpm.cellSizeHori, $J$8,
    _xlpm.cellSizeVert, $J$9,
    _xlpm.coverage, L257,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57" t="b" cm="1">
        <f t="array" ref="S257">_xlfn.LET(
    _xlpm.currentID, C257,
    _xlpm.current_Ex3, F257,
    _xlpm.current_Ex4, G257,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7" t="b" cm="1">
        <f t="array" ref="T257">_xlfn.LET(
    _xlpm.currentID, C257,
    _xlpm.current_Pr3, J257,
    _xlpm.current_Pr4, K257,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7" t="b" cm="1">
        <f t="array" ref="U257">_xlfn.LET(
    _xlpm.currentID, C257,
    _xlpm.current_Ex1, D257,
    _xlpm.current_Ex3, F257,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7" t="b" cm="1">
        <f t="array" ref="V257">_xlfn.LET(
    _xlpm.currentID, C257,
    _xlpm.current_Pr1, H257,
    _xlpm.current_Pr3, J257,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8" spans="3:22">
      <c r="C258" s="29" t="s">
        <v>282</v>
      </c>
      <c r="D258" s="30">
        <v>26.8</v>
      </c>
      <c r="E258" s="30">
        <v>30.4</v>
      </c>
      <c r="F258" s="30">
        <v>30.5</v>
      </c>
      <c r="G258" s="31">
        <v>34.1</v>
      </c>
      <c r="H258" s="30">
        <v>20</v>
      </c>
      <c r="I258" s="30">
        <v>24.7</v>
      </c>
      <c r="J258" s="30">
        <v>30</v>
      </c>
      <c r="K258" s="31">
        <v>34.700000000000003</v>
      </c>
      <c r="L258" s="32">
        <v>1</v>
      </c>
      <c r="M258" s="4">
        <f>IF(SUM(D258:G258)=0, "", AVERAGE(D258:G258))</f>
        <v>30.450000000000003</v>
      </c>
      <c r="N258" s="4">
        <f>IF(SUM(H258:K258)=0, "", AVERAGE(H258:K258))</f>
        <v>27.35</v>
      </c>
      <c r="O258" s="4" cm="1">
        <f t="array" ref="O258">_xlfn.LET(
    _xlpm.existing, M258,
    _xlpm.proposed, N258,
    _xlpm.cellSizeHori, $J$8,
    _xlpm.cellSizeVert, $J$9,
    _xlpm.coverage, L258,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1240.0000000000005</v>
      </c>
      <c r="P258" s="4" t="str" cm="1">
        <f t="array" ref="P258">_xlfn.LET(
    _xlpm.existing, M258,
    _xlpm.proposed, N258,
    _xlpm.cellSizeHori, $J$8,
    _xlpm.cellSizeVert, $J$9,
    _xlpm.coverage, L258,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58" t="b" cm="1">
        <f t="array" ref="S258">_xlfn.LET(
    _xlpm.currentID, C258,
    _xlpm.current_Ex3, F258,
    _xlpm.current_Ex4, G258,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58" t="b" cm="1">
        <f t="array" ref="T258">_xlfn.LET(
    _xlpm.currentID, C258,
    _xlpm.current_Pr3, J258,
    _xlpm.current_Pr4, K258,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58" t="b" cm="1">
        <f t="array" ref="U258">_xlfn.LET(
    _xlpm.currentID, C258,
    _xlpm.current_Ex1, D258,
    _xlpm.current_Ex3, F258,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58" t="b" cm="1">
        <f t="array" ref="V258">_xlfn.LET(
    _xlpm.currentID, C258,
    _xlpm.current_Pr1, H258,
    _xlpm.current_Pr3, J258,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59" spans="3:22">
      <c r="C259" s="29" t="s">
        <v>283</v>
      </c>
      <c r="D259" s="30">
        <v>30.5</v>
      </c>
      <c r="E259" s="30">
        <v>34.1</v>
      </c>
      <c r="F259" s="30">
        <v>34.9</v>
      </c>
      <c r="G259" s="31">
        <v>34.1</v>
      </c>
      <c r="H259" s="30">
        <v>30</v>
      </c>
      <c r="I259" s="30">
        <v>34.700000000000003</v>
      </c>
      <c r="J259" s="30">
        <v>34.9</v>
      </c>
      <c r="K259" s="31">
        <v>34.1</v>
      </c>
      <c r="L259" s="32">
        <v>1</v>
      </c>
      <c r="M259" s="4">
        <f>IF(SUM(D259:G259)=0, "", AVERAGE(D259:G259))</f>
        <v>33.4</v>
      </c>
      <c r="N259" s="4">
        <f>IF(SUM(H259:K259)=0, "", AVERAGE(H259:K259))</f>
        <v>33.424999999999997</v>
      </c>
      <c r="O259" s="4" t="str" cm="1">
        <f t="array" ref="O259">_xlfn.LET(
    _xlpm.existing, M259,
    _xlpm.proposed, N259,
    _xlpm.cellSizeHori, $J$8,
    _xlpm.cellSizeVert, $J$9,
    _xlpm.coverage, L259,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59" s="4" cm="1">
        <f t="array" ref="P259">_xlfn.LET(
    _xlpm.existing, M259,
    _xlpm.proposed, N259,
    _xlpm.cellSizeHori, $J$8,
    _xlpm.cellSizeVert, $J$9,
    _xlpm.coverage, L259,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9.9999999999994316</v>
      </c>
      <c r="S259" t="str" cm="1">
        <f t="array" ref="S259">_xlfn.LET(
    _xlpm.currentID, C259,
    _xlpm.current_Ex3, F259,
    _xlpm.current_Ex4, G259,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59" t="str" cm="1">
        <f t="array" ref="T259">_xlfn.LET(
    _xlpm.currentID, C259,
    _xlpm.current_Pr3, J259,
    _xlpm.current_Pr4, K259,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59" t="str" cm="1">
        <f t="array" ref="U259">_xlfn.LET(
    _xlpm.currentID, C259,
    _xlpm.current_Ex1, D259,
    _xlpm.current_Ex3, F259,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59" t="str" cm="1">
        <f t="array" ref="V259">_xlfn.LET(
    _xlpm.currentID, C259,
    _xlpm.current_Pr1, H259,
    _xlpm.current_Pr3, J259,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0" spans="3:22">
      <c r="C260" s="14" t="s">
        <v>284</v>
      </c>
      <c r="D260" s="15">
        <v>5.6</v>
      </c>
      <c r="E260" s="15">
        <v>5.6</v>
      </c>
      <c r="F260" s="15">
        <v>4.3</v>
      </c>
      <c r="G260" s="16">
        <v>4.5999999999999996</v>
      </c>
      <c r="H260" s="15">
        <v>5.6</v>
      </c>
      <c r="I260" s="15">
        <v>5.6</v>
      </c>
      <c r="J260" s="15">
        <v>5.3</v>
      </c>
      <c r="K260" s="16">
        <v>5.3</v>
      </c>
      <c r="L260" s="17">
        <v>1</v>
      </c>
      <c r="M260" s="4">
        <f>IF(SUM(D260:G260)=0, "", AVERAGE(D260:G260))</f>
        <v>5.0250000000000004</v>
      </c>
      <c r="N260" s="4">
        <f>IF(SUM(H260:K260)=0, "", AVERAGE(H260:K260))</f>
        <v>5.45</v>
      </c>
      <c r="O260" s="4" t="str" cm="1">
        <f t="array" ref="O260">_xlfn.LET(
    _xlpm.existing, M260,
    _xlpm.proposed, N260,
    _xlpm.cellSizeHori, $J$8,
    _xlpm.cellSizeVert, $J$9,
    _xlpm.coverage, L260,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0" s="4" cm="1">
        <f t="array" ref="P260">_xlfn.LET(
    _xlpm.existing, M260,
    _xlpm.proposed, N260,
    _xlpm.cellSizeHori, $J$8,
    _xlpm.cellSizeVert, $J$9,
    _xlpm.coverage, L260,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169.99999999999994</v>
      </c>
      <c r="S260" t="str" cm="1">
        <f t="array" ref="S260">_xlfn.LET(
    _xlpm.currentID, C260,
    _xlpm.current_Ex3, F260,
    _xlpm.current_Ex4, G260,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0" t="str" cm="1">
        <f t="array" ref="T260">_xlfn.LET(
    _xlpm.currentID, C260,
    _xlpm.current_Pr3, J260,
    _xlpm.current_Pr4, K260,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0" t="str" cm="1">
        <f t="array" ref="U260">_xlfn.LET(
    _xlpm.currentID, C260,
    _xlpm.current_Ex1, D260,
    _xlpm.current_Ex3, F260,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0" t="str" cm="1">
        <f t="array" ref="V260">_xlfn.LET(
    _xlpm.currentID, C260,
    _xlpm.current_Pr1, H260,
    _xlpm.current_Pr3, J260,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1" spans="3:22">
      <c r="C261" s="14" t="s">
        <v>285</v>
      </c>
      <c r="D261" s="15">
        <v>4.3</v>
      </c>
      <c r="E261" s="15">
        <v>4.5999999999999996</v>
      </c>
      <c r="F261" s="15">
        <v>4.5</v>
      </c>
      <c r="G261" s="16">
        <v>4</v>
      </c>
      <c r="H261" s="15">
        <v>5.3</v>
      </c>
      <c r="I261" s="15">
        <v>5.3</v>
      </c>
      <c r="J261" s="15">
        <v>9.5</v>
      </c>
      <c r="K261" s="16">
        <v>8.3000000000000007</v>
      </c>
      <c r="L261" s="17">
        <v>1</v>
      </c>
      <c r="M261" s="4">
        <f>IF(SUM(D261:G261)=0, "", AVERAGE(D261:G261))</f>
        <v>4.3499999999999996</v>
      </c>
      <c r="N261" s="4">
        <f>IF(SUM(H261:K261)=0, "", AVERAGE(H261:K261))</f>
        <v>7.1000000000000005</v>
      </c>
      <c r="O261" s="4" t="str" cm="1">
        <f t="array" ref="O261">_xlfn.LET(
    _xlpm.existing, M261,
    _xlpm.proposed, N261,
    _xlpm.cellSizeHori, $J$8,
    _xlpm.cellSizeVert, $J$9,
    _xlpm.coverage, L261,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1" s="4" cm="1">
        <f t="array" ref="P261">_xlfn.LET(
    _xlpm.existing, M261,
    _xlpm.proposed, N261,
    _xlpm.cellSizeHori, $J$8,
    _xlpm.cellSizeVert, $J$9,
    _xlpm.coverage, L261,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1100.0000000000005</v>
      </c>
      <c r="S261" t="str" cm="1">
        <f t="array" ref="S261">_xlfn.LET(
    _xlpm.currentID, C261,
    _xlpm.current_Ex3, F261,
    _xlpm.current_Ex4, G261,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1" t="str" cm="1">
        <f t="array" ref="T261">_xlfn.LET(
    _xlpm.currentID, C261,
    _xlpm.current_Pr3, J261,
    _xlpm.current_Pr4, K261,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1" t="str" cm="1">
        <f t="array" ref="U261">_xlfn.LET(
    _xlpm.currentID, C261,
    _xlpm.current_Ex1, D261,
    _xlpm.current_Ex3, F261,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1" t="str" cm="1">
        <f t="array" ref="V261">_xlfn.LET(
    _xlpm.currentID, C261,
    _xlpm.current_Pr1, H261,
    _xlpm.current_Pr3, J261,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2" spans="3:22">
      <c r="C262" s="14" t="s">
        <v>286</v>
      </c>
      <c r="D262" s="15">
        <v>4.5</v>
      </c>
      <c r="E262" s="15">
        <v>4</v>
      </c>
      <c r="F262" s="15">
        <v>4.5999999999999996</v>
      </c>
      <c r="G262" s="16">
        <v>4.5999999999999996</v>
      </c>
      <c r="H262" s="15">
        <v>9.5</v>
      </c>
      <c r="I262" s="15">
        <v>8.3000000000000007</v>
      </c>
      <c r="J262" s="15">
        <v>9.5</v>
      </c>
      <c r="K262" s="16">
        <v>8.3000000000000007</v>
      </c>
      <c r="L262" s="17">
        <v>1</v>
      </c>
      <c r="M262" s="4">
        <f>IF(SUM(D262:G262)=0, "", AVERAGE(D262:G262))</f>
        <v>4.4249999999999998</v>
      </c>
      <c r="N262" s="4">
        <f>IF(SUM(H262:K262)=0, "", AVERAGE(H262:K262))</f>
        <v>8.9</v>
      </c>
      <c r="O262" s="4" t="str" cm="1">
        <f t="array" ref="O262">_xlfn.LET(
    _xlpm.existing, M262,
    _xlpm.proposed, N262,
    _xlpm.cellSizeHori, $J$8,
    _xlpm.cellSizeVert, $J$9,
    _xlpm.coverage, L262,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2" s="4" cm="1">
        <f t="array" ref="P262">_xlfn.LET(
    _xlpm.existing, M262,
    _xlpm.proposed, N262,
    _xlpm.cellSizeHori, $J$8,
    _xlpm.cellSizeVert, $J$9,
    _xlpm.coverage, L262,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1790.0000000000002</v>
      </c>
      <c r="S262" t="str" cm="1">
        <f t="array" ref="S262">_xlfn.LET(
    _xlpm.currentID, C262,
    _xlpm.current_Ex3, F262,
    _xlpm.current_Ex4, G262,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2" t="str" cm="1">
        <f t="array" ref="T262">_xlfn.LET(
    _xlpm.currentID, C262,
    _xlpm.current_Pr3, J262,
    _xlpm.current_Pr4, K262,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2" t="str" cm="1">
        <f t="array" ref="U262">_xlfn.LET(
    _xlpm.currentID, C262,
    _xlpm.current_Ex1, D262,
    _xlpm.current_Ex3, F262,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2" t="str" cm="1">
        <f t="array" ref="V262">_xlfn.LET(
    _xlpm.currentID, C262,
    _xlpm.current_Pr1, H262,
    _xlpm.current_Pr3, J262,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3" spans="3:22">
      <c r="C263" s="14" t="s">
        <v>287</v>
      </c>
      <c r="D263" s="15">
        <v>4.5999999999999996</v>
      </c>
      <c r="E263" s="15">
        <v>4.5999999999999996</v>
      </c>
      <c r="F263" s="15">
        <v>4.5</v>
      </c>
      <c r="G263" s="16">
        <v>4.5</v>
      </c>
      <c r="H263" s="15">
        <v>9.5</v>
      </c>
      <c r="I263" s="15">
        <v>8.3000000000000007</v>
      </c>
      <c r="J263" s="15">
        <v>5.0999999999999996</v>
      </c>
      <c r="K263" s="16">
        <v>5.0999999999999996</v>
      </c>
      <c r="L263" s="17">
        <v>1</v>
      </c>
      <c r="M263" s="4">
        <f>IF(SUM(D263:G263)=0, "", AVERAGE(D263:G263))</f>
        <v>4.55</v>
      </c>
      <c r="N263" s="4">
        <f>IF(SUM(H263:K263)=0, "", AVERAGE(H263:K263))</f>
        <v>7</v>
      </c>
      <c r="O263" s="4" t="str" cm="1">
        <f t="array" ref="O263">_xlfn.LET(
    _xlpm.existing, M263,
    _xlpm.proposed, N263,
    _xlpm.cellSizeHori, $J$8,
    _xlpm.cellSizeVert, $J$9,
    _xlpm.coverage, L263,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3" s="4" cm="1">
        <f t="array" ref="P263">_xlfn.LET(
    _xlpm.existing, M263,
    _xlpm.proposed, N263,
    _xlpm.cellSizeHori, $J$8,
    _xlpm.cellSizeVert, $J$9,
    _xlpm.coverage, L263,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980.00000000000011</v>
      </c>
      <c r="S263" t="str" cm="1">
        <f t="array" ref="S263">_xlfn.LET(
    _xlpm.currentID, C263,
    _xlpm.current_Ex3, F263,
    _xlpm.current_Ex4, G263,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3" t="str" cm="1">
        <f t="array" ref="T263">_xlfn.LET(
    _xlpm.currentID, C263,
    _xlpm.current_Pr3, J263,
    _xlpm.current_Pr4, K263,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3" t="str" cm="1">
        <f t="array" ref="U263">_xlfn.LET(
    _xlpm.currentID, C263,
    _xlpm.current_Ex1, D263,
    _xlpm.current_Ex3, F263,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3" t="str" cm="1">
        <f t="array" ref="V263">_xlfn.LET(
    _xlpm.currentID, C263,
    _xlpm.current_Pr1, H263,
    _xlpm.current_Pr3, J263,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4" spans="3:22">
      <c r="C264" s="14" t="s">
        <v>288</v>
      </c>
      <c r="D264" s="15">
        <v>4.5</v>
      </c>
      <c r="E264" s="15">
        <v>4.5</v>
      </c>
      <c r="F264" s="15">
        <v>5</v>
      </c>
      <c r="G264" s="16">
        <v>6.1</v>
      </c>
      <c r="H264" s="15">
        <v>5.0999999999999996</v>
      </c>
      <c r="I264" s="15">
        <v>5.0999999999999996</v>
      </c>
      <c r="J264" s="15">
        <v>4.9000000000000004</v>
      </c>
      <c r="K264" s="16">
        <v>6.1</v>
      </c>
      <c r="L264" s="17">
        <v>1</v>
      </c>
      <c r="M264" s="4">
        <f>IF(SUM(D264:G264)=0, "", AVERAGE(D264:G264))</f>
        <v>5.0250000000000004</v>
      </c>
      <c r="N264" s="4">
        <f>IF(SUM(H264:K264)=0, "", AVERAGE(H264:K264))</f>
        <v>5.3</v>
      </c>
      <c r="O264" s="4" t="str" cm="1">
        <f t="array" ref="O264">_xlfn.LET(
    _xlpm.existing, M264,
    _xlpm.proposed, N264,
    _xlpm.cellSizeHori, $J$8,
    _xlpm.cellSizeVert, $J$9,
    _xlpm.coverage, L264,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64" s="4" cm="1">
        <f t="array" ref="P264">_xlfn.LET(
    _xlpm.existing, M264,
    _xlpm.proposed, N264,
    _xlpm.cellSizeHori, $J$8,
    _xlpm.cellSizeVert, $J$9,
    _xlpm.coverage, L264,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109.99999999999979</v>
      </c>
      <c r="S264" t="str" cm="1">
        <f t="array" ref="S264">_xlfn.LET(
    _xlpm.currentID, C264,
    _xlpm.current_Ex3, F264,
    _xlpm.current_Ex4, G264,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4" t="str" cm="1">
        <f t="array" ref="T264">_xlfn.LET(
    _xlpm.currentID, C264,
    _xlpm.current_Pr3, J264,
    _xlpm.current_Pr4, K264,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4" t="str" cm="1">
        <f t="array" ref="U264">_xlfn.LET(
    _xlpm.currentID, C264,
    _xlpm.current_Ex1, D264,
    _xlpm.current_Ex3, F264,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4" t="str" cm="1">
        <f t="array" ref="V264">_xlfn.LET(
    _xlpm.currentID, C264,
    _xlpm.current_Pr1, H264,
    _xlpm.current_Pr3, J264,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5" spans="3:22">
      <c r="C265" s="14" t="s">
        <v>289</v>
      </c>
      <c r="D265" s="15">
        <v>5</v>
      </c>
      <c r="E265" s="15">
        <v>6.1</v>
      </c>
      <c r="F265" s="15">
        <v>10.1</v>
      </c>
      <c r="G265" s="16">
        <v>8.5</v>
      </c>
      <c r="H265" s="15">
        <v>4.9000000000000004</v>
      </c>
      <c r="I265" s="15">
        <v>6.1</v>
      </c>
      <c r="J265" s="15">
        <v>5</v>
      </c>
      <c r="K265" s="16">
        <v>8.5</v>
      </c>
      <c r="L265" s="17">
        <v>1</v>
      </c>
      <c r="M265" s="4">
        <f>IF(SUM(D265:G265)=0, "", AVERAGE(D265:G265))</f>
        <v>7.4249999999999998</v>
      </c>
      <c r="N265" s="4">
        <f>IF(SUM(H265:K265)=0, "", AVERAGE(H265:K265))</f>
        <v>6.125</v>
      </c>
      <c r="O265" s="4" cm="1">
        <f t="array" ref="O265">_xlfn.LET(
    _xlpm.existing, M265,
    _xlpm.proposed, N265,
    _xlpm.cellSizeHori, $J$8,
    _xlpm.cellSizeVert, $J$9,
    _xlpm.coverage, L265,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519.99999999999989</v>
      </c>
      <c r="P265" s="4" t="str" cm="1">
        <f t="array" ref="P265">_xlfn.LET(
    _xlpm.existing, M265,
    _xlpm.proposed, N265,
    _xlpm.cellSizeHori, $J$8,
    _xlpm.cellSizeVert, $J$9,
    _xlpm.coverage, L265,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65" t="str" cm="1">
        <f t="array" ref="S265">_xlfn.LET(
    _xlpm.currentID, C265,
    _xlpm.current_Ex3, F265,
    _xlpm.current_Ex4, G265,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5" t="str" cm="1">
        <f t="array" ref="T265">_xlfn.LET(
    _xlpm.currentID, C265,
    _xlpm.current_Pr3, J265,
    _xlpm.current_Pr4, K265,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5" t="str" cm="1">
        <f t="array" ref="U265">_xlfn.LET(
    _xlpm.currentID, C265,
    _xlpm.current_Ex1, D265,
    _xlpm.current_Ex3, F265,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5" t="str" cm="1">
        <f t="array" ref="V265">_xlfn.LET(
    _xlpm.currentID, C265,
    _xlpm.current_Pr1, H265,
    _xlpm.current_Pr3, J265,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6" spans="3:22">
      <c r="C266" s="14" t="s">
        <v>290</v>
      </c>
      <c r="D266" s="15">
        <v>10.1</v>
      </c>
      <c r="E266" s="15">
        <v>8.5</v>
      </c>
      <c r="F266" s="15">
        <v>12.8</v>
      </c>
      <c r="G266" s="16">
        <v>10.9</v>
      </c>
      <c r="H266" s="15">
        <v>5</v>
      </c>
      <c r="I266" s="15">
        <v>8.5</v>
      </c>
      <c r="J266" s="15">
        <v>5.0999999999999996</v>
      </c>
      <c r="K266" s="16">
        <v>10.9</v>
      </c>
      <c r="L266" s="17">
        <v>1</v>
      </c>
      <c r="M266" s="4">
        <f>IF(SUM(D266:G266)=0, "", AVERAGE(D266:G266))</f>
        <v>10.575000000000001</v>
      </c>
      <c r="N266" s="4">
        <f>IF(SUM(H266:K266)=0, "", AVERAGE(H266:K266))</f>
        <v>7.375</v>
      </c>
      <c r="O266" s="4" cm="1">
        <f t="array" ref="O266">_xlfn.LET(
    _xlpm.existing, M266,
    _xlpm.proposed, N266,
    _xlpm.cellSizeHori, $J$8,
    _xlpm.cellSizeVert, $J$9,
    _xlpm.coverage, L266,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1280.0000000000005</v>
      </c>
      <c r="P266" s="4" t="str" cm="1">
        <f t="array" ref="P266">_xlfn.LET(
    _xlpm.existing, M266,
    _xlpm.proposed, N266,
    _xlpm.cellSizeHori, $J$8,
    _xlpm.cellSizeVert, $J$9,
    _xlpm.coverage, L266,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66" t="str" cm="1">
        <f t="array" ref="S266">_xlfn.LET(
    _xlpm.currentID, C266,
    _xlpm.current_Ex3, F266,
    _xlpm.current_Ex4, G266,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66" t="str" cm="1">
        <f t="array" ref="T266">_xlfn.LET(
    _xlpm.currentID, C266,
    _xlpm.current_Pr3, J266,
    _xlpm.current_Pr4, K266,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66" t="str" cm="1">
        <f t="array" ref="U266">_xlfn.LET(
    _xlpm.currentID, C266,
    _xlpm.current_Ex1, D266,
    _xlpm.current_Ex3, F266,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6" t="str" cm="1">
        <f t="array" ref="V266">_xlfn.LET(
    _xlpm.currentID, C266,
    _xlpm.current_Pr1, H266,
    _xlpm.current_Pr3, J266,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7" spans="3:22">
      <c r="C267" s="14" t="s">
        <v>291</v>
      </c>
      <c r="D267" s="15">
        <v>12.8</v>
      </c>
      <c r="E267" s="15">
        <v>10.9</v>
      </c>
      <c r="F267" s="15">
        <v>12.9</v>
      </c>
      <c r="G267" s="16">
        <v>9</v>
      </c>
      <c r="H267" s="15">
        <v>5.0999999999999996</v>
      </c>
      <c r="I267" s="15">
        <v>10.9</v>
      </c>
      <c r="J267" s="15">
        <v>7</v>
      </c>
      <c r="K267" s="16">
        <v>9</v>
      </c>
      <c r="L267" s="17">
        <v>1</v>
      </c>
      <c r="M267" s="4">
        <f>IF(SUM(D267:G267)=0, "", AVERAGE(D267:G267))</f>
        <v>11.4</v>
      </c>
      <c r="N267" s="4">
        <f>IF(SUM(H267:K267)=0, "", AVERAGE(H267:K267))</f>
        <v>8</v>
      </c>
      <c r="O267" s="4" cm="1">
        <f t="array" ref="O267">_xlfn.LET(
    _xlpm.existing, M267,
    _xlpm.proposed, N267,
    _xlpm.cellSizeHori, $J$8,
    _xlpm.cellSizeVert, $J$9,
    _xlpm.coverage, L267,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1360.0000000000002</v>
      </c>
      <c r="P267" s="4" t="str" cm="1">
        <f t="array" ref="P267">_xlfn.LET(
    _xlpm.existing, M267,
    _xlpm.proposed, N267,
    _xlpm.cellSizeHori, $J$8,
    _xlpm.cellSizeVert, $J$9,
    _xlpm.coverage, L267,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67" t="b" cm="1">
        <f t="array" ref="S267">_xlfn.LET(
    _xlpm.currentID, C267,
    _xlpm.current_Ex3, F267,
    _xlpm.current_Ex4, G267,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67" t="b" cm="1">
        <f t="array" ref="T267">_xlfn.LET(
    _xlpm.currentID, C267,
    _xlpm.current_Pr3, J267,
    _xlpm.current_Pr4, K267,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67" t="str" cm="1">
        <f t="array" ref="U267">_xlfn.LET(
    _xlpm.currentID, C267,
    _xlpm.current_Ex1, D267,
    _xlpm.current_Ex3, F267,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67" t="str" cm="1">
        <f t="array" ref="V267">_xlfn.LET(
    _xlpm.currentID, C267,
    _xlpm.current_Pr1, H267,
    _xlpm.current_Pr3, J267,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68" spans="3:22">
      <c r="C268" s="14" t="s">
        <v>292</v>
      </c>
      <c r="D268" s="15">
        <v>12.9</v>
      </c>
      <c r="E268" s="15">
        <v>9</v>
      </c>
      <c r="F268" s="15">
        <v>11.6</v>
      </c>
      <c r="G268" s="16">
        <v>6.4</v>
      </c>
      <c r="H268" s="15">
        <v>7</v>
      </c>
      <c r="I268" s="15">
        <v>9</v>
      </c>
      <c r="J268" s="15">
        <v>9.1</v>
      </c>
      <c r="K268" s="16">
        <v>6.4</v>
      </c>
      <c r="L268" s="17">
        <v>1</v>
      </c>
      <c r="M268" s="4">
        <f>IF(SUM(D268:G268)=0, "", AVERAGE(D268:G268))</f>
        <v>9.9749999999999996</v>
      </c>
      <c r="N268" s="4">
        <f>IF(SUM(H268:K268)=0, "", AVERAGE(H268:K268))</f>
        <v>7.875</v>
      </c>
      <c r="O268" s="4" cm="1">
        <f t="array" ref="O268">_xlfn.LET(
    _xlpm.existing, M268,
    _xlpm.proposed, N268,
    _xlpm.cellSizeHori, $J$8,
    _xlpm.cellSizeVert, $J$9,
    _xlpm.coverage, L268,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839.99999999999989</v>
      </c>
      <c r="P268" s="4" t="str" cm="1">
        <f t="array" ref="P268">_xlfn.LET(
    _xlpm.existing, M268,
    _xlpm.proposed, N268,
    _xlpm.cellSizeHori, $J$8,
    _xlpm.cellSizeVert, $J$9,
    _xlpm.coverage, L268,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68" t="b" cm="1">
        <f t="array" ref="S268">_xlfn.LET(
    _xlpm.currentID, C268,
    _xlpm.current_Ex3, F268,
    _xlpm.current_Ex4, G268,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68" t="b" cm="1">
        <f t="array" ref="T268">_xlfn.LET(
    _xlpm.currentID, C268,
    _xlpm.current_Pr3, J268,
    _xlpm.current_Pr4, K268,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68" t="b" cm="1">
        <f t="array" ref="U268">_xlfn.LET(
    _xlpm.currentID, C268,
    _xlpm.current_Ex1, D268,
    _xlpm.current_Ex3, F268,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68" t="b" cm="1">
        <f t="array" ref="V268">_xlfn.LET(
    _xlpm.currentID, C268,
    _xlpm.current_Pr1, H268,
    _xlpm.current_Pr3, J268,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69" spans="3:22">
      <c r="C269" s="14" t="s">
        <v>293</v>
      </c>
      <c r="D269" s="15">
        <v>11.6</v>
      </c>
      <c r="E269" s="15">
        <v>6.4</v>
      </c>
      <c r="F269" s="15">
        <v>9</v>
      </c>
      <c r="G269" s="16">
        <v>7.4</v>
      </c>
      <c r="H269" s="15">
        <v>9.1</v>
      </c>
      <c r="I269" s="15">
        <v>6.4</v>
      </c>
      <c r="J269" s="15">
        <v>9.1999999999999993</v>
      </c>
      <c r="K269" s="16">
        <v>7.4</v>
      </c>
      <c r="L269" s="17">
        <v>1</v>
      </c>
      <c r="M269" s="4">
        <f>IF(SUM(D269:G269)=0, "", AVERAGE(D269:G269))</f>
        <v>8.6</v>
      </c>
      <c r="N269" s="4">
        <f>IF(SUM(H269:K269)=0, "", AVERAGE(H269:K269))</f>
        <v>8.0250000000000004</v>
      </c>
      <c r="O269" s="4" cm="1">
        <f t="array" ref="O269">_xlfn.LET(
    _xlpm.existing, M269,
    _xlpm.proposed, N269,
    _xlpm.cellSizeHori, $J$8,
    _xlpm.cellSizeVert, $J$9,
    _xlpm.coverage, L269,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229.99999999999972</v>
      </c>
      <c r="P269" s="4" t="str" cm="1">
        <f t="array" ref="P269">_xlfn.LET(
    _xlpm.existing, M269,
    _xlpm.proposed, N269,
    _xlpm.cellSizeHori, $J$8,
    _xlpm.cellSizeVert, $J$9,
    _xlpm.coverage, L269,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69" t="b" cm="1">
        <f t="array" ref="S269">_xlfn.LET(
    _xlpm.currentID, C269,
    _xlpm.current_Ex3, F269,
    _xlpm.current_Ex4, G269,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69" t="b" cm="1">
        <f t="array" ref="T269">_xlfn.LET(
    _xlpm.currentID, C269,
    _xlpm.current_Pr3, J269,
    _xlpm.current_Pr4, K269,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69" t="b" cm="1">
        <f t="array" ref="U269">_xlfn.LET(
    _xlpm.currentID, C269,
    _xlpm.current_Ex1, D269,
    _xlpm.current_Ex3, F269,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69" t="b" cm="1">
        <f t="array" ref="V269">_xlfn.LET(
    _xlpm.currentID, C269,
    _xlpm.current_Pr1, H269,
    _xlpm.current_Pr3, J269,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0" spans="3:22">
      <c r="C270" s="14" t="s">
        <v>294</v>
      </c>
      <c r="D270" s="15">
        <v>9</v>
      </c>
      <c r="E270" s="15">
        <v>7.4</v>
      </c>
      <c r="F270" s="15">
        <v>7.6</v>
      </c>
      <c r="G270" s="16">
        <v>11.8</v>
      </c>
      <c r="H270" s="15">
        <v>9.1999999999999993</v>
      </c>
      <c r="I270" s="15">
        <v>7.4</v>
      </c>
      <c r="J270" s="15">
        <v>9.8000000000000007</v>
      </c>
      <c r="K270" s="16">
        <v>11.8</v>
      </c>
      <c r="L270" s="17">
        <v>1</v>
      </c>
      <c r="M270" s="4">
        <f>IF(SUM(D270:G270)=0, "", AVERAGE(D270:G270))</f>
        <v>8.9499999999999993</v>
      </c>
      <c r="N270" s="4">
        <f>IF(SUM(H270:K270)=0, "", AVERAGE(H270:K270))</f>
        <v>9.5500000000000007</v>
      </c>
      <c r="O270" s="4" t="str" cm="1">
        <f t="array" ref="O270">_xlfn.LET(
    _xlpm.existing, M270,
    _xlpm.proposed, N270,
    _xlpm.cellSizeHori, $J$8,
    _xlpm.cellSizeVert, $J$9,
    _xlpm.coverage, L270,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0" s="4" cm="1">
        <f t="array" ref="P270">_xlfn.LET(
    _xlpm.existing, M270,
    _xlpm.proposed, N270,
    _xlpm.cellSizeHori, $J$8,
    _xlpm.cellSizeVert, $J$9,
    _xlpm.coverage, L270,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240.00000000000057</v>
      </c>
      <c r="S270" t="b" cm="1">
        <f t="array" ref="S270">_xlfn.LET(
    _xlpm.currentID, C270,
    _xlpm.current_Ex3, F270,
    _xlpm.current_Ex4, G270,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0" t="b" cm="1">
        <f t="array" ref="T270">_xlfn.LET(
    _xlpm.currentID, C270,
    _xlpm.current_Pr3, J270,
    _xlpm.current_Pr4, K270,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0" t="b" cm="1">
        <f t="array" ref="U270">_xlfn.LET(
    _xlpm.currentID, C270,
    _xlpm.current_Ex1, D270,
    _xlpm.current_Ex3, F270,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0" t="b" cm="1">
        <f t="array" ref="V270">_xlfn.LET(
    _xlpm.currentID, C270,
    _xlpm.current_Pr1, H270,
    _xlpm.current_Pr3, J270,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1" spans="3:22">
      <c r="C271" s="14" t="s">
        <v>295</v>
      </c>
      <c r="D271" s="15">
        <v>7.6</v>
      </c>
      <c r="E271" s="15">
        <v>11.8</v>
      </c>
      <c r="F271" s="15">
        <v>8.6</v>
      </c>
      <c r="G271" s="16">
        <v>16.600000000000001</v>
      </c>
      <c r="H271" s="15">
        <v>9.8000000000000007</v>
      </c>
      <c r="I271" s="15">
        <v>11.8</v>
      </c>
      <c r="J271" s="15">
        <v>9.8000000000000007</v>
      </c>
      <c r="K271" s="16">
        <v>16.600000000000001</v>
      </c>
      <c r="L271" s="17">
        <v>1</v>
      </c>
      <c r="M271" s="4">
        <f>IF(SUM(D271:G271)=0, "", AVERAGE(D271:G271))</f>
        <v>11.15</v>
      </c>
      <c r="N271" s="4">
        <f>IF(SUM(H271:K271)=0, "", AVERAGE(H271:K271))</f>
        <v>12</v>
      </c>
      <c r="O271" s="4" t="str" cm="1">
        <f t="array" ref="O271">_xlfn.LET(
    _xlpm.existing, M271,
    _xlpm.proposed, N271,
    _xlpm.cellSizeHori, $J$8,
    _xlpm.cellSizeVert, $J$9,
    _xlpm.coverage, L271,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1" s="4" cm="1">
        <f t="array" ref="P271">_xlfn.LET(
    _xlpm.existing, M271,
    _xlpm.proposed, N271,
    _xlpm.cellSizeHori, $J$8,
    _xlpm.cellSizeVert, $J$9,
    _xlpm.coverage, L271,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339.99999999999989</v>
      </c>
      <c r="S271" t="b" cm="1">
        <f t="array" ref="S271">_xlfn.LET(
    _xlpm.currentID, C271,
    _xlpm.current_Ex3, F271,
    _xlpm.current_Ex4, G271,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1" t="b" cm="1">
        <f t="array" ref="T271">_xlfn.LET(
    _xlpm.currentID, C271,
    _xlpm.current_Pr3, J271,
    _xlpm.current_Pr4, K271,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1" t="b" cm="1">
        <f t="array" ref="U271">_xlfn.LET(
    _xlpm.currentID, C271,
    _xlpm.current_Ex1, D271,
    _xlpm.current_Ex3, F271,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1" t="b" cm="1">
        <f t="array" ref="V271">_xlfn.LET(
    _xlpm.currentID, C271,
    _xlpm.current_Pr1, H271,
    _xlpm.current_Pr3, J271,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2" spans="3:22">
      <c r="C272" s="14" t="s">
        <v>296</v>
      </c>
      <c r="D272" s="15">
        <v>8.6</v>
      </c>
      <c r="E272" s="15">
        <v>16.600000000000001</v>
      </c>
      <c r="F272" s="15">
        <v>11</v>
      </c>
      <c r="G272" s="16">
        <v>20.2</v>
      </c>
      <c r="H272" s="15">
        <v>9.8000000000000007</v>
      </c>
      <c r="I272" s="15">
        <v>16.600000000000001</v>
      </c>
      <c r="J272" s="15">
        <v>11</v>
      </c>
      <c r="K272" s="16">
        <v>20.2</v>
      </c>
      <c r="L272" s="17">
        <v>1</v>
      </c>
      <c r="M272" s="4">
        <f>IF(SUM(D272:G272)=0, "", AVERAGE(D272:G272))</f>
        <v>14.100000000000001</v>
      </c>
      <c r="N272" s="4">
        <f>IF(SUM(H272:K272)=0, "", AVERAGE(H272:K272))</f>
        <v>14.400000000000002</v>
      </c>
      <c r="O272" s="4" t="str" cm="1">
        <f t="array" ref="O272">_xlfn.LET(
    _xlpm.existing, M272,
    _xlpm.proposed, N272,
    _xlpm.cellSizeHori, $J$8,
    _xlpm.cellSizeVert, $J$9,
    _xlpm.coverage, L272,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2" s="4" cm="1">
        <f t="array" ref="P272">_xlfn.LET(
    _xlpm.existing, M272,
    _xlpm.proposed, N272,
    _xlpm.cellSizeHori, $J$8,
    _xlpm.cellSizeVert, $J$9,
    _xlpm.coverage, L272,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120.00000000000028</v>
      </c>
      <c r="S272" t="str" cm="1">
        <f t="array" ref="S272">_xlfn.LET(
    _xlpm.currentID, C272,
    _xlpm.current_Ex3, F272,
    _xlpm.current_Ex4, G272,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72" t="str" cm="1">
        <f t="array" ref="T272">_xlfn.LET(
    _xlpm.currentID, C272,
    _xlpm.current_Pr3, J272,
    _xlpm.current_Pr4, K272,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72" t="b" cm="1">
        <f t="array" ref="U272">_xlfn.LET(
    _xlpm.currentID, C272,
    _xlpm.current_Ex1, D272,
    _xlpm.current_Ex3, F272,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2" t="b" cm="1">
        <f t="array" ref="V272">_xlfn.LET(
    _xlpm.currentID, C272,
    _xlpm.current_Pr1, H272,
    _xlpm.current_Pr3, J272,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3" spans="3:22">
      <c r="C273" s="14" t="s">
        <v>297</v>
      </c>
      <c r="D273" s="15">
        <v>24</v>
      </c>
      <c r="E273" s="15">
        <v>26.7</v>
      </c>
      <c r="F273" s="15">
        <v>26.8</v>
      </c>
      <c r="G273" s="16">
        <v>28.3</v>
      </c>
      <c r="H273" s="15">
        <v>24</v>
      </c>
      <c r="I273" s="15">
        <v>26.7</v>
      </c>
      <c r="J273" s="15">
        <v>24.7</v>
      </c>
      <c r="K273" s="16">
        <v>28.3</v>
      </c>
      <c r="L273" s="17">
        <v>1</v>
      </c>
      <c r="M273" s="4">
        <f>IF(SUM(D273:G273)=0, "", AVERAGE(D273:G273))</f>
        <v>26.45</v>
      </c>
      <c r="N273" s="4">
        <f>IF(SUM(H273:K273)=0, "", AVERAGE(H273:K273))</f>
        <v>25.925000000000001</v>
      </c>
      <c r="O273" s="4" cm="1">
        <f t="array" ref="O273">_xlfn.LET(
    _xlpm.existing, M273,
    _xlpm.proposed, N273,
    _xlpm.cellSizeHori, $J$8,
    _xlpm.cellSizeVert, $J$9,
    _xlpm.coverage, L273,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209.99999999999943</v>
      </c>
      <c r="P273" s="4" t="str" cm="1">
        <f t="array" ref="P273">_xlfn.LET(
    _xlpm.existing, M273,
    _xlpm.proposed, N273,
    _xlpm.cellSizeHori, $J$8,
    _xlpm.cellSizeVert, $J$9,
    _xlpm.coverage, L273,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73" t="b" cm="1">
        <f t="array" ref="S273">_xlfn.LET(
    _xlpm.currentID, C273,
    _xlpm.current_Ex3, F273,
    _xlpm.current_Ex4, G273,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3" t="b" cm="1">
        <f t="array" ref="T273">_xlfn.LET(
    _xlpm.currentID, C273,
    _xlpm.current_Pr3, J273,
    _xlpm.current_Pr4, K273,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3" t="b" cm="1">
        <f t="array" ref="U273">_xlfn.LET(
    _xlpm.currentID, C273,
    _xlpm.current_Ex1, D273,
    _xlpm.current_Ex3, F273,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3" t="b" cm="1">
        <f t="array" ref="V273">_xlfn.LET(
    _xlpm.currentID, C273,
    _xlpm.current_Pr1, H273,
    _xlpm.current_Pr3, J273,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4" spans="3:22">
      <c r="C274" s="14" t="s">
        <v>298</v>
      </c>
      <c r="D274" s="15">
        <v>26.8</v>
      </c>
      <c r="E274" s="15">
        <v>28.3</v>
      </c>
      <c r="F274" s="15">
        <v>30.4</v>
      </c>
      <c r="G274" s="16">
        <v>31.4</v>
      </c>
      <c r="H274" s="15">
        <v>24.7</v>
      </c>
      <c r="I274" s="15">
        <v>28.3</v>
      </c>
      <c r="J274" s="15">
        <v>24.7</v>
      </c>
      <c r="K274" s="16">
        <v>31.4</v>
      </c>
      <c r="L274" s="17">
        <v>1</v>
      </c>
      <c r="M274" s="4">
        <f>IF(SUM(D274:G274)=0, "", AVERAGE(D274:G274))</f>
        <v>29.225000000000001</v>
      </c>
      <c r="N274" s="4">
        <f>IF(SUM(H274:K274)=0, "", AVERAGE(H274:K274))</f>
        <v>27.274999999999999</v>
      </c>
      <c r="O274" s="4" cm="1">
        <f t="array" ref="O274">_xlfn.LET(
    _xlpm.existing, M274,
    _xlpm.proposed, N274,
    _xlpm.cellSizeHori, $J$8,
    _xlpm.cellSizeVert, $J$9,
    _xlpm.coverage, L274,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780.00000000000114</v>
      </c>
      <c r="P274" s="4" t="str" cm="1">
        <f t="array" ref="P274">_xlfn.LET(
    _xlpm.existing, M274,
    _xlpm.proposed, N274,
    _xlpm.cellSizeHori, $J$8,
    _xlpm.cellSizeVert, $J$9,
    _xlpm.coverage, L274,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74" t="b" cm="1">
        <f t="array" ref="S274">_xlfn.LET(
    _xlpm.currentID, C274,
    _xlpm.current_Ex3, F274,
    _xlpm.current_Ex4, G274,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4" t="b" cm="1">
        <f t="array" ref="T274">_xlfn.LET(
    _xlpm.currentID, C274,
    _xlpm.current_Pr3, J274,
    _xlpm.current_Pr4, K274,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4" t="b" cm="1">
        <f t="array" ref="U274">_xlfn.LET(
    _xlpm.currentID, C274,
    _xlpm.current_Ex1, D274,
    _xlpm.current_Ex3, F274,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4" t="b" cm="1">
        <f t="array" ref="V274">_xlfn.LET(
    _xlpm.currentID, C274,
    _xlpm.current_Pr1, H274,
    _xlpm.current_Pr3, J274,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5" spans="3:22">
      <c r="C275" s="14" t="s">
        <v>299</v>
      </c>
      <c r="D275" s="15">
        <v>30.4</v>
      </c>
      <c r="E275" s="15">
        <v>31.4</v>
      </c>
      <c r="F275" s="15">
        <v>34.1</v>
      </c>
      <c r="G275" s="16">
        <v>36</v>
      </c>
      <c r="H275" s="15">
        <v>24.7</v>
      </c>
      <c r="I275" s="15">
        <v>31.4</v>
      </c>
      <c r="J275" s="15">
        <v>34.700000000000003</v>
      </c>
      <c r="K275" s="16">
        <v>36</v>
      </c>
      <c r="L275" s="17">
        <v>1</v>
      </c>
      <c r="M275" s="4">
        <f>IF(SUM(D275:G275)=0, "", AVERAGE(D275:G275))</f>
        <v>32.975000000000001</v>
      </c>
      <c r="N275" s="4">
        <f>IF(SUM(H275:K275)=0, "", AVERAGE(H275:K275))</f>
        <v>31.7</v>
      </c>
      <c r="O275" s="4" cm="1">
        <f t="array" ref="O275">_xlfn.LET(
    _xlpm.existing, M275,
    _xlpm.proposed, N275,
    _xlpm.cellSizeHori, $J$8,
    _xlpm.cellSizeVert, $J$9,
    _xlpm.coverage, L275,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510.00000000000085</v>
      </c>
      <c r="P275" s="4" t="str" cm="1">
        <f t="array" ref="P275">_xlfn.LET(
    _xlpm.existing, M275,
    _xlpm.proposed, N275,
    _xlpm.cellSizeHori, $J$8,
    _xlpm.cellSizeVert, $J$9,
    _xlpm.coverage, L275,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-</v>
      </c>
      <c r="S275" t="b" cm="1">
        <f t="array" ref="S275">_xlfn.LET(
    _xlpm.currentID, C275,
    _xlpm.current_Ex3, F275,
    _xlpm.current_Ex4, G275,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1</v>
      </c>
      <c r="T275" t="b" cm="1">
        <f t="array" ref="T275">_xlfn.LET(
    _xlpm.currentID, C275,
    _xlpm.current_Pr3, J275,
    _xlpm.current_Pr4, K275,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1</v>
      </c>
      <c r="U275" t="b" cm="1">
        <f t="array" ref="U275">_xlfn.LET(
    _xlpm.currentID, C275,
    _xlpm.current_Ex1, D275,
    _xlpm.current_Ex3, F275,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5" t="b" cm="1">
        <f t="array" ref="V275">_xlfn.LET(
    _xlpm.currentID, C275,
    _xlpm.current_Pr1, H275,
    _xlpm.current_Pr3, J275,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6" spans="3:22">
      <c r="C276" s="14" t="s">
        <v>300</v>
      </c>
      <c r="D276" s="15">
        <v>34.1</v>
      </c>
      <c r="E276" s="15">
        <v>36</v>
      </c>
      <c r="F276" s="15">
        <v>34.1</v>
      </c>
      <c r="G276" s="16">
        <v>39.4</v>
      </c>
      <c r="H276" s="15">
        <v>34.700000000000003</v>
      </c>
      <c r="I276" s="15">
        <v>36</v>
      </c>
      <c r="J276" s="15">
        <v>34.1</v>
      </c>
      <c r="K276" s="16">
        <v>39.4</v>
      </c>
      <c r="L276" s="17">
        <v>1</v>
      </c>
      <c r="M276" s="4">
        <f>IF(SUM(D276:G276)=0, "", AVERAGE(D276:G276))</f>
        <v>35.9</v>
      </c>
      <c r="N276" s="4">
        <f>IF(SUM(H276:K276)=0, "", AVERAGE(H276:K276))</f>
        <v>36.050000000000004</v>
      </c>
      <c r="O276" s="4" t="str" cm="1">
        <f t="array" ref="O276">_xlfn.LET(
    _xlpm.existing, M276,
    _xlpm.proposed, N276,
    _xlpm.cellSizeHori, $J$8,
    _xlpm.cellSizeVert, $J$9,
    _xlpm.coverage, L276,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6" s="4" cm="1">
        <f t="array" ref="P276">_xlfn.LET(
    _xlpm.existing, M276,
    _xlpm.proposed, N276,
    _xlpm.cellSizeHori, $J$8,
    _xlpm.cellSizeVert, $J$9,
    _xlpm.coverage, L276,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60.000000000002274</v>
      </c>
      <c r="S276" t="str" cm="1">
        <f t="array" ref="S276">_xlfn.LET(
    _xlpm.currentID, C276,
    _xlpm.current_Ex3, F276,
    _xlpm.current_Ex4, G276,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76" t="str" cm="1">
        <f t="array" ref="T276">_xlfn.LET(
    _xlpm.currentID, C276,
    _xlpm.current_Pr3, J276,
    _xlpm.current_Pr4, K276,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76" t="b" cm="1">
        <f t="array" ref="U276">_xlfn.LET(
    _xlpm.currentID, C276,
    _xlpm.current_Ex1, D276,
    _xlpm.current_Ex3, F276,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1</v>
      </c>
      <c r="V276" t="b" cm="1">
        <f t="array" ref="V276">_xlfn.LET(
    _xlpm.currentID, C276,
    _xlpm.current_Pr1, H276,
    _xlpm.current_Pr3, J276,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1</v>
      </c>
    </row>
    <row r="277" spans="3:22">
      <c r="C277" s="29" t="s">
        <v>301</v>
      </c>
      <c r="D277" s="30">
        <v>4.5999999999999996</v>
      </c>
      <c r="E277" s="30">
        <v>4.2</v>
      </c>
      <c r="F277" s="30">
        <v>4</v>
      </c>
      <c r="G277" s="31">
        <v>4.5999999999999996</v>
      </c>
      <c r="H277" s="30">
        <v>5.3</v>
      </c>
      <c r="I277" s="30">
        <v>4.2</v>
      </c>
      <c r="J277" s="30">
        <v>8.3000000000000007</v>
      </c>
      <c r="K277" s="31">
        <v>4.5999999999999996</v>
      </c>
      <c r="L277" s="32">
        <v>1</v>
      </c>
      <c r="M277" s="4">
        <f>IF(SUM(D277:G277)=0, "", AVERAGE(D277:G277))</f>
        <v>4.3499999999999996</v>
      </c>
      <c r="N277" s="4">
        <f>IF(SUM(H277:K277)=0, "", AVERAGE(H277:K277))</f>
        <v>5.6</v>
      </c>
      <c r="O277" s="4" t="str" cm="1">
        <f t="array" ref="O277">_xlfn.LET(
    _xlpm.existing, M277,
    _xlpm.proposed, N277,
    _xlpm.cellSizeHori, $J$8,
    _xlpm.cellSizeVert, $J$9,
    _xlpm.coverage, L277,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7" s="4" cm="1">
        <f t="array" ref="P277">_xlfn.LET(
    _xlpm.existing, M277,
    _xlpm.proposed, N277,
    _xlpm.cellSizeHori, $J$8,
    _xlpm.cellSizeVert, $J$9,
    _xlpm.coverage, L277,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500</v>
      </c>
      <c r="S277" t="str" cm="1">
        <f t="array" ref="S277">_xlfn.LET(
    _xlpm.currentID, C277,
    _xlpm.current_Ex3, F277,
    _xlpm.current_Ex4, G277,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77" t="str" cm="1">
        <f t="array" ref="T277">_xlfn.LET(
    _xlpm.currentID, C277,
    _xlpm.current_Pr3, J277,
    _xlpm.current_Pr4, K277,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77" t="str" cm="1">
        <f t="array" ref="U277">_xlfn.LET(
    _xlpm.currentID, C277,
    _xlpm.current_Ex1, D277,
    _xlpm.current_Ex3, F277,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77" t="str" cm="1">
        <f t="array" ref="V277">_xlfn.LET(
    _xlpm.currentID, C277,
    _xlpm.current_Pr1, H277,
    _xlpm.current_Pr3, J277,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78" spans="3:22">
      <c r="C278" s="29" t="s">
        <v>302</v>
      </c>
      <c r="D278" s="30">
        <v>4</v>
      </c>
      <c r="E278" s="30">
        <v>4.5999999999999996</v>
      </c>
      <c r="F278" s="30">
        <v>4.5999999999999996</v>
      </c>
      <c r="G278" s="31">
        <v>4.5999999999999996</v>
      </c>
      <c r="H278" s="30">
        <v>8.3000000000000007</v>
      </c>
      <c r="I278" s="30">
        <v>4.5999999999999996</v>
      </c>
      <c r="J278" s="30">
        <v>8.3000000000000007</v>
      </c>
      <c r="K278" s="31">
        <v>4.5999999999999996</v>
      </c>
      <c r="L278" s="32">
        <v>1</v>
      </c>
      <c r="M278" s="4">
        <f>IF(SUM(D278:G278)=0, "", AVERAGE(D278:G278))</f>
        <v>4.4499999999999993</v>
      </c>
      <c r="N278" s="4">
        <f>IF(SUM(H278:K278)=0, "", AVERAGE(H278:K278))</f>
        <v>6.4500000000000011</v>
      </c>
      <c r="O278" s="4" t="str" cm="1">
        <f t="array" ref="O278">_xlfn.LET(
    _xlpm.existing, M278,
    _xlpm.proposed, N278,
    _xlpm.cellSizeHori, $J$8,
    _xlpm.cellSizeVert, $J$9,
    _xlpm.coverage, L278,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8" s="4" cm="1">
        <f t="array" ref="P278">_xlfn.LET(
    _xlpm.existing, M278,
    _xlpm.proposed, N278,
    _xlpm.cellSizeHori, $J$8,
    _xlpm.cellSizeVert, $J$9,
    _xlpm.coverage, L278,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800.00000000000068</v>
      </c>
      <c r="S278" t="str" cm="1">
        <f t="array" ref="S278">_xlfn.LET(
    _xlpm.currentID, C278,
    _xlpm.current_Ex3, F278,
    _xlpm.current_Ex4, G278,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78" t="str" cm="1">
        <f t="array" ref="T278">_xlfn.LET(
    _xlpm.currentID, C278,
    _xlpm.current_Pr3, J278,
    _xlpm.current_Pr4, K278,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78" t="str" cm="1">
        <f t="array" ref="U278">_xlfn.LET(
    _xlpm.currentID, C278,
    _xlpm.current_Ex1, D278,
    _xlpm.current_Ex3, F278,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78" t="str" cm="1">
        <f t="array" ref="V278">_xlfn.LET(
    _xlpm.currentID, C278,
    _xlpm.current_Pr1, H278,
    _xlpm.current_Pr3, J278,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  <row r="279" spans="3:22">
      <c r="C279" s="40" t="s">
        <v>303</v>
      </c>
      <c r="D279" s="41">
        <v>4.5999999999999996</v>
      </c>
      <c r="E279" s="41">
        <v>4.5999999999999996</v>
      </c>
      <c r="F279" s="41">
        <v>4.5</v>
      </c>
      <c r="G279" s="42">
        <v>5.0999999999999996</v>
      </c>
      <c r="H279" s="41">
        <v>8.3000000000000007</v>
      </c>
      <c r="I279" s="41">
        <v>4.5999999999999996</v>
      </c>
      <c r="J279" s="41">
        <v>5.0999999999999996</v>
      </c>
      <c r="K279" s="42">
        <v>5.0999999999999996</v>
      </c>
      <c r="L279" s="43">
        <v>1</v>
      </c>
      <c r="M279" s="4">
        <f>IF(SUM(D279:G279)=0, "", AVERAGE(D279:G279))</f>
        <v>4.6999999999999993</v>
      </c>
      <c r="N279" s="4">
        <f>IF(SUM(H279:K279)=0, "", AVERAGE(H279:K279))</f>
        <v>5.7750000000000004</v>
      </c>
      <c r="O279" s="4" t="str" cm="1">
        <f t="array" ref="O279">_xlfn.LET(
    _xlpm.existing, M279,
    _xlpm.proposed, N279,
    _xlpm.cellSizeHori, $J$8,
    _xlpm.cellSizeVert, $J$9,
    _xlpm.coverage, L279,
    _xlpm.area, _xlpm.cellSizeHori * _xlpm.cellSizeVert,
    _xlpm.final, _xlfn.IFS(
        AND(_xlpm.existing = "", _xlpm.proposed = ""), "",
        _xlpm.existing &gt; _xlpm.proposed, (_xlpm.existing - _xlpm.proposed) * _xlpm.area * _xlpm.coverage,
        TRUE, "-"
    ),
    _xlpm.final
)</f>
        <v>-</v>
      </c>
      <c r="P279" s="4" cm="1">
        <f t="array" ref="P279">_xlfn.LET(
    _xlpm.existing, M279,
    _xlpm.proposed, N279,
    _xlpm.cellSizeHori, $J$8,
    _xlpm.cellSizeVert, $J$9,
    _xlpm.coverage, L279,
    _xlpm.area, _xlpm.cellSizeHori * _xlpm.cellSizeVert,
    _xlpm.final, _xlfn.IFS(
        AND(_xlpm.existing = "", _xlpm.proposed = ""), "",
        _xlpm.proposed &gt; _xlpm.existing, (_xlpm.proposed - _xlpm.existing) * _xlpm.area * _xlpm.coverage,
        TRUE, "-"
    ),
    _xlpm.final
)</f>
        <v>430.00000000000045</v>
      </c>
      <c r="S279" t="str" cm="1">
        <f t="array" ref="S279">_xlfn.LET(
    _xlpm.currentID, C279,
    _xlpm.current_Ex3, F279,
    _xlpm.current_Ex4, G279,
    _xlpm.colLetter, LEFT(_xlpm.currentID, 1),
    _xlpm.rowNumber, VALUE(MID(_xlpm.currentID, 2, LEN(_xlpm.currentID)-1)),
    _xlpm.downID, _xlpm.colLetter &amp; TEXT(_xlpm.rowNumber + 1, "00"),
    _xlpm.matchRow, _xlfn.XMATCH(_xlpm.downID, C:C, 0),
    _xlpm.below_Ex1, INDEX(D:D, _xlpm.matchRow),
    _xlpm.below_Ex2, INDEX(E:E, _xlpm.matchRow),
    _xlpm.isMatch, AND(_xlpm.current_Ex3 = _xlpm.below_Ex1, _xlpm.current_Ex4 = _xlpm.below_Ex2),
    _xlpm.result, IF(ISNUMBER(_xlpm.matchRow), _xlpm.isMatch, "-"),
    _xlpm.result
)</f>
        <v>-</v>
      </c>
      <c r="T279" t="str" cm="1">
        <f t="array" ref="T279">_xlfn.LET(
    _xlpm.currentID, C279,
    _xlpm.current_Pr3, J279,
    _xlpm.current_Pr4, K279,
    _xlpm.colLetter, LEFT(_xlpm.currentID, 1),
    _xlpm.rowNumber, VALUE(MID(_xlpm.currentID, 2, LEN(_xlpm.currentID)-1)),
    _xlpm.downID, _xlpm.colLetter &amp; TEXT(_xlpm.rowNumber + 1, "00"),
    _xlpm.matchRow, _xlfn.XMATCH(_xlpm.downID, C:C, 0),
    _xlpm.below_Pr1, INDEX(H:H, _xlpm.matchRow),
    _xlpm.below_Pr2, INDEX(I:I, _xlpm.matchRow),
    _xlpm.isMatch, AND(_xlpm.current_Pr3 = _xlpm.below_Pr1, _xlpm.current_Pr4 = _xlpm.below_Pr2),
    _xlpm.result, IF(ISNUMBER(_xlpm.matchRow), _xlpm.isMatch, "-"),
    _xlpm.result
)</f>
        <v>-</v>
      </c>
      <c r="U279" t="str" cm="1">
        <f t="array" ref="U279">_xlfn.LET(
    _xlpm.currentID, C279,
    _xlpm.current_Ex1, D279,
    _xlpm.current_Ex3, F279,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_xlpm.left_Ex2, INDEX(E:E, _xlpm.matchRow),
    _xlpm.left_Ex4, INDEX(G:G, _xlpm.matchRow),
    _xlpm.isMatch, AND(_xlpm.current_Ex1 = _xlpm.left_Ex2, _xlpm.current_Ex3 = _xlpm.left_Ex4),
    _xlpm.result, IF(ISNUMBER(_xlpm.matchRow), _xlpm.isMatch, "-"),
    _xlpm.result
)</f>
        <v>-</v>
      </c>
      <c r="V279" t="str" cm="1">
        <f t="array" ref="V279">_xlfn.LET(
    _xlpm.currentID, C279,
    _xlpm.current_Pr1, H279,
    _xlpm.current_Pr3, J279,
    _xlpm.colLetter, LEFT(_xlpm.currentID, 1),
    _xlpm.rowNumber, VALUE(MID(_xlpm.currentID, 2, LEN(_xlpm.currentID)-1)),
    _xlpm.leftColLetter, CHAR(CODE(_xlpm.colLetter) - 1),
    _xlpm.leftID, _xlpm.leftColLetter &amp; TEXT(_xlpm.rowNumber, "00"),
    _xlpm.matchRow, _xlfn.XMATCH(_xlpm.leftID, C:C, 0),
    _xlpm.left_Pr2, INDEX(I:I, _xlpm.matchRow),
    _xlpm.left_Pr4, INDEX(K:K, _xlpm.matchRow),
    _xlpm.isMatch, AND(_xlpm.current_Pr1 = _xlpm.left_Pr2, _xlpm.current_Pr3 = _xlpm.left_Pr4),
    _xlpm.result, IF(ISNUMBER(_xlpm.matchRow), _xlpm.isMatch, "-"),
    _xlpm.result
)</f>
        <v>-</v>
      </c>
    </row>
  </sheetData>
  <mergeCells count="27">
    <mergeCell ref="S11:V11"/>
    <mergeCell ref="S12:T12"/>
    <mergeCell ref="U12:V12"/>
    <mergeCell ref="Q12:Q13"/>
    <mergeCell ref="B9:D9"/>
    <mergeCell ref="H9:I9"/>
    <mergeCell ref="B11:Q11"/>
    <mergeCell ref="B12:B13"/>
    <mergeCell ref="C12:C13"/>
    <mergeCell ref="D12:G12"/>
    <mergeCell ref="H12:K12"/>
    <mergeCell ref="L12:L13"/>
    <mergeCell ref="M12:N12"/>
    <mergeCell ref="O12:P12"/>
    <mergeCell ref="N4:R5"/>
    <mergeCell ref="B5:D5"/>
    <mergeCell ref="E5:I5"/>
    <mergeCell ref="B6:D6"/>
    <mergeCell ref="E6:I6"/>
    <mergeCell ref="B8:D8"/>
    <mergeCell ref="H8:I8"/>
    <mergeCell ref="B2:D2"/>
    <mergeCell ref="E2:I2"/>
    <mergeCell ref="B3:D3"/>
    <mergeCell ref="E3:I3"/>
    <mergeCell ref="B4:D4"/>
    <mergeCell ref="E4:I4"/>
  </mergeCells>
  <conditionalFormatting sqref="S14:V14">
    <cfRule type="containsText" dxfId="2" priority="1" operator="containsText" text="-">
      <formula>NOT(ISERROR(SEARCH("-",S14)))</formula>
    </cfRule>
    <cfRule type="containsText" dxfId="1" priority="2" operator="containsText" text="FALSE">
      <formula>NOT(ISERROR(SEARCH("FALSE",S14)))</formula>
    </cfRule>
    <cfRule type="containsText" dxfId="0" priority="3" operator="containsText" text="TRUE">
      <formula>NOT(ISERROR(SEARCH("TRUE",S14)))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6D05-1698-4560-AFFE-1F1507C81082}">
  <dimension ref="B1:V38"/>
  <sheetViews>
    <sheetView showGridLines="0" topLeftCell="A6" workbookViewId="0">
      <selection activeCell="P14" sqref="P14"/>
    </sheetView>
  </sheetViews>
  <sheetFormatPr defaultRowHeight="15"/>
  <cols>
    <col min="1" max="1" width="2.85546875" customWidth="1"/>
    <col min="2" max="2" width="3.7109375" customWidth="1"/>
    <col min="3" max="3" width="10.7109375" customWidth="1"/>
    <col min="4" max="4" width="6.7109375" customWidth="1"/>
    <col min="5" max="8" width="7.28515625" customWidth="1"/>
    <col min="9" max="9" width="8.140625" customWidth="1"/>
    <col min="10" max="10" width="7.140625" customWidth="1"/>
    <col min="11" max="11" width="7" customWidth="1"/>
    <col min="12" max="12" width="10.5703125" customWidth="1"/>
    <col min="13" max="13" width="9.140625" customWidth="1"/>
    <col min="14" max="14" width="9.42578125" customWidth="1"/>
    <col min="15" max="15" width="9.85546875" customWidth="1"/>
    <col min="16" max="16" width="11.140625" customWidth="1"/>
    <col min="17" max="17" width="12.7109375" customWidth="1"/>
    <col min="18" max="18" width="5.7109375" customWidth="1"/>
    <col min="19" max="19" width="11.85546875" customWidth="1"/>
    <col min="20" max="20" width="10.140625" customWidth="1"/>
    <col min="21" max="21" width="9.5703125" customWidth="1"/>
    <col min="22" max="22" width="10.85546875" customWidth="1"/>
    <col min="23" max="23" width="5.7109375" customWidth="1"/>
  </cols>
  <sheetData>
    <row r="1" spans="2:22" ht="13.5" customHeight="1"/>
    <row r="2" spans="2:22">
      <c r="B2" s="116" t="s">
        <v>0</v>
      </c>
      <c r="C2" s="116"/>
      <c r="D2" s="117"/>
      <c r="E2" s="118"/>
      <c r="F2" s="118"/>
      <c r="G2" s="118"/>
      <c r="H2" s="118"/>
      <c r="I2" s="118"/>
      <c r="N2" s="1"/>
      <c r="O2" s="1"/>
      <c r="P2" s="1"/>
      <c r="Q2" s="1"/>
    </row>
    <row r="3" spans="2:22">
      <c r="B3" s="116" t="s">
        <v>2</v>
      </c>
      <c r="C3" s="116"/>
      <c r="D3" s="117"/>
      <c r="E3" s="119"/>
      <c r="F3" s="119"/>
      <c r="G3" s="119"/>
      <c r="H3" s="119"/>
      <c r="I3" s="119"/>
      <c r="N3" s="1"/>
      <c r="O3" s="1"/>
      <c r="P3" s="1"/>
      <c r="Q3" s="1"/>
    </row>
    <row r="4" spans="2:22" ht="15" customHeight="1">
      <c r="B4" s="116" t="s">
        <v>3</v>
      </c>
      <c r="C4" s="116"/>
      <c r="D4" s="117"/>
      <c r="E4" s="120"/>
      <c r="F4" s="120"/>
      <c r="G4" s="120"/>
      <c r="H4" s="120"/>
      <c r="I4" s="120"/>
      <c r="N4" s="121" t="s">
        <v>5</v>
      </c>
      <c r="O4" s="121"/>
      <c r="P4" s="121"/>
      <c r="Q4" s="121"/>
      <c r="R4" s="121"/>
    </row>
    <row r="5" spans="2:22">
      <c r="B5" s="116" t="s">
        <v>6</v>
      </c>
      <c r="C5" s="116"/>
      <c r="D5" s="117"/>
      <c r="E5" s="120"/>
      <c r="F5" s="120"/>
      <c r="G5" s="120"/>
      <c r="H5" s="120"/>
      <c r="I5" s="120"/>
      <c r="J5" s="4"/>
      <c r="N5" s="121"/>
      <c r="O5" s="121"/>
      <c r="P5" s="121"/>
      <c r="Q5" s="121"/>
      <c r="R5" s="121"/>
    </row>
    <row r="6" spans="2:22">
      <c r="B6" s="116" t="s">
        <v>8</v>
      </c>
      <c r="C6" s="116"/>
      <c r="D6" s="117"/>
      <c r="E6" s="120"/>
      <c r="F6" s="120"/>
      <c r="G6" s="120"/>
      <c r="H6" s="120"/>
      <c r="I6" s="120"/>
      <c r="N6" s="57"/>
      <c r="O6" s="57"/>
      <c r="P6" s="57"/>
      <c r="Q6" s="57"/>
    </row>
    <row r="7" spans="2:22">
      <c r="N7" s="57"/>
      <c r="O7" s="57"/>
      <c r="P7" s="57"/>
      <c r="Q7" s="57"/>
    </row>
    <row r="8" spans="2:22">
      <c r="B8" s="113" t="s">
        <v>307</v>
      </c>
      <c r="C8" s="113"/>
      <c r="D8" s="114"/>
      <c r="E8" s="58">
        <v>20</v>
      </c>
      <c r="F8" s="61" t="s">
        <v>308</v>
      </c>
      <c r="G8" s="59"/>
      <c r="H8" s="115" t="s">
        <v>309</v>
      </c>
      <c r="I8" s="115"/>
      <c r="J8" s="58">
        <v>20</v>
      </c>
      <c r="K8" s="60" t="s">
        <v>10</v>
      </c>
      <c r="L8" s="64"/>
      <c r="N8" s="1"/>
      <c r="O8" s="1"/>
      <c r="P8" s="1"/>
      <c r="Q8" s="1"/>
    </row>
    <row r="9" spans="2:22">
      <c r="B9" s="113" t="s">
        <v>310</v>
      </c>
      <c r="C9" s="113"/>
      <c r="D9" s="114"/>
      <c r="E9" s="58">
        <v>25</v>
      </c>
      <c r="F9" s="61" t="s">
        <v>308</v>
      </c>
      <c r="G9" s="59"/>
      <c r="H9" s="115" t="s">
        <v>311</v>
      </c>
      <c r="I9" s="115"/>
      <c r="J9" s="58">
        <v>20</v>
      </c>
      <c r="K9" s="60" t="s">
        <v>10</v>
      </c>
    </row>
    <row r="11" spans="2:22" ht="35.25" customHeight="1">
      <c r="B11" s="131" t="str">
        <f>E3 &amp; " Cut &amp; Fill Estimator - Square Grid Method"</f>
        <v xml:space="preserve"> Cut &amp; Fill Estimator - Square Grid Method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2"/>
      <c r="S11" s="122" t="s">
        <v>312</v>
      </c>
      <c r="T11" s="123"/>
      <c r="U11" s="123"/>
      <c r="V11" s="124"/>
    </row>
    <row r="12" spans="2:22" ht="18" customHeight="1">
      <c r="B12" s="125" t="s">
        <v>313</v>
      </c>
      <c r="C12" s="126" t="s">
        <v>12</v>
      </c>
      <c r="D12" s="127" t="s">
        <v>13</v>
      </c>
      <c r="E12" s="93"/>
      <c r="F12" s="93"/>
      <c r="G12" s="128"/>
      <c r="H12" s="93" t="s">
        <v>14</v>
      </c>
      <c r="I12" s="93"/>
      <c r="J12" s="93"/>
      <c r="K12" s="128"/>
      <c r="L12" s="95" t="s">
        <v>15</v>
      </c>
      <c r="M12" s="97" t="s">
        <v>16</v>
      </c>
      <c r="N12" s="98"/>
      <c r="O12" s="99" t="s">
        <v>17</v>
      </c>
      <c r="P12" s="100"/>
      <c r="Q12" s="101" t="s">
        <v>18</v>
      </c>
      <c r="S12" s="103" t="s">
        <v>19</v>
      </c>
      <c r="T12" s="104"/>
      <c r="U12" s="74" t="s">
        <v>20</v>
      </c>
      <c r="V12" s="75"/>
    </row>
    <row r="13" spans="2:22" ht="16.5" customHeight="1">
      <c r="B13" s="133"/>
      <c r="C13" s="130"/>
      <c r="D13" s="63">
        <v>1</v>
      </c>
      <c r="E13" s="5">
        <v>2</v>
      </c>
      <c r="F13" s="5">
        <v>3</v>
      </c>
      <c r="G13" s="62">
        <v>4</v>
      </c>
      <c r="H13" s="5">
        <v>1</v>
      </c>
      <c r="I13" s="5">
        <v>2</v>
      </c>
      <c r="J13" s="5">
        <v>3</v>
      </c>
      <c r="K13" s="62">
        <v>4</v>
      </c>
      <c r="L13" s="96"/>
      <c r="M13" s="7" t="s">
        <v>21</v>
      </c>
      <c r="N13" s="8" t="s">
        <v>22</v>
      </c>
      <c r="O13" s="7" t="s">
        <v>23</v>
      </c>
      <c r="P13" s="9" t="s">
        <v>24</v>
      </c>
      <c r="Q13" s="102"/>
      <c r="S13" s="10" t="s">
        <v>25</v>
      </c>
      <c r="T13" s="11" t="s">
        <v>22</v>
      </c>
      <c r="U13" s="12" t="s">
        <v>25</v>
      </c>
      <c r="V13" s="13" t="s">
        <v>22</v>
      </c>
    </row>
    <row r="14" spans="2:22" ht="409.6">
      <c r="C14" t="s">
        <v>314</v>
      </c>
      <c r="M14" t="str">
        <f>IF(SUM(C14:F14)=0, "", AVERAGE(C14:F14))</f>
        <v/>
      </c>
      <c r="N14" t="str">
        <f>IF(SUM(G14:J14)=0, "", AVERAGE(G14:J14))</f>
        <v/>
      </c>
      <c r="O14" s="64" t="str" cm="1">
        <f t="array" ref="O14">_xlfn.LET(
    _xlpm.existing, L14,
    _xlpm.proposed, M14,
    _xlpm.cellSize, $D$8,
    _xlpm.coverage, K14,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4" s="64" t="str" cm="1">
        <f t="array" ref="P14">_xlfn.LET(
    _xlpm.existing, L14,
    _xlpm.proposed, M14,
    _xlpm.cellSize, $D$8,
    _xlpm.coverage, K14,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15" spans="2:22" ht="409.6">
      <c r="C15" t="s">
        <v>315</v>
      </c>
      <c r="M15" t="str">
        <f>IF(SUM(C15:F15)=0, "", AVERAGE(C15:F15))</f>
        <v/>
      </c>
      <c r="N15" t="str">
        <f>IF(SUM(G15:J15)=0, "", AVERAGE(G15:J15))</f>
        <v/>
      </c>
      <c r="O15" s="64" t="str" cm="1">
        <f t="array" ref="O15">_xlfn.LET(
    _xlpm.existing, L15,
    _xlpm.proposed, M15,
    _xlpm.cellSize, $D$8,
    _xlpm.coverage, K15,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5" s="64" t="str" cm="1">
        <f t="array" ref="P15">_xlfn.LET(
    _xlpm.existing, L15,
    _xlpm.proposed, M15,
    _xlpm.cellSize, $D$8,
    _xlpm.coverage, K15,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16" spans="2:22" ht="409.6">
      <c r="C16" t="s">
        <v>316</v>
      </c>
      <c r="M16" t="str">
        <f>IF(SUM(C16:F16)=0, "", AVERAGE(C16:F16))</f>
        <v/>
      </c>
      <c r="N16" t="str">
        <f>IF(SUM(G16:J16)=0, "", AVERAGE(G16:J16))</f>
        <v/>
      </c>
      <c r="O16" s="64" t="str" cm="1">
        <f t="array" ref="O16">_xlfn.LET(
    _xlpm.existing, L16,
    _xlpm.proposed, M16,
    _xlpm.cellSize, $D$8,
    _xlpm.coverage, K16,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6" s="64" t="str" cm="1">
        <f t="array" ref="P16">_xlfn.LET(
    _xlpm.existing, L16,
    _xlpm.proposed, M16,
    _xlpm.cellSize, $D$8,
    _xlpm.coverage, K16,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17" spans="3:16" ht="409.6">
      <c r="C17" t="s">
        <v>317</v>
      </c>
      <c r="M17" t="str">
        <f>IF(SUM(C17:F17)=0, "", AVERAGE(C17:F17))</f>
        <v/>
      </c>
      <c r="N17" t="str">
        <f>IF(SUM(G17:J17)=0, "", AVERAGE(G17:J17))</f>
        <v/>
      </c>
      <c r="O17" s="64" t="str" cm="1">
        <f t="array" ref="O17">_xlfn.LET(
    _xlpm.existing, L17,
    _xlpm.proposed, M17,
    _xlpm.cellSize, $D$8,
    _xlpm.coverage, K17,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7" s="64" t="str" cm="1">
        <f t="array" ref="P17">_xlfn.LET(
    _xlpm.existing, L17,
    _xlpm.proposed, M17,
    _xlpm.cellSize, $D$8,
    _xlpm.coverage, K17,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18" spans="3:16" ht="409.6">
      <c r="C18" t="s">
        <v>318</v>
      </c>
      <c r="M18" t="str">
        <f>IF(SUM(C18:F18)=0, "", AVERAGE(C18:F18))</f>
        <v/>
      </c>
      <c r="N18" t="str">
        <f>IF(SUM(G18:J18)=0, "", AVERAGE(G18:J18))</f>
        <v/>
      </c>
      <c r="O18" s="64" t="str" cm="1">
        <f t="array" ref="O18">_xlfn.LET(
    _xlpm.existing, L18,
    _xlpm.proposed, M18,
    _xlpm.cellSize, $D$8,
    _xlpm.coverage, K18,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8" s="64" t="str" cm="1">
        <f t="array" ref="P18">_xlfn.LET(
    _xlpm.existing, L18,
    _xlpm.proposed, M18,
    _xlpm.cellSize, $D$8,
    _xlpm.coverage, K18,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19" spans="3:16" ht="409.6">
      <c r="C19" t="s">
        <v>319</v>
      </c>
      <c r="M19" t="str">
        <f>IF(SUM(C19:F19)=0, "", AVERAGE(C19:F19))</f>
        <v/>
      </c>
      <c r="N19" t="str">
        <f>IF(SUM(G19:J19)=0, "", AVERAGE(G19:J19))</f>
        <v/>
      </c>
      <c r="O19" s="64" t="str" cm="1">
        <f t="array" ref="O19">_xlfn.LET(
    _xlpm.existing, L19,
    _xlpm.proposed, M19,
    _xlpm.cellSize, $D$8,
    _xlpm.coverage, K19,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19" s="64" t="str" cm="1">
        <f t="array" ref="P19">_xlfn.LET(
    _xlpm.existing, L19,
    _xlpm.proposed, M19,
    _xlpm.cellSize, $D$8,
    _xlpm.coverage, K19,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0" spans="3:16" ht="409.6">
      <c r="C20" t="s">
        <v>320</v>
      </c>
      <c r="M20" t="str">
        <f>IF(SUM(C20:F20)=0, "", AVERAGE(C20:F20))</f>
        <v/>
      </c>
      <c r="N20" t="str">
        <f>IF(SUM(G20:J20)=0, "", AVERAGE(G20:J20))</f>
        <v/>
      </c>
      <c r="O20" s="64" t="str" cm="1">
        <f t="array" ref="O20">_xlfn.LET(
    _xlpm.existing, L20,
    _xlpm.proposed, M20,
    _xlpm.cellSize, $D$8,
    _xlpm.coverage, K20,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0" s="64" t="str" cm="1">
        <f t="array" ref="P20">_xlfn.LET(
    _xlpm.existing, L20,
    _xlpm.proposed, M20,
    _xlpm.cellSize, $D$8,
    _xlpm.coverage, K20,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1" spans="3:16" ht="409.6">
      <c r="C21" t="s">
        <v>321</v>
      </c>
      <c r="M21" t="str">
        <f>IF(SUM(C21:F21)=0, "", AVERAGE(C21:F21))</f>
        <v/>
      </c>
      <c r="N21" t="str">
        <f>IF(SUM(G21:J21)=0, "", AVERAGE(G21:J21))</f>
        <v/>
      </c>
      <c r="O21" s="64" t="str" cm="1">
        <f t="array" ref="O21">_xlfn.LET(
    _xlpm.existing, L21,
    _xlpm.proposed, M21,
    _xlpm.cellSize, $D$8,
    _xlpm.coverage, K21,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1" s="64" t="str" cm="1">
        <f t="array" ref="P21">_xlfn.LET(
    _xlpm.existing, L21,
    _xlpm.proposed, M21,
    _xlpm.cellSize, $D$8,
    _xlpm.coverage, K21,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2" spans="3:16" ht="409.6">
      <c r="C22" t="s">
        <v>322</v>
      </c>
      <c r="M22" t="str">
        <f>IF(SUM(C22:F22)=0, "", AVERAGE(C22:F22))</f>
        <v/>
      </c>
      <c r="N22" t="str">
        <f>IF(SUM(G22:J22)=0, "", AVERAGE(G22:J22))</f>
        <v/>
      </c>
      <c r="O22" s="64" t="str" cm="1">
        <f t="array" ref="O22">_xlfn.LET(
    _xlpm.existing, L22,
    _xlpm.proposed, M22,
    _xlpm.cellSize, $D$8,
    _xlpm.coverage, K22,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2" s="64" t="str" cm="1">
        <f t="array" ref="P22">_xlfn.LET(
    _xlpm.existing, L22,
    _xlpm.proposed, M22,
    _xlpm.cellSize, $D$8,
    _xlpm.coverage, K22,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3" spans="3:16" ht="409.6">
      <c r="C23" t="s">
        <v>323</v>
      </c>
      <c r="M23" t="str">
        <f>IF(SUM(C23:F23)=0, "", AVERAGE(C23:F23))</f>
        <v/>
      </c>
      <c r="N23" t="str">
        <f>IF(SUM(G23:J23)=0, "", AVERAGE(G23:J23))</f>
        <v/>
      </c>
      <c r="O23" s="64" t="str" cm="1">
        <f t="array" ref="O23">_xlfn.LET(
    _xlpm.existing, L23,
    _xlpm.proposed, M23,
    _xlpm.cellSize, $D$8,
    _xlpm.coverage, K23,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3" s="64" t="str" cm="1">
        <f t="array" ref="P23">_xlfn.LET(
    _xlpm.existing, L23,
    _xlpm.proposed, M23,
    _xlpm.cellSize, $D$8,
    _xlpm.coverage, K23,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4" spans="3:16" ht="409.6">
      <c r="C24" t="s">
        <v>324</v>
      </c>
      <c r="M24" t="str">
        <f>IF(SUM(C24:F24)=0, "", AVERAGE(C24:F24))</f>
        <v/>
      </c>
      <c r="N24" t="str">
        <f>IF(SUM(G24:J24)=0, "", AVERAGE(G24:J24))</f>
        <v/>
      </c>
      <c r="O24" s="64" t="str" cm="1">
        <f t="array" ref="O24">_xlfn.LET(
    _xlpm.existing, L24,
    _xlpm.proposed, M24,
    _xlpm.cellSize, $D$8,
    _xlpm.coverage, K24,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4" s="64" t="str" cm="1">
        <f t="array" ref="P24">_xlfn.LET(
    _xlpm.existing, L24,
    _xlpm.proposed, M24,
    _xlpm.cellSize, $D$8,
    _xlpm.coverage, K24,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5" spans="3:16" ht="409.6">
      <c r="C25" t="s">
        <v>325</v>
      </c>
      <c r="M25" t="str">
        <f>IF(SUM(C25:F25)=0, "", AVERAGE(C25:F25))</f>
        <v/>
      </c>
      <c r="N25" t="str">
        <f>IF(SUM(G25:J25)=0, "", AVERAGE(G25:J25))</f>
        <v/>
      </c>
      <c r="O25" s="64" t="str" cm="1">
        <f t="array" ref="O25">_xlfn.LET(
    _xlpm.existing, L25,
    _xlpm.proposed, M25,
    _xlpm.cellSize, $D$8,
    _xlpm.coverage, K25,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5" s="64" t="str" cm="1">
        <f t="array" ref="P25">_xlfn.LET(
    _xlpm.existing, L25,
    _xlpm.proposed, M25,
    _xlpm.cellSize, $D$8,
    _xlpm.coverage, K25,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6" spans="3:16" ht="409.6">
      <c r="C26" t="s">
        <v>326</v>
      </c>
      <c r="M26" t="str">
        <f>IF(SUM(C26:F26)=0, "", AVERAGE(C26:F26))</f>
        <v/>
      </c>
      <c r="N26" t="str">
        <f>IF(SUM(G26:J26)=0, "", AVERAGE(G26:J26))</f>
        <v/>
      </c>
      <c r="O26" s="64" t="str" cm="1">
        <f t="array" ref="O26">_xlfn.LET(
    _xlpm.existing, L26,
    _xlpm.proposed, M26,
    _xlpm.cellSize, $D$8,
    _xlpm.coverage, K26,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6" s="64" t="str" cm="1">
        <f t="array" ref="P26">_xlfn.LET(
    _xlpm.existing, L26,
    _xlpm.proposed, M26,
    _xlpm.cellSize, $D$8,
    _xlpm.coverage, K26,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7" spans="3:16" ht="409.6">
      <c r="C27" t="s">
        <v>327</v>
      </c>
      <c r="M27" t="str">
        <f>IF(SUM(C27:F27)=0, "", AVERAGE(C27:F27))</f>
        <v/>
      </c>
      <c r="N27" t="str">
        <f>IF(SUM(G27:J27)=0, "", AVERAGE(G27:J27))</f>
        <v/>
      </c>
      <c r="O27" s="64" t="str" cm="1">
        <f t="array" ref="O27">_xlfn.LET(
    _xlpm.existing, L27,
    _xlpm.proposed, M27,
    _xlpm.cellSize, $D$8,
    _xlpm.coverage, K27,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7" s="64" t="str" cm="1">
        <f t="array" ref="P27">_xlfn.LET(
    _xlpm.existing, L27,
    _xlpm.proposed, M27,
    _xlpm.cellSize, $D$8,
    _xlpm.coverage, K27,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8" spans="3:16" ht="409.6">
      <c r="C28" t="s">
        <v>328</v>
      </c>
      <c r="M28" t="str">
        <f>IF(SUM(C28:F28)=0, "", AVERAGE(C28:F28))</f>
        <v/>
      </c>
      <c r="N28" t="str">
        <f>IF(SUM(G28:J28)=0, "", AVERAGE(G28:J28))</f>
        <v/>
      </c>
      <c r="O28" s="64" t="str" cm="1">
        <f t="array" ref="O28">_xlfn.LET(
    _xlpm.existing, L28,
    _xlpm.proposed, M28,
    _xlpm.cellSize, $D$8,
    _xlpm.coverage, K28,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8" s="64" t="str" cm="1">
        <f t="array" ref="P28">_xlfn.LET(
    _xlpm.existing, L28,
    _xlpm.proposed, M28,
    _xlpm.cellSize, $D$8,
    _xlpm.coverage, K28,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29" spans="3:16" ht="409.6">
      <c r="C29" t="s">
        <v>329</v>
      </c>
      <c r="M29" t="str">
        <f>IF(SUM(C29:F29)=0, "", AVERAGE(C29:F29))</f>
        <v/>
      </c>
      <c r="N29" t="str">
        <f>IF(SUM(G29:J29)=0, "", AVERAGE(G29:J29))</f>
        <v/>
      </c>
      <c r="O29" s="64" t="str" cm="1">
        <f t="array" ref="O29">_xlfn.LET(
    _xlpm.existing, L29,
    _xlpm.proposed, M29,
    _xlpm.cellSize, $D$8,
    _xlpm.coverage, K29,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29" s="64" t="str" cm="1">
        <f t="array" ref="P29">_xlfn.LET(
    _xlpm.existing, L29,
    _xlpm.proposed, M29,
    _xlpm.cellSize, $D$8,
    _xlpm.coverage, K29,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0" spans="3:16" ht="409.6">
      <c r="C30" t="s">
        <v>330</v>
      </c>
      <c r="M30" t="str">
        <f>IF(SUM(C30:F30)=0, "", AVERAGE(C30:F30))</f>
        <v/>
      </c>
      <c r="N30" t="str">
        <f>IF(SUM(G30:J30)=0, "", AVERAGE(G30:J30))</f>
        <v/>
      </c>
      <c r="O30" s="64" t="str" cm="1">
        <f t="array" ref="O30">_xlfn.LET(
    _xlpm.existing, L30,
    _xlpm.proposed, M30,
    _xlpm.cellSize, $D$8,
    _xlpm.coverage, K30,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0" s="64" t="str" cm="1">
        <f t="array" ref="P30">_xlfn.LET(
    _xlpm.existing, L30,
    _xlpm.proposed, M30,
    _xlpm.cellSize, $D$8,
    _xlpm.coverage, K30,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1" spans="3:16" ht="409.6">
      <c r="C31" t="s">
        <v>331</v>
      </c>
      <c r="M31" t="str">
        <f>IF(SUM(C31:F31)=0, "", AVERAGE(C31:F31))</f>
        <v/>
      </c>
      <c r="N31" t="str">
        <f>IF(SUM(G31:J31)=0, "", AVERAGE(G31:J31))</f>
        <v/>
      </c>
      <c r="O31" s="64" t="str" cm="1">
        <f t="array" ref="O31">_xlfn.LET(
    _xlpm.existing, L31,
    _xlpm.proposed, M31,
    _xlpm.cellSize, $D$8,
    _xlpm.coverage, K31,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1" s="64" t="str" cm="1">
        <f t="array" ref="P31">_xlfn.LET(
    _xlpm.existing, L31,
    _xlpm.proposed, M31,
    _xlpm.cellSize, $D$8,
    _xlpm.coverage, K31,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2" spans="3:16" ht="409.6">
      <c r="C32" t="s">
        <v>332</v>
      </c>
      <c r="M32" t="str">
        <f>IF(SUM(C32:F32)=0, "", AVERAGE(C32:F32))</f>
        <v/>
      </c>
      <c r="N32" t="str">
        <f>IF(SUM(G32:J32)=0, "", AVERAGE(G32:J32))</f>
        <v/>
      </c>
      <c r="O32" s="64" t="str" cm="1">
        <f t="array" ref="O32">_xlfn.LET(
    _xlpm.existing, L32,
    _xlpm.proposed, M32,
    _xlpm.cellSize, $D$8,
    _xlpm.coverage, K32,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2" s="64" t="str" cm="1">
        <f t="array" ref="P32">_xlfn.LET(
    _xlpm.existing, L32,
    _xlpm.proposed, M32,
    _xlpm.cellSize, $D$8,
    _xlpm.coverage, K32,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3" spans="3:16" ht="409.6">
      <c r="C33" t="s">
        <v>333</v>
      </c>
      <c r="M33" t="str">
        <f>IF(SUM(C33:F33)=0, "", AVERAGE(C33:F33))</f>
        <v/>
      </c>
      <c r="N33" t="str">
        <f>IF(SUM(G33:J33)=0, "", AVERAGE(G33:J33))</f>
        <v/>
      </c>
      <c r="O33" s="64" t="str" cm="1">
        <f t="array" ref="O33">_xlfn.LET(
    _xlpm.existing, L33,
    _xlpm.proposed, M33,
    _xlpm.cellSize, $D$8,
    _xlpm.coverage, K33,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3" s="64" t="str" cm="1">
        <f t="array" ref="P33">_xlfn.LET(
    _xlpm.existing, L33,
    _xlpm.proposed, M33,
    _xlpm.cellSize, $D$8,
    _xlpm.coverage, K33,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4" spans="3:16" ht="409.6">
      <c r="C34" t="s">
        <v>334</v>
      </c>
      <c r="M34" t="str">
        <f>IF(SUM(C34:F34)=0, "", AVERAGE(C34:F34))</f>
        <v/>
      </c>
      <c r="N34" t="str">
        <f>IF(SUM(G34:J34)=0, "", AVERAGE(G34:J34))</f>
        <v/>
      </c>
      <c r="O34" s="64" t="str" cm="1">
        <f t="array" ref="O34">_xlfn.LET(
    _xlpm.existing, L34,
    _xlpm.proposed, M34,
    _xlpm.cellSize, $D$8,
    _xlpm.coverage, K34,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4" s="64" t="str" cm="1">
        <f t="array" ref="P34">_xlfn.LET(
    _xlpm.existing, L34,
    _xlpm.proposed, M34,
    _xlpm.cellSize, $D$8,
    _xlpm.coverage, K34,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5" spans="3:16" ht="409.6">
      <c r="C35" t="s">
        <v>335</v>
      </c>
      <c r="M35" t="str">
        <f>IF(SUM(C35:F35)=0, "", AVERAGE(C35:F35))</f>
        <v/>
      </c>
      <c r="N35" t="str">
        <f>IF(SUM(G35:J35)=0, "", AVERAGE(G35:J35))</f>
        <v/>
      </c>
      <c r="O35" s="64" t="str" cm="1">
        <f t="array" ref="O35">_xlfn.LET(
    _xlpm.existing, L35,
    _xlpm.proposed, M35,
    _xlpm.cellSize, $D$8,
    _xlpm.coverage, K35,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5" s="64" t="str" cm="1">
        <f t="array" ref="P35">_xlfn.LET(
    _xlpm.existing, L35,
    _xlpm.proposed, M35,
    _xlpm.cellSize, $D$8,
    _xlpm.coverage, K35,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6" spans="3:16" ht="409.6">
      <c r="C36" t="s">
        <v>336</v>
      </c>
      <c r="M36" t="str">
        <f>IF(SUM(C36:F36)=0, "", AVERAGE(C36:F36))</f>
        <v/>
      </c>
      <c r="N36" t="str">
        <f>IF(SUM(G36:J36)=0, "", AVERAGE(G36:J36))</f>
        <v/>
      </c>
      <c r="O36" s="64" t="str" cm="1">
        <f t="array" ref="O36">_xlfn.LET(
    _xlpm.existing, L36,
    _xlpm.proposed, M36,
    _xlpm.cellSize, $D$8,
    _xlpm.coverage, K36,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6" s="64" t="str" cm="1">
        <f t="array" ref="P36">_xlfn.LET(
    _xlpm.existing, L36,
    _xlpm.proposed, M36,
    _xlpm.cellSize, $D$8,
    _xlpm.coverage, K36,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7" spans="3:16" ht="409.6">
      <c r="C37" t="s">
        <v>337</v>
      </c>
      <c r="M37" t="str">
        <f>IF(SUM(C37:F37)=0, "", AVERAGE(C37:F37))</f>
        <v/>
      </c>
      <c r="N37" t="str">
        <f>IF(SUM(G37:J37)=0, "", AVERAGE(G37:J37))</f>
        <v/>
      </c>
      <c r="O37" s="64" t="str" cm="1">
        <f t="array" ref="O37">_xlfn.LET(
    _xlpm.existing, L37,
    _xlpm.proposed, M37,
    _xlpm.cellSize, $D$8,
    _xlpm.coverage, K37,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7" s="64" t="str" cm="1">
        <f t="array" ref="P37">_xlfn.LET(
    _xlpm.existing, L37,
    _xlpm.proposed, M37,
    _xlpm.cellSize, $D$8,
    _xlpm.coverage, K37,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  <row r="38" spans="3:16" ht="409.6">
      <c r="C38" t="s">
        <v>338</v>
      </c>
      <c r="M38" t="str">
        <f>IF(SUM(C38:F38)=0, "", AVERAGE(C38:F38))</f>
        <v/>
      </c>
      <c r="N38" t="str">
        <f>IF(SUM(G38:J38)=0, "", AVERAGE(G38:J38))</f>
        <v/>
      </c>
      <c r="O38" s="64" t="str" cm="1">
        <f t="array" ref="O38">_xlfn.LET(
    _xlpm.existing, L38,
    _xlpm.proposed, M38,
    _xlpm.cellSize, $D$8,
    _xlpm.coverage, K38,
    _xlpm.area, _xlpm.cellSize^2,
    _xlpm.final, _xlfn.IFS(
        AND(_xlpm.existing = "", _xlpm.proposed = ""), "",
        _xlpm.existing &gt; _xlpm.proposed, (_xlpm.existing - _xlpm.proposed) * _xlpm.area * _xlpm.coverage,
        TRUE, "-"
    ),
    _xlpm.final
)</f>
        <v/>
      </c>
      <c r="P38" s="64" t="str" cm="1">
        <f t="array" ref="P38">_xlfn.LET(
    _xlpm.existing, L38,
    _xlpm.proposed, M38,
    _xlpm.cellSize, $D$8,
    _xlpm.coverage, K38,
    _xlpm.area, _xlpm.cellSize^2,
    _xlpm.final, _xlfn.IFS(
        AND(_xlpm.existing = "", _xlpm.proposed = ""), "",
        _xlpm.proposed &gt; _xlpm.existing, (_xlpm.proposed - _xlpm.existing) * _xlpm.area * _xlpm.coverage,
        TRUE, "-"
    ),
    _xlpm.final
)</f>
        <v/>
      </c>
    </row>
  </sheetData>
  <mergeCells count="27">
    <mergeCell ref="B8:D8"/>
    <mergeCell ref="B9:D9"/>
    <mergeCell ref="L12:L13"/>
    <mergeCell ref="M12:N12"/>
    <mergeCell ref="S11:V11"/>
    <mergeCell ref="S12:T12"/>
    <mergeCell ref="U12:V12"/>
    <mergeCell ref="O12:P12"/>
    <mergeCell ref="Q12:Q13"/>
    <mergeCell ref="B11:Q11"/>
    <mergeCell ref="B12:B13"/>
    <mergeCell ref="N4:R5"/>
    <mergeCell ref="C12:C13"/>
    <mergeCell ref="D12:G12"/>
    <mergeCell ref="H12:K12"/>
    <mergeCell ref="E2:I2"/>
    <mergeCell ref="E3:I3"/>
    <mergeCell ref="E4:I4"/>
    <mergeCell ref="B2:D2"/>
    <mergeCell ref="B3:D3"/>
    <mergeCell ref="B4:D4"/>
    <mergeCell ref="E5:I5"/>
    <mergeCell ref="E6:I6"/>
    <mergeCell ref="H8:I8"/>
    <mergeCell ref="H9:I9"/>
    <mergeCell ref="B5:D5"/>
    <mergeCell ref="B6:D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0011-DA94-4846-B927-EB9041CD2AD8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R3MKBL7LZR4V65HOABA3OSEBSFMX5BD6:ms-officescript%3A%2F%2Fonedrive_business_sharinglink%2Fu!aHR0cHM6Ly9wZXN0ZWNoZ3JvdXAtbXkuc2hhcmVwb2ludC5jb20vOnU6L2cvcGVyc29uYWwvc2hhdW5fcGVzdGVjaF9jb21fbXkvRWV2TWVWOTA3Z0JCdDBpQmtWbC1oSDRCYkY2Yi1PZHJiTHpDYnB2dkExenRVdw"/>
</scriptIds>
</file>

<file path=customXml/itemProps1.xml><?xml version="1.0" encoding="utf-8"?>
<ds:datastoreItem xmlns:ds="http://schemas.openxmlformats.org/officeDocument/2006/customXml" ds:itemID="{5D3BED1E-0576-4E7F-80C3-7E7C61352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Yeoh Kuo Chien</dc:creator>
  <cp:keywords/>
  <dc:description/>
  <cp:lastModifiedBy/>
  <cp:revision/>
  <dcterms:created xsi:type="dcterms:W3CDTF">2015-06-05T18:17:20Z</dcterms:created>
  <dcterms:modified xsi:type="dcterms:W3CDTF">2025-05-29T04:07:08Z</dcterms:modified>
  <cp:category/>
  <cp:contentStatus/>
</cp:coreProperties>
</file>