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lu/Documents/proj/SF-Simulation/"/>
    </mc:Choice>
  </mc:AlternateContent>
  <xr:revisionPtr revIDLastSave="0" documentId="13_ncr:1_{72A82587-4AFD-5E40-83ED-9228550FFC09}" xr6:coauthVersionLast="45" xr6:coauthVersionMax="45" xr10:uidLastSave="{00000000-0000-0000-0000-000000000000}"/>
  <bookViews>
    <workbookView xWindow="37160" yWindow="3820" windowWidth="28040" windowHeight="16440" xr2:uid="{551D9FC4-A5F3-A14C-855E-D86E6E0F7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L7" i="1"/>
  <c r="L4" i="1"/>
  <c r="F6" i="1"/>
  <c r="L6" i="1" s="1"/>
  <c r="F5" i="1"/>
  <c r="L5" i="1" s="1"/>
  <c r="F3" i="1"/>
  <c r="L3" i="1" s="1"/>
  <c r="F2" i="1"/>
  <c r="L2" i="1" s="1"/>
  <c r="D7" i="1"/>
  <c r="E7" i="1" s="1"/>
  <c r="D4" i="1"/>
  <c r="I7" i="1"/>
  <c r="I6" i="1"/>
  <c r="J5" i="1"/>
  <c r="K5" i="1" s="1"/>
  <c r="I3" i="1"/>
  <c r="I4" i="1"/>
  <c r="I5" i="1"/>
  <c r="I2" i="1"/>
  <c r="E5" i="1"/>
  <c r="E4" i="1"/>
  <c r="E3" i="1"/>
  <c r="J3" i="1" s="1"/>
  <c r="K3" i="1" s="1"/>
  <c r="D5" i="1"/>
  <c r="D3" i="1"/>
  <c r="D2" i="1"/>
  <c r="E2" i="1" s="1"/>
  <c r="J2" i="1" s="1"/>
  <c r="K2" i="1" s="1"/>
  <c r="J7" i="1" l="1"/>
  <c r="K7" i="1" s="1"/>
  <c r="J6" i="1"/>
  <c r="K6" i="1" s="1"/>
  <c r="J4" i="1"/>
  <c r="K4" i="1" s="1"/>
</calcChain>
</file>

<file path=xl/sharedStrings.xml><?xml version="1.0" encoding="utf-8"?>
<sst xmlns="http://schemas.openxmlformats.org/spreadsheetml/2006/main" count="18" uniqueCount="15">
  <si>
    <t>strategy</t>
  </si>
  <si>
    <t>crystal</t>
  </si>
  <si>
    <t>crystal cost</t>
  </si>
  <si>
    <t>mesos cost</t>
  </si>
  <si>
    <t>total cost</t>
  </si>
  <si>
    <t>month</t>
  </si>
  <si>
    <t>package</t>
  </si>
  <si>
    <t>direct purchase</t>
  </si>
  <si>
    <t>dollar cost</t>
  </si>
  <si>
    <t>wait time</t>
  </si>
  <si>
    <t>crystal per $</t>
  </si>
  <si>
    <t>mesos (billion)</t>
  </si>
  <si>
    <t>mesos rate ($/1b)</t>
  </si>
  <si>
    <t>daily crystal 2</t>
  </si>
  <si>
    <t>daily crystal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</si>
</sst>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2" fontId="0" fillId="0" borderId="1" xfId="0" applyNumberForma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FD1A-F19B-984D-BA2A-28E50D3279CE}">
  <dimension ref="A1:L14"/>
  <sheetViews>
    <sheetView tabSelected="1" zoomScale="120" zoomScaleNormal="120" workbookViewId="0">
      <selection activeCell="I16" sqref="F13:I16"/>
    </sheetView>
  </sheetViews>
  <sheetFormatPr baseColWidth="10" defaultRowHeight="16" x14ac:dyDescent="0.2"/>
  <cols>
    <col min="3" max="3" width="13.6640625" bestFit="1" customWidth="1"/>
    <col min="7" max="7" width="12.1640625" bestFit="1" customWidth="1"/>
    <col min="8" max="8" width="16" bestFit="1" customWidth="1"/>
    <col min="9" max="11" width="10.83203125" style="3"/>
    <col min="12" max="12" width="12.83203125" bestFit="1" customWidth="1"/>
  </cols>
  <sheetData>
    <row r="1" spans="1:12" x14ac:dyDescent="0.2">
      <c r="A1" s="1" t="s">
        <v>0</v>
      </c>
      <c r="B1" s="1" t="s">
        <v>1</v>
      </c>
      <c r="C1" s="1" t="s">
        <v>6</v>
      </c>
      <c r="D1" s="1" t="s">
        <v>10</v>
      </c>
      <c r="E1" s="1" t="s">
        <v>2</v>
      </c>
      <c r="F1" s="1" t="s">
        <v>5</v>
      </c>
      <c r="G1" s="1" t="s">
        <v>11</v>
      </c>
      <c r="H1" s="1" t="s">
        <v>12</v>
      </c>
      <c r="I1" s="2" t="s">
        <v>3</v>
      </c>
      <c r="J1" s="2" t="s">
        <v>4</v>
      </c>
      <c r="K1" s="2" t="s">
        <v>8</v>
      </c>
      <c r="L1" s="1" t="s">
        <v>9</v>
      </c>
    </row>
    <row r="2" spans="1:12" x14ac:dyDescent="0.2">
      <c r="A2" s="1">
        <v>1</v>
      </c>
      <c r="B2" s="1">
        <v>17800</v>
      </c>
      <c r="C2" s="1" t="s">
        <v>13</v>
      </c>
      <c r="D2" s="4">
        <f>4950/30.99</f>
        <v>159.72894482090999</v>
      </c>
      <c r="E2" s="2">
        <f t="shared" ref="E2:E7" si="0">B2/D2</f>
        <v>111.43878787878786</v>
      </c>
      <c r="F2" s="1">
        <f>B2/3950</f>
        <v>4.5063291139240507</v>
      </c>
      <c r="G2" s="1">
        <v>12.9</v>
      </c>
      <c r="H2" s="1">
        <v>30</v>
      </c>
      <c r="I2" s="2">
        <f>G2*H2</f>
        <v>387</v>
      </c>
      <c r="J2" s="2">
        <f>E2+I2</f>
        <v>498.43878787878788</v>
      </c>
      <c r="K2" s="2">
        <f>J2*8</f>
        <v>3987.510303030303</v>
      </c>
      <c r="L2" s="4">
        <f t="shared" ref="L2:L7" si="1">F2*8</f>
        <v>36.050632911392405</v>
      </c>
    </row>
    <row r="3" spans="1:12" x14ac:dyDescent="0.2">
      <c r="A3" s="1">
        <v>1</v>
      </c>
      <c r="B3" s="1">
        <v>17800</v>
      </c>
      <c r="C3" s="1" t="s">
        <v>14</v>
      </c>
      <c r="D3" s="4">
        <f>9550/49.99</f>
        <v>191.03820764152829</v>
      </c>
      <c r="E3" s="2">
        <f t="shared" si="0"/>
        <v>93.175078534031428</v>
      </c>
      <c r="F3" s="1">
        <f>B3/9550</f>
        <v>1.8638743455497382</v>
      </c>
      <c r="G3" s="1">
        <v>12.9</v>
      </c>
      <c r="H3" s="1">
        <v>30</v>
      </c>
      <c r="I3" s="2">
        <f t="shared" ref="I3:I5" si="2">G3*H3</f>
        <v>387</v>
      </c>
      <c r="J3" s="2">
        <f t="shared" ref="J3:J5" si="3">E3+I3</f>
        <v>480.1750785340314</v>
      </c>
      <c r="K3" s="2">
        <f t="shared" ref="K3:K7" si="4">J3*8</f>
        <v>3841.4006282722512</v>
      </c>
      <c r="L3" s="4">
        <f t="shared" si="1"/>
        <v>14.910994764397905</v>
      </c>
    </row>
    <row r="4" spans="1:12" x14ac:dyDescent="0.2">
      <c r="A4" s="1">
        <v>1</v>
      </c>
      <c r="B4" s="1">
        <v>17800</v>
      </c>
      <c r="C4" s="1" t="s">
        <v>7</v>
      </c>
      <c r="D4" s="4">
        <f>3780/94.99</f>
        <v>39.793662490788506</v>
      </c>
      <c r="E4" s="2">
        <f t="shared" si="0"/>
        <v>447.30740740740737</v>
      </c>
      <c r="F4" s="1">
        <v>0</v>
      </c>
      <c r="G4" s="1">
        <v>12.9</v>
      </c>
      <c r="H4" s="1">
        <v>30</v>
      </c>
      <c r="I4" s="2">
        <f t="shared" si="2"/>
        <v>387</v>
      </c>
      <c r="J4" s="2">
        <f t="shared" si="3"/>
        <v>834.30740740740737</v>
      </c>
      <c r="K4" s="2">
        <f t="shared" si="4"/>
        <v>6674.4592592592589</v>
      </c>
      <c r="L4" s="4">
        <f t="shared" si="1"/>
        <v>0</v>
      </c>
    </row>
    <row r="5" spans="1:12" x14ac:dyDescent="0.2">
      <c r="A5" s="1">
        <v>2</v>
      </c>
      <c r="B5" s="1">
        <v>38700</v>
      </c>
      <c r="C5" s="1" t="s">
        <v>13</v>
      </c>
      <c r="D5" s="4">
        <f>9550/49.99</f>
        <v>191.03820764152829</v>
      </c>
      <c r="E5" s="2">
        <f t="shared" si="0"/>
        <v>202.57727748691102</v>
      </c>
      <c r="F5" s="1">
        <f>B5/3950</f>
        <v>9.7974683544303804</v>
      </c>
      <c r="G5" s="1">
        <v>1.56</v>
      </c>
      <c r="H5" s="1">
        <v>30</v>
      </c>
      <c r="I5" s="2">
        <f t="shared" si="2"/>
        <v>46.800000000000004</v>
      </c>
      <c r="J5" s="2">
        <f t="shared" si="3"/>
        <v>249.37727748691103</v>
      </c>
      <c r="K5" s="2">
        <f t="shared" si="4"/>
        <v>1995.0182198952882</v>
      </c>
      <c r="L5" s="4">
        <f t="shared" si="1"/>
        <v>78.379746835443044</v>
      </c>
    </row>
    <row r="6" spans="1:12" x14ac:dyDescent="0.2">
      <c r="A6" s="1">
        <v>2</v>
      </c>
      <c r="B6" s="1">
        <v>38700</v>
      </c>
      <c r="C6" s="1" t="s">
        <v>14</v>
      </c>
      <c r="D6" s="4">
        <f>4950/30.99</f>
        <v>159.72894482090999</v>
      </c>
      <c r="E6" s="2">
        <f t="shared" si="0"/>
        <v>242.28545454545451</v>
      </c>
      <c r="F6" s="1">
        <f>B6/9550</f>
        <v>4.0523560209424083</v>
      </c>
      <c r="G6" s="1">
        <v>1.56</v>
      </c>
      <c r="H6" s="1">
        <v>30</v>
      </c>
      <c r="I6" s="2">
        <f t="shared" ref="I6:I7" si="5">G6*H6</f>
        <v>46.800000000000004</v>
      </c>
      <c r="J6" s="2">
        <f t="shared" ref="J6:J7" si="6">E6+I6</f>
        <v>289.08545454545452</v>
      </c>
      <c r="K6" s="2">
        <f t="shared" si="4"/>
        <v>2312.6836363636362</v>
      </c>
      <c r="L6" s="4">
        <f t="shared" si="1"/>
        <v>32.418848167539267</v>
      </c>
    </row>
    <row r="7" spans="1:12" x14ac:dyDescent="0.2">
      <c r="A7" s="1">
        <v>2</v>
      </c>
      <c r="B7" s="1">
        <v>38700</v>
      </c>
      <c r="C7" s="1" t="s">
        <v>7</v>
      </c>
      <c r="D7" s="4">
        <f>3780/94.99</f>
        <v>39.793662490788506</v>
      </c>
      <c r="E7" s="2">
        <f t="shared" si="0"/>
        <v>972.51666666666665</v>
      </c>
      <c r="F7" s="1">
        <v>0</v>
      </c>
      <c r="G7" s="1">
        <v>1.56</v>
      </c>
      <c r="H7" s="1">
        <v>30</v>
      </c>
      <c r="I7" s="2">
        <f t="shared" si="5"/>
        <v>46.800000000000004</v>
      </c>
      <c r="J7" s="2">
        <f t="shared" si="6"/>
        <v>1019.3166666666666</v>
      </c>
      <c r="K7" s="2">
        <f t="shared" si="4"/>
        <v>8154.5333333333328</v>
      </c>
      <c r="L7" s="4">
        <f t="shared" si="1"/>
        <v>0</v>
      </c>
    </row>
    <row r="14" spans="1:12" x14ac:dyDescent="0.2"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2020-09-17T17:23:59Z</dcterms:created>
  <dcterms:modified xsi:type="dcterms:W3CDTF">2020-10-19T08:43:19Z</dcterms:modified>
</cp:coreProperties>
</file>