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95" windowWidth="21840" windowHeight="13740"/>
  </bookViews>
  <sheets>
    <sheet name="MB" sheetId="3" r:id="rId1"/>
  </sheets>
  <definedNames>
    <definedName name="_xlnm._FilterDatabase" localSheetId="0" hidden="1">MB!$A$2:$AB$46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" i="3"/>
  <c r="T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U37"/>
  <c r="V37"/>
  <c r="V38"/>
  <c r="V39"/>
  <c r="V40"/>
  <c r="V41"/>
  <c r="V42"/>
  <c r="V43"/>
  <c r="V44"/>
  <c r="V45"/>
  <c r="V46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3"/>
  <c r="H46"/>
  <c r="H45"/>
  <c r="H44"/>
  <c r="H43"/>
  <c r="H42"/>
  <c r="H41"/>
  <c r="H40"/>
  <c r="H39"/>
  <c r="V1"/>
</calcChain>
</file>

<file path=xl/sharedStrings.xml><?xml version="1.0" encoding="utf-8"?>
<sst xmlns="http://schemas.openxmlformats.org/spreadsheetml/2006/main" count="633" uniqueCount="292">
  <si>
    <t>订单号</t>
  </si>
  <si>
    <t>订单状态</t>
  </si>
  <si>
    <t>顾客姓名</t>
  </si>
  <si>
    <t>手机</t>
  </si>
  <si>
    <t>地址</t>
  </si>
  <si>
    <t>快递公司</t>
  </si>
  <si>
    <t>商品名称</t>
  </si>
  <si>
    <t>货号</t>
  </si>
  <si>
    <t>条码</t>
  </si>
  <si>
    <t>下单时间</t>
  </si>
  <si>
    <t>订单类型</t>
  </si>
  <si>
    <t>网店销售价</t>
  </si>
  <si>
    <t>真实姓名</t>
  </si>
  <si>
    <t>城市</t>
  </si>
  <si>
    <t>品牌</t>
  </si>
  <si>
    <t>类别</t>
  </si>
  <si>
    <t>吊牌价</t>
  </si>
  <si>
    <t>备注</t>
  </si>
  <si>
    <t>仓位</t>
  </si>
  <si>
    <t>4.5</t>
  </si>
  <si>
    <t>汇通</t>
  </si>
  <si>
    <t>鞋</t>
  </si>
  <si>
    <t>ADIDAS NEO(阿迪休闲)</t>
  </si>
  <si>
    <t>需货数量</t>
    <phoneticPr fontId="1" type="noConversion"/>
  </si>
  <si>
    <t>MB结算价</t>
    <phoneticPr fontId="1" type="noConversion"/>
  </si>
  <si>
    <t>MB需货结算金额</t>
    <phoneticPr fontId="1" type="noConversion"/>
  </si>
  <si>
    <t>MB实发数量</t>
    <phoneticPr fontId="1" type="noConversion"/>
  </si>
  <si>
    <t>对接人</t>
    <phoneticPr fontId="1" type="noConversion"/>
  </si>
  <si>
    <t>11位码</t>
    <phoneticPr fontId="1" type="noConversion"/>
  </si>
  <si>
    <t>OS单号</t>
    <phoneticPr fontId="1" type="noConversion"/>
  </si>
  <si>
    <t>AW5337</t>
  </si>
  <si>
    <t>自付</t>
    <phoneticPr fontId="1" type="noConversion"/>
  </si>
  <si>
    <t>MB1600719001</t>
    <phoneticPr fontId="5" type="noConversion"/>
  </si>
  <si>
    <t>庄莉</t>
  </si>
  <si>
    <t>江苏省 苏州市 吴中区 苏苑街道 吴中东路东苑村9-506室</t>
  </si>
  <si>
    <t>MB1600719002</t>
  </si>
  <si>
    <t>曾敏婷1</t>
  </si>
  <si>
    <t>广东省 广州市 黄埔区 红山街道 东港花园后门保卫室</t>
  </si>
  <si>
    <t>MB1600719003</t>
  </si>
  <si>
    <t>唐平</t>
  </si>
  <si>
    <t>贵州省 遵义市 仁怀市 盐津街道 三转盘二号路食之味</t>
  </si>
  <si>
    <t>MB1600719004</t>
  </si>
  <si>
    <t>李贵东</t>
  </si>
  <si>
    <t>重庆 重庆市 渝中区 两路口街道 两路口中华广场旁电取（周末可正常送貨！！！）</t>
  </si>
  <si>
    <t>MB1600719005</t>
  </si>
  <si>
    <t>梁贵添</t>
  </si>
  <si>
    <t>广东省 深圳市 南山区 南山街道 科技中四道 阳光海景豪苑 B座 7A</t>
  </si>
  <si>
    <t>MB1600719006</t>
  </si>
  <si>
    <t>何冶</t>
  </si>
  <si>
    <t>湖南省 长沙市 浏阳市 集里街道 百宜社区 疾病预防控制中心</t>
  </si>
  <si>
    <t>MB1600719007</t>
  </si>
  <si>
    <t>侯静</t>
  </si>
  <si>
    <t>广东省 广州市 花都区 新华街道 金色华庭斜对面小数点商务中心4楼</t>
  </si>
  <si>
    <t>MB1600719008</t>
  </si>
  <si>
    <t>任山</t>
  </si>
  <si>
    <t>安徽省 芜湖市 镜湖区 天门山公共服务中心美加印象B24一单元301室</t>
  </si>
  <si>
    <t>MB1600719009</t>
  </si>
  <si>
    <t>彭晶</t>
  </si>
  <si>
    <t>湖南省 永州市 蓝山县 塔峰镇新车站水电综合楼2单元2楼201</t>
  </si>
  <si>
    <t>MB1600719010</t>
  </si>
  <si>
    <t>许老师</t>
  </si>
  <si>
    <t>山东省 临沂市 兰陵县 下村乡大炉街道宝庆超市后</t>
  </si>
  <si>
    <t>MB1600719011</t>
  </si>
  <si>
    <t>梁军荣</t>
  </si>
  <si>
    <t>浙江省 台州市 温岭市 新河镇 长屿申通网点</t>
  </si>
  <si>
    <t>MB1600719012</t>
  </si>
  <si>
    <t>王贯辰</t>
  </si>
  <si>
    <t>辽宁省 朝阳市 北票市 南山街道 北票人力资源和社会保障局 8楼</t>
  </si>
  <si>
    <t>MB1600719013</t>
  </si>
  <si>
    <t>薄百卉</t>
  </si>
  <si>
    <t>天津市  东丽区 东丽湖景湖科技园2号楼</t>
    <phoneticPr fontId="5" type="noConversion"/>
  </si>
  <si>
    <t>MB1600719014</t>
  </si>
  <si>
    <t>杨涛</t>
  </si>
  <si>
    <t>山东省 菏泽市 郓城县 唐塔街道盘沟路78号郓城县人民政府</t>
  </si>
  <si>
    <t>MB1600719015</t>
  </si>
  <si>
    <t>贾璐</t>
  </si>
  <si>
    <t>山东省 青岛市 城阳区 城阳街道 青岛农业大学东苑 18号楼 416</t>
  </si>
  <si>
    <t>MB1600719016</t>
  </si>
  <si>
    <t>黄国良</t>
  </si>
  <si>
    <t>福建省 福州市 晋安区 王庄街道福州市晋安区福马路408号二楼（原70号）(福州欧圣盾进出口有限公司)</t>
  </si>
  <si>
    <t>MB1600719017</t>
  </si>
  <si>
    <t>何阳</t>
  </si>
  <si>
    <t>四川省 成都市 其它区 科华南路316号3栋1单元14楼6号</t>
  </si>
  <si>
    <t>MB1600719018</t>
  </si>
  <si>
    <t>李俊辰</t>
  </si>
  <si>
    <t>北京 北京市 东城区 朝阳门街道 朝阳北路99号大悦公寓2号楼611室</t>
  </si>
  <si>
    <t>MB1600719019</t>
  </si>
  <si>
    <t>曾永德</t>
  </si>
  <si>
    <t>贵州省 贵阳市 花溪区 花石路47号硕苑贵州神农大丰科技股份有限公司</t>
  </si>
  <si>
    <t>MB1600719020</t>
  </si>
  <si>
    <t>梁峻</t>
  </si>
  <si>
    <t>浙江省 温州市 苍南县 灵溪镇时代都市广场18幢206室</t>
  </si>
  <si>
    <t>MB1600719021</t>
  </si>
  <si>
    <t>吴丽</t>
  </si>
  <si>
    <t>贵州省 黔西南布依族苗族自治州 望谟县 王母街道环城路供电大楼</t>
  </si>
  <si>
    <t>MB1600719022</t>
  </si>
  <si>
    <t>王小丹</t>
  </si>
  <si>
    <t>安徽省 蚌埠市 龙子湖区 曹山街道 安徽财经大学东校区</t>
  </si>
  <si>
    <t>MB1600719023</t>
  </si>
  <si>
    <t>夏江珍</t>
  </si>
  <si>
    <t>上海 上海市 浦东新区 高行镇兰谷路2777弄14号1102室</t>
  </si>
  <si>
    <t>MB1600719024</t>
  </si>
  <si>
    <t>万馨婷</t>
  </si>
  <si>
    <t>江西省 南昌市 西湖区 丁公路街道金盘路61弄1号3单元603室</t>
  </si>
  <si>
    <t>MB1600719025</t>
  </si>
  <si>
    <t>岳文鹏</t>
  </si>
  <si>
    <t>江苏省 南京市 鼓楼区 挹江门街道南京财经大学教学楼B座(西南门)南财西门a座</t>
  </si>
  <si>
    <t>MB1600719026</t>
  </si>
  <si>
    <t>周杰</t>
  </si>
  <si>
    <t>广东省 广州市 海珠区 南石头街道江燕路268万宝大厦9楼906</t>
  </si>
  <si>
    <t>MB1600719027</t>
  </si>
  <si>
    <t>唐红霞</t>
  </si>
  <si>
    <t>江苏省 常州市 新北区 薛家镇 老镇政府门卫转</t>
  </si>
  <si>
    <t>MB1600719028</t>
  </si>
  <si>
    <t>童佩航</t>
  </si>
  <si>
    <t>四川省  达州市  大竹县   竹阳镇水务局（竹海路西段568号）</t>
  </si>
  <si>
    <t>MB1600719029</t>
  </si>
  <si>
    <t>陶丹燕</t>
  </si>
  <si>
    <t>浙江省 宁波市 慈溪市 龙山镇 皮肤病医院芳龙路501号送—（注射室）收</t>
  </si>
  <si>
    <t>MB1600719030</t>
  </si>
  <si>
    <t>彭亚明</t>
  </si>
  <si>
    <t>广东省 东莞市 石排镇 广东省 东莞市 石排镇 庙边王村龙腾路宏商厂</t>
  </si>
  <si>
    <t>MB1600719031</t>
  </si>
  <si>
    <t>刘翠萍</t>
  </si>
  <si>
    <t>浙江省 杭州市 滨江区 滨盛路1766号星光二期4楼阿迪专柜</t>
  </si>
  <si>
    <t>MB1600719032</t>
  </si>
  <si>
    <t>MB1600719033</t>
  </si>
  <si>
    <t>赵文婷</t>
  </si>
  <si>
    <t>四川省 乐山市 市中区 嘉定中路62号嘉定国际2期3单元14楼1号</t>
  </si>
  <si>
    <t>MB1600719034</t>
  </si>
  <si>
    <t>TF-HG-160719001</t>
  </si>
  <si>
    <t>史正煜</t>
  </si>
  <si>
    <t>陕西省 咸阳市 三原县 新兴镇25号信箱</t>
  </si>
  <si>
    <t>TF-HG-160719002</t>
  </si>
  <si>
    <t>李浩然</t>
  </si>
  <si>
    <t>云南省 玉溪市 红塔区 玉兴路街道南北大街128号，653100</t>
  </si>
  <si>
    <t>YMDD20402542267</t>
    <phoneticPr fontId="10" type="noConversion"/>
  </si>
  <si>
    <t>郑进锦</t>
  </si>
  <si>
    <t>广东 东莞市 常平镇新天美地花园一期会所</t>
    <phoneticPr fontId="5" type="noConversion"/>
  </si>
  <si>
    <t>顺丰到付</t>
    <phoneticPr fontId="10" type="noConversion"/>
  </si>
  <si>
    <t>YMDD20256548156</t>
    <phoneticPr fontId="10" type="noConversion"/>
  </si>
  <si>
    <t>赵定成</t>
  </si>
  <si>
    <t>江苏 南京市 栖霞区城区 和燕路325号10幢704</t>
    <phoneticPr fontId="5" type="noConversion"/>
  </si>
  <si>
    <t>汇通</t>
    <phoneticPr fontId="10" type="noConversion"/>
  </si>
  <si>
    <t>YMDD20407964491</t>
    <phoneticPr fontId="10" type="noConversion"/>
  </si>
  <si>
    <t>李栋</t>
  </si>
  <si>
    <t>广东 广州市 白云区城区 石井镇鸦岗大道中铁三局项目部</t>
    <phoneticPr fontId="5" type="noConversion"/>
  </si>
  <si>
    <t>YMDD20331150488</t>
    <phoneticPr fontId="10" type="noConversion"/>
  </si>
  <si>
    <t>巫明敏</t>
  </si>
  <si>
    <t>新疆 昌吉州 阜康市 甘河子镇闵航刚厂</t>
    <phoneticPr fontId="5" type="noConversion"/>
  </si>
  <si>
    <t>YMDD20309557975</t>
    <phoneticPr fontId="10" type="noConversion"/>
  </si>
  <si>
    <t>郭喜</t>
  </si>
  <si>
    <t>辽宁 锦州市 凌河区城区 南宁路四段18栋70号</t>
    <phoneticPr fontId="5" type="noConversion"/>
  </si>
  <si>
    <t>汇通</t>
    <phoneticPr fontId="10" type="noConversion"/>
  </si>
  <si>
    <t>YMDD20267914356</t>
    <phoneticPr fontId="10" type="noConversion"/>
  </si>
  <si>
    <t>陈再玲</t>
  </si>
  <si>
    <t>浙江 绍兴市 上虞区 盖北镇杭州湾上虞经济技术开发区职工生活区新和成A幢306室</t>
    <phoneticPr fontId="5" type="noConversion"/>
  </si>
  <si>
    <t>YMDD20315340159</t>
    <phoneticPr fontId="10" type="noConversion"/>
  </si>
  <si>
    <t>朱红</t>
  </si>
  <si>
    <t>四川 巴中市 巴州区城区 丽景天城A区6单元201</t>
    <phoneticPr fontId="5" type="noConversion"/>
  </si>
  <si>
    <t>MT1373140688967649</t>
    <phoneticPr fontId="10" type="noConversion"/>
  </si>
  <si>
    <r>
      <t>李玉玲</t>
    </r>
    <r>
      <rPr>
        <sz val="9"/>
        <color indexed="63"/>
        <rFont val="宋体"/>
        <family val="3"/>
        <charset val="134"/>
      </rPr>
      <t/>
    </r>
    <phoneticPr fontId="10" type="noConversion"/>
  </si>
  <si>
    <t>山东省 泰安市 东平县 东平街道 中医院老年病科（六楼）护士站 </t>
    <phoneticPr fontId="5" type="noConversion"/>
  </si>
  <si>
    <t>10001443934F</t>
  </si>
  <si>
    <t>10001443934</t>
  </si>
  <si>
    <t>F</t>
  </si>
  <si>
    <t>2016/07/19</t>
    <phoneticPr fontId="5" type="noConversion"/>
  </si>
  <si>
    <t>HC</t>
  </si>
  <si>
    <t>CONVERSE</t>
  </si>
  <si>
    <t>男性花式炫彩休闲双肩包</t>
  </si>
  <si>
    <t>13633C-A02F</t>
  </si>
  <si>
    <t>13633C-A02</t>
  </si>
  <si>
    <t>CHUCK TAYLOR款缤纷绚丽色彩多功能背包</t>
  </si>
  <si>
    <t>151160C7</t>
  </si>
  <si>
    <t>151160C</t>
  </si>
  <si>
    <t>7</t>
  </si>
  <si>
    <t>2016/07/19</t>
  </si>
  <si>
    <t>男Chuck Taylor系列低帮迷彩休闲鞋</t>
  </si>
  <si>
    <t>151305C9.5</t>
  </si>
  <si>
    <t>151305C</t>
  </si>
  <si>
    <t>9.5</t>
  </si>
  <si>
    <t>男Lifestyle系列高帮休闲鞋</t>
  </si>
  <si>
    <t>152533C5</t>
  </si>
  <si>
    <t>152533C</t>
  </si>
  <si>
    <t>5</t>
  </si>
  <si>
    <t>男All Star系列幻彩低帮休闲鞋</t>
  </si>
  <si>
    <t>551556C5</t>
  </si>
  <si>
    <t>551556C</t>
  </si>
  <si>
    <t>女Chuck Taylor系列内增高休闲鞋</t>
  </si>
  <si>
    <t>551963C5</t>
  </si>
  <si>
    <t>551963C</t>
  </si>
  <si>
    <t>女Chuck Taylor系列内增高真皮休闲鞋</t>
  </si>
  <si>
    <t>57113101L</t>
  </si>
  <si>
    <t>57113101</t>
  </si>
  <si>
    <t>L</t>
  </si>
  <si>
    <t>PUMA</t>
  </si>
  <si>
    <t>PUMA男生活系列短袖LOGOT恤</t>
  </si>
  <si>
    <t>57113101M</t>
  </si>
  <si>
    <t>M</t>
  </si>
  <si>
    <t>83452201M</t>
  </si>
  <si>
    <t>83452201</t>
  </si>
  <si>
    <t>PUMA男性纯棉净色短裤</t>
  </si>
  <si>
    <t>83452201S</t>
  </si>
  <si>
    <t>S</t>
  </si>
  <si>
    <t>AJ6379M</t>
  </si>
  <si>
    <t>AJ6379</t>
  </si>
  <si>
    <t>ADIDAS</t>
  </si>
  <si>
    <t>SW ID男子训练系列梭织夹克</t>
  </si>
  <si>
    <t>AJ808138</t>
  </si>
  <si>
    <t>AJ8081</t>
  </si>
  <si>
    <t>38</t>
  </si>
  <si>
    <t>ADIDAS ORIGINALS</t>
  </si>
  <si>
    <t>女子针织长裤</t>
  </si>
  <si>
    <t>AK17682XL</t>
  </si>
  <si>
    <t>AK1768</t>
  </si>
  <si>
    <t>2XL</t>
  </si>
  <si>
    <t>ESSENTIALS男子训练系列短袖T恤</t>
  </si>
  <si>
    <t>AP6479L</t>
  </si>
  <si>
    <t>AP6479</t>
  </si>
  <si>
    <t>Summer Attack男子训练系列梭织短裤</t>
  </si>
  <si>
    <t>AP6520M</t>
  </si>
  <si>
    <t>AP6520</t>
  </si>
  <si>
    <t>CT男子训练系列短袖POLO</t>
  </si>
  <si>
    <t>AQ18549</t>
  </si>
  <si>
    <t>AQ1854</t>
  </si>
  <si>
    <t>9</t>
  </si>
  <si>
    <t>ADIDAS男子刀锋鞋</t>
  </si>
  <si>
    <t>AQ46889</t>
  </si>
  <si>
    <t>AQ4688</t>
  </si>
  <si>
    <t>CLIMACOOL跑步系列跑步鞋</t>
  </si>
  <si>
    <t>AQ56727</t>
  </si>
  <si>
    <t>AQ5672</t>
  </si>
  <si>
    <t>ADIDAS男子网球鞋</t>
  </si>
  <si>
    <t>AW53373.5</t>
  </si>
  <si>
    <t>3.5</t>
  </si>
  <si>
    <t>ADIDAS NEO</t>
  </si>
  <si>
    <t>VALUE跑步鞋</t>
  </si>
  <si>
    <t>AW53374.5</t>
  </si>
  <si>
    <t>AZ5521XL</t>
  </si>
  <si>
    <t>AZ5521</t>
  </si>
  <si>
    <t>XL</t>
  </si>
  <si>
    <t>SHORTS BAR女子训练系列梭织短裤</t>
  </si>
  <si>
    <t>CS1510898.5</t>
  </si>
  <si>
    <t>CS151089</t>
  </si>
  <si>
    <t>8.5</t>
  </si>
  <si>
    <t>低帮净色休闲鞋</t>
  </si>
  <si>
    <t>CS1510899.5</t>
  </si>
  <si>
    <t>CS1510917</t>
  </si>
  <si>
    <t>CS151091</t>
  </si>
  <si>
    <t>CS1510917.5</t>
  </si>
  <si>
    <t>7.5</t>
  </si>
  <si>
    <t>S176282XL</t>
  </si>
  <si>
    <t>S17628</t>
  </si>
  <si>
    <t>男子训练系列针织短裤</t>
  </si>
  <si>
    <t>S419647</t>
  </si>
  <si>
    <t>S41964</t>
  </si>
  <si>
    <t>Z32382L</t>
  </si>
  <si>
    <t>Z32382</t>
  </si>
  <si>
    <t>男子训练系列针织中裤</t>
  </si>
  <si>
    <t>Z32382M</t>
  </si>
  <si>
    <t>Z32382XL</t>
  </si>
  <si>
    <t>F992517.5</t>
  </si>
  <si>
    <t>F99251</t>
  </si>
  <si>
    <t>TF</t>
    <phoneticPr fontId="5" type="noConversion"/>
  </si>
  <si>
    <t>AQ46899</t>
  </si>
  <si>
    <t>AQ4689</t>
  </si>
  <si>
    <t>ADIDAS(阿迪达斯)</t>
  </si>
  <si>
    <t>AK1572</t>
    <phoneticPr fontId="10" type="noConversion"/>
  </si>
  <si>
    <t>S</t>
    <phoneticPr fontId="10" type="noConversion"/>
  </si>
  <si>
    <t>DD</t>
    <phoneticPr fontId="10" type="noConversion"/>
  </si>
  <si>
    <t>阿迪达斯</t>
    <phoneticPr fontId="10" type="noConversion"/>
  </si>
  <si>
    <t>服</t>
    <phoneticPr fontId="10" type="noConversion"/>
  </si>
  <si>
    <t>AK1768</t>
    <phoneticPr fontId="10" type="noConversion"/>
  </si>
  <si>
    <t>L</t>
    <phoneticPr fontId="10" type="noConversion"/>
  </si>
  <si>
    <t>S41964</t>
    <phoneticPr fontId="10" type="noConversion"/>
  </si>
  <si>
    <t>阿迪达斯</t>
    <phoneticPr fontId="10" type="noConversion"/>
  </si>
  <si>
    <t>鞋</t>
    <phoneticPr fontId="10" type="noConversion"/>
  </si>
  <si>
    <t>AI7489</t>
    <phoneticPr fontId="10" type="noConversion"/>
  </si>
  <si>
    <t>M</t>
    <phoneticPr fontId="10" type="noConversion"/>
  </si>
  <si>
    <t>AJ4288</t>
    <phoneticPr fontId="10" type="noConversion"/>
  </si>
  <si>
    <t>NS</t>
    <phoneticPr fontId="10" type="noConversion"/>
  </si>
  <si>
    <t>DD</t>
    <phoneticPr fontId="10" type="noConversion"/>
  </si>
  <si>
    <t>配</t>
    <phoneticPr fontId="10" type="noConversion"/>
  </si>
  <si>
    <t>AK2194</t>
    <phoneticPr fontId="10" type="noConversion"/>
  </si>
  <si>
    <t>XXL</t>
    <phoneticPr fontId="10" type="noConversion"/>
  </si>
  <si>
    <t>TB1</t>
    <phoneticPr fontId="10" type="noConversion"/>
  </si>
  <si>
    <t>HG</t>
    <phoneticPr fontId="1" type="noConversion"/>
  </si>
  <si>
    <t>到付</t>
    <phoneticPr fontId="1" type="noConversion"/>
  </si>
  <si>
    <t>大客户1</t>
    <phoneticPr fontId="1" type="noConversion"/>
  </si>
  <si>
    <t>daofufangshi</t>
    <phoneticPr fontId="1" type="noConversion"/>
  </si>
  <si>
    <t>尺码#string</t>
    <phoneticPr fontId="1" type="noConversion"/>
  </si>
  <si>
    <t>顺丰寄付</t>
    <phoneticPr fontId="10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</si>
</sst>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0_);[Red]\(0\)"/>
    <numFmt numFmtId="178" formatCode="0.0_);[Red]\(0.0\)"/>
    <numFmt numFmtId="179" formatCode="0.0_ "/>
    <numFmt numFmtId="180" formatCode="0_ "/>
  </numFmts>
  <fonts count="12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name val="宋体"/>
      <family val="3"/>
      <charset val="134"/>
    </font>
    <font>
      <sz val="9"/>
      <color indexed="6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rgb="FFEEEEDD"/>
      </top>
      <bottom/>
      <diagonal/>
    </border>
  </borders>
  <cellStyleXfs count="6">
    <xf numFmtId="0" fontId="0" fillId="0" borderId="0">
      <alignment vertical="center"/>
    </xf>
    <xf numFmtId="0" fontId="2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left" vertical="center"/>
    </xf>
    <xf numFmtId="177" fontId="6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176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1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3" xfId="0" applyFont="1" applyFill="1" applyBorder="1" applyAlignment="1">
      <alignment horizontal="left" vertical="top" wrapText="1"/>
    </xf>
    <xf numFmtId="49" fontId="6" fillId="0" borderId="0" xfId="5" applyNumberFormat="1" applyFont="1" applyFill="1" applyBorder="1" applyAlignment="1">
      <alignment horizontal="left" vertical="center"/>
    </xf>
    <xf numFmtId="0" fontId="6" fillId="0" borderId="0" xfId="5" applyFont="1" applyFill="1" applyBorder="1" applyAlignment="1">
      <alignment horizontal="left" vertical="center"/>
    </xf>
    <xf numFmtId="0" fontId="6" fillId="0" borderId="0" xfId="0" applyNumberFormat="1" applyFont="1" applyAlignment="1">
      <alignment horizontal="left"/>
    </xf>
    <xf numFmtId="178" fontId="7" fillId="0" borderId="0" xfId="0" applyNumberFormat="1" applyFont="1" applyFill="1" applyAlignment="1">
      <alignment horizontal="left" vertical="center"/>
    </xf>
    <xf numFmtId="179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Alignment="1">
      <alignment horizontal="left"/>
    </xf>
    <xf numFmtId="177" fontId="7" fillId="0" borderId="0" xfId="0" applyNumberFormat="1" applyFont="1" applyFill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77" fontId="6" fillId="3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180" fontId="7" fillId="0" borderId="0" xfId="0" applyNumberFormat="1" applyFont="1" applyBorder="1" applyAlignment="1">
      <alignment horizontal="center" vertical="center"/>
    </xf>
    <xf numFmtId="180" fontId="7" fillId="3" borderId="0" xfId="0" applyNumberFormat="1" applyFont="1" applyFill="1" applyBorder="1" applyAlignment="1">
      <alignment horizontal="center" vertical="center" wrapText="1"/>
    </xf>
    <xf numFmtId="180" fontId="7" fillId="0" borderId="0" xfId="0" applyNumberFormat="1" applyFont="1" applyFill="1" applyBorder="1" applyAlignment="1" applyProtection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6">
    <cellStyle name="常规" xfId="0" builtinId="0"/>
    <cellStyle name="常规 2" xfId="1"/>
    <cellStyle name="常规 2 2 2" xfId="3"/>
    <cellStyle name="常规 2 4 2" xfId="2"/>
    <cellStyle name="常规 35" xfId="4"/>
    <cellStyle name="常规 4" xf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6"/>
  <sheetViews>
    <sheetView tabSelected="1" topLeftCell="A32" workbookViewId="0">
      <selection activeCell="G47" sqref="G47"/>
    </sheetView>
  </sheetViews>
  <sheetFormatPr defaultColWidth="8.875" defaultRowHeight="14.25" outlineLevelCol="1"/>
  <cols>
    <col min="1" max="1" width="8.875" style="2"/>
    <col min="2" max="5" width="11.875" style="2" customWidth="1"/>
    <col min="6" max="6" width="76.375" style="2" bestFit="1" customWidth="1"/>
    <col min="7" max="7" width="10" style="2" customWidth="1"/>
    <col min="8" max="8" width="12.875" style="6" customWidth="1" outlineLevel="1"/>
    <col min="9" max="9" width="10" style="2" customWidth="1" outlineLevel="1"/>
    <col min="10" max="10" width="9.875" style="2" customWidth="1" outlineLevel="1"/>
    <col min="11" max="11" width="16.125" style="7" customWidth="1" outlineLevel="1"/>
    <col min="12" max="12" width="12.875" style="50" customWidth="1" outlineLevel="1"/>
    <col min="13" max="13" width="12.875" style="2" customWidth="1" outlineLevel="1"/>
    <col min="14" max="14" width="14.375" style="2" customWidth="1" outlineLevel="1"/>
    <col min="15" max="15" width="12.875" style="2" customWidth="1" outlineLevel="1"/>
    <col min="16" max="16" width="9.875" style="2" customWidth="1" outlineLevel="1"/>
    <col min="17" max="17" width="17.875" style="2" customWidth="1" outlineLevel="1"/>
    <col min="18" max="18" width="33.25" style="2" customWidth="1" outlineLevel="1"/>
    <col min="19" max="19" width="11.375" style="7" customWidth="1" outlineLevel="1"/>
    <col min="20" max="23" width="8" style="2" customWidth="1"/>
    <col min="24" max="24" width="11.625" style="46" bestFit="1" customWidth="1"/>
    <col min="25" max="25" width="8" style="2" customWidth="1"/>
    <col min="26" max="26" width="9.125" style="2" customWidth="1"/>
    <col min="27" max="27" width="10.5" style="8" customWidth="1"/>
    <col min="28" max="28" width="9.125" style="1" customWidth="1"/>
    <col min="29" max="16384" width="8.875" style="1"/>
  </cols>
  <sheetData>
    <row r="1" spans="1:28" ht="14.1" customHeight="1">
      <c r="T1" s="2">
        <f>SUBTOTAL(9,T3:T46)</f>
        <v>47</v>
      </c>
      <c r="V1" s="2">
        <f t="shared" ref="V1:W1" si="0">SUBTOTAL(9,V3:V46)</f>
        <v>11563</v>
      </c>
      <c r="W1" s="2">
        <f t="shared" si="0"/>
        <v>0</v>
      </c>
    </row>
    <row r="2" spans="1:28" s="45" customFormat="1" ht="23.25" customHeight="1">
      <c r="A2" s="33" t="s">
        <v>27</v>
      </c>
      <c r="B2" s="34" t="s">
        <v>0</v>
      </c>
      <c r="C2" s="35" t="s">
        <v>1</v>
      </c>
      <c r="D2" s="36" t="s">
        <v>2</v>
      </c>
      <c r="E2" s="34" t="s">
        <v>3</v>
      </c>
      <c r="F2" s="36" t="s">
        <v>4</v>
      </c>
      <c r="G2" s="36" t="s">
        <v>5</v>
      </c>
      <c r="H2" s="37" t="s">
        <v>6</v>
      </c>
      <c r="I2" s="38" t="s">
        <v>7</v>
      </c>
      <c r="J2" s="38" t="s">
        <v>290</v>
      </c>
      <c r="K2" s="39" t="s">
        <v>8</v>
      </c>
      <c r="L2" s="40" t="s">
        <v>9</v>
      </c>
      <c r="M2" s="38" t="s">
        <v>10</v>
      </c>
      <c r="N2" s="37" t="s">
        <v>11</v>
      </c>
      <c r="O2" s="38" t="s">
        <v>12</v>
      </c>
      <c r="P2" s="40" t="s">
        <v>13</v>
      </c>
      <c r="Q2" s="38" t="s">
        <v>14</v>
      </c>
      <c r="R2" s="38" t="s">
        <v>15</v>
      </c>
      <c r="S2" s="41" t="s">
        <v>16</v>
      </c>
      <c r="T2" s="42" t="s">
        <v>23</v>
      </c>
      <c r="U2" s="42" t="s">
        <v>24</v>
      </c>
      <c r="V2" s="33" t="s">
        <v>25</v>
      </c>
      <c r="W2" s="33" t="s">
        <v>26</v>
      </c>
      <c r="X2" s="47" t="s">
        <v>28</v>
      </c>
      <c r="Y2" s="43" t="s">
        <v>17</v>
      </c>
      <c r="Z2" s="38" t="s">
        <v>18</v>
      </c>
      <c r="AA2" s="44" t="s">
        <v>29</v>
      </c>
      <c r="AB2" s="45" t="s">
        <v>289</v>
      </c>
    </row>
    <row r="3" spans="1:28">
      <c r="A3" s="11"/>
      <c r="B3" s="13" t="s">
        <v>32</v>
      </c>
      <c r="C3" s="14"/>
      <c r="D3" s="3" t="s">
        <v>33</v>
      </c>
      <c r="E3" s="3">
        <v>18606212688</v>
      </c>
      <c r="F3" s="3" t="s">
        <v>34</v>
      </c>
      <c r="G3" s="3" t="s">
        <v>20</v>
      </c>
      <c r="H3" s="3" t="s">
        <v>163</v>
      </c>
      <c r="I3" s="3" t="s">
        <v>164</v>
      </c>
      <c r="J3" s="3" t="s">
        <v>165</v>
      </c>
      <c r="K3" s="9">
        <v>6902014089139</v>
      </c>
      <c r="L3" s="22" t="s">
        <v>166</v>
      </c>
      <c r="M3" s="23" t="s">
        <v>167</v>
      </c>
      <c r="P3" s="2" t="str">
        <f>LEFT(F3,2)</f>
        <v>江苏</v>
      </c>
      <c r="Q3" s="14" t="s">
        <v>168</v>
      </c>
      <c r="R3" s="14" t="s">
        <v>169</v>
      </c>
      <c r="S3" s="14">
        <v>299</v>
      </c>
      <c r="T3" s="28">
        <v>1</v>
      </c>
      <c r="U3" s="28">
        <v>164</v>
      </c>
      <c r="V3" s="10">
        <f>U3*T3</f>
        <v>164</v>
      </c>
      <c r="W3" s="10"/>
      <c r="X3" s="48">
        <v>83424275130</v>
      </c>
      <c r="Y3" s="14" t="s">
        <v>288</v>
      </c>
      <c r="Z3" s="2" t="s">
        <v>286</v>
      </c>
      <c r="AB3" s="1" t="s">
        <v>31</v>
      </c>
    </row>
    <row r="4" spans="1:28">
      <c r="A4" s="11"/>
      <c r="B4" s="13" t="s">
        <v>35</v>
      </c>
      <c r="C4" s="14"/>
      <c r="D4" s="3" t="s">
        <v>36</v>
      </c>
      <c r="E4" s="3">
        <v>15360073568</v>
      </c>
      <c r="F4" s="3" t="s">
        <v>37</v>
      </c>
      <c r="G4" s="3" t="s">
        <v>20</v>
      </c>
      <c r="H4" s="3" t="s">
        <v>170</v>
      </c>
      <c r="I4" s="3" t="s">
        <v>171</v>
      </c>
      <c r="J4" s="3" t="s">
        <v>165</v>
      </c>
      <c r="K4" s="9">
        <v>6902014005191</v>
      </c>
      <c r="L4" s="22" t="s">
        <v>166</v>
      </c>
      <c r="M4" s="23" t="s">
        <v>167</v>
      </c>
      <c r="P4" s="2" t="str">
        <f t="shared" ref="P4:P46" si="1">LEFT(F4,2)</f>
        <v>广东</v>
      </c>
      <c r="Q4" s="14" t="s">
        <v>168</v>
      </c>
      <c r="R4" s="14" t="s">
        <v>172</v>
      </c>
      <c r="S4" s="14">
        <v>269</v>
      </c>
      <c r="T4" s="28">
        <v>1</v>
      </c>
      <c r="U4" s="28">
        <v>149</v>
      </c>
      <c r="V4" s="10">
        <f t="shared" ref="V4:V46" si="2">U4*T4</f>
        <v>149</v>
      </c>
      <c r="W4" s="10"/>
      <c r="X4" s="48">
        <v>88897171130</v>
      </c>
      <c r="Y4" s="14" t="s">
        <v>288</v>
      </c>
      <c r="Z4" s="2" t="s">
        <v>286</v>
      </c>
      <c r="AB4" s="1" t="s">
        <v>31</v>
      </c>
    </row>
    <row r="5" spans="1:28">
      <c r="A5" s="11"/>
      <c r="B5" s="13" t="s">
        <v>38</v>
      </c>
      <c r="C5" s="14"/>
      <c r="D5" s="3" t="s">
        <v>39</v>
      </c>
      <c r="E5" s="3">
        <v>15934623049</v>
      </c>
      <c r="F5" s="3" t="s">
        <v>40</v>
      </c>
      <c r="G5" s="3" t="s">
        <v>20</v>
      </c>
      <c r="H5" s="3" t="s">
        <v>173</v>
      </c>
      <c r="I5" s="3" t="s">
        <v>174</v>
      </c>
      <c r="J5" s="3" t="s">
        <v>175</v>
      </c>
      <c r="K5" s="29">
        <v>6902014021207</v>
      </c>
      <c r="L5" s="22" t="s">
        <v>176</v>
      </c>
      <c r="M5" s="23" t="s">
        <v>167</v>
      </c>
      <c r="P5" s="2" t="str">
        <f t="shared" si="1"/>
        <v>贵州</v>
      </c>
      <c r="Q5" s="14" t="s">
        <v>168</v>
      </c>
      <c r="R5" s="14" t="s">
        <v>177</v>
      </c>
      <c r="S5" s="14">
        <v>569</v>
      </c>
      <c r="T5" s="28">
        <v>1</v>
      </c>
      <c r="U5" s="28">
        <v>302</v>
      </c>
      <c r="V5" s="10">
        <f t="shared" si="2"/>
        <v>302</v>
      </c>
      <c r="W5" s="10"/>
      <c r="X5" s="48">
        <v>88967000140</v>
      </c>
      <c r="Y5" s="14" t="s">
        <v>288</v>
      </c>
      <c r="Z5" s="2" t="s">
        <v>286</v>
      </c>
      <c r="AB5" s="1" t="s">
        <v>31</v>
      </c>
    </row>
    <row r="6" spans="1:28">
      <c r="A6" s="11"/>
      <c r="B6" s="13" t="s">
        <v>41</v>
      </c>
      <c r="C6" s="14"/>
      <c r="D6" s="3" t="s">
        <v>42</v>
      </c>
      <c r="E6" s="3">
        <v>13452428529</v>
      </c>
      <c r="F6" s="3" t="s">
        <v>43</v>
      </c>
      <c r="G6" s="3" t="s">
        <v>20</v>
      </c>
      <c r="H6" s="3" t="s">
        <v>178</v>
      </c>
      <c r="I6" s="3" t="s">
        <v>179</v>
      </c>
      <c r="J6" s="3" t="s">
        <v>180</v>
      </c>
      <c r="K6" s="29">
        <v>6902014027674</v>
      </c>
      <c r="L6" s="22" t="s">
        <v>176</v>
      </c>
      <c r="M6" s="23" t="s">
        <v>167</v>
      </c>
      <c r="P6" s="2" t="str">
        <f t="shared" si="1"/>
        <v>重庆</v>
      </c>
      <c r="Q6" s="14" t="s">
        <v>168</v>
      </c>
      <c r="R6" s="14" t="s">
        <v>181</v>
      </c>
      <c r="S6" s="14">
        <v>469</v>
      </c>
      <c r="T6" s="28">
        <v>1</v>
      </c>
      <c r="U6" s="28">
        <v>250</v>
      </c>
      <c r="V6" s="10">
        <f t="shared" si="2"/>
        <v>250</v>
      </c>
      <c r="W6" s="10"/>
      <c r="X6" s="48">
        <v>88967647143</v>
      </c>
      <c r="Y6" s="14" t="s">
        <v>288</v>
      </c>
      <c r="Z6" s="2" t="s">
        <v>286</v>
      </c>
      <c r="AB6" s="1" t="s">
        <v>31</v>
      </c>
    </row>
    <row r="7" spans="1:28">
      <c r="A7" s="11"/>
      <c r="B7" s="13" t="s">
        <v>44</v>
      </c>
      <c r="C7" s="14"/>
      <c r="D7" s="3" t="s">
        <v>45</v>
      </c>
      <c r="E7" s="3">
        <v>18620943328</v>
      </c>
      <c r="F7" s="3" t="s">
        <v>46</v>
      </c>
      <c r="G7" s="3" t="s">
        <v>20</v>
      </c>
      <c r="H7" s="3" t="s">
        <v>182</v>
      </c>
      <c r="I7" s="3" t="s">
        <v>183</v>
      </c>
      <c r="J7" s="3" t="s">
        <v>184</v>
      </c>
      <c r="K7" s="29">
        <v>6902014039097</v>
      </c>
      <c r="L7" s="22" t="s">
        <v>176</v>
      </c>
      <c r="M7" s="23" t="s">
        <v>167</v>
      </c>
      <c r="P7" s="2" t="str">
        <f t="shared" si="1"/>
        <v>广东</v>
      </c>
      <c r="Q7" s="14" t="s">
        <v>168</v>
      </c>
      <c r="R7" s="14" t="s">
        <v>185</v>
      </c>
      <c r="S7" s="14">
        <v>469</v>
      </c>
      <c r="T7" s="28">
        <v>1</v>
      </c>
      <c r="U7" s="28">
        <v>250</v>
      </c>
      <c r="V7" s="10">
        <f t="shared" si="2"/>
        <v>250</v>
      </c>
      <c r="W7" s="10"/>
      <c r="X7" s="48">
        <v>88969514177</v>
      </c>
      <c r="Y7" s="14" t="s">
        <v>288</v>
      </c>
      <c r="Z7" s="2" t="s">
        <v>286</v>
      </c>
      <c r="AB7" s="1" t="s">
        <v>31</v>
      </c>
    </row>
    <row r="8" spans="1:28">
      <c r="A8" s="11"/>
      <c r="B8" s="13" t="s">
        <v>47</v>
      </c>
      <c r="C8" s="14"/>
      <c r="D8" s="3" t="s">
        <v>48</v>
      </c>
      <c r="E8" s="3">
        <v>13755081856</v>
      </c>
      <c r="F8" s="3" t="s">
        <v>49</v>
      </c>
      <c r="G8" s="3" t="s">
        <v>20</v>
      </c>
      <c r="H8" s="3" t="s">
        <v>186</v>
      </c>
      <c r="I8" s="3" t="s">
        <v>187</v>
      </c>
      <c r="J8" s="3" t="s">
        <v>184</v>
      </c>
      <c r="K8" s="29">
        <v>6902014043117</v>
      </c>
      <c r="L8" s="22" t="s">
        <v>176</v>
      </c>
      <c r="M8" s="23" t="s">
        <v>167</v>
      </c>
      <c r="P8" s="2" t="str">
        <f t="shared" si="1"/>
        <v>湖南</v>
      </c>
      <c r="Q8" s="14" t="s">
        <v>168</v>
      </c>
      <c r="R8" s="14" t="s">
        <v>188</v>
      </c>
      <c r="S8" s="14">
        <v>599</v>
      </c>
      <c r="T8" s="28">
        <v>1</v>
      </c>
      <c r="U8" s="28">
        <v>317</v>
      </c>
      <c r="V8" s="10">
        <f t="shared" si="2"/>
        <v>317</v>
      </c>
      <c r="W8" s="10"/>
      <c r="X8" s="48">
        <v>88964602177</v>
      </c>
      <c r="Y8" s="14" t="s">
        <v>288</v>
      </c>
      <c r="Z8" s="2" t="s">
        <v>286</v>
      </c>
      <c r="AB8" s="1" t="s">
        <v>31</v>
      </c>
    </row>
    <row r="9" spans="1:28">
      <c r="A9" s="11"/>
      <c r="B9" s="13" t="s">
        <v>50</v>
      </c>
      <c r="C9" s="14"/>
      <c r="D9" s="3" t="s">
        <v>51</v>
      </c>
      <c r="E9" s="3">
        <v>13514960630</v>
      </c>
      <c r="F9" s="3" t="s">
        <v>52</v>
      </c>
      <c r="G9" s="3" t="s">
        <v>20</v>
      </c>
      <c r="H9" s="3" t="s">
        <v>189</v>
      </c>
      <c r="I9" s="3" t="s">
        <v>190</v>
      </c>
      <c r="J9" s="3" t="s">
        <v>184</v>
      </c>
      <c r="K9" s="29">
        <v>6902014047276</v>
      </c>
      <c r="L9" s="22" t="s">
        <v>176</v>
      </c>
      <c r="M9" s="23" t="s">
        <v>167</v>
      </c>
      <c r="P9" s="2" t="str">
        <f t="shared" si="1"/>
        <v>广东</v>
      </c>
      <c r="Q9" s="14" t="s">
        <v>168</v>
      </c>
      <c r="R9" s="14" t="s">
        <v>191</v>
      </c>
      <c r="S9" s="14">
        <v>599</v>
      </c>
      <c r="T9" s="28">
        <v>1</v>
      </c>
      <c r="U9" s="28">
        <v>317</v>
      </c>
      <c r="V9" s="10">
        <f t="shared" si="2"/>
        <v>317</v>
      </c>
      <c r="W9" s="10"/>
      <c r="X9" s="48">
        <v>88964599177</v>
      </c>
      <c r="Y9" s="14" t="s">
        <v>288</v>
      </c>
      <c r="Z9" s="2" t="s">
        <v>286</v>
      </c>
      <c r="AB9" s="1" t="s">
        <v>31</v>
      </c>
    </row>
    <row r="10" spans="1:28">
      <c r="A10" s="11"/>
      <c r="B10" s="13" t="s">
        <v>53</v>
      </c>
      <c r="C10" s="14"/>
      <c r="D10" s="3" t="s">
        <v>54</v>
      </c>
      <c r="E10" s="3">
        <v>13365737767</v>
      </c>
      <c r="F10" s="3" t="s">
        <v>55</v>
      </c>
      <c r="G10" s="3" t="s">
        <v>20</v>
      </c>
      <c r="H10" s="3" t="s">
        <v>192</v>
      </c>
      <c r="I10" s="3" t="s">
        <v>193</v>
      </c>
      <c r="J10" s="3" t="s">
        <v>194</v>
      </c>
      <c r="K10" s="29">
        <v>4056205642152</v>
      </c>
      <c r="L10" s="22" t="s">
        <v>176</v>
      </c>
      <c r="M10" s="23" t="s">
        <v>167</v>
      </c>
      <c r="P10" s="2" t="str">
        <f t="shared" si="1"/>
        <v>安徽</v>
      </c>
      <c r="Q10" s="14" t="s">
        <v>195</v>
      </c>
      <c r="R10" s="14" t="s">
        <v>196</v>
      </c>
      <c r="S10" s="14">
        <v>229</v>
      </c>
      <c r="T10" s="28">
        <v>1</v>
      </c>
      <c r="U10" s="28">
        <v>130</v>
      </c>
      <c r="V10" s="10">
        <f t="shared" si="2"/>
        <v>130</v>
      </c>
      <c r="W10" s="10"/>
      <c r="X10" s="48">
        <v>83462801171</v>
      </c>
      <c r="Y10" s="14" t="s">
        <v>288</v>
      </c>
      <c r="Z10" s="2" t="s">
        <v>286</v>
      </c>
      <c r="AB10" s="1" t="s">
        <v>31</v>
      </c>
    </row>
    <row r="11" spans="1:28">
      <c r="A11" s="11"/>
      <c r="B11" s="13" t="s">
        <v>56</v>
      </c>
      <c r="C11" s="14"/>
      <c r="D11" s="3" t="s">
        <v>57</v>
      </c>
      <c r="E11" s="3">
        <v>13365860302</v>
      </c>
      <c r="F11" s="3" t="s">
        <v>58</v>
      </c>
      <c r="G11" s="3" t="s">
        <v>20</v>
      </c>
      <c r="H11" s="3" t="s">
        <v>197</v>
      </c>
      <c r="I11" s="3" t="s">
        <v>193</v>
      </c>
      <c r="J11" s="3" t="s">
        <v>198</v>
      </c>
      <c r="K11" s="29">
        <v>4056205642220</v>
      </c>
      <c r="L11" s="22" t="s">
        <v>176</v>
      </c>
      <c r="M11" s="23" t="s">
        <v>167</v>
      </c>
      <c r="P11" s="2" t="str">
        <f t="shared" si="1"/>
        <v>湖南</v>
      </c>
      <c r="Q11" s="14" t="s">
        <v>195</v>
      </c>
      <c r="R11" s="14" t="s">
        <v>196</v>
      </c>
      <c r="S11" s="14">
        <v>229</v>
      </c>
      <c r="T11" s="28">
        <v>1</v>
      </c>
      <c r="U11" s="28">
        <v>130</v>
      </c>
      <c r="V11" s="10">
        <f t="shared" si="2"/>
        <v>130</v>
      </c>
      <c r="W11" s="10"/>
      <c r="X11" s="48">
        <v>83462801163</v>
      </c>
      <c r="Y11" s="14" t="s">
        <v>288</v>
      </c>
      <c r="Z11" s="2" t="s">
        <v>286</v>
      </c>
      <c r="AB11" s="1" t="s">
        <v>31</v>
      </c>
    </row>
    <row r="12" spans="1:28">
      <c r="A12" s="11"/>
      <c r="B12" s="13" t="s">
        <v>59</v>
      </c>
      <c r="C12" s="14"/>
      <c r="D12" s="3" t="s">
        <v>60</v>
      </c>
      <c r="E12" s="3">
        <v>13280570534</v>
      </c>
      <c r="F12" s="3" t="s">
        <v>61</v>
      </c>
      <c r="G12" s="3" t="s">
        <v>20</v>
      </c>
      <c r="H12" s="3" t="s">
        <v>199</v>
      </c>
      <c r="I12" s="3" t="s">
        <v>200</v>
      </c>
      <c r="J12" s="3" t="s">
        <v>198</v>
      </c>
      <c r="K12" s="29">
        <v>4053987140821</v>
      </c>
      <c r="L12" s="22" t="s">
        <v>176</v>
      </c>
      <c r="M12" s="23" t="s">
        <v>167</v>
      </c>
      <c r="P12" s="2" t="str">
        <f t="shared" si="1"/>
        <v>山东</v>
      </c>
      <c r="Q12" s="14" t="s">
        <v>195</v>
      </c>
      <c r="R12" s="14" t="s">
        <v>201</v>
      </c>
      <c r="S12" s="14">
        <v>199</v>
      </c>
      <c r="T12" s="28">
        <v>1</v>
      </c>
      <c r="U12" s="28">
        <v>113</v>
      </c>
      <c r="V12" s="10">
        <f t="shared" si="2"/>
        <v>113</v>
      </c>
      <c r="W12" s="10"/>
      <c r="X12" s="48">
        <v>83489199116</v>
      </c>
      <c r="Y12" s="14" t="s">
        <v>288</v>
      </c>
      <c r="Z12" s="2" t="s">
        <v>286</v>
      </c>
      <c r="AB12" s="1" t="s">
        <v>31</v>
      </c>
    </row>
    <row r="13" spans="1:28">
      <c r="A13" s="11"/>
      <c r="B13" s="13" t="s">
        <v>62</v>
      </c>
      <c r="C13" s="14"/>
      <c r="D13" s="3" t="s">
        <v>63</v>
      </c>
      <c r="E13" s="3">
        <v>13666802315</v>
      </c>
      <c r="F13" s="3" t="s">
        <v>64</v>
      </c>
      <c r="G13" s="3" t="s">
        <v>20</v>
      </c>
      <c r="H13" s="3" t="s">
        <v>202</v>
      </c>
      <c r="I13" s="3" t="s">
        <v>200</v>
      </c>
      <c r="J13" s="3" t="s">
        <v>203</v>
      </c>
      <c r="K13" s="29">
        <v>4053987140807</v>
      </c>
      <c r="L13" s="22" t="s">
        <v>176</v>
      </c>
      <c r="M13" s="23" t="s">
        <v>167</v>
      </c>
      <c r="P13" s="2" t="str">
        <f t="shared" si="1"/>
        <v>浙江</v>
      </c>
      <c r="Q13" s="14" t="s">
        <v>195</v>
      </c>
      <c r="R13" s="14" t="s">
        <v>201</v>
      </c>
      <c r="S13" s="14">
        <v>199</v>
      </c>
      <c r="T13" s="28">
        <v>1</v>
      </c>
      <c r="U13" s="28">
        <v>113</v>
      </c>
      <c r="V13" s="10">
        <f t="shared" si="2"/>
        <v>113</v>
      </c>
      <c r="W13" s="10"/>
      <c r="X13" s="48">
        <v>83489199115</v>
      </c>
      <c r="Y13" s="14" t="s">
        <v>288</v>
      </c>
      <c r="Z13" s="2" t="s">
        <v>286</v>
      </c>
      <c r="AB13" s="1" t="s">
        <v>31</v>
      </c>
    </row>
    <row r="14" spans="1:28">
      <c r="A14" s="11"/>
      <c r="B14" s="13" t="s">
        <v>65</v>
      </c>
      <c r="C14" s="14"/>
      <c r="D14" s="3" t="s">
        <v>66</v>
      </c>
      <c r="E14" s="3">
        <v>18242148811</v>
      </c>
      <c r="F14" s="3" t="s">
        <v>67</v>
      </c>
      <c r="G14" s="3" t="s">
        <v>20</v>
      </c>
      <c r="H14" s="3" t="s">
        <v>204</v>
      </c>
      <c r="I14" s="3" t="s">
        <v>205</v>
      </c>
      <c r="J14" s="3" t="s">
        <v>198</v>
      </c>
      <c r="K14" s="29">
        <v>4056562604084</v>
      </c>
      <c r="L14" s="22" t="s">
        <v>176</v>
      </c>
      <c r="M14" s="23" t="s">
        <v>167</v>
      </c>
      <c r="P14" s="2" t="str">
        <f t="shared" si="1"/>
        <v>辽宁</v>
      </c>
      <c r="Q14" s="14" t="s">
        <v>206</v>
      </c>
      <c r="R14" s="14" t="s">
        <v>207</v>
      </c>
      <c r="S14" s="14">
        <v>799</v>
      </c>
      <c r="T14" s="28">
        <v>1</v>
      </c>
      <c r="U14" s="28">
        <v>437</v>
      </c>
      <c r="V14" s="10">
        <f t="shared" si="2"/>
        <v>437</v>
      </c>
      <c r="W14" s="10"/>
      <c r="X14" s="48">
        <v>83470600163</v>
      </c>
      <c r="Y14" s="14" t="s">
        <v>288</v>
      </c>
      <c r="Z14" s="2" t="s">
        <v>286</v>
      </c>
      <c r="AB14" s="1" t="s">
        <v>31</v>
      </c>
    </row>
    <row r="15" spans="1:28">
      <c r="A15" s="11"/>
      <c r="B15" s="13" t="s">
        <v>68</v>
      </c>
      <c r="C15" s="14"/>
      <c r="D15" s="3" t="s">
        <v>69</v>
      </c>
      <c r="E15" s="3">
        <v>15620690977</v>
      </c>
      <c r="F15" s="3" t="s">
        <v>70</v>
      </c>
      <c r="G15" s="3" t="s">
        <v>20</v>
      </c>
      <c r="H15" s="3" t="s">
        <v>208</v>
      </c>
      <c r="I15" s="3" t="s">
        <v>209</v>
      </c>
      <c r="J15" s="3" t="s">
        <v>210</v>
      </c>
      <c r="K15" s="29">
        <v>4056559593933</v>
      </c>
      <c r="L15" s="22" t="s">
        <v>176</v>
      </c>
      <c r="M15" s="23" t="s">
        <v>167</v>
      </c>
      <c r="P15" s="2" t="str">
        <f t="shared" si="1"/>
        <v>天津</v>
      </c>
      <c r="Q15" s="14" t="s">
        <v>211</v>
      </c>
      <c r="R15" s="14" t="s">
        <v>212</v>
      </c>
      <c r="S15" s="14">
        <v>299</v>
      </c>
      <c r="T15" s="28">
        <v>1</v>
      </c>
      <c r="U15" s="28">
        <v>169</v>
      </c>
      <c r="V15" s="10">
        <f t="shared" si="2"/>
        <v>169</v>
      </c>
      <c r="W15" s="10"/>
      <c r="X15" s="48">
        <v>83487999161</v>
      </c>
      <c r="Y15" s="14" t="s">
        <v>288</v>
      </c>
      <c r="Z15" s="2" t="s">
        <v>286</v>
      </c>
      <c r="AB15" s="1" t="s">
        <v>31</v>
      </c>
    </row>
    <row r="16" spans="1:28">
      <c r="B16" s="13" t="s">
        <v>71</v>
      </c>
      <c r="C16" s="14"/>
      <c r="D16" s="3" t="s">
        <v>72</v>
      </c>
      <c r="E16" s="3">
        <v>15653010962</v>
      </c>
      <c r="F16" s="3" t="s">
        <v>73</v>
      </c>
      <c r="G16" s="3" t="s">
        <v>20</v>
      </c>
      <c r="H16" s="3" t="s">
        <v>213</v>
      </c>
      <c r="I16" s="3" t="s">
        <v>214</v>
      </c>
      <c r="J16" s="3" t="s">
        <v>215</v>
      </c>
      <c r="K16" s="29">
        <v>4056562667577</v>
      </c>
      <c r="L16" s="22" t="s">
        <v>176</v>
      </c>
      <c r="M16" s="23" t="s">
        <v>167</v>
      </c>
      <c r="P16" s="2" t="str">
        <f t="shared" si="1"/>
        <v>山东</v>
      </c>
      <c r="Q16" s="14" t="s">
        <v>206</v>
      </c>
      <c r="R16" s="14" t="s">
        <v>216</v>
      </c>
      <c r="S16" s="14">
        <v>149</v>
      </c>
      <c r="T16" s="28">
        <v>1</v>
      </c>
      <c r="U16" s="28">
        <v>86</v>
      </c>
      <c r="V16" s="10">
        <f t="shared" si="2"/>
        <v>86</v>
      </c>
      <c r="W16" s="10"/>
      <c r="X16" s="48">
        <v>83477600184</v>
      </c>
      <c r="Y16" s="14" t="s">
        <v>288</v>
      </c>
      <c r="Z16" s="2" t="s">
        <v>286</v>
      </c>
      <c r="AB16" s="1" t="s">
        <v>31</v>
      </c>
    </row>
    <row r="17" spans="1:28">
      <c r="B17" s="13" t="s">
        <v>74</v>
      </c>
      <c r="C17" s="14"/>
      <c r="D17" s="3" t="s">
        <v>75</v>
      </c>
      <c r="E17" s="3">
        <v>15165428389</v>
      </c>
      <c r="F17" s="3" t="s">
        <v>76</v>
      </c>
      <c r="G17" s="3" t="s">
        <v>20</v>
      </c>
      <c r="H17" s="3" t="s">
        <v>217</v>
      </c>
      <c r="I17" s="3" t="s">
        <v>218</v>
      </c>
      <c r="J17" s="3" t="s">
        <v>194</v>
      </c>
      <c r="K17" s="29">
        <v>4057284617437</v>
      </c>
      <c r="L17" s="22" t="s">
        <v>176</v>
      </c>
      <c r="M17" s="23" t="s">
        <v>167</v>
      </c>
      <c r="P17" s="2" t="str">
        <f t="shared" si="1"/>
        <v>山东</v>
      </c>
      <c r="Q17" s="14" t="s">
        <v>206</v>
      </c>
      <c r="R17" s="14" t="s">
        <v>219</v>
      </c>
      <c r="S17" s="14">
        <v>399</v>
      </c>
      <c r="T17" s="28">
        <v>1</v>
      </c>
      <c r="U17" s="28">
        <v>221</v>
      </c>
      <c r="V17" s="10">
        <f t="shared" si="2"/>
        <v>221</v>
      </c>
      <c r="W17" s="10"/>
      <c r="X17" s="48">
        <v>83504844171</v>
      </c>
      <c r="Y17" s="14" t="s">
        <v>288</v>
      </c>
      <c r="Z17" s="2" t="s">
        <v>286</v>
      </c>
      <c r="AB17" s="1" t="s">
        <v>31</v>
      </c>
    </row>
    <row r="18" spans="1:28">
      <c r="B18" s="13" t="s">
        <v>77</v>
      </c>
      <c r="C18" s="14"/>
      <c r="D18" s="3" t="s">
        <v>78</v>
      </c>
      <c r="E18" s="3">
        <v>18959115555</v>
      </c>
      <c r="F18" s="3" t="s">
        <v>79</v>
      </c>
      <c r="G18" s="3" t="s">
        <v>20</v>
      </c>
      <c r="H18" s="3" t="s">
        <v>220</v>
      </c>
      <c r="I18" s="3" t="s">
        <v>221</v>
      </c>
      <c r="J18" s="3" t="s">
        <v>198</v>
      </c>
      <c r="K18" s="29">
        <v>4057282642479</v>
      </c>
      <c r="L18" s="22" t="s">
        <v>176</v>
      </c>
      <c r="M18" s="23" t="s">
        <v>167</v>
      </c>
      <c r="P18" s="2" t="str">
        <f t="shared" si="1"/>
        <v>福建</v>
      </c>
      <c r="Q18" s="14" t="s">
        <v>206</v>
      </c>
      <c r="R18" s="14" t="s">
        <v>222</v>
      </c>
      <c r="S18" s="14">
        <v>329</v>
      </c>
      <c r="T18" s="28">
        <v>1</v>
      </c>
      <c r="U18" s="28">
        <v>184</v>
      </c>
      <c r="V18" s="10">
        <f t="shared" si="2"/>
        <v>184</v>
      </c>
      <c r="W18" s="10"/>
      <c r="X18" s="48">
        <v>83505444163</v>
      </c>
      <c r="Y18" s="14" t="s">
        <v>288</v>
      </c>
      <c r="Z18" s="2" t="s">
        <v>286</v>
      </c>
      <c r="AB18" s="1" t="s">
        <v>31</v>
      </c>
    </row>
    <row r="19" spans="1:28">
      <c r="B19" s="13" t="s">
        <v>80</v>
      </c>
      <c r="C19" s="14"/>
      <c r="D19" s="3" t="s">
        <v>81</v>
      </c>
      <c r="E19" s="3">
        <v>13908188895</v>
      </c>
      <c r="F19" s="3" t="s">
        <v>82</v>
      </c>
      <c r="G19" s="3" t="s">
        <v>20</v>
      </c>
      <c r="H19" s="3" t="s">
        <v>223</v>
      </c>
      <c r="I19" s="3" t="s">
        <v>224</v>
      </c>
      <c r="J19" s="3" t="s">
        <v>225</v>
      </c>
      <c r="K19" s="29">
        <v>4056559381707</v>
      </c>
      <c r="L19" s="22" t="s">
        <v>176</v>
      </c>
      <c r="M19" s="23" t="s">
        <v>167</v>
      </c>
      <c r="P19" s="2" t="str">
        <f t="shared" si="1"/>
        <v>四川</v>
      </c>
      <c r="Q19" s="14" t="s">
        <v>206</v>
      </c>
      <c r="R19" s="14" t="s">
        <v>226</v>
      </c>
      <c r="S19" s="14">
        <v>1499</v>
      </c>
      <c r="T19" s="28">
        <v>1</v>
      </c>
      <c r="U19" s="28">
        <v>808</v>
      </c>
      <c r="V19" s="10">
        <f t="shared" si="2"/>
        <v>808</v>
      </c>
      <c r="W19" s="10"/>
      <c r="X19" s="48">
        <v>88975573143</v>
      </c>
      <c r="Y19" s="14" t="s">
        <v>288</v>
      </c>
      <c r="Z19" s="2" t="s">
        <v>286</v>
      </c>
      <c r="AB19" s="1" t="s">
        <v>31</v>
      </c>
    </row>
    <row r="20" spans="1:28">
      <c r="B20" s="13" t="s">
        <v>83</v>
      </c>
      <c r="C20" s="14"/>
      <c r="D20" s="3" t="s">
        <v>84</v>
      </c>
      <c r="E20" s="3">
        <v>18516652722</v>
      </c>
      <c r="F20" s="3" t="s">
        <v>85</v>
      </c>
      <c r="G20" s="3" t="s">
        <v>20</v>
      </c>
      <c r="H20" s="3" t="s">
        <v>227</v>
      </c>
      <c r="I20" s="3" t="s">
        <v>228</v>
      </c>
      <c r="J20" s="3" t="s">
        <v>225</v>
      </c>
      <c r="K20" s="29">
        <v>4055344573464</v>
      </c>
      <c r="L20" s="22" t="s">
        <v>176</v>
      </c>
      <c r="M20" s="23" t="s">
        <v>167</v>
      </c>
      <c r="P20" s="2" t="str">
        <f t="shared" si="1"/>
        <v>北京</v>
      </c>
      <c r="Q20" s="14" t="s">
        <v>206</v>
      </c>
      <c r="R20" s="14" t="s">
        <v>229</v>
      </c>
      <c r="S20" s="14">
        <v>929</v>
      </c>
      <c r="T20" s="28">
        <v>1</v>
      </c>
      <c r="U20" s="28">
        <v>508</v>
      </c>
      <c r="V20" s="10">
        <f t="shared" si="2"/>
        <v>508</v>
      </c>
      <c r="W20" s="10"/>
      <c r="X20" s="48">
        <v>83406799143</v>
      </c>
      <c r="Y20" s="14" t="s">
        <v>288</v>
      </c>
      <c r="Z20" s="2" t="s">
        <v>286</v>
      </c>
      <c r="AB20" s="1" t="s">
        <v>31</v>
      </c>
    </row>
    <row r="21" spans="1:28">
      <c r="B21" s="13" t="s">
        <v>86</v>
      </c>
      <c r="C21" s="14"/>
      <c r="D21" s="3" t="s">
        <v>87</v>
      </c>
      <c r="E21" s="3">
        <v>13984035148</v>
      </c>
      <c r="F21" s="3" t="s">
        <v>88</v>
      </c>
      <c r="G21" s="3" t="s">
        <v>20</v>
      </c>
      <c r="H21" s="3" t="s">
        <v>230</v>
      </c>
      <c r="I21" s="3" t="s">
        <v>231</v>
      </c>
      <c r="J21" s="3" t="s">
        <v>175</v>
      </c>
      <c r="K21" s="29">
        <v>4056559787998</v>
      </c>
      <c r="L21" s="22" t="s">
        <v>176</v>
      </c>
      <c r="M21" s="23" t="s">
        <v>167</v>
      </c>
      <c r="P21" s="2" t="str">
        <f t="shared" si="1"/>
        <v>贵州</v>
      </c>
      <c r="Q21" s="14" t="s">
        <v>206</v>
      </c>
      <c r="R21" s="14" t="s">
        <v>232</v>
      </c>
      <c r="S21" s="14">
        <v>1099</v>
      </c>
      <c r="T21" s="28">
        <v>1</v>
      </c>
      <c r="U21" s="28">
        <v>594</v>
      </c>
      <c r="V21" s="10">
        <f t="shared" si="2"/>
        <v>594</v>
      </c>
      <c r="W21" s="10"/>
      <c r="X21" s="48">
        <v>88973462180</v>
      </c>
      <c r="Y21" s="14" t="s">
        <v>288</v>
      </c>
      <c r="Z21" s="2" t="s">
        <v>286</v>
      </c>
      <c r="AB21" s="1" t="s">
        <v>31</v>
      </c>
    </row>
    <row r="22" spans="1:28">
      <c r="B22" s="13" t="s">
        <v>89</v>
      </c>
      <c r="C22" s="14"/>
      <c r="D22" s="3" t="s">
        <v>90</v>
      </c>
      <c r="E22" s="3">
        <v>13566117288</v>
      </c>
      <c r="F22" s="3" t="s">
        <v>91</v>
      </c>
      <c r="G22" s="3" t="s">
        <v>20</v>
      </c>
      <c r="H22" s="3" t="s">
        <v>233</v>
      </c>
      <c r="I22" s="3" t="s">
        <v>30</v>
      </c>
      <c r="J22" s="3" t="s">
        <v>234</v>
      </c>
      <c r="K22" s="29">
        <v>4056567942099</v>
      </c>
      <c r="L22" s="22" t="s">
        <v>176</v>
      </c>
      <c r="M22" s="23" t="s">
        <v>167</v>
      </c>
      <c r="P22" s="2" t="str">
        <f t="shared" si="1"/>
        <v>浙江</v>
      </c>
      <c r="Q22" s="14" t="s">
        <v>235</v>
      </c>
      <c r="R22" s="14" t="s">
        <v>236</v>
      </c>
      <c r="S22" s="14">
        <v>499</v>
      </c>
      <c r="T22" s="28">
        <v>1</v>
      </c>
      <c r="U22" s="28">
        <v>280</v>
      </c>
      <c r="V22" s="10">
        <f t="shared" si="2"/>
        <v>280</v>
      </c>
      <c r="W22" s="10"/>
      <c r="X22" s="48">
        <v>83409482136</v>
      </c>
      <c r="Y22" s="14" t="s">
        <v>288</v>
      </c>
      <c r="Z22" s="2" t="s">
        <v>286</v>
      </c>
      <c r="AB22" s="1" t="s">
        <v>31</v>
      </c>
    </row>
    <row r="23" spans="1:28">
      <c r="B23" s="13" t="s">
        <v>92</v>
      </c>
      <c r="C23" s="14"/>
      <c r="D23" s="3" t="s">
        <v>93</v>
      </c>
      <c r="E23" s="3">
        <v>18788774925</v>
      </c>
      <c r="F23" s="3" t="s">
        <v>94</v>
      </c>
      <c r="G23" s="3" t="s">
        <v>20</v>
      </c>
      <c r="H23" s="3" t="s">
        <v>233</v>
      </c>
      <c r="I23" s="3" t="s">
        <v>30</v>
      </c>
      <c r="J23" s="3" t="s">
        <v>234</v>
      </c>
      <c r="K23" s="29">
        <v>4056567942099</v>
      </c>
      <c r="L23" s="22" t="s">
        <v>176</v>
      </c>
      <c r="M23" s="23" t="s">
        <v>167</v>
      </c>
      <c r="P23" s="2" t="str">
        <f t="shared" si="1"/>
        <v>贵州</v>
      </c>
      <c r="Q23" s="14" t="s">
        <v>235</v>
      </c>
      <c r="R23" s="14" t="s">
        <v>236</v>
      </c>
      <c r="S23" s="14">
        <v>499</v>
      </c>
      <c r="T23" s="28">
        <v>1</v>
      </c>
      <c r="U23" s="28">
        <v>280</v>
      </c>
      <c r="V23" s="10">
        <f t="shared" si="2"/>
        <v>280</v>
      </c>
      <c r="W23" s="10"/>
      <c r="X23" s="48">
        <v>83409482136</v>
      </c>
      <c r="Y23" s="14" t="s">
        <v>288</v>
      </c>
      <c r="Z23" s="2" t="s">
        <v>286</v>
      </c>
      <c r="AB23" s="1" t="s">
        <v>31</v>
      </c>
    </row>
    <row r="24" spans="1:28" s="4" customFormat="1">
      <c r="A24" s="5"/>
      <c r="B24" s="13" t="s">
        <v>95</v>
      </c>
      <c r="C24" s="14"/>
      <c r="D24" s="3" t="s">
        <v>96</v>
      </c>
      <c r="E24" s="3">
        <v>18225906219</v>
      </c>
      <c r="F24" s="3" t="s">
        <v>97</v>
      </c>
      <c r="G24" s="3" t="s">
        <v>20</v>
      </c>
      <c r="H24" s="3" t="s">
        <v>237</v>
      </c>
      <c r="I24" s="3" t="s">
        <v>30</v>
      </c>
      <c r="J24" s="3" t="s">
        <v>19</v>
      </c>
      <c r="K24" s="29">
        <v>4056567946202</v>
      </c>
      <c r="L24" s="22" t="s">
        <v>176</v>
      </c>
      <c r="M24" s="23" t="s">
        <v>167</v>
      </c>
      <c r="P24" s="2" t="str">
        <f t="shared" si="1"/>
        <v>安徽</v>
      </c>
      <c r="Q24" s="14" t="s">
        <v>235</v>
      </c>
      <c r="R24" s="14" t="s">
        <v>236</v>
      </c>
      <c r="S24" s="14">
        <v>499</v>
      </c>
      <c r="T24" s="28">
        <v>1</v>
      </c>
      <c r="U24" s="28">
        <v>280</v>
      </c>
      <c r="V24" s="10">
        <f t="shared" si="2"/>
        <v>280</v>
      </c>
      <c r="W24" s="12"/>
      <c r="X24" s="48">
        <v>83409482137</v>
      </c>
      <c r="Y24" s="14" t="s">
        <v>288</v>
      </c>
      <c r="Z24" s="2" t="s">
        <v>286</v>
      </c>
      <c r="AA24" s="8"/>
      <c r="AB24" s="1" t="s">
        <v>31</v>
      </c>
    </row>
    <row r="25" spans="1:28">
      <c r="B25" s="13" t="s">
        <v>98</v>
      </c>
      <c r="C25" s="14"/>
      <c r="D25" s="3" t="s">
        <v>99</v>
      </c>
      <c r="E25" s="3">
        <v>13621688380</v>
      </c>
      <c r="F25" s="3" t="s">
        <v>100</v>
      </c>
      <c r="G25" s="3" t="s">
        <v>20</v>
      </c>
      <c r="H25" s="3" t="s">
        <v>237</v>
      </c>
      <c r="I25" s="3" t="s">
        <v>30</v>
      </c>
      <c r="J25" s="3" t="s">
        <v>19</v>
      </c>
      <c r="K25" s="29">
        <v>4056567946202</v>
      </c>
      <c r="L25" s="22" t="s">
        <v>176</v>
      </c>
      <c r="M25" s="23" t="s">
        <v>167</v>
      </c>
      <c r="P25" s="2" t="str">
        <f t="shared" si="1"/>
        <v>上海</v>
      </c>
      <c r="Q25" s="14" t="s">
        <v>235</v>
      </c>
      <c r="R25" s="14" t="s">
        <v>236</v>
      </c>
      <c r="S25" s="14">
        <v>499</v>
      </c>
      <c r="T25" s="28">
        <v>1</v>
      </c>
      <c r="U25" s="28">
        <v>280</v>
      </c>
      <c r="V25" s="10">
        <f t="shared" si="2"/>
        <v>280</v>
      </c>
      <c r="W25" s="10"/>
      <c r="X25" s="48">
        <v>83409482137</v>
      </c>
      <c r="Y25" s="14" t="s">
        <v>288</v>
      </c>
      <c r="Z25" s="2" t="s">
        <v>286</v>
      </c>
      <c r="AB25" s="1" t="s">
        <v>31</v>
      </c>
    </row>
    <row r="26" spans="1:28">
      <c r="B26" s="13" t="s">
        <v>101</v>
      </c>
      <c r="C26" s="14"/>
      <c r="D26" s="3" t="s">
        <v>102</v>
      </c>
      <c r="E26" s="3">
        <v>13576081327</v>
      </c>
      <c r="F26" s="3" t="s">
        <v>103</v>
      </c>
      <c r="G26" s="3" t="s">
        <v>20</v>
      </c>
      <c r="H26" s="3" t="s">
        <v>238</v>
      </c>
      <c r="I26" s="3" t="s">
        <v>239</v>
      </c>
      <c r="J26" s="3" t="s">
        <v>240</v>
      </c>
      <c r="K26" s="29">
        <v>4056564079842</v>
      </c>
      <c r="L26" s="22" t="s">
        <v>176</v>
      </c>
      <c r="M26" s="23" t="s">
        <v>167</v>
      </c>
      <c r="P26" s="2" t="str">
        <f t="shared" si="1"/>
        <v>江西</v>
      </c>
      <c r="Q26" s="14" t="s">
        <v>206</v>
      </c>
      <c r="R26" s="14" t="s">
        <v>241</v>
      </c>
      <c r="S26" s="14">
        <v>229</v>
      </c>
      <c r="T26" s="28">
        <v>1</v>
      </c>
      <c r="U26" s="28">
        <v>130</v>
      </c>
      <c r="V26" s="10">
        <f t="shared" si="2"/>
        <v>130</v>
      </c>
      <c r="W26" s="10"/>
      <c r="X26" s="48">
        <v>83484899170</v>
      </c>
      <c r="Y26" s="14" t="s">
        <v>288</v>
      </c>
      <c r="Z26" s="2" t="s">
        <v>286</v>
      </c>
      <c r="AB26" s="1" t="s">
        <v>31</v>
      </c>
    </row>
    <row r="27" spans="1:28">
      <c r="B27" s="13" t="s">
        <v>104</v>
      </c>
      <c r="C27" s="14"/>
      <c r="D27" s="3" t="s">
        <v>105</v>
      </c>
      <c r="E27" s="3">
        <v>18351929211</v>
      </c>
      <c r="F27" s="3" t="s">
        <v>106</v>
      </c>
      <c r="G27" s="3" t="s">
        <v>20</v>
      </c>
      <c r="H27" s="3" t="s">
        <v>242</v>
      </c>
      <c r="I27" s="3" t="s">
        <v>243</v>
      </c>
      <c r="J27" s="3" t="s">
        <v>244</v>
      </c>
      <c r="K27" s="29">
        <v>6902014017613</v>
      </c>
      <c r="L27" s="22" t="s">
        <v>176</v>
      </c>
      <c r="M27" s="23" t="s">
        <v>167</v>
      </c>
      <c r="P27" s="2" t="str">
        <f t="shared" si="1"/>
        <v>江苏</v>
      </c>
      <c r="Q27" s="14" t="s">
        <v>168</v>
      </c>
      <c r="R27" s="14" t="s">
        <v>245</v>
      </c>
      <c r="S27" s="14">
        <v>499</v>
      </c>
      <c r="T27" s="28">
        <v>1</v>
      </c>
      <c r="U27" s="28">
        <v>270</v>
      </c>
      <c r="V27" s="10">
        <f t="shared" si="2"/>
        <v>270</v>
      </c>
      <c r="W27" s="10"/>
      <c r="X27" s="48">
        <v>83415500142</v>
      </c>
      <c r="Y27" s="14" t="s">
        <v>288</v>
      </c>
      <c r="Z27" s="2" t="s">
        <v>286</v>
      </c>
      <c r="AB27" s="1" t="s">
        <v>31</v>
      </c>
    </row>
    <row r="28" spans="1:28">
      <c r="B28" s="13" t="s">
        <v>107</v>
      </c>
      <c r="C28" s="14"/>
      <c r="D28" s="3" t="s">
        <v>108</v>
      </c>
      <c r="E28" s="3">
        <v>15013278528</v>
      </c>
      <c r="F28" s="3" t="s">
        <v>109</v>
      </c>
      <c r="G28" s="3" t="s">
        <v>20</v>
      </c>
      <c r="H28" s="3" t="s">
        <v>246</v>
      </c>
      <c r="I28" s="3" t="s">
        <v>243</v>
      </c>
      <c r="J28" s="3" t="s">
        <v>180</v>
      </c>
      <c r="K28" s="29">
        <v>6902014017590</v>
      </c>
      <c r="L28" s="22" t="s">
        <v>176</v>
      </c>
      <c r="M28" s="23" t="s">
        <v>167</v>
      </c>
      <c r="P28" s="2" t="str">
        <f t="shared" si="1"/>
        <v>广东</v>
      </c>
      <c r="Q28" s="14" t="s">
        <v>168</v>
      </c>
      <c r="R28" s="14" t="s">
        <v>245</v>
      </c>
      <c r="S28" s="14">
        <v>499</v>
      </c>
      <c r="T28" s="28">
        <v>1</v>
      </c>
      <c r="U28" s="28">
        <v>270</v>
      </c>
      <c r="V28" s="10">
        <f t="shared" si="2"/>
        <v>270</v>
      </c>
      <c r="W28" s="10"/>
      <c r="X28" s="48">
        <v>83415500143</v>
      </c>
      <c r="Y28" s="14" t="s">
        <v>288</v>
      </c>
      <c r="Z28" s="2" t="s">
        <v>286</v>
      </c>
      <c r="AB28" s="1" t="s">
        <v>31</v>
      </c>
    </row>
    <row r="29" spans="1:28">
      <c r="B29" s="13" t="s">
        <v>110</v>
      </c>
      <c r="C29" s="14"/>
      <c r="D29" s="3" t="s">
        <v>111</v>
      </c>
      <c r="E29" s="3">
        <v>15061141118</v>
      </c>
      <c r="F29" s="3" t="s">
        <v>112</v>
      </c>
      <c r="G29" s="3" t="s">
        <v>20</v>
      </c>
      <c r="H29" s="3" t="s">
        <v>247</v>
      </c>
      <c r="I29" s="3" t="s">
        <v>248</v>
      </c>
      <c r="J29" s="3" t="s">
        <v>175</v>
      </c>
      <c r="K29" s="29">
        <v>6902014018085</v>
      </c>
      <c r="L29" s="22" t="s">
        <v>176</v>
      </c>
      <c r="M29" s="23" t="s">
        <v>167</v>
      </c>
      <c r="P29" s="2" t="str">
        <f t="shared" si="1"/>
        <v>江苏</v>
      </c>
      <c r="Q29" s="14" t="s">
        <v>168</v>
      </c>
      <c r="R29" s="14" t="s">
        <v>245</v>
      </c>
      <c r="S29" s="14">
        <v>499</v>
      </c>
      <c r="T29" s="28">
        <v>1</v>
      </c>
      <c r="U29" s="28">
        <v>270</v>
      </c>
      <c r="V29" s="10">
        <f t="shared" si="2"/>
        <v>270</v>
      </c>
      <c r="W29" s="10"/>
      <c r="X29" s="48">
        <v>83415348140</v>
      </c>
      <c r="Y29" s="14" t="s">
        <v>288</v>
      </c>
      <c r="Z29" s="2" t="s">
        <v>286</v>
      </c>
      <c r="AB29" s="1" t="s">
        <v>31</v>
      </c>
    </row>
    <row r="30" spans="1:28">
      <c r="B30" s="13" t="s">
        <v>113</v>
      </c>
      <c r="C30" s="14"/>
      <c r="D30" s="3" t="s">
        <v>114</v>
      </c>
      <c r="E30" s="3">
        <v>18583390720</v>
      </c>
      <c r="F30" s="3" t="s">
        <v>115</v>
      </c>
      <c r="G30" s="3" t="s">
        <v>20</v>
      </c>
      <c r="H30" s="3" t="s">
        <v>249</v>
      </c>
      <c r="I30" s="3" t="s">
        <v>248</v>
      </c>
      <c r="J30" s="3" t="s">
        <v>250</v>
      </c>
      <c r="K30" s="29">
        <v>6902014018078</v>
      </c>
      <c r="L30" s="22" t="s">
        <v>176</v>
      </c>
      <c r="M30" s="23" t="s">
        <v>167</v>
      </c>
      <c r="P30" s="2" t="str">
        <f t="shared" si="1"/>
        <v>四川</v>
      </c>
      <c r="Q30" s="14" t="s">
        <v>168</v>
      </c>
      <c r="R30" s="14" t="s">
        <v>245</v>
      </c>
      <c r="S30" s="14">
        <v>499</v>
      </c>
      <c r="T30" s="28">
        <v>1</v>
      </c>
      <c r="U30" s="28">
        <v>270</v>
      </c>
      <c r="V30" s="10">
        <f t="shared" si="2"/>
        <v>270</v>
      </c>
      <c r="W30" s="10"/>
      <c r="X30" s="48">
        <v>83415348141</v>
      </c>
      <c r="Y30" s="14" t="s">
        <v>288</v>
      </c>
      <c r="Z30" s="2" t="s">
        <v>286</v>
      </c>
      <c r="AB30" s="1" t="s">
        <v>31</v>
      </c>
    </row>
    <row r="31" spans="1:28">
      <c r="B31" s="13" t="s">
        <v>116</v>
      </c>
      <c r="C31" s="14"/>
      <c r="D31" s="3" t="s">
        <v>117</v>
      </c>
      <c r="E31" s="3">
        <v>13858306919</v>
      </c>
      <c r="F31" s="3" t="s">
        <v>118</v>
      </c>
      <c r="G31" s="3" t="s">
        <v>20</v>
      </c>
      <c r="H31" s="3" t="s">
        <v>251</v>
      </c>
      <c r="I31" s="3" t="s">
        <v>252</v>
      </c>
      <c r="J31" s="3" t="s">
        <v>215</v>
      </c>
      <c r="K31" s="29">
        <v>4055014687408</v>
      </c>
      <c r="L31" s="22" t="s">
        <v>176</v>
      </c>
      <c r="M31" s="23" t="s">
        <v>167</v>
      </c>
      <c r="P31" s="2" t="str">
        <f t="shared" si="1"/>
        <v>浙江</v>
      </c>
      <c r="Q31" s="14" t="s">
        <v>206</v>
      </c>
      <c r="R31" s="14" t="s">
        <v>253</v>
      </c>
      <c r="S31" s="14">
        <v>199</v>
      </c>
      <c r="T31" s="28">
        <v>1</v>
      </c>
      <c r="U31" s="28">
        <v>114</v>
      </c>
      <c r="V31" s="10">
        <f t="shared" si="2"/>
        <v>114</v>
      </c>
      <c r="W31" s="10"/>
      <c r="X31" s="48">
        <v>83486571105</v>
      </c>
      <c r="Y31" s="14" t="s">
        <v>288</v>
      </c>
      <c r="Z31" s="2" t="s">
        <v>286</v>
      </c>
      <c r="AB31" s="1" t="s">
        <v>31</v>
      </c>
    </row>
    <row r="32" spans="1:28">
      <c r="B32" s="13" t="s">
        <v>119</v>
      </c>
      <c r="C32" s="14"/>
      <c r="D32" s="3" t="s">
        <v>120</v>
      </c>
      <c r="E32" s="3">
        <v>15876920831</v>
      </c>
      <c r="F32" s="3" t="s">
        <v>121</v>
      </c>
      <c r="G32" s="3" t="s">
        <v>20</v>
      </c>
      <c r="H32" s="3" t="s">
        <v>254</v>
      </c>
      <c r="I32" s="3" t="s">
        <v>255</v>
      </c>
      <c r="J32" s="3" t="s">
        <v>175</v>
      </c>
      <c r="K32" s="29">
        <v>4055341349215</v>
      </c>
      <c r="L32" s="22" t="s">
        <v>176</v>
      </c>
      <c r="M32" s="23" t="s">
        <v>167</v>
      </c>
      <c r="P32" s="2" t="str">
        <f t="shared" si="1"/>
        <v>广东</v>
      </c>
      <c r="Q32" s="14" t="s">
        <v>206</v>
      </c>
      <c r="R32" s="14" t="s">
        <v>232</v>
      </c>
      <c r="S32" s="14">
        <v>469</v>
      </c>
      <c r="T32" s="28">
        <v>1</v>
      </c>
      <c r="U32" s="28">
        <v>257</v>
      </c>
      <c r="V32" s="10">
        <f t="shared" si="2"/>
        <v>257</v>
      </c>
      <c r="W32" s="10"/>
      <c r="X32" s="48">
        <v>88973501180</v>
      </c>
      <c r="Y32" s="14" t="s">
        <v>288</v>
      </c>
      <c r="Z32" s="2" t="s">
        <v>286</v>
      </c>
      <c r="AB32" s="1" t="s">
        <v>31</v>
      </c>
    </row>
    <row r="33" spans="2:28">
      <c r="B33" s="13" t="s">
        <v>122</v>
      </c>
      <c r="C33" s="14"/>
      <c r="D33" s="3" t="s">
        <v>123</v>
      </c>
      <c r="E33" s="3">
        <v>15067141114</v>
      </c>
      <c r="F33" s="3" t="s">
        <v>124</v>
      </c>
      <c r="G33" s="3" t="s">
        <v>20</v>
      </c>
      <c r="H33" s="3" t="s">
        <v>256</v>
      </c>
      <c r="I33" s="3" t="s">
        <v>257</v>
      </c>
      <c r="J33" s="3" t="s">
        <v>194</v>
      </c>
      <c r="K33" s="29">
        <v>4052552189586</v>
      </c>
      <c r="L33" s="22" t="s">
        <v>176</v>
      </c>
      <c r="M33" s="23" t="s">
        <v>167</v>
      </c>
      <c r="P33" s="2" t="str">
        <f t="shared" si="1"/>
        <v>浙江</v>
      </c>
      <c r="Q33" s="14" t="s">
        <v>206</v>
      </c>
      <c r="R33" s="14" t="s">
        <v>258</v>
      </c>
      <c r="S33" s="14">
        <v>299</v>
      </c>
      <c r="T33" s="28">
        <v>2</v>
      </c>
      <c r="U33" s="28">
        <v>167</v>
      </c>
      <c r="V33" s="10">
        <f t="shared" si="2"/>
        <v>334</v>
      </c>
      <c r="W33" s="10"/>
      <c r="X33" s="48">
        <v>83487899171</v>
      </c>
      <c r="Y33" s="14" t="s">
        <v>288</v>
      </c>
      <c r="Z33" s="2" t="s">
        <v>286</v>
      </c>
      <c r="AB33" s="1" t="s">
        <v>31</v>
      </c>
    </row>
    <row r="34" spans="2:28">
      <c r="B34" s="13" t="s">
        <v>125</v>
      </c>
      <c r="C34" s="14"/>
      <c r="D34" s="3" t="s">
        <v>123</v>
      </c>
      <c r="E34" s="3">
        <v>15067141114</v>
      </c>
      <c r="F34" s="3" t="s">
        <v>124</v>
      </c>
      <c r="G34" s="3" t="s">
        <v>20</v>
      </c>
      <c r="H34" s="3" t="s">
        <v>259</v>
      </c>
      <c r="I34" s="3" t="s">
        <v>257</v>
      </c>
      <c r="J34" s="3" t="s">
        <v>198</v>
      </c>
      <c r="K34" s="29">
        <v>4052552189579</v>
      </c>
      <c r="L34" s="22" t="s">
        <v>176</v>
      </c>
      <c r="M34" s="23" t="s">
        <v>167</v>
      </c>
      <c r="P34" s="2" t="str">
        <f t="shared" si="1"/>
        <v>浙江</v>
      </c>
      <c r="Q34" s="14" t="s">
        <v>206</v>
      </c>
      <c r="R34" s="14" t="s">
        <v>258</v>
      </c>
      <c r="S34" s="14">
        <v>299</v>
      </c>
      <c r="T34" s="28">
        <v>3</v>
      </c>
      <c r="U34" s="28">
        <v>167</v>
      </c>
      <c r="V34" s="10">
        <f t="shared" si="2"/>
        <v>501</v>
      </c>
      <c r="W34" s="10"/>
      <c r="X34" s="48">
        <v>83487899161</v>
      </c>
      <c r="Y34" s="14" t="s">
        <v>288</v>
      </c>
      <c r="Z34" s="2" t="s">
        <v>286</v>
      </c>
      <c r="AB34" s="1" t="s">
        <v>31</v>
      </c>
    </row>
    <row r="35" spans="2:28">
      <c r="B35" s="13" t="s">
        <v>126</v>
      </c>
      <c r="C35" s="14"/>
      <c r="D35" s="3" t="s">
        <v>127</v>
      </c>
      <c r="E35" s="3">
        <v>18990601321</v>
      </c>
      <c r="F35" s="3" t="s">
        <v>128</v>
      </c>
      <c r="G35" s="3" t="s">
        <v>20</v>
      </c>
      <c r="H35" s="3" t="s">
        <v>259</v>
      </c>
      <c r="I35" s="3" t="s">
        <v>257</v>
      </c>
      <c r="J35" s="3" t="s">
        <v>198</v>
      </c>
      <c r="K35" s="29">
        <v>4052552189579</v>
      </c>
      <c r="L35" s="22" t="s">
        <v>176</v>
      </c>
      <c r="M35" s="23" t="s">
        <v>167</v>
      </c>
      <c r="P35" s="2" t="str">
        <f t="shared" si="1"/>
        <v>四川</v>
      </c>
      <c r="Q35" s="14" t="s">
        <v>206</v>
      </c>
      <c r="R35" s="14" t="s">
        <v>258</v>
      </c>
      <c r="S35" s="14">
        <v>299</v>
      </c>
      <c r="T35" s="28">
        <v>1</v>
      </c>
      <c r="U35" s="28">
        <v>167</v>
      </c>
      <c r="V35" s="10">
        <f t="shared" si="2"/>
        <v>167</v>
      </c>
      <c r="W35" s="10"/>
      <c r="X35" s="48">
        <v>83487899161</v>
      </c>
      <c r="Y35" s="14" t="s">
        <v>288</v>
      </c>
      <c r="Z35" s="2" t="s">
        <v>286</v>
      </c>
      <c r="AB35" s="1" t="s">
        <v>31</v>
      </c>
    </row>
    <row r="36" spans="2:28">
      <c r="B36" s="13" t="s">
        <v>129</v>
      </c>
      <c r="C36" s="14"/>
      <c r="D36" s="3" t="s">
        <v>123</v>
      </c>
      <c r="E36" s="3">
        <v>15067141114</v>
      </c>
      <c r="F36" s="3" t="s">
        <v>124</v>
      </c>
      <c r="G36" s="3" t="s">
        <v>20</v>
      </c>
      <c r="H36" s="3" t="s">
        <v>260</v>
      </c>
      <c r="I36" s="3" t="s">
        <v>257</v>
      </c>
      <c r="J36" s="3" t="s">
        <v>240</v>
      </c>
      <c r="K36" s="29">
        <v>4052552189593</v>
      </c>
      <c r="L36" s="22" t="s">
        <v>176</v>
      </c>
      <c r="M36" s="23" t="s">
        <v>167</v>
      </c>
      <c r="P36" s="2" t="str">
        <f t="shared" si="1"/>
        <v>浙江</v>
      </c>
      <c r="Q36" s="14" t="s">
        <v>206</v>
      </c>
      <c r="R36" s="14" t="s">
        <v>258</v>
      </c>
      <c r="S36" s="14">
        <v>299</v>
      </c>
      <c r="T36" s="28">
        <v>1</v>
      </c>
      <c r="U36" s="28">
        <v>167</v>
      </c>
      <c r="V36" s="10">
        <f t="shared" si="2"/>
        <v>167</v>
      </c>
      <c r="W36" s="10"/>
      <c r="X36" s="48">
        <v>83487899187</v>
      </c>
      <c r="Y36" s="14" t="s">
        <v>288</v>
      </c>
      <c r="Z36" s="2" t="s">
        <v>286</v>
      </c>
      <c r="AB36" s="1" t="s">
        <v>31</v>
      </c>
    </row>
    <row r="37" spans="2:28">
      <c r="B37" s="15" t="s">
        <v>130</v>
      </c>
      <c r="C37" s="15"/>
      <c r="D37" s="15" t="s">
        <v>131</v>
      </c>
      <c r="E37" s="15">
        <v>15877487200</v>
      </c>
      <c r="F37" s="15" t="s">
        <v>132</v>
      </c>
      <c r="G37" s="16" t="s">
        <v>291</v>
      </c>
      <c r="H37" s="15" t="s">
        <v>261</v>
      </c>
      <c r="I37" s="15" t="s">
        <v>262</v>
      </c>
      <c r="J37" s="15" t="s">
        <v>250</v>
      </c>
      <c r="K37" s="30">
        <v>4055342233513</v>
      </c>
      <c r="L37" s="22" t="s">
        <v>176</v>
      </c>
      <c r="M37" s="15" t="s">
        <v>263</v>
      </c>
      <c r="P37" s="2" t="str">
        <f t="shared" si="1"/>
        <v>陕西</v>
      </c>
      <c r="Q37" s="15" t="s">
        <v>22</v>
      </c>
      <c r="R37" s="15" t="s">
        <v>21</v>
      </c>
      <c r="S37" s="24">
        <v>569</v>
      </c>
      <c r="T37" s="28">
        <v>1</v>
      </c>
      <c r="U37" s="28">
        <f>336+8</f>
        <v>344</v>
      </c>
      <c r="V37" s="10">
        <f t="shared" si="2"/>
        <v>344</v>
      </c>
      <c r="W37" s="10"/>
      <c r="X37" s="48">
        <v>83410900141</v>
      </c>
      <c r="Y37" s="14" t="s">
        <v>288</v>
      </c>
      <c r="Z37" s="2" t="s">
        <v>286</v>
      </c>
      <c r="AB37" s="1" t="s">
        <v>31</v>
      </c>
    </row>
    <row r="38" spans="2:28">
      <c r="B38" s="15" t="s">
        <v>133</v>
      </c>
      <c r="C38" s="15"/>
      <c r="D38" s="15" t="s">
        <v>134</v>
      </c>
      <c r="E38" s="15">
        <v>15188188355</v>
      </c>
      <c r="F38" s="15" t="s">
        <v>135</v>
      </c>
      <c r="G38" s="15" t="s">
        <v>20</v>
      </c>
      <c r="H38" s="15" t="s">
        <v>264</v>
      </c>
      <c r="I38" s="15" t="s">
        <v>265</v>
      </c>
      <c r="J38" s="15" t="s">
        <v>225</v>
      </c>
      <c r="K38" s="30">
        <v>4055344572535</v>
      </c>
      <c r="L38" s="22" t="s">
        <v>176</v>
      </c>
      <c r="M38" s="15" t="s">
        <v>263</v>
      </c>
      <c r="P38" s="2" t="str">
        <f t="shared" si="1"/>
        <v>云南</v>
      </c>
      <c r="Q38" s="15" t="s">
        <v>266</v>
      </c>
      <c r="R38" s="15" t="s">
        <v>21</v>
      </c>
      <c r="S38" s="24">
        <v>929</v>
      </c>
      <c r="T38" s="28">
        <v>1</v>
      </c>
      <c r="U38" s="28">
        <v>508</v>
      </c>
      <c r="V38" s="10">
        <f t="shared" si="2"/>
        <v>508</v>
      </c>
      <c r="W38" s="10"/>
      <c r="X38" s="48">
        <v>83406744143</v>
      </c>
      <c r="Y38" s="14" t="s">
        <v>288</v>
      </c>
      <c r="Z38" s="2" t="s">
        <v>286</v>
      </c>
      <c r="AB38" s="1" t="s">
        <v>31</v>
      </c>
    </row>
    <row r="39" spans="2:28">
      <c r="B39" s="16" t="s">
        <v>136</v>
      </c>
      <c r="C39" s="16"/>
      <c r="D39" s="17" t="s">
        <v>137</v>
      </c>
      <c r="E39" s="18">
        <v>13926835337</v>
      </c>
      <c r="F39" s="18" t="s">
        <v>138</v>
      </c>
      <c r="G39" s="16" t="s">
        <v>139</v>
      </c>
      <c r="H39" s="16" t="str">
        <f>I39&amp;J39</f>
        <v>AK1572S</v>
      </c>
      <c r="I39" s="16" t="s">
        <v>267</v>
      </c>
      <c r="J39" s="16" t="s">
        <v>268</v>
      </c>
      <c r="K39" s="31">
        <v>4056561991949</v>
      </c>
      <c r="L39" s="22" t="s">
        <v>176</v>
      </c>
      <c r="M39" s="16" t="s">
        <v>269</v>
      </c>
      <c r="P39" s="2" t="str">
        <f t="shared" si="1"/>
        <v>广东</v>
      </c>
      <c r="Q39" s="16" t="s">
        <v>270</v>
      </c>
      <c r="R39" s="16" t="s">
        <v>271</v>
      </c>
      <c r="S39" s="18">
        <v>229</v>
      </c>
      <c r="T39" s="18">
        <v>1</v>
      </c>
      <c r="U39" s="28">
        <v>131</v>
      </c>
      <c r="V39" s="10">
        <f t="shared" si="2"/>
        <v>131</v>
      </c>
      <c r="W39" s="10"/>
      <c r="X39" s="49">
        <v>83477499160</v>
      </c>
      <c r="Y39" s="14" t="s">
        <v>288</v>
      </c>
      <c r="Z39" s="2" t="s">
        <v>286</v>
      </c>
      <c r="AB39" s="1" t="s">
        <v>287</v>
      </c>
    </row>
    <row r="40" spans="2:28">
      <c r="B40" s="16" t="s">
        <v>140</v>
      </c>
      <c r="C40" s="16"/>
      <c r="D40" s="17" t="s">
        <v>141</v>
      </c>
      <c r="E40" s="18">
        <v>13245220819</v>
      </c>
      <c r="F40" s="18" t="s">
        <v>142</v>
      </c>
      <c r="G40" s="16" t="s">
        <v>143</v>
      </c>
      <c r="H40" s="16" t="str">
        <f t="shared" ref="H40:H46" si="3">I40&amp;J40</f>
        <v>AK1768L</v>
      </c>
      <c r="I40" s="16" t="s">
        <v>272</v>
      </c>
      <c r="J40" s="16" t="s">
        <v>273</v>
      </c>
      <c r="K40" s="31">
        <v>4056562667621</v>
      </c>
      <c r="L40" s="22" t="s">
        <v>176</v>
      </c>
      <c r="M40" s="16" t="s">
        <v>269</v>
      </c>
      <c r="P40" s="2" t="str">
        <f t="shared" si="1"/>
        <v>江苏</v>
      </c>
      <c r="Q40" s="16" t="s">
        <v>270</v>
      </c>
      <c r="R40" s="16" t="s">
        <v>271</v>
      </c>
      <c r="S40" s="18">
        <v>149</v>
      </c>
      <c r="T40" s="18">
        <v>1</v>
      </c>
      <c r="U40" s="28">
        <v>86</v>
      </c>
      <c r="V40" s="10">
        <f t="shared" si="2"/>
        <v>86</v>
      </c>
      <c r="W40" s="10"/>
      <c r="X40" s="48">
        <v>83477600171</v>
      </c>
      <c r="Y40" s="14" t="s">
        <v>288</v>
      </c>
      <c r="Z40" s="2" t="s">
        <v>286</v>
      </c>
      <c r="AB40" s="1" t="s">
        <v>31</v>
      </c>
    </row>
    <row r="41" spans="2:28">
      <c r="B41" s="16" t="s">
        <v>144</v>
      </c>
      <c r="C41" s="16"/>
      <c r="D41" s="17" t="s">
        <v>145</v>
      </c>
      <c r="E41" s="18">
        <v>13802941346</v>
      </c>
      <c r="F41" s="18" t="s">
        <v>146</v>
      </c>
      <c r="G41" s="16" t="s">
        <v>143</v>
      </c>
      <c r="H41" s="16" t="str">
        <f t="shared" si="3"/>
        <v>S419649.5</v>
      </c>
      <c r="I41" s="18" t="s">
        <v>274</v>
      </c>
      <c r="J41" s="25">
        <v>9.5</v>
      </c>
      <c r="K41" s="31">
        <v>4055341345101</v>
      </c>
      <c r="L41" s="22" t="s">
        <v>176</v>
      </c>
      <c r="M41" s="16" t="s">
        <v>269</v>
      </c>
      <c r="P41" s="2" t="str">
        <f t="shared" si="1"/>
        <v>广东</v>
      </c>
      <c r="Q41" s="16" t="s">
        <v>275</v>
      </c>
      <c r="R41" s="16" t="s">
        <v>276</v>
      </c>
      <c r="S41" s="18">
        <v>469</v>
      </c>
      <c r="T41" s="18">
        <v>1</v>
      </c>
      <c r="U41" s="28">
        <v>257</v>
      </c>
      <c r="V41" s="10">
        <f t="shared" si="2"/>
        <v>257</v>
      </c>
      <c r="W41" s="10"/>
      <c r="X41" s="48">
        <v>88973501144</v>
      </c>
      <c r="Y41" s="14" t="s">
        <v>288</v>
      </c>
      <c r="Z41" s="2" t="s">
        <v>286</v>
      </c>
      <c r="AB41" s="1" t="s">
        <v>31</v>
      </c>
    </row>
    <row r="42" spans="2:28">
      <c r="B42" s="16" t="s">
        <v>147</v>
      </c>
      <c r="C42" s="16"/>
      <c r="D42" s="17" t="s">
        <v>148</v>
      </c>
      <c r="E42" s="18">
        <v>15908336376</v>
      </c>
      <c r="F42" s="18" t="s">
        <v>149</v>
      </c>
      <c r="G42" s="16" t="s">
        <v>143</v>
      </c>
      <c r="H42" s="16" t="str">
        <f t="shared" si="3"/>
        <v>S419648</v>
      </c>
      <c r="I42" s="16" t="s">
        <v>274</v>
      </c>
      <c r="J42" s="26">
        <v>8</v>
      </c>
      <c r="K42" s="32">
        <v>4055341344982</v>
      </c>
      <c r="L42" s="22" t="s">
        <v>176</v>
      </c>
      <c r="M42" s="16" t="s">
        <v>269</v>
      </c>
      <c r="P42" s="2" t="str">
        <f t="shared" si="1"/>
        <v>新疆</v>
      </c>
      <c r="Q42" s="16" t="s">
        <v>270</v>
      </c>
      <c r="R42" s="16" t="s">
        <v>276</v>
      </c>
      <c r="S42" s="18">
        <v>469</v>
      </c>
      <c r="T42" s="18">
        <v>1</v>
      </c>
      <c r="U42" s="28">
        <v>257</v>
      </c>
      <c r="V42" s="10">
        <f t="shared" si="2"/>
        <v>257</v>
      </c>
      <c r="W42" s="10"/>
      <c r="X42" s="48">
        <v>88973501142</v>
      </c>
      <c r="Y42" s="14" t="s">
        <v>288</v>
      </c>
      <c r="Z42" s="2" t="s">
        <v>286</v>
      </c>
      <c r="AB42" s="1" t="s">
        <v>31</v>
      </c>
    </row>
    <row r="43" spans="2:28">
      <c r="B43" s="13" t="s">
        <v>150</v>
      </c>
      <c r="C43" s="13"/>
      <c r="D43" s="17" t="s">
        <v>151</v>
      </c>
      <c r="E43" s="13">
        <v>13634973465</v>
      </c>
      <c r="F43" s="18" t="s">
        <v>152</v>
      </c>
      <c r="G43" s="16" t="s">
        <v>153</v>
      </c>
      <c r="H43" s="16" t="str">
        <f t="shared" si="3"/>
        <v>AI7489M</v>
      </c>
      <c r="I43" s="13" t="s">
        <v>277</v>
      </c>
      <c r="J43" s="27" t="s">
        <v>278</v>
      </c>
      <c r="K43" s="32">
        <v>4055341345064</v>
      </c>
      <c r="L43" s="22" t="s">
        <v>176</v>
      </c>
      <c r="M43" s="16" t="s">
        <v>269</v>
      </c>
      <c r="P43" s="2" t="str">
        <f t="shared" si="1"/>
        <v>辽宁</v>
      </c>
      <c r="Q43" s="16" t="s">
        <v>270</v>
      </c>
      <c r="R43" s="20" t="s">
        <v>271</v>
      </c>
      <c r="S43" s="20">
        <v>169</v>
      </c>
      <c r="T43" s="18">
        <v>1</v>
      </c>
      <c r="U43" s="28">
        <v>257</v>
      </c>
      <c r="V43" s="10">
        <f t="shared" si="2"/>
        <v>257</v>
      </c>
      <c r="W43" s="10"/>
      <c r="X43" s="48">
        <v>88973501143</v>
      </c>
      <c r="Y43" s="14" t="s">
        <v>288</v>
      </c>
      <c r="Z43" s="2" t="s">
        <v>286</v>
      </c>
      <c r="AB43" s="1" t="s">
        <v>31</v>
      </c>
    </row>
    <row r="44" spans="2:28">
      <c r="B44" s="19" t="s">
        <v>154</v>
      </c>
      <c r="C44" s="20"/>
      <c r="D44" s="17" t="s">
        <v>155</v>
      </c>
      <c r="E44" s="20">
        <v>18367575030</v>
      </c>
      <c r="F44" s="18" t="s">
        <v>156</v>
      </c>
      <c r="G44" s="16" t="s">
        <v>143</v>
      </c>
      <c r="H44" s="16" t="str">
        <f t="shared" si="3"/>
        <v>S419649</v>
      </c>
      <c r="I44" s="19" t="s">
        <v>274</v>
      </c>
      <c r="J44" s="20">
        <v>9</v>
      </c>
      <c r="K44" s="32">
        <v>4055341345064</v>
      </c>
      <c r="L44" s="22" t="s">
        <v>176</v>
      </c>
      <c r="M44" s="16" t="s">
        <v>269</v>
      </c>
      <c r="P44" s="2" t="str">
        <f t="shared" si="1"/>
        <v>浙江</v>
      </c>
      <c r="Q44" s="16" t="s">
        <v>270</v>
      </c>
      <c r="R44" s="20" t="s">
        <v>276</v>
      </c>
      <c r="S44" s="20">
        <v>469</v>
      </c>
      <c r="T44" s="18">
        <v>1</v>
      </c>
      <c r="U44" s="28">
        <v>257</v>
      </c>
      <c r="V44" s="10">
        <f t="shared" si="2"/>
        <v>257</v>
      </c>
      <c r="W44" s="10"/>
      <c r="X44" s="48">
        <v>88973501143</v>
      </c>
      <c r="Y44" s="14" t="s">
        <v>288</v>
      </c>
      <c r="Z44" s="2" t="s">
        <v>286</v>
      </c>
      <c r="AB44" s="1" t="s">
        <v>31</v>
      </c>
    </row>
    <row r="45" spans="2:28" ht="15" thickBot="1">
      <c r="B45" s="19" t="s">
        <v>157</v>
      </c>
      <c r="C45" s="20"/>
      <c r="D45" s="17" t="s">
        <v>158</v>
      </c>
      <c r="E45" s="20">
        <v>15983958585</v>
      </c>
      <c r="F45" s="18" t="s">
        <v>159</v>
      </c>
      <c r="G45" s="16" t="s">
        <v>143</v>
      </c>
      <c r="H45" s="16" t="str">
        <f t="shared" si="3"/>
        <v>AJ4288NS</v>
      </c>
      <c r="I45" s="20" t="s">
        <v>279</v>
      </c>
      <c r="J45" s="20" t="s">
        <v>280</v>
      </c>
      <c r="K45" s="32">
        <v>4056561408140</v>
      </c>
      <c r="L45" s="22" t="s">
        <v>176</v>
      </c>
      <c r="M45" s="16" t="s">
        <v>281</v>
      </c>
      <c r="P45" s="2" t="str">
        <f t="shared" si="1"/>
        <v>四川</v>
      </c>
      <c r="Q45" s="16" t="s">
        <v>270</v>
      </c>
      <c r="R45" s="16" t="s">
        <v>282</v>
      </c>
      <c r="S45" s="20">
        <v>369</v>
      </c>
      <c r="T45" s="18">
        <v>1</v>
      </c>
      <c r="U45" s="28">
        <v>203</v>
      </c>
      <c r="V45" s="10">
        <f t="shared" si="2"/>
        <v>203</v>
      </c>
      <c r="W45" s="10"/>
      <c r="X45" s="48">
        <v>83497234130</v>
      </c>
      <c r="Y45" s="14" t="s">
        <v>288</v>
      </c>
      <c r="Z45" s="2" t="s">
        <v>286</v>
      </c>
      <c r="AB45" s="1" t="s">
        <v>31</v>
      </c>
    </row>
    <row r="46" spans="2:28">
      <c r="B46" s="19" t="s">
        <v>160</v>
      </c>
      <c r="C46" s="20"/>
      <c r="D46" s="21" t="s">
        <v>161</v>
      </c>
      <c r="E46" s="20">
        <v>13854860066</v>
      </c>
      <c r="F46" s="18" t="s">
        <v>162</v>
      </c>
      <c r="G46" s="16" t="s">
        <v>143</v>
      </c>
      <c r="H46" s="16" t="str">
        <f t="shared" si="3"/>
        <v>AK2194XXL</v>
      </c>
      <c r="I46" s="20" t="s">
        <v>283</v>
      </c>
      <c r="J46" s="20" t="s">
        <v>284</v>
      </c>
      <c r="K46" s="32">
        <v>4056562629582</v>
      </c>
      <c r="L46" s="22" t="s">
        <v>176</v>
      </c>
      <c r="M46" s="20" t="s">
        <v>285</v>
      </c>
      <c r="P46" s="2" t="str">
        <f t="shared" si="1"/>
        <v>山东</v>
      </c>
      <c r="Q46" s="16" t="s">
        <v>270</v>
      </c>
      <c r="R46" s="20" t="s">
        <v>271</v>
      </c>
      <c r="S46" s="20">
        <v>269</v>
      </c>
      <c r="T46" s="18">
        <v>1</v>
      </c>
      <c r="U46" s="28">
        <v>151</v>
      </c>
      <c r="V46" s="10">
        <f t="shared" si="2"/>
        <v>151</v>
      </c>
      <c r="W46" s="10"/>
      <c r="X46" s="49">
        <v>83478232105</v>
      </c>
      <c r="Y46" s="14" t="s">
        <v>288</v>
      </c>
      <c r="Z46" s="2" t="s">
        <v>286</v>
      </c>
      <c r="AB46" s="1" t="s">
        <v>31</v>
      </c>
    </row>
  </sheetData>
  <autoFilter ref="A2:AB46"/>
  <phoneticPr fontId="1" type="noConversion"/>
  <conditionalFormatting sqref="K3">
    <cfRule type="duplicateValues" dxfId="13" priority="10"/>
    <cfRule type="duplicateValues" dxfId="12" priority="11"/>
    <cfRule type="duplicateValues" dxfId="11" priority="12"/>
  </conditionalFormatting>
  <conditionalFormatting sqref="K3">
    <cfRule type="duplicateValues" dxfId="10" priority="9"/>
  </conditionalFormatting>
  <conditionalFormatting sqref="K4">
    <cfRule type="duplicateValues" dxfId="9" priority="6"/>
    <cfRule type="duplicateValues" dxfId="8" priority="7"/>
    <cfRule type="duplicateValues" dxfId="7" priority="8"/>
  </conditionalFormatting>
  <conditionalFormatting sqref="K4">
    <cfRule type="duplicateValues" dxfId="6" priority="5"/>
  </conditionalFormatting>
  <conditionalFormatting sqref="K42">
    <cfRule type="duplicateValues" dxfId="5" priority="2"/>
    <cfRule type="duplicateValues" dxfId="4" priority="3"/>
    <cfRule type="duplicateValues" dxfId="3" priority="4"/>
  </conditionalFormatting>
  <conditionalFormatting sqref="K42">
    <cfRule type="duplicateValues" dxfId="2" priority="1"/>
  </conditionalFormatting>
  <conditionalFormatting sqref="F1:F2 F47:F1048576">
    <cfRule type="duplicateValues" dxfId="1" priority="18"/>
  </conditionalFormatting>
  <conditionalFormatting sqref="D1:F2 D47:F1048576">
    <cfRule type="duplicateValues" dxfId="0" priority="2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anonymous</cp:lastModifiedBy>
  <dcterms:created xsi:type="dcterms:W3CDTF">2016-05-19T02:41:17Z</dcterms:created>
  <dcterms:modified xsi:type="dcterms:W3CDTF">2016-07-19T06:22:23Z</dcterms:modified>
</cp:coreProperties>
</file>