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32043E41-B83A-463A-8A31-CB0385A82805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B25" i="1"/>
  <c r="B17" i="1"/>
  <c r="C17" i="1"/>
  <c r="B31" i="1"/>
  <c r="C31" i="1"/>
  <c r="B75" i="1"/>
  <c r="C36" i="1" l="1"/>
  <c r="B36" i="1"/>
  <c r="C65" i="1" l="1"/>
  <c r="B65" i="1"/>
  <c r="B6" i="1"/>
</calcChain>
</file>

<file path=xl/sharedStrings.xml><?xml version="1.0" encoding="utf-8"?>
<sst xmlns="http://schemas.openxmlformats.org/spreadsheetml/2006/main" count="154" uniqueCount="85">
  <si>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</si>
  <si>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</si>
  <si>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</si>
  <si>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</si>
  <si>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</si>
  <si>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</si>
  <si>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</si>
  <si>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</si>
  <si>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</si>
  <si>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</si>
  <si>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</si>
  <si>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</si>
  <si>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</si>
  <si>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</si>
  <si>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</si>
  <si>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</si>
  <si>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</si>
  <si>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</si>
  <si>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</si>
  <si>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</si>
  <si>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</si>
  <si>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</si>
  <si>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</si>
  <si>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</si>
  <si>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</si>
  <si>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</si>
  <si>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</si>
  <si>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</si>
  <si>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</si>
  <si>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</si>
  <si>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</si>
  <si>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</si>
  <si>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</si>
  <si>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</si>
  <si>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</si>
  <si>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</si>
  <si>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</si>
  <si>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</si>
  <si>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</si>
  <si>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</si>
  <si>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</si>
  <si>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</si>
  <si>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</si>
  <si>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</si>
  <si>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</si>
  <si>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</si>
  <si>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</si>
  <si>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</si>
  <si>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</si>
  <si>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</si>
  <si>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</si>
  <si>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</si>
  <si>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</si>
  <si>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</si>
  <si>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</si>
  <si>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</si>
  <si>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</si>
  <si>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</si>
  <si>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</si>
  <si>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</si>
  <si>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</si>
  <si>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</si>
  <si>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</si>
  <si>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</si>
  <si>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</si>
  <si>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</si>
  <si>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</si>
  <si>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</si>
  <si>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</si>
  <si>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</si>
  <si>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</si>
  <si>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</si>
  <si>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</si>
  <si>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</si>
  <si>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</si>
  <si>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</si>
  <si>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</si>
  <si>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</si>
  <si>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</si>
  <si>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</si>
  <si>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</si>
  <si>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</si>
  <si>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</si>
  <si>
    <t>Cowlitz Gap</t>
  </si>
  <si>
    <t>Emmons Moraine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</si>
</sst>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B6BA183-77C9-4D71-A416-E0ACAC75CA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C64069-373E-49D4-AFC0-46BAB795C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1A8C53-A111-4361-88D5-6698BE6D7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1387B0-D174-4BB9-B09B-6D32381AAE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E9B296-9696-49A2-9A4D-7FAC924EC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356DDD-5BDE-48CA-888B-7BD82559A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514A75-B166-4B87-94B6-BD047FB75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3D1715-F50C-4E00-9FA6-A5366BE80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5169C4-1350-45D5-8A19-867800F61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5BC26E7-1FC7-4A2B-9432-A1F9EF186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7F1A3A-1F26-4730-A38D-AA61DB6A7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A62CFB7-DD78-4D64-81A5-021884D95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9877F09-CEEE-4318-A0C2-9A4DAFB64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EAE13CD-2982-4854-A7E4-4C62F90FC4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53A496F-B467-472B-B336-9A0962FE7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09D57B9-A9C8-46E2-80D7-2AC1FF9EA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75FA810-7F82-4BCB-803F-95656D553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61832CC-AFC4-48C9-9E03-1CE71FA8F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6FEA4B3-F16A-4047-A302-92570C951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C00C10B-9886-4F0E-8978-E321D47356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8D3A7CE-C8D3-430D-876F-4248450800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8D1CD7-2350-405D-BC08-53E7DE3B9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4BE3EDE-2C11-44F3-87E2-73381F57B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9BB43B3-4224-4B95-9DBD-F38977646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224A18E-9D67-4A76-870E-FD21EA21B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96736F3-D793-41BB-82D6-ABFEE1EED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915873C-67F3-4AEC-AA2B-869B42F3B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059E81F-32F9-4338-B1A5-F06AB5987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0BDAFD7-E207-477C-A0F7-6C73388A43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D19187C-B65C-4D77-8C53-B3EF0AA18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B6AC520-4DC3-40D6-88E7-8B6EDBACD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DDAF1FB-C024-49C3-B631-5A665BB317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9552C25-9D53-4228-9682-8B4151171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CC6E6A7-03E2-4421-BCA7-5677F87E9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57A3604-1FF4-4E93-A26D-38DCD3993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26934DD-6400-49A7-8691-A36C0FC7A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B8A40F8-C352-4740-B9FD-6C45140CB3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6610DC3-5513-4AEB-BFC1-79210B5F0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B32F6C4-7436-4E75-8DA4-DEBBA44C1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17E49C4-6C79-41B5-9173-72F667F1C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0F9E5E2-A798-4AD2-A19E-0EF0CF154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90EE91C-B115-4861-9F10-71BEF6945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090BFD5-1FA1-4615-8477-953F9CC0E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4C05EAE-C7F7-4DFC-B3EC-BCD62E468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D1C42B1-332A-4C07-ABA1-EB5E8BD9A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D0A0BD1-47EF-4E03-9AD1-CB8EA3219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FA9B394-53EF-4C93-9F40-7DAA145CD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B51B1F8-2F8B-4B09-AB58-EC2B4579DA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B3FBA2A-E245-4FBF-9988-029A35E36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2D45E12-F919-4B19-B393-41F48764B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D43A707-4820-4536-B2E8-867E28C4F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BE00B18-1DAF-4040-8E28-959C708C7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BD78186-1B91-456E-8DEF-75D0C075A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0C264D3-046B-4347-8508-5E8E1D3DF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C01B721-D24E-4009-BAE2-1236991BB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0BB482C-996A-4861-88A3-92BED1E30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6E9CB7F-C791-4516-A5AD-252A64761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F75B0D9-2B13-4923-A502-91202F59A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B9B0B5F-A1C6-4864-898F-BB99E8E20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3A77ED0-00BD-4E11-B652-B7CC93D12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05184F4-B8C7-45D5-BCB4-BDCC477E1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121A9A4-77B1-4085-87C6-CF36B87FC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8023539-2402-4024-923D-7AB06EBE3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6FB0F57-47C6-4FBD-AD51-B37FA7CFC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F85DCEC-8891-4F64-8891-CF349FE5C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207B172-615D-4567-8EC6-BD10F3650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3BF6708-2498-49B0-A1B1-C9A57A35C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BB488D8-2EA1-43D4-8F66-621B7B0CAF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FC81DE6-A315-40A2-8028-363A8282C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B8E7D7A-D0D7-4836-BE5F-99EEE59BE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0FEBC55-55DB-40F1-A0D1-C420B940F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DCB2948-569A-43B8-A521-91D52AA25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B2CB7A5-E3FD-4468-8083-5AB8E1386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564ACBD-B51B-4724-80E9-F31C70656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00-4668-87B3-27164E0128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C2A589C-6295-4059-B9B9-C668621A8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9E-419A-8EE0-80CDE2F856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Difficulties'!$B$2:$B$76</c:f>
              <c:numCache>
                <c:formatCode>General</c:formatCode>
                <c:ptCount val="75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8</c:v>
                </c:pt>
                <c:pt idx="8">
                  <c:v>6.3</c:v>
                </c:pt>
                <c:pt idx="9">
                  <c:v>7.5</c:v>
                </c:pt>
                <c:pt idx="10">
                  <c:v>8.1999999999999993</c:v>
                </c:pt>
                <c:pt idx="11">
                  <c:v>3.4</c:v>
                </c:pt>
                <c:pt idx="12">
                  <c:v>4</c:v>
                </c:pt>
                <c:pt idx="13">
                  <c:v>2.9</c:v>
                </c:pt>
                <c:pt idx="14">
                  <c:v>7.1</c:v>
                </c:pt>
                <c:pt idx="15">
                  <c:v>8.75</c:v>
                </c:pt>
                <c:pt idx="16">
                  <c:v>7.9</c:v>
                </c:pt>
                <c:pt idx="17">
                  <c:v>11.3</c:v>
                </c:pt>
                <c:pt idx="18">
                  <c:v>6.8</c:v>
                </c:pt>
                <c:pt idx="19">
                  <c:v>4.4000000000000004</c:v>
                </c:pt>
                <c:pt idx="20">
                  <c:v>6.5</c:v>
                </c:pt>
                <c:pt idx="21">
                  <c:v>8.5</c:v>
                </c:pt>
                <c:pt idx="22">
                  <c:v>9.6</c:v>
                </c:pt>
                <c:pt idx="23">
                  <c:v>7.3</c:v>
                </c:pt>
                <c:pt idx="24">
                  <c:v>11.6</c:v>
                </c:pt>
                <c:pt idx="25">
                  <c:v>12.5</c:v>
                </c:pt>
                <c:pt idx="26">
                  <c:v>9</c:v>
                </c:pt>
                <c:pt idx="27">
                  <c:v>9.1</c:v>
                </c:pt>
                <c:pt idx="28">
                  <c:v>5.2</c:v>
                </c:pt>
                <c:pt idx="29">
                  <c:v>9.5500000000000007</c:v>
                </c:pt>
                <c:pt idx="30">
                  <c:v>9.5</c:v>
                </c:pt>
                <c:pt idx="31">
                  <c:v>14</c:v>
                </c:pt>
                <c:pt idx="32">
                  <c:v>12.2</c:v>
                </c:pt>
                <c:pt idx="33">
                  <c:v>12</c:v>
                </c:pt>
                <c:pt idx="34">
                  <c:v>9.75</c:v>
                </c:pt>
                <c:pt idx="35">
                  <c:v>6.9</c:v>
                </c:pt>
                <c:pt idx="36">
                  <c:v>5.4</c:v>
                </c:pt>
                <c:pt idx="37">
                  <c:v>11.9</c:v>
                </c:pt>
                <c:pt idx="38">
                  <c:v>11.4</c:v>
                </c:pt>
                <c:pt idx="39">
                  <c:v>8.5</c:v>
                </c:pt>
                <c:pt idx="40">
                  <c:v>2.8</c:v>
                </c:pt>
                <c:pt idx="41">
                  <c:v>10.4</c:v>
                </c:pt>
                <c:pt idx="42">
                  <c:v>0.9</c:v>
                </c:pt>
                <c:pt idx="43">
                  <c:v>4.2</c:v>
                </c:pt>
                <c:pt idx="44">
                  <c:v>4.8</c:v>
                </c:pt>
                <c:pt idx="45">
                  <c:v>4</c:v>
                </c:pt>
                <c:pt idx="46">
                  <c:v>1.4</c:v>
                </c:pt>
                <c:pt idx="47">
                  <c:v>13.6</c:v>
                </c:pt>
                <c:pt idx="48">
                  <c:v>10.5</c:v>
                </c:pt>
                <c:pt idx="49">
                  <c:v>7</c:v>
                </c:pt>
                <c:pt idx="50">
                  <c:v>8.1</c:v>
                </c:pt>
                <c:pt idx="51">
                  <c:v>5.5</c:v>
                </c:pt>
                <c:pt idx="52">
                  <c:v>4.8</c:v>
                </c:pt>
                <c:pt idx="53">
                  <c:v>7.2</c:v>
                </c:pt>
                <c:pt idx="54">
                  <c:v>2.7</c:v>
                </c:pt>
                <c:pt idx="55">
                  <c:v>4.8</c:v>
                </c:pt>
                <c:pt idx="56">
                  <c:v>6.9</c:v>
                </c:pt>
                <c:pt idx="57">
                  <c:v>8.1999999999999993</c:v>
                </c:pt>
                <c:pt idx="58">
                  <c:v>3.3</c:v>
                </c:pt>
                <c:pt idx="59">
                  <c:v>8.5</c:v>
                </c:pt>
                <c:pt idx="60">
                  <c:v>2.2000000000000002</c:v>
                </c:pt>
                <c:pt idx="61">
                  <c:v>11</c:v>
                </c:pt>
                <c:pt idx="62">
                  <c:v>7.3</c:v>
                </c:pt>
                <c:pt idx="63">
                  <c:v>10.666666666666666</c:v>
                </c:pt>
                <c:pt idx="64">
                  <c:v>1.2</c:v>
                </c:pt>
                <c:pt idx="65">
                  <c:v>11</c:v>
                </c:pt>
                <c:pt idx="66">
                  <c:v>6.5</c:v>
                </c:pt>
                <c:pt idx="67">
                  <c:v>9.9</c:v>
                </c:pt>
                <c:pt idx="68">
                  <c:v>6.2</c:v>
                </c:pt>
                <c:pt idx="69">
                  <c:v>0.4</c:v>
                </c:pt>
                <c:pt idx="70">
                  <c:v>7.3</c:v>
                </c:pt>
                <c:pt idx="71">
                  <c:v>5.6</c:v>
                </c:pt>
                <c:pt idx="72">
                  <c:v>10.8</c:v>
                </c:pt>
                <c:pt idx="73">
                  <c:v>11.25</c:v>
                </c:pt>
                <c:pt idx="74">
                  <c:v>6</c:v>
                </c:pt>
              </c:numCache>
            </c:numRef>
          </c:xVal>
          <c:yVal>
            <c:numRef>
              <c:f>'Hike Difficulties'!$C$2:$C$76</c:f>
              <c:numCache>
                <c:formatCode>General</c:formatCode>
                <c:ptCount val="75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2400</c:v>
                </c:pt>
                <c:pt idx="8">
                  <c:v>1920</c:v>
                </c:pt>
                <c:pt idx="9">
                  <c:v>2970</c:v>
                </c:pt>
                <c:pt idx="10">
                  <c:v>3110</c:v>
                </c:pt>
                <c:pt idx="11">
                  <c:v>940</c:v>
                </c:pt>
                <c:pt idx="12">
                  <c:v>1000</c:v>
                </c:pt>
                <c:pt idx="13">
                  <c:v>1090</c:v>
                </c:pt>
                <c:pt idx="14">
                  <c:v>3030</c:v>
                </c:pt>
                <c:pt idx="15">
                  <c:v>2250</c:v>
                </c:pt>
                <c:pt idx="16">
                  <c:v>3200</c:v>
                </c:pt>
                <c:pt idx="17">
                  <c:v>3850</c:v>
                </c:pt>
                <c:pt idx="18">
                  <c:v>1200</c:v>
                </c:pt>
                <c:pt idx="19">
                  <c:v>960</c:v>
                </c:pt>
                <c:pt idx="20">
                  <c:v>1540</c:v>
                </c:pt>
                <c:pt idx="21">
                  <c:v>2380</c:v>
                </c:pt>
                <c:pt idx="22">
                  <c:v>3290</c:v>
                </c:pt>
                <c:pt idx="23">
                  <c:v>1580</c:v>
                </c:pt>
                <c:pt idx="24">
                  <c:v>2660</c:v>
                </c:pt>
                <c:pt idx="25">
                  <c:v>2780</c:v>
                </c:pt>
                <c:pt idx="26">
                  <c:v>1680</c:v>
                </c:pt>
                <c:pt idx="27">
                  <c:v>1580</c:v>
                </c:pt>
                <c:pt idx="28">
                  <c:v>1000</c:v>
                </c:pt>
                <c:pt idx="29">
                  <c:v>2425</c:v>
                </c:pt>
                <c:pt idx="30">
                  <c:v>4100</c:v>
                </c:pt>
                <c:pt idx="31">
                  <c:v>4800</c:v>
                </c:pt>
                <c:pt idx="32">
                  <c:v>4120</c:v>
                </c:pt>
                <c:pt idx="33">
                  <c:v>3420</c:v>
                </c:pt>
                <c:pt idx="34">
                  <c:v>3850</c:v>
                </c:pt>
                <c:pt idx="35">
                  <c:v>2050</c:v>
                </c:pt>
                <c:pt idx="36">
                  <c:v>1450</c:v>
                </c:pt>
                <c:pt idx="37">
                  <c:v>3160</c:v>
                </c:pt>
                <c:pt idx="38">
                  <c:v>2550</c:v>
                </c:pt>
                <c:pt idx="39">
                  <c:v>3350</c:v>
                </c:pt>
                <c:pt idx="40">
                  <c:v>880</c:v>
                </c:pt>
                <c:pt idx="41">
                  <c:v>1420</c:v>
                </c:pt>
                <c:pt idx="42">
                  <c:v>200</c:v>
                </c:pt>
                <c:pt idx="43">
                  <c:v>860</c:v>
                </c:pt>
                <c:pt idx="44">
                  <c:v>1260</c:v>
                </c:pt>
                <c:pt idx="45">
                  <c:v>2600</c:v>
                </c:pt>
                <c:pt idx="46">
                  <c:v>375</c:v>
                </c:pt>
                <c:pt idx="47">
                  <c:v>3930</c:v>
                </c:pt>
                <c:pt idx="48">
                  <c:v>3100</c:v>
                </c:pt>
                <c:pt idx="49">
                  <c:v>1670</c:v>
                </c:pt>
                <c:pt idx="50">
                  <c:v>2400</c:v>
                </c:pt>
                <c:pt idx="51">
                  <c:v>1850</c:v>
                </c:pt>
                <c:pt idx="52">
                  <c:v>1300</c:v>
                </c:pt>
                <c:pt idx="53">
                  <c:v>1630</c:v>
                </c:pt>
                <c:pt idx="54">
                  <c:v>1090</c:v>
                </c:pt>
                <c:pt idx="55">
                  <c:v>1470</c:v>
                </c:pt>
                <c:pt idx="56">
                  <c:v>2000</c:v>
                </c:pt>
                <c:pt idx="57">
                  <c:v>3490</c:v>
                </c:pt>
                <c:pt idx="58">
                  <c:v>600</c:v>
                </c:pt>
                <c:pt idx="59">
                  <c:v>1930</c:v>
                </c:pt>
                <c:pt idx="60">
                  <c:v>750</c:v>
                </c:pt>
                <c:pt idx="61">
                  <c:v>2170</c:v>
                </c:pt>
                <c:pt idx="62">
                  <c:v>2250</c:v>
                </c:pt>
                <c:pt idx="63">
                  <c:v>3273.3333333333335</c:v>
                </c:pt>
                <c:pt idx="64">
                  <c:v>500</c:v>
                </c:pt>
                <c:pt idx="65">
                  <c:v>3060</c:v>
                </c:pt>
                <c:pt idx="66">
                  <c:v>1650</c:v>
                </c:pt>
                <c:pt idx="67">
                  <c:v>3180</c:v>
                </c:pt>
                <c:pt idx="68">
                  <c:v>1890</c:v>
                </c:pt>
                <c:pt idx="69">
                  <c:v>100</c:v>
                </c:pt>
                <c:pt idx="70">
                  <c:v>3550</c:v>
                </c:pt>
                <c:pt idx="71">
                  <c:v>1680</c:v>
                </c:pt>
                <c:pt idx="72">
                  <c:v>1800</c:v>
                </c:pt>
                <c:pt idx="73">
                  <c:v>3800</c:v>
                </c:pt>
                <c:pt idx="74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 (because rough)</c:v>
                  </c:pt>
                  <c:pt idx="12">
                    <c:v>easy</c:v>
                  </c:pt>
                  <c:pt idx="13">
                    <c:v>easy</c:v>
                  </c:pt>
                  <c:pt idx="14">
                    <c:v>moderate</c:v>
                  </c:pt>
                  <c:pt idx="15">
                    <c:v>moderate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easy</c:v>
                  </c:pt>
                  <c:pt idx="20">
                    <c:v>moderate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moderate</c:v>
                  </c:pt>
                  <c:pt idx="25">
                    <c:v>strenuous</c:v>
                  </c:pt>
                  <c:pt idx="26">
                    <c:v>moderate</c:v>
                  </c:pt>
                  <c:pt idx="27">
                    <c:v>moderate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strenuous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strenuous</c:v>
                  </c:pt>
                  <c:pt idx="35">
                    <c:v>moderate</c:v>
                  </c:pt>
                  <c:pt idx="36">
                    <c:v>easy</c:v>
                  </c:pt>
                  <c:pt idx="37">
                    <c:v>strenuous</c:v>
                  </c:pt>
                  <c:pt idx="38">
                    <c:v>moderate</c:v>
                  </c:pt>
                  <c:pt idx="39">
                    <c:v>strenuous</c:v>
                  </c:pt>
                  <c:pt idx="40">
                    <c:v>easy</c:v>
                  </c:pt>
                  <c:pt idx="41">
                    <c:v>moderate</c:v>
                  </c:pt>
                  <c:pt idx="42">
                    <c:v>easy</c:v>
                  </c:pt>
                  <c:pt idx="43">
                    <c:v>easy</c:v>
                  </c:pt>
                  <c:pt idx="44">
                    <c:v>easy</c:v>
                  </c:pt>
                  <c:pt idx="45">
                    <c:v>moderate</c:v>
                  </c:pt>
                  <c:pt idx="46">
                    <c:v>easy</c:v>
                  </c:pt>
                  <c:pt idx="47">
                    <c:v>strenuous</c:v>
                  </c:pt>
                  <c:pt idx="48">
                    <c:v>strenuous</c:v>
                  </c:pt>
                  <c:pt idx="49">
                    <c:v>moderate</c:v>
                  </c:pt>
                  <c:pt idx="50">
                    <c:v>moderate</c:v>
                  </c:pt>
                  <c:pt idx="51">
                    <c:v>moderate</c:v>
                  </c:pt>
                  <c:pt idx="52">
                    <c:v>easy</c:v>
                  </c:pt>
                  <c:pt idx="53">
                    <c:v>moderate</c:v>
                  </c:pt>
                  <c:pt idx="54">
                    <c:v>easy</c:v>
                  </c:pt>
                  <c:pt idx="55">
                    <c:v>easy</c:v>
                  </c:pt>
                  <c:pt idx="56">
                    <c:v>moderate</c:v>
                  </c:pt>
                  <c:pt idx="57">
                    <c:v>strenuous</c:v>
                  </c:pt>
                  <c:pt idx="58">
                    <c:v>easy</c:v>
                  </c:pt>
                  <c:pt idx="59">
                    <c:v>moderate</c:v>
                  </c:pt>
                  <c:pt idx="60">
                    <c:v>easy</c:v>
                  </c:pt>
                  <c:pt idx="61">
                    <c:v>moderate</c:v>
                  </c:pt>
                  <c:pt idx="62">
                    <c:v>moderate</c:v>
                  </c:pt>
                  <c:pt idx="63">
                    <c:v>strenuous</c:v>
                  </c:pt>
                  <c:pt idx="64">
                    <c:v>easy</c:v>
                  </c:pt>
                  <c:pt idx="65">
                    <c:v>strenuous</c:v>
                  </c:pt>
                  <c:pt idx="66">
                    <c:v>moderate</c:v>
                  </c:pt>
                  <c:pt idx="67">
                    <c:v>strenuous</c:v>
                  </c:pt>
                  <c:pt idx="68">
                    <c:v>moderate</c:v>
                  </c:pt>
                  <c:pt idx="69">
                    <c:v>easy</c:v>
                  </c:pt>
                  <c:pt idx="70">
                    <c:v>strenuous</c:v>
                  </c:pt>
                  <c:pt idx="71">
                    <c:v>moderate</c:v>
                  </c:pt>
                  <c:pt idx="72">
                    <c:v>strenuous</c:v>
                  </c:pt>
                  <c:pt idx="73">
                    <c:v>strenuous</c:v>
                  </c:pt>
                  <c:pt idx="74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76" totalsRowShown="0">
  <autoFilter ref="A1:D76" xr:uid="{F6E6D1D2-BEAF-41EC-8549-7BFCED1FD786}"/>
  <sortState xmlns:xlrd2="http://schemas.microsoft.com/office/spreadsheetml/2017/richdata2" ref="A2:D76">
    <sortCondition ref="A1:A76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76"/>
  <sheetViews>
    <sheetView tabSelected="1" workbookViewId="0">
      <selection activeCell="C23" sqref="C23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80</v>
      </c>
      <c r="B9">
        <v>8</v>
      </c>
      <c r="C9">
        <v>2400</v>
      </c>
      <c r="D9" t="s">
        <v>1</v>
      </c>
    </row>
    <row r="10" spans="1:4" x14ac:dyDescent="0.35">
      <c r="A10" t="s">
        <v>83</v>
      </c>
      <c r="B10">
        <v>6.3</v>
      </c>
      <c r="C10">
        <v>1920</v>
      </c>
      <c r="D10" t="s">
        <v>1</v>
      </c>
    </row>
    <row r="11" spans="1:4" x14ac:dyDescent="0.35">
      <c r="A11" t="s">
        <v>36</v>
      </c>
      <c r="B11">
        <v>7.5</v>
      </c>
      <c r="C11">
        <v>2970</v>
      </c>
      <c r="D11" t="s">
        <v>1</v>
      </c>
    </row>
    <row r="12" spans="1:4" x14ac:dyDescent="0.35">
      <c r="A12" t="s">
        <v>61</v>
      </c>
      <c r="B12">
        <v>8.1999999999999993</v>
      </c>
      <c r="C12">
        <v>3110</v>
      </c>
      <c r="D12" t="s">
        <v>10</v>
      </c>
    </row>
    <row r="13" spans="1:4" x14ac:dyDescent="0.35">
      <c r="A13" t="s">
        <v>64</v>
      </c>
      <c r="B13">
        <v>3.4</v>
      </c>
      <c r="C13">
        <v>940</v>
      </c>
      <c r="D13" t="s">
        <v>67</v>
      </c>
    </row>
    <row r="14" spans="1:4" x14ac:dyDescent="0.35">
      <c r="A14" t="s">
        <v>42</v>
      </c>
      <c r="B14">
        <v>4</v>
      </c>
      <c r="C14">
        <v>1000</v>
      </c>
      <c r="D14" t="s">
        <v>7</v>
      </c>
    </row>
    <row r="15" spans="1:4" x14ac:dyDescent="0.35">
      <c r="A15" t="s">
        <v>43</v>
      </c>
      <c r="B15">
        <v>2.9</v>
      </c>
      <c r="C15">
        <v>1090</v>
      </c>
      <c r="D15" t="s">
        <v>7</v>
      </c>
    </row>
    <row r="16" spans="1:4" x14ac:dyDescent="0.35">
      <c r="A16" t="s">
        <v>39</v>
      </c>
      <c r="B16">
        <v>7.1</v>
      </c>
      <c r="C16">
        <v>3030</v>
      </c>
      <c r="D16" t="s">
        <v>1</v>
      </c>
    </row>
    <row r="17" spans="1:4" x14ac:dyDescent="0.35">
      <c r="A17" t="s">
        <v>81</v>
      </c>
      <c r="B17">
        <f>35/4</f>
        <v>8.75</v>
      </c>
      <c r="C17">
        <f>9000/4</f>
        <v>2250</v>
      </c>
      <c r="D17" t="s">
        <v>1</v>
      </c>
    </row>
    <row r="18" spans="1:4" x14ac:dyDescent="0.35">
      <c r="A18" t="s">
        <v>69</v>
      </c>
      <c r="B18">
        <v>7.9</v>
      </c>
      <c r="C18">
        <v>3200</v>
      </c>
      <c r="D18" t="s">
        <v>10</v>
      </c>
    </row>
    <row r="19" spans="1:4" x14ac:dyDescent="0.35">
      <c r="A19" t="s">
        <v>70</v>
      </c>
      <c r="B19">
        <v>11.3</v>
      </c>
      <c r="C19">
        <v>3850</v>
      </c>
      <c r="D19" t="s">
        <v>10</v>
      </c>
    </row>
    <row r="20" spans="1:4" x14ac:dyDescent="0.35">
      <c r="A20" t="s">
        <v>71</v>
      </c>
      <c r="B20">
        <v>6.8</v>
      </c>
      <c r="C20">
        <v>1200</v>
      </c>
      <c r="D20" t="s">
        <v>7</v>
      </c>
    </row>
    <row r="21" spans="1:4" x14ac:dyDescent="0.35">
      <c r="A21" t="s">
        <v>84</v>
      </c>
      <c r="B21">
        <v>4.4000000000000004</v>
      </c>
      <c r="C21">
        <v>960</v>
      </c>
      <c r="D21" t="s">
        <v>7</v>
      </c>
    </row>
    <row r="22" spans="1:4" x14ac:dyDescent="0.35">
      <c r="A22" t="s">
        <v>50</v>
      </c>
      <c r="B22">
        <v>6.5</v>
      </c>
      <c r="C22">
        <v>1540</v>
      </c>
      <c r="D22" t="s">
        <v>1</v>
      </c>
    </row>
    <row r="23" spans="1:4" x14ac:dyDescent="0.35">
      <c r="A23" t="s">
        <v>8</v>
      </c>
      <c r="B23">
        <v>8.5</v>
      </c>
      <c r="C23">
        <v>2380</v>
      </c>
      <c r="D23" t="s">
        <v>1</v>
      </c>
    </row>
    <row r="24" spans="1:4" x14ac:dyDescent="0.35">
      <c r="A24" t="s">
        <v>9</v>
      </c>
      <c r="B24">
        <v>9.6</v>
      </c>
      <c r="C24">
        <v>3290</v>
      </c>
      <c r="D24" t="s">
        <v>10</v>
      </c>
    </row>
    <row r="25" spans="1:4" x14ac:dyDescent="0.35">
      <c r="A25" t="s">
        <v>82</v>
      </c>
      <c r="B25">
        <f>14.6/2</f>
        <v>7.3</v>
      </c>
      <c r="C25">
        <f>3160/2</f>
        <v>1580</v>
      </c>
      <c r="D25" t="s">
        <v>1</v>
      </c>
    </row>
    <row r="26" spans="1:4" x14ac:dyDescent="0.35">
      <c r="A26" t="s">
        <v>46</v>
      </c>
      <c r="B26">
        <v>11.6</v>
      </c>
      <c r="C26">
        <v>2660</v>
      </c>
      <c r="D26" t="s">
        <v>1</v>
      </c>
    </row>
    <row r="27" spans="1:4" x14ac:dyDescent="0.35">
      <c r="A27" t="s">
        <v>11</v>
      </c>
      <c r="B27">
        <v>12.5</v>
      </c>
      <c r="C27">
        <v>2780</v>
      </c>
      <c r="D27" t="s">
        <v>10</v>
      </c>
    </row>
    <row r="28" spans="1:4" x14ac:dyDescent="0.35">
      <c r="A28" t="s">
        <v>56</v>
      </c>
      <c r="B28">
        <v>9</v>
      </c>
      <c r="C28">
        <v>1680</v>
      </c>
      <c r="D28" t="s">
        <v>1</v>
      </c>
    </row>
    <row r="29" spans="1:4" x14ac:dyDescent="0.35">
      <c r="A29" t="s">
        <v>12</v>
      </c>
      <c r="B29">
        <v>9.1</v>
      </c>
      <c r="C29">
        <v>1580</v>
      </c>
      <c r="D29" t="s">
        <v>1</v>
      </c>
    </row>
    <row r="30" spans="1:4" x14ac:dyDescent="0.35">
      <c r="A30" t="s">
        <v>35</v>
      </c>
      <c r="B30">
        <v>5.2</v>
      </c>
      <c r="C30">
        <v>1000</v>
      </c>
      <c r="D30" t="s">
        <v>7</v>
      </c>
    </row>
    <row r="31" spans="1:4" x14ac:dyDescent="0.35">
      <c r="A31" t="s">
        <v>79</v>
      </c>
      <c r="B31">
        <f>19.1/2</f>
        <v>9.5500000000000007</v>
      </c>
      <c r="C31">
        <f>4850/2</f>
        <v>2425</v>
      </c>
      <c r="D31" t="s">
        <v>1</v>
      </c>
    </row>
    <row r="32" spans="1:4" x14ac:dyDescent="0.35">
      <c r="A32" t="s">
        <v>78</v>
      </c>
      <c r="B32">
        <v>9.5</v>
      </c>
      <c r="C32">
        <v>4100</v>
      </c>
      <c r="D32" t="s">
        <v>10</v>
      </c>
    </row>
    <row r="33" spans="1:4" x14ac:dyDescent="0.35">
      <c r="A33" t="s">
        <v>13</v>
      </c>
      <c r="B33">
        <v>14</v>
      </c>
      <c r="C33">
        <v>4800</v>
      </c>
      <c r="D33" t="s">
        <v>10</v>
      </c>
    </row>
    <row r="34" spans="1:4" x14ac:dyDescent="0.35">
      <c r="A34" t="s">
        <v>14</v>
      </c>
      <c r="B34">
        <v>12.2</v>
      </c>
      <c r="C34">
        <v>4120</v>
      </c>
      <c r="D34" t="s">
        <v>10</v>
      </c>
    </row>
    <row r="35" spans="1:4" x14ac:dyDescent="0.35">
      <c r="A35" t="s">
        <v>15</v>
      </c>
      <c r="B35">
        <v>12</v>
      </c>
      <c r="C35">
        <v>3420</v>
      </c>
      <c r="D35" t="s">
        <v>10</v>
      </c>
    </row>
    <row r="36" spans="1:4" x14ac:dyDescent="0.35">
      <c r="A36" t="s">
        <v>37</v>
      </c>
      <c r="B36">
        <f>19.5/2</f>
        <v>9.75</v>
      </c>
      <c r="C36">
        <f>4400*7/8</f>
        <v>3850</v>
      </c>
      <c r="D36" t="s">
        <v>10</v>
      </c>
    </row>
    <row r="37" spans="1:4" x14ac:dyDescent="0.35">
      <c r="A37" t="s">
        <v>77</v>
      </c>
      <c r="B37">
        <v>6.9</v>
      </c>
      <c r="C37">
        <v>2050</v>
      </c>
      <c r="D37" t="s">
        <v>1</v>
      </c>
    </row>
    <row r="38" spans="1:4" x14ac:dyDescent="0.35">
      <c r="A38" t="s">
        <v>16</v>
      </c>
      <c r="B38">
        <v>5.4</v>
      </c>
      <c r="C38">
        <v>1450</v>
      </c>
      <c r="D38" t="s">
        <v>7</v>
      </c>
    </row>
    <row r="39" spans="1:4" x14ac:dyDescent="0.35">
      <c r="A39" t="s">
        <v>41</v>
      </c>
      <c r="B39">
        <v>11.9</v>
      </c>
      <c r="C39">
        <v>3160</v>
      </c>
      <c r="D39" t="s">
        <v>10</v>
      </c>
    </row>
    <row r="40" spans="1:4" x14ac:dyDescent="0.35">
      <c r="A40" t="s">
        <v>17</v>
      </c>
      <c r="B40">
        <v>11.4</v>
      </c>
      <c r="C40">
        <v>2550</v>
      </c>
      <c r="D40" t="s">
        <v>1</v>
      </c>
    </row>
    <row r="41" spans="1:4" x14ac:dyDescent="0.35">
      <c r="A41" t="s">
        <v>18</v>
      </c>
      <c r="B41">
        <v>8.5</v>
      </c>
      <c r="C41">
        <v>3350</v>
      </c>
      <c r="D41" t="s">
        <v>10</v>
      </c>
    </row>
    <row r="42" spans="1:4" x14ac:dyDescent="0.35">
      <c r="A42" t="s">
        <v>53</v>
      </c>
      <c r="B42">
        <v>2.8</v>
      </c>
      <c r="C42">
        <v>880</v>
      </c>
      <c r="D42" t="s">
        <v>7</v>
      </c>
    </row>
    <row r="43" spans="1:4" x14ac:dyDescent="0.35">
      <c r="A43" t="s">
        <v>19</v>
      </c>
      <c r="B43">
        <v>10.4</v>
      </c>
      <c r="C43">
        <v>1420</v>
      </c>
      <c r="D43" t="s">
        <v>1</v>
      </c>
    </row>
    <row r="44" spans="1:4" x14ac:dyDescent="0.35">
      <c r="A44" t="s">
        <v>51</v>
      </c>
      <c r="B44">
        <v>0.9</v>
      </c>
      <c r="C44">
        <v>200</v>
      </c>
      <c r="D44" t="s">
        <v>7</v>
      </c>
    </row>
    <row r="45" spans="1:4" x14ac:dyDescent="0.35">
      <c r="A45" t="s">
        <v>66</v>
      </c>
      <c r="B45">
        <v>4.2</v>
      </c>
      <c r="C45">
        <v>860</v>
      </c>
      <c r="D45" t="s">
        <v>7</v>
      </c>
    </row>
    <row r="46" spans="1:4" x14ac:dyDescent="0.35">
      <c r="A46" t="s">
        <v>54</v>
      </c>
      <c r="B46">
        <v>4.8</v>
      </c>
      <c r="C46">
        <v>1260</v>
      </c>
      <c r="D46" t="s">
        <v>7</v>
      </c>
    </row>
    <row r="47" spans="1:4" x14ac:dyDescent="0.35">
      <c r="A47" t="s">
        <v>74</v>
      </c>
      <c r="B47">
        <v>4</v>
      </c>
      <c r="C47">
        <v>2600</v>
      </c>
      <c r="D47" t="s">
        <v>1</v>
      </c>
    </row>
    <row r="48" spans="1:4" x14ac:dyDescent="0.35">
      <c r="A48" t="s">
        <v>52</v>
      </c>
      <c r="B48">
        <v>1.4</v>
      </c>
      <c r="C48">
        <v>375</v>
      </c>
      <c r="D48" t="s">
        <v>7</v>
      </c>
    </row>
    <row r="49" spans="1:4" x14ac:dyDescent="0.35">
      <c r="A49" t="s">
        <v>47</v>
      </c>
      <c r="B49">
        <v>13.6</v>
      </c>
      <c r="C49">
        <v>3930</v>
      </c>
      <c r="D49" t="s">
        <v>10</v>
      </c>
    </row>
    <row r="50" spans="1:4" x14ac:dyDescent="0.35">
      <c r="A50" t="s">
        <v>62</v>
      </c>
      <c r="B50">
        <v>10.5</v>
      </c>
      <c r="C50">
        <v>3100</v>
      </c>
      <c r="D50" t="s">
        <v>10</v>
      </c>
    </row>
    <row r="51" spans="1:4" x14ac:dyDescent="0.35">
      <c r="A51" t="s">
        <v>34</v>
      </c>
      <c r="B51">
        <v>7</v>
      </c>
      <c r="C51">
        <v>1670</v>
      </c>
      <c r="D51" t="s">
        <v>1</v>
      </c>
    </row>
    <row r="52" spans="1:4" x14ac:dyDescent="0.35">
      <c r="A52" t="s">
        <v>44</v>
      </c>
      <c r="B52">
        <v>8.1</v>
      </c>
      <c r="C52">
        <v>2400</v>
      </c>
      <c r="D52" t="s">
        <v>1</v>
      </c>
    </row>
    <row r="53" spans="1:4" x14ac:dyDescent="0.35">
      <c r="A53" t="s">
        <v>20</v>
      </c>
      <c r="B53">
        <v>5.5</v>
      </c>
      <c r="C53">
        <v>1850</v>
      </c>
      <c r="D53" t="s">
        <v>1</v>
      </c>
    </row>
    <row r="54" spans="1:4" x14ac:dyDescent="0.35">
      <c r="A54" t="s">
        <v>21</v>
      </c>
      <c r="B54">
        <v>4.8</v>
      </c>
      <c r="C54">
        <v>1300</v>
      </c>
      <c r="D54" t="s">
        <v>7</v>
      </c>
    </row>
    <row r="55" spans="1:4" x14ac:dyDescent="0.35">
      <c r="A55" t="s">
        <v>57</v>
      </c>
      <c r="B55">
        <v>7.2</v>
      </c>
      <c r="C55">
        <v>1630</v>
      </c>
      <c r="D55" t="s">
        <v>1</v>
      </c>
    </row>
    <row r="56" spans="1:4" x14ac:dyDescent="0.35">
      <c r="A56" t="s">
        <v>68</v>
      </c>
      <c r="B56">
        <v>2.7</v>
      </c>
      <c r="C56">
        <v>1090</v>
      </c>
      <c r="D56" t="s">
        <v>7</v>
      </c>
    </row>
    <row r="57" spans="1:4" x14ac:dyDescent="0.35">
      <c r="A57" t="s">
        <v>22</v>
      </c>
      <c r="B57">
        <v>4.8</v>
      </c>
      <c r="C57">
        <v>1470</v>
      </c>
      <c r="D57" t="s">
        <v>7</v>
      </c>
    </row>
    <row r="58" spans="1:4" x14ac:dyDescent="0.35">
      <c r="A58" t="s">
        <v>23</v>
      </c>
      <c r="B58">
        <v>6.9</v>
      </c>
      <c r="C58">
        <v>2000</v>
      </c>
      <c r="D58" t="s">
        <v>1</v>
      </c>
    </row>
    <row r="59" spans="1:4" x14ac:dyDescent="0.35">
      <c r="A59" t="s">
        <v>45</v>
      </c>
      <c r="B59">
        <v>8.1999999999999993</v>
      </c>
      <c r="C59">
        <v>3490</v>
      </c>
      <c r="D59" t="s">
        <v>10</v>
      </c>
    </row>
    <row r="60" spans="1:4" x14ac:dyDescent="0.35">
      <c r="A60" t="s">
        <v>65</v>
      </c>
      <c r="B60">
        <v>3.3</v>
      </c>
      <c r="C60">
        <v>600</v>
      </c>
      <c r="D60" t="s">
        <v>7</v>
      </c>
    </row>
    <row r="61" spans="1:4" x14ac:dyDescent="0.35">
      <c r="A61" t="s">
        <v>76</v>
      </c>
      <c r="B61">
        <v>8.5</v>
      </c>
      <c r="C61">
        <v>1930</v>
      </c>
      <c r="D61" t="s">
        <v>1</v>
      </c>
    </row>
    <row r="62" spans="1:4" x14ac:dyDescent="0.35">
      <c r="A62" t="s">
        <v>40</v>
      </c>
      <c r="B62">
        <v>2.2000000000000002</v>
      </c>
      <c r="C62">
        <v>750</v>
      </c>
      <c r="D62" t="s">
        <v>7</v>
      </c>
    </row>
    <row r="63" spans="1:4" x14ac:dyDescent="0.35">
      <c r="A63" t="s">
        <v>38</v>
      </c>
      <c r="B63">
        <v>11</v>
      </c>
      <c r="C63">
        <v>2170</v>
      </c>
      <c r="D63" t="s">
        <v>1</v>
      </c>
    </row>
    <row r="64" spans="1:4" x14ac:dyDescent="0.35">
      <c r="A64" t="s">
        <v>24</v>
      </c>
      <c r="B64">
        <v>7.3</v>
      </c>
      <c r="C64">
        <v>2250</v>
      </c>
      <c r="D64" t="s">
        <v>1</v>
      </c>
    </row>
    <row r="65" spans="1:4" x14ac:dyDescent="0.35">
      <c r="A65" t="s">
        <v>25</v>
      </c>
      <c r="B65">
        <f>16*2/3</f>
        <v>10.666666666666666</v>
      </c>
      <c r="C65">
        <f>4910*2/3</f>
        <v>3273.3333333333335</v>
      </c>
      <c r="D65" t="s">
        <v>10</v>
      </c>
    </row>
    <row r="66" spans="1:4" x14ac:dyDescent="0.35">
      <c r="A66" t="s">
        <v>49</v>
      </c>
      <c r="B66">
        <v>1.2</v>
      </c>
      <c r="C66">
        <v>500</v>
      </c>
      <c r="D66" t="s">
        <v>7</v>
      </c>
    </row>
    <row r="67" spans="1:4" x14ac:dyDescent="0.35">
      <c r="A67" t="s">
        <v>26</v>
      </c>
      <c r="B67">
        <v>11</v>
      </c>
      <c r="C67">
        <v>3060</v>
      </c>
      <c r="D67" t="s">
        <v>10</v>
      </c>
    </row>
    <row r="68" spans="1:4" x14ac:dyDescent="0.35">
      <c r="A68" t="s">
        <v>60</v>
      </c>
      <c r="B68">
        <v>6.5</v>
      </c>
      <c r="C68">
        <v>1650</v>
      </c>
      <c r="D68" t="s">
        <v>1</v>
      </c>
    </row>
    <row r="69" spans="1:4" x14ac:dyDescent="0.35">
      <c r="A69" t="s">
        <v>72</v>
      </c>
      <c r="B69">
        <v>9.9</v>
      </c>
      <c r="C69">
        <v>3180</v>
      </c>
      <c r="D69" t="s">
        <v>10</v>
      </c>
    </row>
    <row r="70" spans="1:4" x14ac:dyDescent="0.35">
      <c r="A70" t="s">
        <v>27</v>
      </c>
      <c r="B70">
        <v>6.2</v>
      </c>
      <c r="C70">
        <v>1890</v>
      </c>
      <c r="D70" t="s">
        <v>1</v>
      </c>
    </row>
    <row r="71" spans="1:4" x14ac:dyDescent="0.35">
      <c r="A71" t="s">
        <v>48</v>
      </c>
      <c r="B71">
        <v>0.4</v>
      </c>
      <c r="C71">
        <v>100</v>
      </c>
      <c r="D71" t="s">
        <v>7</v>
      </c>
    </row>
    <row r="72" spans="1:4" x14ac:dyDescent="0.35">
      <c r="A72" t="s">
        <v>28</v>
      </c>
      <c r="B72">
        <v>7.3</v>
      </c>
      <c r="C72">
        <v>3550</v>
      </c>
      <c r="D72" t="s">
        <v>10</v>
      </c>
    </row>
    <row r="73" spans="1:4" x14ac:dyDescent="0.35">
      <c r="A73" t="s">
        <v>75</v>
      </c>
      <c r="B73">
        <v>5.6</v>
      </c>
      <c r="C73">
        <v>1680</v>
      </c>
      <c r="D73" t="s">
        <v>1</v>
      </c>
    </row>
    <row r="74" spans="1:4" x14ac:dyDescent="0.35">
      <c r="A74" t="s">
        <v>63</v>
      </c>
      <c r="B74">
        <v>10.8</v>
      </c>
      <c r="C74">
        <v>1800</v>
      </c>
      <c r="D74" t="s">
        <v>10</v>
      </c>
    </row>
    <row r="75" spans="1:4" x14ac:dyDescent="0.35">
      <c r="A75" t="s">
        <v>55</v>
      </c>
      <c r="B75">
        <f>22.5/2</f>
        <v>11.25</v>
      </c>
      <c r="C75">
        <v>3800</v>
      </c>
      <c r="D75" t="s">
        <v>10</v>
      </c>
    </row>
    <row r="76" spans="1:4" x14ac:dyDescent="0.35">
      <c r="A76" t="s">
        <v>29</v>
      </c>
      <c r="B76">
        <v>6</v>
      </c>
      <c r="C76">
        <v>2180</v>
      </c>
      <c r="D76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2022-11-20T06:04:57Z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