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har\Desktop\docs\HikingTahoma\"/>
    </mc:Choice>
  </mc:AlternateContent>
  <xr:revisionPtr revIDLastSave="0" documentId="13_ncr:1_{065DD3DF-D716-46C6-83E7-24FDAFF8C69C}" xr6:coauthVersionLast="47" xr6:coauthVersionMax="47" xr10:uidLastSave="{00000000-0000-0000-0000-000000000000}"/>
  <bookViews>
    <workbookView xWindow="-110" yWindow="-110" windowWidth="24220" windowHeight="15500" xr2:uid="{A6EDCF44-0070-4784-B0C7-EC99C3A4E4FD}"/>
  </bookViews>
  <sheets>
    <sheet name="Hike Difficul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1" l="1"/>
  <c r="B25" i="1"/>
  <c r="B17" i="1"/>
  <c r="C17" i="1"/>
  <c r="B31" i="1"/>
  <c r="C31" i="1"/>
  <c r="B76" i="1"/>
  <c r="C36" i="1" l="1"/>
  <c r="B36" i="1"/>
  <c r="C66" i="1" l="1"/>
  <c r="B66" i="1"/>
  <c r="B6" i="1"/>
</calcChain>
</file>

<file path=xl/sharedStrings.xml><?xml version="1.0" encoding="utf-8"?>
<sst xmlns="http://schemas.openxmlformats.org/spreadsheetml/2006/main" count="156" uniqueCount="86">
  <si>
    <t>Burroughs Mountain</t>
  </si>
  <si>
    <t>moderate</t>
  </si>
  <si>
    <t>Camp Muir</t>
  </si>
  <si>
    <t>omg yikes wtf</t>
  </si>
  <si>
    <t>Carbon Glacier</t>
  </si>
  <si>
    <t>Carbon River to Ipsut Falls</t>
  </si>
  <si>
    <t>easy (but long)</t>
  </si>
  <si>
    <t>easy</t>
  </si>
  <si>
    <t>Glacier Basin</t>
  </si>
  <si>
    <t>Glacier Basin / Burroughs Loop</t>
  </si>
  <si>
    <t>strenuous</t>
  </si>
  <si>
    <t>Grand Park from Sunrise</t>
  </si>
  <si>
    <t>Green Lake</t>
  </si>
  <si>
    <t>Indian Bar</t>
  </si>
  <si>
    <t>Indian Henry's from Kautz Creek</t>
  </si>
  <si>
    <t>Indian Henry's from Longmire</t>
  </si>
  <si>
    <t>Lakes Loop</t>
  </si>
  <si>
    <t>Longmire to Reflection Lakes</t>
  </si>
  <si>
    <t>Mildred Point via Rampart Ridge</t>
  </si>
  <si>
    <t>Mowich Lake (snowshoe)</t>
  </si>
  <si>
    <t>Panorama Point and Skyline Trail</t>
  </si>
  <si>
    <t>Paradise Glacier</t>
  </si>
  <si>
    <t>Rampart Ridge Loop</t>
  </si>
  <si>
    <t>Sheep Lake and Sourdough Gap</t>
  </si>
  <si>
    <t>Spray Park</t>
  </si>
  <si>
    <t>Spray Park Loop</t>
  </si>
  <si>
    <t>Summerland and Panhandle Gap</t>
  </si>
  <si>
    <t>Tolmie Peak</t>
  </si>
  <si>
    <t>Van Trump Park and Mildred Point via Comet Falls</t>
  </si>
  <si>
    <t>White River to Sunrise</t>
  </si>
  <si>
    <t>Name</t>
  </si>
  <si>
    <t>Distance</t>
  </si>
  <si>
    <t>Elevation</t>
  </si>
  <si>
    <t>Difficulty</t>
  </si>
  <si>
    <t>Owyhigh Lakes from White River Road</t>
  </si>
  <si>
    <t>Grove of the Patriarchs and Silver Falls Loop</t>
  </si>
  <si>
    <t>Crystal Lakes and Sourdough Gap</t>
  </si>
  <si>
    <t>Klapatche Park</t>
  </si>
  <si>
    <t>South Puyallup Pipe Organ</t>
  </si>
  <si>
    <t>Eagle Peak</t>
  </si>
  <si>
    <t>Snow Lake</t>
  </si>
  <si>
    <t>Laughingwater Creek</t>
  </si>
  <si>
    <t>Dege Peak from Sunrise</t>
  </si>
  <si>
    <t>Dege Peak from Sunrise Point</t>
  </si>
  <si>
    <t>Palisades Lakes</t>
  </si>
  <si>
    <t>Shriner Peak</t>
  </si>
  <si>
    <t>Gobblers Knob</t>
  </si>
  <si>
    <t>Northern Loop</t>
  </si>
  <si>
    <t>Twin Firs Loop</t>
  </si>
  <si>
    <t>Stevens Creek Trail</t>
  </si>
  <si>
    <t>Fremont Lookout</t>
  </si>
  <si>
    <t>Myrtle Falls</t>
  </si>
  <si>
    <t>Nisqually Vista</t>
  </si>
  <si>
    <t>Moraine Trail</t>
  </si>
  <si>
    <t>Narada Falls Loop</t>
  </si>
  <si>
    <t>Westside Road to North Puyallup</t>
  </si>
  <si>
    <t>Grand Park via Lake Eleanor</t>
  </si>
  <si>
    <t>Paul Peak Trail</t>
  </si>
  <si>
    <t>Boundary Trail to Florence Peak</t>
  </si>
  <si>
    <t>Backbone Ridge</t>
  </si>
  <si>
    <t>Tahoma Creek</t>
  </si>
  <si>
    <t>Crystal Peak</t>
  </si>
  <si>
    <t>Owyhigh Lakes from Deer Creek</t>
  </si>
  <si>
    <t>West Fork White River</t>
  </si>
  <si>
    <t>Deadwood Lakes</t>
  </si>
  <si>
    <t>Silver Forest Trail</t>
  </si>
  <si>
    <t>Naches Peak Loop</t>
  </si>
  <si>
    <t>moderate (because rough)</t>
  </si>
  <si>
    <t>Pinnacle Saddle</t>
  </si>
  <si>
    <t>Eastside PCT Loop</t>
  </si>
  <si>
    <t>Eastside Trail (full)</t>
  </si>
  <si>
    <t>Eastside Trail (part)</t>
  </si>
  <si>
    <t>Tamanos Mountain</t>
  </si>
  <si>
    <t>Chenuis Falls Trail</t>
  </si>
  <si>
    <t>Nisqually Boundary Trail</t>
  </si>
  <si>
    <t>West Boundary Trail</t>
  </si>
  <si>
    <t>Skyscraper Mountain</t>
  </si>
  <si>
    <t>Knapsack Pass</t>
  </si>
  <si>
    <t>Huckleberry Creek</t>
  </si>
  <si>
    <t>Huckleberry / Grand Park Loop</t>
  </si>
  <si>
    <t>Cowlitz Divide Trail</t>
  </si>
  <si>
    <t>Eastside Loop</t>
  </si>
  <si>
    <t>Glacier View Wilderness</t>
  </si>
  <si>
    <t>Cowlitz Gap</t>
  </si>
  <si>
    <t>Emmons Moraine</t>
  </si>
  <si>
    <t>Longmire Stewardship Campground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</si>
</sst>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'Hike Difficulties'!$C$1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0B39BE0-ECDE-4BE9-B07F-71CB2CCB66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CFE-43AC-B5D6-A892358F68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0AF186E-38F1-4B0B-A3D2-88ACA2327D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FE-43AC-B5D6-A892358F68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6206BF-3CD3-485B-BA3D-03DB9C2DFE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FE-43AC-B5D6-A892358F68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8D8B6DD-A46C-4B42-A595-04870F3753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FE-43AC-B5D6-A892358F68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30A8632-EA72-448F-AB47-FF39C5FB30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FE-43AC-B5D6-A892358F68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577AF11-C3F8-4BE7-A19F-E9BF09879D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FE-43AC-B5D6-A892358F68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62D23BB-483C-479E-A063-AB5A7EF125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FE-43AC-B5D6-A892358F68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EEE213B-15CC-4FD1-87A8-AD23637EA1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FE-43AC-B5D6-A892358F68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9870C59-A777-4076-9211-6CB5A7B4B4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FE-43AC-B5D6-A892358F68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5FE33B7-F1CE-4BEB-BCB5-61951B772A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FE-43AC-B5D6-A892358F68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E5417CB-4E6F-49ED-9D5B-CD004635E4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CFE-43AC-B5D6-A892358F68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F01BD3B-4DC6-4C92-B7AF-68C9889932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CFE-43AC-B5D6-A892358F68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801A403-477A-4B14-9DA3-A128476F03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CFE-43AC-B5D6-A892358F681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E30EB25-EA22-472D-B185-9767ABC3E8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CFE-43AC-B5D6-A892358F681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09B6979-B58C-464C-8BC7-1BF455E7D6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CFE-43AC-B5D6-A892358F681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4703DB1-7E36-4508-BD0F-126D799B60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CFE-43AC-B5D6-A892358F681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51DCD96-1828-4F59-8A54-2426DF94F0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CFE-43AC-B5D6-A892358F681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C8BA4BE-8401-4FCB-8BA6-893F542A1A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CFE-43AC-B5D6-A892358F681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70369B8-B0DA-4565-9171-869FE29B16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CFE-43AC-B5D6-A892358F681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7DEE7C9-158F-4AD4-9125-BCA83F2301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CFE-43AC-B5D6-A892358F681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197A628-7407-4A1E-B20A-67AD136729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CFE-43AC-B5D6-A892358F681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597A935-A679-465D-BA36-CE3C7BBCD2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CFE-43AC-B5D6-A892358F681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BE2731F-DA97-4AFF-967A-18B59E071E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CFE-43AC-B5D6-A892358F681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76ACD0C-C3DC-43E9-A11F-DC1F831C88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CFE-43AC-B5D6-A892358F681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6651F9F-ADA2-4D70-BAEB-5A9FB40958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CFE-43AC-B5D6-A892358F681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3403692-3C4A-481C-84D2-E7A42566F5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CFE-43AC-B5D6-A892358F681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B075985-BA28-4B8E-9FDB-29F924FC97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40-4AF6-8C95-CDB15D52B94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F15B6EE-8CB4-40A5-AB4A-723DAB098B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40-4AF6-8C95-CDB15D52B94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22BD07BF-C3E9-4806-B6FB-B5810C725B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82-44F8-8CA5-5DBD7A001C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43BF7C7-0CA6-4BFE-A84B-59AB3EAEC0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59E-4694-B0D3-DE0C2E6817E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B8365A81-D22B-4151-A6EE-F20F680081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59E-4694-B0D3-DE0C2E6817E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2775CB39-45D3-476B-975C-B3DEE57449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32D-4B88-BB47-9917441C7F3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C9EB857B-1ABB-4B60-B7F8-4A5E45DECD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2D-4B88-BB47-9917441C7F3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68FE1545-E440-45CF-9158-CD86C8A04A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411-4483-8A5E-4A2C7E846C0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B859A590-F4F6-4802-8C0D-5D581F9015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83D-4790-BCFB-31A3BB924CC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3BC389D1-9591-453C-BD5A-5476A8E06F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3D-4790-BCFB-31A3BB924CC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900A479A-ED84-4A28-AC46-FBAF7ED71B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1BD-4528-AF99-E3B0F84D005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90D20C92-F0A6-47F5-B45F-0D8B5A29C5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7F-47D8-A5DE-EE3C803E747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7F089E5F-7A7B-494D-A451-E222727284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245-4918-BD35-DEEB15AD6DC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10109EB2-7288-4E7E-9CFD-FFB621C20F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9A6-46B5-8B68-531C343FA2C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D23AE8AB-0984-4268-9743-89927E663E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D6C-4C05-9E73-4F8D75C24EF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4E2D2BBC-14CB-4A04-BC79-EF9E72D48E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3D7-430F-BB2C-382742E5871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AB03046A-A85B-4750-9271-5FDA086491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7EF-46BA-9580-BC03701ED96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DDEE1C3A-1E1C-482E-8C98-D0F11E81C6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5EA-4B9C-98DB-B98E62CF248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04336D28-21F5-433E-9461-916D83E026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7F0-4FD3-B511-197259A54F0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874E2EA2-87F7-4905-90E2-34B4AA9DC2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FB8-4950-B2D1-FCD2790725B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8AC5811D-471E-4686-97DA-407DF6136C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C2A-44F4-BD2F-56C82796355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3C23937F-62E7-4934-87DC-F0A70A95CA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3FE-4BE5-AAC1-73ACB9B149D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8C5B1E5B-2564-4B8E-99A4-41A3F7A699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885-43CA-B649-A1147A65F1A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132B2611-514B-4A10-9623-A75DB545B5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12C-45AF-8FD6-270DCC9A88F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8C275C20-F3B1-4D82-A5D9-B07BC41DF5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6AE-456F-B05B-25C923A280D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5890206F-27E2-4B4B-968A-0AAC0FABC9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F83-4087-90C3-861EB29DC37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B76C9F7E-2CBB-4B54-856C-5A7A6DFF43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5AB-473E-877A-98336F5637E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8D587E73-9787-4171-9E08-32AF2B7F6F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E06-4B7E-8BFA-5AA13E5BF977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B4C5303E-6495-45B3-A9A6-8E18DEB360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93C-4FD5-9234-0E1CB379EED9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6E0DDF21-7B20-4B5B-9295-AF17610454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895-47D3-8EB5-D3385223803E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214D57A2-7D9C-405D-BD62-59C6B7A5CD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895-47D3-8EB5-D3385223803E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DEA5ABD2-E118-4FBD-8D0E-91BDBF6442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895-47D3-8EB5-D3385223803E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09AA4B0C-F6E8-4FAE-BB35-FA2B8B97A5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3A9-4001-928F-B974AB9C15F2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6DFACB24-B62F-4215-BBA3-8A619627E6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3F8-4332-A80A-1122A9B34D5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5BF684B8-95C7-4508-8D55-AFAFA44B4D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3F8-4332-A80A-1122A9B34D5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F768273A-7DE4-4E1C-942E-E668EFBD0A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3F8-4332-A80A-1122A9B34D5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8571EC90-CD8C-48DA-9FC2-5A0BB31EC6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27-4D30-994E-D7B0AF6E6DE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C3EC89F8-CA51-4ECC-A44E-0AB79E6CB5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F74-4E88-9A3C-E443B85DDBA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86B5FCF4-692A-473F-99ED-95D354475E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EE3-4056-960A-4CAD4E543A52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D0043798-A212-4DE7-9737-A50106097B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5E5-41FB-A622-C3C92D097AC9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3C397661-921F-428C-A49C-76C26E9014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1AE-4949-92BE-2A5186CA13D0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9915D42A-3DFF-4432-86DF-FEEE29147C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E79-4D9A-B67D-0FE4BD5F9C5C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6D9E43D6-DAB8-4F2D-B0DF-70EBE7BE66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CF5-4B2F-A113-A038A33A4CBF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241C0F82-9DAB-47D7-B4D0-38870AF32D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502-470D-857D-2D78F0BD0C1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CD9CB89D-1B79-4B97-8F0B-E308E35E89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100-4598-89EB-D4D54BCB330E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58F67181-23E9-4217-A1E0-06CC0AC3C2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100-4598-89EB-D4D54BCB330E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2CA50B0F-0697-403E-A5F5-8368510A87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F91-4CC8-93F8-66436583A52F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78C7C6DB-9367-4F2D-B64E-8E4AEE6498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000-4668-87B3-27164E012883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DF42453A-016B-4680-8C17-6993B85CEA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99E-419A-8EE0-80CDE2F856E3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2018D3B7-B319-4008-BE54-AD474119E7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7A4-492C-B015-27480EA84D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'Hike Difficulties'!$B$2:$B$77</c:f>
              <c:numCache>
                <c:formatCode>General</c:formatCode>
                <c:ptCount val="76"/>
                <c:pt idx="0">
                  <c:v>10.8</c:v>
                </c:pt>
                <c:pt idx="1">
                  <c:v>7.6</c:v>
                </c:pt>
                <c:pt idx="2">
                  <c:v>9.1999999999999993</c:v>
                </c:pt>
                <c:pt idx="3">
                  <c:v>8.5</c:v>
                </c:pt>
                <c:pt idx="4">
                  <c:v>11.866666666666667</c:v>
                </c:pt>
                <c:pt idx="5">
                  <c:v>10.3</c:v>
                </c:pt>
                <c:pt idx="6">
                  <c:v>10</c:v>
                </c:pt>
                <c:pt idx="7">
                  <c:v>8</c:v>
                </c:pt>
                <c:pt idx="8">
                  <c:v>6.3</c:v>
                </c:pt>
                <c:pt idx="9">
                  <c:v>7.5</c:v>
                </c:pt>
                <c:pt idx="10">
                  <c:v>8.1999999999999993</c:v>
                </c:pt>
                <c:pt idx="11">
                  <c:v>3.4</c:v>
                </c:pt>
                <c:pt idx="12">
                  <c:v>4</c:v>
                </c:pt>
                <c:pt idx="13">
                  <c:v>2.9</c:v>
                </c:pt>
                <c:pt idx="14">
                  <c:v>7.7</c:v>
                </c:pt>
                <c:pt idx="15">
                  <c:v>8.75</c:v>
                </c:pt>
                <c:pt idx="16">
                  <c:v>7.9</c:v>
                </c:pt>
                <c:pt idx="17">
                  <c:v>11.3</c:v>
                </c:pt>
                <c:pt idx="18">
                  <c:v>6.8</c:v>
                </c:pt>
                <c:pt idx="19">
                  <c:v>4.4000000000000004</c:v>
                </c:pt>
                <c:pt idx="20">
                  <c:v>6.5</c:v>
                </c:pt>
                <c:pt idx="21">
                  <c:v>8.5</c:v>
                </c:pt>
                <c:pt idx="22">
                  <c:v>9.6</c:v>
                </c:pt>
                <c:pt idx="23">
                  <c:v>7.3</c:v>
                </c:pt>
                <c:pt idx="24">
                  <c:v>11.6</c:v>
                </c:pt>
                <c:pt idx="25">
                  <c:v>12.5</c:v>
                </c:pt>
                <c:pt idx="26">
                  <c:v>9</c:v>
                </c:pt>
                <c:pt idx="27">
                  <c:v>9.1</c:v>
                </c:pt>
                <c:pt idx="28">
                  <c:v>5.2</c:v>
                </c:pt>
                <c:pt idx="29">
                  <c:v>9.5500000000000007</c:v>
                </c:pt>
                <c:pt idx="30">
                  <c:v>9.5</c:v>
                </c:pt>
                <c:pt idx="31">
                  <c:v>14</c:v>
                </c:pt>
                <c:pt idx="32">
                  <c:v>12.2</c:v>
                </c:pt>
                <c:pt idx="33">
                  <c:v>12</c:v>
                </c:pt>
                <c:pt idx="34">
                  <c:v>9.75</c:v>
                </c:pt>
                <c:pt idx="35">
                  <c:v>6.9</c:v>
                </c:pt>
                <c:pt idx="36">
                  <c:v>5.4</c:v>
                </c:pt>
                <c:pt idx="37">
                  <c:v>11.9</c:v>
                </c:pt>
                <c:pt idx="38">
                  <c:v>3.2</c:v>
                </c:pt>
                <c:pt idx="39">
                  <c:v>11.4</c:v>
                </c:pt>
                <c:pt idx="40">
                  <c:v>8.5</c:v>
                </c:pt>
                <c:pt idx="41">
                  <c:v>2.8</c:v>
                </c:pt>
                <c:pt idx="42">
                  <c:v>10.4</c:v>
                </c:pt>
                <c:pt idx="43">
                  <c:v>0.9</c:v>
                </c:pt>
                <c:pt idx="44">
                  <c:v>4.2</c:v>
                </c:pt>
                <c:pt idx="45">
                  <c:v>4.8</c:v>
                </c:pt>
                <c:pt idx="46">
                  <c:v>4</c:v>
                </c:pt>
                <c:pt idx="47">
                  <c:v>1.4</c:v>
                </c:pt>
                <c:pt idx="48">
                  <c:v>13.6</c:v>
                </c:pt>
                <c:pt idx="49">
                  <c:v>10.5</c:v>
                </c:pt>
                <c:pt idx="50">
                  <c:v>7</c:v>
                </c:pt>
                <c:pt idx="51">
                  <c:v>8.1</c:v>
                </c:pt>
                <c:pt idx="52">
                  <c:v>5.5</c:v>
                </c:pt>
                <c:pt idx="53">
                  <c:v>4.8</c:v>
                </c:pt>
                <c:pt idx="54">
                  <c:v>7.2</c:v>
                </c:pt>
                <c:pt idx="55">
                  <c:v>2.7</c:v>
                </c:pt>
                <c:pt idx="56">
                  <c:v>4.8</c:v>
                </c:pt>
                <c:pt idx="57">
                  <c:v>6.9</c:v>
                </c:pt>
                <c:pt idx="58">
                  <c:v>8.1999999999999993</c:v>
                </c:pt>
                <c:pt idx="59">
                  <c:v>3.3</c:v>
                </c:pt>
                <c:pt idx="60">
                  <c:v>8.5</c:v>
                </c:pt>
                <c:pt idx="61">
                  <c:v>2.2000000000000002</c:v>
                </c:pt>
                <c:pt idx="62">
                  <c:v>11</c:v>
                </c:pt>
                <c:pt idx="63">
                  <c:v>7.3</c:v>
                </c:pt>
                <c:pt idx="64">
                  <c:v>10.666666666666666</c:v>
                </c:pt>
                <c:pt idx="65">
                  <c:v>1.2</c:v>
                </c:pt>
                <c:pt idx="66">
                  <c:v>11</c:v>
                </c:pt>
                <c:pt idx="67">
                  <c:v>6.5</c:v>
                </c:pt>
                <c:pt idx="68">
                  <c:v>9.9</c:v>
                </c:pt>
                <c:pt idx="69">
                  <c:v>6.2</c:v>
                </c:pt>
                <c:pt idx="70">
                  <c:v>0.4</c:v>
                </c:pt>
                <c:pt idx="71">
                  <c:v>7.3</c:v>
                </c:pt>
                <c:pt idx="72">
                  <c:v>5.6</c:v>
                </c:pt>
                <c:pt idx="73">
                  <c:v>10.8</c:v>
                </c:pt>
                <c:pt idx="74">
                  <c:v>11.25</c:v>
                </c:pt>
                <c:pt idx="75">
                  <c:v>6</c:v>
                </c:pt>
              </c:numCache>
            </c:numRef>
          </c:xVal>
          <c:yVal>
            <c:numRef>
              <c:f>'Hike Difficulties'!$C$2:$C$77</c:f>
              <c:numCache>
                <c:formatCode>General</c:formatCode>
                <c:ptCount val="76"/>
                <c:pt idx="0">
                  <c:v>2990</c:v>
                </c:pt>
                <c:pt idx="1">
                  <c:v>3950</c:v>
                </c:pt>
                <c:pt idx="2">
                  <c:v>2840</c:v>
                </c:pt>
                <c:pt idx="3">
                  <c:v>4700</c:v>
                </c:pt>
                <c:pt idx="4">
                  <c:v>2010</c:v>
                </c:pt>
                <c:pt idx="5">
                  <c:v>690</c:v>
                </c:pt>
                <c:pt idx="6">
                  <c:v>1270</c:v>
                </c:pt>
                <c:pt idx="7">
                  <c:v>2400</c:v>
                </c:pt>
                <c:pt idx="8">
                  <c:v>1920</c:v>
                </c:pt>
                <c:pt idx="9">
                  <c:v>2970</c:v>
                </c:pt>
                <c:pt idx="10">
                  <c:v>3110</c:v>
                </c:pt>
                <c:pt idx="11">
                  <c:v>940</c:v>
                </c:pt>
                <c:pt idx="12">
                  <c:v>1000</c:v>
                </c:pt>
                <c:pt idx="13">
                  <c:v>1090</c:v>
                </c:pt>
                <c:pt idx="14">
                  <c:v>3030</c:v>
                </c:pt>
                <c:pt idx="15">
                  <c:v>2250</c:v>
                </c:pt>
                <c:pt idx="16">
                  <c:v>3200</c:v>
                </c:pt>
                <c:pt idx="17">
                  <c:v>3850</c:v>
                </c:pt>
                <c:pt idx="18">
                  <c:v>1200</c:v>
                </c:pt>
                <c:pt idx="19">
                  <c:v>960</c:v>
                </c:pt>
                <c:pt idx="20">
                  <c:v>1540</c:v>
                </c:pt>
                <c:pt idx="21">
                  <c:v>2380</c:v>
                </c:pt>
                <c:pt idx="22">
                  <c:v>3290</c:v>
                </c:pt>
                <c:pt idx="23">
                  <c:v>1580</c:v>
                </c:pt>
                <c:pt idx="24">
                  <c:v>2660</c:v>
                </c:pt>
                <c:pt idx="25">
                  <c:v>2780</c:v>
                </c:pt>
                <c:pt idx="26">
                  <c:v>1680</c:v>
                </c:pt>
                <c:pt idx="27">
                  <c:v>1580</c:v>
                </c:pt>
                <c:pt idx="28">
                  <c:v>1000</c:v>
                </c:pt>
                <c:pt idx="29">
                  <c:v>2425</c:v>
                </c:pt>
                <c:pt idx="30">
                  <c:v>4100</c:v>
                </c:pt>
                <c:pt idx="31">
                  <c:v>4800</c:v>
                </c:pt>
                <c:pt idx="32">
                  <c:v>4120</c:v>
                </c:pt>
                <c:pt idx="33">
                  <c:v>3420</c:v>
                </c:pt>
                <c:pt idx="34">
                  <c:v>3850</c:v>
                </c:pt>
                <c:pt idx="35">
                  <c:v>2050</c:v>
                </c:pt>
                <c:pt idx="36">
                  <c:v>1450</c:v>
                </c:pt>
                <c:pt idx="37">
                  <c:v>3160</c:v>
                </c:pt>
                <c:pt idx="38">
                  <c:v>480</c:v>
                </c:pt>
                <c:pt idx="39">
                  <c:v>2550</c:v>
                </c:pt>
                <c:pt idx="40">
                  <c:v>3350</c:v>
                </c:pt>
                <c:pt idx="41">
                  <c:v>880</c:v>
                </c:pt>
                <c:pt idx="42">
                  <c:v>1420</c:v>
                </c:pt>
                <c:pt idx="43">
                  <c:v>200</c:v>
                </c:pt>
                <c:pt idx="44">
                  <c:v>860</c:v>
                </c:pt>
                <c:pt idx="45">
                  <c:v>1260</c:v>
                </c:pt>
                <c:pt idx="46">
                  <c:v>2600</c:v>
                </c:pt>
                <c:pt idx="47">
                  <c:v>375</c:v>
                </c:pt>
                <c:pt idx="48">
                  <c:v>3930</c:v>
                </c:pt>
                <c:pt idx="49">
                  <c:v>3100</c:v>
                </c:pt>
                <c:pt idx="50">
                  <c:v>1670</c:v>
                </c:pt>
                <c:pt idx="51">
                  <c:v>2400</c:v>
                </c:pt>
                <c:pt idx="52">
                  <c:v>1850</c:v>
                </c:pt>
                <c:pt idx="53">
                  <c:v>1300</c:v>
                </c:pt>
                <c:pt idx="54">
                  <c:v>1630</c:v>
                </c:pt>
                <c:pt idx="55">
                  <c:v>1090</c:v>
                </c:pt>
                <c:pt idx="56">
                  <c:v>1470</c:v>
                </c:pt>
                <c:pt idx="57">
                  <c:v>2000</c:v>
                </c:pt>
                <c:pt idx="58">
                  <c:v>3490</c:v>
                </c:pt>
                <c:pt idx="59">
                  <c:v>600</c:v>
                </c:pt>
                <c:pt idx="60">
                  <c:v>1930</c:v>
                </c:pt>
                <c:pt idx="61">
                  <c:v>750</c:v>
                </c:pt>
                <c:pt idx="62">
                  <c:v>2170</c:v>
                </c:pt>
                <c:pt idx="63">
                  <c:v>2250</c:v>
                </c:pt>
                <c:pt idx="64">
                  <c:v>3273.3333333333335</c:v>
                </c:pt>
                <c:pt idx="65">
                  <c:v>500</c:v>
                </c:pt>
                <c:pt idx="66">
                  <c:v>3060</c:v>
                </c:pt>
                <c:pt idx="67">
                  <c:v>1650</c:v>
                </c:pt>
                <c:pt idx="68">
                  <c:v>3180</c:v>
                </c:pt>
                <c:pt idx="69">
                  <c:v>1890</c:v>
                </c:pt>
                <c:pt idx="70">
                  <c:v>100</c:v>
                </c:pt>
                <c:pt idx="71">
                  <c:v>3550</c:v>
                </c:pt>
                <c:pt idx="72">
                  <c:v>1680</c:v>
                </c:pt>
                <c:pt idx="73">
                  <c:v>1800</c:v>
                </c:pt>
                <c:pt idx="74">
                  <c:v>3800</c:v>
                </c:pt>
                <c:pt idx="75">
                  <c:v>2180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'Hike Difficulties'!$D$2:$D$358</c15:f>
                <c15:dlblRangeCache>
                  <c:ptCount val="357"/>
                  <c:pt idx="0">
                    <c:v>strenuous</c:v>
                  </c:pt>
                  <c:pt idx="1">
                    <c:v>strenuous</c:v>
                  </c:pt>
                  <c:pt idx="2">
                    <c:v>moderate</c:v>
                  </c:pt>
                  <c:pt idx="3">
                    <c:v>omg yikes wtf</c:v>
                  </c:pt>
                  <c:pt idx="4">
                    <c:v>moderate</c:v>
                  </c:pt>
                  <c:pt idx="5">
                    <c:v>easy (but long)</c:v>
                  </c:pt>
                  <c:pt idx="6">
                    <c:v>moderate</c:v>
                  </c:pt>
                  <c:pt idx="7">
                    <c:v>moderate</c:v>
                  </c:pt>
                  <c:pt idx="8">
                    <c:v>moderate</c:v>
                  </c:pt>
                  <c:pt idx="9">
                    <c:v>moderate</c:v>
                  </c:pt>
                  <c:pt idx="10">
                    <c:v>strenuous</c:v>
                  </c:pt>
                  <c:pt idx="11">
                    <c:v>moderate (because rough)</c:v>
                  </c:pt>
                  <c:pt idx="12">
                    <c:v>easy</c:v>
                  </c:pt>
                  <c:pt idx="13">
                    <c:v>easy</c:v>
                  </c:pt>
                  <c:pt idx="14">
                    <c:v>moderate</c:v>
                  </c:pt>
                  <c:pt idx="15">
                    <c:v>moderate</c:v>
                  </c:pt>
                  <c:pt idx="16">
                    <c:v>strenuous</c:v>
                  </c:pt>
                  <c:pt idx="17">
                    <c:v>strenuous</c:v>
                  </c:pt>
                  <c:pt idx="18">
                    <c:v>easy</c:v>
                  </c:pt>
                  <c:pt idx="19">
                    <c:v>easy</c:v>
                  </c:pt>
                  <c:pt idx="20">
                    <c:v>moderate</c:v>
                  </c:pt>
                  <c:pt idx="21">
                    <c:v>moderate</c:v>
                  </c:pt>
                  <c:pt idx="22">
                    <c:v>strenuous</c:v>
                  </c:pt>
                  <c:pt idx="23">
                    <c:v>moderate</c:v>
                  </c:pt>
                  <c:pt idx="24">
                    <c:v>moderate</c:v>
                  </c:pt>
                  <c:pt idx="25">
                    <c:v>strenuous</c:v>
                  </c:pt>
                  <c:pt idx="26">
                    <c:v>moderate</c:v>
                  </c:pt>
                  <c:pt idx="27">
                    <c:v>moderate</c:v>
                  </c:pt>
                  <c:pt idx="28">
                    <c:v>easy</c:v>
                  </c:pt>
                  <c:pt idx="29">
                    <c:v>moderate</c:v>
                  </c:pt>
                  <c:pt idx="30">
                    <c:v>strenuous</c:v>
                  </c:pt>
                  <c:pt idx="31">
                    <c:v>strenuous</c:v>
                  </c:pt>
                  <c:pt idx="32">
                    <c:v>strenuous</c:v>
                  </c:pt>
                  <c:pt idx="33">
                    <c:v>strenuous</c:v>
                  </c:pt>
                  <c:pt idx="34">
                    <c:v>strenuous</c:v>
                  </c:pt>
                  <c:pt idx="35">
                    <c:v>moderate</c:v>
                  </c:pt>
                  <c:pt idx="36">
                    <c:v>easy</c:v>
                  </c:pt>
                  <c:pt idx="37">
                    <c:v>strenuous</c:v>
                  </c:pt>
                  <c:pt idx="38">
                    <c:v>easy</c:v>
                  </c:pt>
                  <c:pt idx="39">
                    <c:v>moderate</c:v>
                  </c:pt>
                  <c:pt idx="40">
                    <c:v>strenuous</c:v>
                  </c:pt>
                  <c:pt idx="41">
                    <c:v>easy</c:v>
                  </c:pt>
                  <c:pt idx="42">
                    <c:v>moderate</c:v>
                  </c:pt>
                  <c:pt idx="43">
                    <c:v>easy</c:v>
                  </c:pt>
                  <c:pt idx="44">
                    <c:v>easy</c:v>
                  </c:pt>
                  <c:pt idx="45">
                    <c:v>easy</c:v>
                  </c:pt>
                  <c:pt idx="46">
                    <c:v>moderate</c:v>
                  </c:pt>
                  <c:pt idx="47">
                    <c:v>easy</c:v>
                  </c:pt>
                  <c:pt idx="48">
                    <c:v>strenuous</c:v>
                  </c:pt>
                  <c:pt idx="49">
                    <c:v>strenuous</c:v>
                  </c:pt>
                  <c:pt idx="50">
                    <c:v>moderate</c:v>
                  </c:pt>
                  <c:pt idx="51">
                    <c:v>moderate</c:v>
                  </c:pt>
                  <c:pt idx="52">
                    <c:v>moderate</c:v>
                  </c:pt>
                  <c:pt idx="53">
                    <c:v>easy</c:v>
                  </c:pt>
                  <c:pt idx="54">
                    <c:v>moderate</c:v>
                  </c:pt>
                  <c:pt idx="55">
                    <c:v>easy</c:v>
                  </c:pt>
                  <c:pt idx="56">
                    <c:v>easy</c:v>
                  </c:pt>
                  <c:pt idx="57">
                    <c:v>moderate</c:v>
                  </c:pt>
                  <c:pt idx="58">
                    <c:v>strenuous</c:v>
                  </c:pt>
                  <c:pt idx="59">
                    <c:v>easy</c:v>
                  </c:pt>
                  <c:pt idx="60">
                    <c:v>moderate</c:v>
                  </c:pt>
                  <c:pt idx="61">
                    <c:v>easy</c:v>
                  </c:pt>
                  <c:pt idx="62">
                    <c:v>moderate</c:v>
                  </c:pt>
                  <c:pt idx="63">
                    <c:v>moderate</c:v>
                  </c:pt>
                  <c:pt idx="64">
                    <c:v>strenuous</c:v>
                  </c:pt>
                  <c:pt idx="65">
                    <c:v>easy</c:v>
                  </c:pt>
                  <c:pt idx="66">
                    <c:v>strenuous</c:v>
                  </c:pt>
                  <c:pt idx="67">
                    <c:v>moderate</c:v>
                  </c:pt>
                  <c:pt idx="68">
                    <c:v>strenuous</c:v>
                  </c:pt>
                  <c:pt idx="69">
                    <c:v>moderate</c:v>
                  </c:pt>
                  <c:pt idx="70">
                    <c:v>easy</c:v>
                  </c:pt>
                  <c:pt idx="71">
                    <c:v>strenuous</c:v>
                  </c:pt>
                  <c:pt idx="72">
                    <c:v>moderate</c:v>
                  </c:pt>
                  <c:pt idx="73">
                    <c:v>strenuous</c:v>
                  </c:pt>
                  <c:pt idx="74">
                    <c:v>strenuous</c:v>
                  </c:pt>
                  <c:pt idx="75">
                    <c:v>moderate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FE-43AC-B5D6-A892358F6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04728128"/>
        <c:axId val="1491048864"/>
      </c:scatterChart>
      <c:valAx>
        <c:axId val="20047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48864"/>
        <c:crosses val="autoZero"/>
        <c:crossBetween val="midCat"/>
      </c:valAx>
      <c:valAx>
        <c:axId val="1491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Gain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1</xdr:row>
      <xdr:rowOff>2380</xdr:rowOff>
    </xdr:from>
    <xdr:to>
      <xdr:col>17</xdr:col>
      <xdr:colOff>623888</xdr:colOff>
      <xdr:row>35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05FD1-2A46-4FF5-8D11-B3690AE1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114310</xdr:rowOff>
    </xdr:from>
    <xdr:to>
      <xdr:col>16</xdr:col>
      <xdr:colOff>38100</xdr:colOff>
      <xdr:row>30</xdr:row>
      <xdr:rowOff>138123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6C94D63-ECB8-416E-A9E7-77F9BA53E005}"/>
            </a:ext>
          </a:extLst>
        </xdr:cNvPr>
        <xdr:cNvCxnSpPr/>
      </xdr:nvCxnSpPr>
      <xdr:spPr>
        <a:xfrm>
          <a:off x="6238875" y="3914785"/>
          <a:ext cx="5686425" cy="1652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52388</xdr:colOff>
      <xdr:row>16</xdr:row>
      <xdr:rowOff>76200</xdr:rowOff>
    </xdr:from>
    <xdr:to>
      <xdr:col>16</xdr:col>
      <xdr:colOff>514350</xdr:colOff>
      <xdr:row>20</xdr:row>
      <xdr:rowOff>61913</xdr:rowOff>
    </xdr:to>
    <xdr:sp macro="" textlink="">
      <xdr:nvSpPr>
        <xdr:cNvPr id="14" name="Freeform: Shape 13">
          <a:extLst>
            <a:ext uri="{FF2B5EF4-FFF2-40B4-BE49-F238E27FC236}">
              <a16:creationId xmlns:a16="http://schemas.microsoft.com/office/drawing/2014/main" id="{31FA77EC-1766-4C15-A73B-C6F56F0B2620}"/>
            </a:ext>
          </a:extLst>
        </xdr:cNvPr>
        <xdr:cNvSpPr/>
      </xdr:nvSpPr>
      <xdr:spPr>
        <a:xfrm>
          <a:off x="8053388" y="2971800"/>
          <a:ext cx="4348162" cy="709613"/>
        </a:xfrm>
        <a:custGeom>
          <a:avLst/>
          <a:gdLst>
            <a:gd name="connsiteX0" fmla="*/ 4348162 w 4348162"/>
            <a:gd name="connsiteY0" fmla="*/ 709613 h 709613"/>
            <a:gd name="connsiteX1" fmla="*/ 2562225 w 4348162"/>
            <a:gd name="connsiteY1" fmla="*/ 276225 h 709613"/>
            <a:gd name="connsiteX2" fmla="*/ 0 w 4348162"/>
            <a:gd name="connsiteY2" fmla="*/ 0 h 7096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348162" h="709613">
              <a:moveTo>
                <a:pt x="4348162" y="709613"/>
              </a:moveTo>
              <a:cubicBezTo>
                <a:pt x="3817540" y="552053"/>
                <a:pt x="3286919" y="394494"/>
                <a:pt x="2562225" y="276225"/>
              </a:cubicBezTo>
              <a:cubicBezTo>
                <a:pt x="1837531" y="157956"/>
                <a:pt x="918765" y="78978"/>
                <a:pt x="0" y="0"/>
              </a:cubicBezTo>
            </a:path>
          </a:pathLst>
        </a:cu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5C422-267E-4EC2-B7F6-C6296A30534C}" name="Table1" displayName="Table1" ref="A1:D77" totalsRowShown="0">
  <autoFilter ref="A1:D77" xr:uid="{F6E6D1D2-BEAF-41EC-8549-7BFCED1FD786}"/>
  <sortState xmlns:xlrd2="http://schemas.microsoft.com/office/spreadsheetml/2017/richdata2" ref="A2:D77">
    <sortCondition ref="A1:A77"/>
  </sortState>
  <tableColumns count="4">
    <tableColumn id="1" xr3:uid="{78FA270C-AB01-49C8-9535-1CF6BB2765CA}" name="Name"/>
    <tableColumn id="2" xr3:uid="{462E7F18-8F43-4DC9-9F61-009B88773B23}" name="Distance"/>
    <tableColumn id="3" xr3:uid="{18651D85-20E3-4402-9301-EA5B27014F59}" name="Elevation"/>
    <tableColumn id="4" xr3:uid="{001A00BF-44EF-470D-A08E-E27A52BA0EBF}" name="Difficul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DABD-EE36-403A-85EC-C27298216BB6}">
  <dimension ref="A1:D77"/>
  <sheetViews>
    <sheetView tabSelected="1" workbookViewId="0">
      <selection activeCell="E16" sqref="E16"/>
    </sheetView>
  </sheetViews>
  <sheetFormatPr defaultRowHeight="14.5" x14ac:dyDescent="0.35"/>
  <cols>
    <col min="1" max="1" width="28.08984375" customWidth="1"/>
    <col min="2" max="2" width="9.54296875" customWidth="1"/>
    <col min="3" max="3" width="10.08984375" customWidth="1"/>
    <col min="4" max="4" width="9.81640625" customWidth="1"/>
  </cols>
  <sheetData>
    <row r="1" spans="1:4" x14ac:dyDescent="0.35">
      <c r="A1" t="s">
        <v>30</v>
      </c>
      <c r="B1" t="s">
        <v>31</v>
      </c>
      <c r="C1" t="s">
        <v>32</v>
      </c>
      <c r="D1" t="s">
        <v>33</v>
      </c>
    </row>
    <row r="2" spans="1:4" x14ac:dyDescent="0.35">
      <c r="A2" t="s">
        <v>59</v>
      </c>
      <c r="B2">
        <v>10.8</v>
      </c>
      <c r="C2">
        <v>2990</v>
      </c>
      <c r="D2" t="s">
        <v>10</v>
      </c>
    </row>
    <row r="3" spans="1:4" x14ac:dyDescent="0.35">
      <c r="A3" t="s">
        <v>58</v>
      </c>
      <c r="B3">
        <v>7.6</v>
      </c>
      <c r="C3">
        <v>3950</v>
      </c>
      <c r="D3" t="s">
        <v>10</v>
      </c>
    </row>
    <row r="4" spans="1:4" x14ac:dyDescent="0.35">
      <c r="A4" t="s">
        <v>0</v>
      </c>
      <c r="B4">
        <v>9.1999999999999993</v>
      </c>
      <c r="C4">
        <v>2840</v>
      </c>
      <c r="D4" t="s">
        <v>1</v>
      </c>
    </row>
    <row r="5" spans="1:4" x14ac:dyDescent="0.35">
      <c r="A5" t="s">
        <v>2</v>
      </c>
      <c r="B5">
        <v>8.5</v>
      </c>
      <c r="C5">
        <v>4700</v>
      </c>
      <c r="D5" t="s">
        <v>3</v>
      </c>
    </row>
    <row r="6" spans="1:4" x14ac:dyDescent="0.35">
      <c r="A6" t="s">
        <v>4</v>
      </c>
      <c r="B6">
        <f>17.8*2/3</f>
        <v>11.866666666666667</v>
      </c>
      <c r="C6">
        <v>2010</v>
      </c>
      <c r="D6" t="s">
        <v>1</v>
      </c>
    </row>
    <row r="7" spans="1:4" x14ac:dyDescent="0.35">
      <c r="A7" t="s">
        <v>5</v>
      </c>
      <c r="B7">
        <v>10.3</v>
      </c>
      <c r="C7">
        <v>690</v>
      </c>
      <c r="D7" t="s">
        <v>6</v>
      </c>
    </row>
    <row r="8" spans="1:4" x14ac:dyDescent="0.35">
      <c r="A8" t="s">
        <v>73</v>
      </c>
      <c r="B8">
        <v>10</v>
      </c>
      <c r="C8">
        <v>1270</v>
      </c>
      <c r="D8" t="s">
        <v>1</v>
      </c>
    </row>
    <row r="9" spans="1:4" x14ac:dyDescent="0.35">
      <c r="A9" t="s">
        <v>80</v>
      </c>
      <c r="B9">
        <v>8</v>
      </c>
      <c r="C9">
        <v>2400</v>
      </c>
      <c r="D9" t="s">
        <v>1</v>
      </c>
    </row>
    <row r="10" spans="1:4" x14ac:dyDescent="0.35">
      <c r="A10" t="s">
        <v>83</v>
      </c>
      <c r="B10">
        <v>6.3</v>
      </c>
      <c r="C10">
        <v>1920</v>
      </c>
      <c r="D10" t="s">
        <v>1</v>
      </c>
    </row>
    <row r="11" spans="1:4" x14ac:dyDescent="0.35">
      <c r="A11" t="s">
        <v>36</v>
      </c>
      <c r="B11">
        <v>7.5</v>
      </c>
      <c r="C11">
        <v>2970</v>
      </c>
      <c r="D11" t="s">
        <v>1</v>
      </c>
    </row>
    <row r="12" spans="1:4" x14ac:dyDescent="0.35">
      <c r="A12" t="s">
        <v>61</v>
      </c>
      <c r="B12">
        <v>8.1999999999999993</v>
      </c>
      <c r="C12">
        <v>3110</v>
      </c>
      <c r="D12" t="s">
        <v>10</v>
      </c>
    </row>
    <row r="13" spans="1:4" x14ac:dyDescent="0.35">
      <c r="A13" t="s">
        <v>64</v>
      </c>
      <c r="B13">
        <v>3.4</v>
      </c>
      <c r="C13">
        <v>940</v>
      </c>
      <c r="D13" t="s">
        <v>67</v>
      </c>
    </row>
    <row r="14" spans="1:4" x14ac:dyDescent="0.35">
      <c r="A14" t="s">
        <v>42</v>
      </c>
      <c r="B14">
        <v>4</v>
      </c>
      <c r="C14">
        <v>1000</v>
      </c>
      <c r="D14" t="s">
        <v>7</v>
      </c>
    </row>
    <row r="15" spans="1:4" x14ac:dyDescent="0.35">
      <c r="A15" t="s">
        <v>43</v>
      </c>
      <c r="B15">
        <v>2.9</v>
      </c>
      <c r="C15">
        <v>1090</v>
      </c>
      <c r="D15" t="s">
        <v>7</v>
      </c>
    </row>
    <row r="16" spans="1:4" x14ac:dyDescent="0.35">
      <c r="A16" t="s">
        <v>39</v>
      </c>
      <c r="B16">
        <v>7.7</v>
      </c>
      <c r="C16">
        <v>3030</v>
      </c>
      <c r="D16" t="s">
        <v>1</v>
      </c>
    </row>
    <row r="17" spans="1:4" x14ac:dyDescent="0.35">
      <c r="A17" t="s">
        <v>81</v>
      </c>
      <c r="B17">
        <f>35/4</f>
        <v>8.75</v>
      </c>
      <c r="C17">
        <f>9000/4</f>
        <v>2250</v>
      </c>
      <c r="D17" t="s">
        <v>1</v>
      </c>
    </row>
    <row r="18" spans="1:4" x14ac:dyDescent="0.35">
      <c r="A18" t="s">
        <v>69</v>
      </c>
      <c r="B18">
        <v>7.9</v>
      </c>
      <c r="C18">
        <v>3200</v>
      </c>
      <c r="D18" t="s">
        <v>10</v>
      </c>
    </row>
    <row r="19" spans="1:4" x14ac:dyDescent="0.35">
      <c r="A19" t="s">
        <v>70</v>
      </c>
      <c r="B19">
        <v>11.3</v>
      </c>
      <c r="C19">
        <v>3850</v>
      </c>
      <c r="D19" t="s">
        <v>10</v>
      </c>
    </row>
    <row r="20" spans="1:4" x14ac:dyDescent="0.35">
      <c r="A20" t="s">
        <v>71</v>
      </c>
      <c r="B20">
        <v>6.8</v>
      </c>
      <c r="C20">
        <v>1200</v>
      </c>
      <c r="D20" t="s">
        <v>7</v>
      </c>
    </row>
    <row r="21" spans="1:4" x14ac:dyDescent="0.35">
      <c r="A21" t="s">
        <v>84</v>
      </c>
      <c r="B21">
        <v>4.4000000000000004</v>
      </c>
      <c r="C21">
        <v>960</v>
      </c>
      <c r="D21" t="s">
        <v>7</v>
      </c>
    </row>
    <row r="22" spans="1:4" x14ac:dyDescent="0.35">
      <c r="A22" t="s">
        <v>50</v>
      </c>
      <c r="B22">
        <v>6.5</v>
      </c>
      <c r="C22">
        <v>1540</v>
      </c>
      <c r="D22" t="s">
        <v>1</v>
      </c>
    </row>
    <row r="23" spans="1:4" x14ac:dyDescent="0.35">
      <c r="A23" t="s">
        <v>8</v>
      </c>
      <c r="B23">
        <v>8.5</v>
      </c>
      <c r="C23">
        <v>2380</v>
      </c>
      <c r="D23" t="s">
        <v>1</v>
      </c>
    </row>
    <row r="24" spans="1:4" x14ac:dyDescent="0.35">
      <c r="A24" t="s">
        <v>9</v>
      </c>
      <c r="B24">
        <v>9.6</v>
      </c>
      <c r="C24">
        <v>3290</v>
      </c>
      <c r="D24" t="s">
        <v>10</v>
      </c>
    </row>
    <row r="25" spans="1:4" x14ac:dyDescent="0.35">
      <c r="A25" t="s">
        <v>82</v>
      </c>
      <c r="B25">
        <f>14.6/2</f>
        <v>7.3</v>
      </c>
      <c r="C25">
        <f>3160/2</f>
        <v>1580</v>
      </c>
      <c r="D25" t="s">
        <v>1</v>
      </c>
    </row>
    <row r="26" spans="1:4" x14ac:dyDescent="0.35">
      <c r="A26" t="s">
        <v>46</v>
      </c>
      <c r="B26">
        <v>11.6</v>
      </c>
      <c r="C26">
        <v>2660</v>
      </c>
      <c r="D26" t="s">
        <v>1</v>
      </c>
    </row>
    <row r="27" spans="1:4" x14ac:dyDescent="0.35">
      <c r="A27" t="s">
        <v>11</v>
      </c>
      <c r="B27">
        <v>12.5</v>
      </c>
      <c r="C27">
        <v>2780</v>
      </c>
      <c r="D27" t="s">
        <v>10</v>
      </c>
    </row>
    <row r="28" spans="1:4" x14ac:dyDescent="0.35">
      <c r="A28" t="s">
        <v>56</v>
      </c>
      <c r="B28">
        <v>9</v>
      </c>
      <c r="C28">
        <v>1680</v>
      </c>
      <c r="D28" t="s">
        <v>1</v>
      </c>
    </row>
    <row r="29" spans="1:4" x14ac:dyDescent="0.35">
      <c r="A29" t="s">
        <v>12</v>
      </c>
      <c r="B29">
        <v>9.1</v>
      </c>
      <c r="C29">
        <v>1580</v>
      </c>
      <c r="D29" t="s">
        <v>1</v>
      </c>
    </row>
    <row r="30" spans="1:4" x14ac:dyDescent="0.35">
      <c r="A30" t="s">
        <v>35</v>
      </c>
      <c r="B30">
        <v>5.2</v>
      </c>
      <c r="C30">
        <v>1000</v>
      </c>
      <c r="D30" t="s">
        <v>7</v>
      </c>
    </row>
    <row r="31" spans="1:4" x14ac:dyDescent="0.35">
      <c r="A31" t="s">
        <v>79</v>
      </c>
      <c r="B31">
        <f>19.1/2</f>
        <v>9.5500000000000007</v>
      </c>
      <c r="C31">
        <f>4850/2</f>
        <v>2425</v>
      </c>
      <c r="D31" t="s">
        <v>1</v>
      </c>
    </row>
    <row r="32" spans="1:4" x14ac:dyDescent="0.35">
      <c r="A32" t="s">
        <v>78</v>
      </c>
      <c r="B32">
        <v>9.5</v>
      </c>
      <c r="C32">
        <v>4100</v>
      </c>
      <c r="D32" t="s">
        <v>10</v>
      </c>
    </row>
    <row r="33" spans="1:4" x14ac:dyDescent="0.35">
      <c r="A33" t="s">
        <v>13</v>
      </c>
      <c r="B33">
        <v>14</v>
      </c>
      <c r="C33">
        <v>4800</v>
      </c>
      <c r="D33" t="s">
        <v>10</v>
      </c>
    </row>
    <row r="34" spans="1:4" x14ac:dyDescent="0.35">
      <c r="A34" t="s">
        <v>14</v>
      </c>
      <c r="B34">
        <v>12.2</v>
      </c>
      <c r="C34">
        <v>4120</v>
      </c>
      <c r="D34" t="s">
        <v>10</v>
      </c>
    </row>
    <row r="35" spans="1:4" x14ac:dyDescent="0.35">
      <c r="A35" t="s">
        <v>15</v>
      </c>
      <c r="B35">
        <v>12</v>
      </c>
      <c r="C35">
        <v>3420</v>
      </c>
      <c r="D35" t="s">
        <v>10</v>
      </c>
    </row>
    <row r="36" spans="1:4" x14ac:dyDescent="0.35">
      <c r="A36" t="s">
        <v>37</v>
      </c>
      <c r="B36">
        <f>19.5/2</f>
        <v>9.75</v>
      </c>
      <c r="C36">
        <f>4400*7/8</f>
        <v>3850</v>
      </c>
      <c r="D36" t="s">
        <v>10</v>
      </c>
    </row>
    <row r="37" spans="1:4" x14ac:dyDescent="0.35">
      <c r="A37" t="s">
        <v>77</v>
      </c>
      <c r="B37">
        <v>6.9</v>
      </c>
      <c r="C37">
        <v>2050</v>
      </c>
      <c r="D37" t="s">
        <v>1</v>
      </c>
    </row>
    <row r="38" spans="1:4" x14ac:dyDescent="0.35">
      <c r="A38" t="s">
        <v>16</v>
      </c>
      <c r="B38">
        <v>5.4</v>
      </c>
      <c r="C38">
        <v>1450</v>
      </c>
      <c r="D38" t="s">
        <v>7</v>
      </c>
    </row>
    <row r="39" spans="1:4" x14ac:dyDescent="0.35">
      <c r="A39" t="s">
        <v>41</v>
      </c>
      <c r="B39">
        <v>11.9</v>
      </c>
      <c r="C39">
        <v>3160</v>
      </c>
      <c r="D39" t="s">
        <v>10</v>
      </c>
    </row>
    <row r="40" spans="1:4" x14ac:dyDescent="0.35">
      <c r="A40" t="s">
        <v>85</v>
      </c>
      <c r="B40">
        <v>3.2</v>
      </c>
      <c r="C40">
        <v>480</v>
      </c>
      <c r="D40" t="s">
        <v>7</v>
      </c>
    </row>
    <row r="41" spans="1:4" x14ac:dyDescent="0.35">
      <c r="A41" t="s">
        <v>17</v>
      </c>
      <c r="B41">
        <v>11.4</v>
      </c>
      <c r="C41">
        <v>2550</v>
      </c>
      <c r="D41" t="s">
        <v>1</v>
      </c>
    </row>
    <row r="42" spans="1:4" x14ac:dyDescent="0.35">
      <c r="A42" t="s">
        <v>18</v>
      </c>
      <c r="B42">
        <v>8.5</v>
      </c>
      <c r="C42">
        <v>3350</v>
      </c>
      <c r="D42" t="s">
        <v>10</v>
      </c>
    </row>
    <row r="43" spans="1:4" x14ac:dyDescent="0.35">
      <c r="A43" t="s">
        <v>53</v>
      </c>
      <c r="B43">
        <v>2.8</v>
      </c>
      <c r="C43">
        <v>880</v>
      </c>
      <c r="D43" t="s">
        <v>7</v>
      </c>
    </row>
    <row r="44" spans="1:4" x14ac:dyDescent="0.35">
      <c r="A44" t="s">
        <v>19</v>
      </c>
      <c r="B44">
        <v>10.4</v>
      </c>
      <c r="C44">
        <v>1420</v>
      </c>
      <c r="D44" t="s">
        <v>1</v>
      </c>
    </row>
    <row r="45" spans="1:4" x14ac:dyDescent="0.35">
      <c r="A45" t="s">
        <v>51</v>
      </c>
      <c r="B45">
        <v>0.9</v>
      </c>
      <c r="C45">
        <v>200</v>
      </c>
      <c r="D45" t="s">
        <v>7</v>
      </c>
    </row>
    <row r="46" spans="1:4" x14ac:dyDescent="0.35">
      <c r="A46" t="s">
        <v>66</v>
      </c>
      <c r="B46">
        <v>4.2</v>
      </c>
      <c r="C46">
        <v>860</v>
      </c>
      <c r="D46" t="s">
        <v>7</v>
      </c>
    </row>
    <row r="47" spans="1:4" x14ac:dyDescent="0.35">
      <c r="A47" t="s">
        <v>54</v>
      </c>
      <c r="B47">
        <v>4.8</v>
      </c>
      <c r="C47">
        <v>1260</v>
      </c>
      <c r="D47" t="s">
        <v>7</v>
      </c>
    </row>
    <row r="48" spans="1:4" x14ac:dyDescent="0.35">
      <c r="A48" t="s">
        <v>74</v>
      </c>
      <c r="B48">
        <v>4</v>
      </c>
      <c r="C48">
        <v>2600</v>
      </c>
      <c r="D48" t="s">
        <v>1</v>
      </c>
    </row>
    <row r="49" spans="1:4" x14ac:dyDescent="0.35">
      <c r="A49" t="s">
        <v>52</v>
      </c>
      <c r="B49">
        <v>1.4</v>
      </c>
      <c r="C49">
        <v>375</v>
      </c>
      <c r="D49" t="s">
        <v>7</v>
      </c>
    </row>
    <row r="50" spans="1:4" x14ac:dyDescent="0.35">
      <c r="A50" t="s">
        <v>47</v>
      </c>
      <c r="B50">
        <v>13.6</v>
      </c>
      <c r="C50">
        <v>3930</v>
      </c>
      <c r="D50" t="s">
        <v>10</v>
      </c>
    </row>
    <row r="51" spans="1:4" x14ac:dyDescent="0.35">
      <c r="A51" t="s">
        <v>62</v>
      </c>
      <c r="B51">
        <v>10.5</v>
      </c>
      <c r="C51">
        <v>3100</v>
      </c>
      <c r="D51" t="s">
        <v>10</v>
      </c>
    </row>
    <row r="52" spans="1:4" x14ac:dyDescent="0.35">
      <c r="A52" t="s">
        <v>34</v>
      </c>
      <c r="B52">
        <v>7</v>
      </c>
      <c r="C52">
        <v>1670</v>
      </c>
      <c r="D52" t="s">
        <v>1</v>
      </c>
    </row>
    <row r="53" spans="1:4" x14ac:dyDescent="0.35">
      <c r="A53" t="s">
        <v>44</v>
      </c>
      <c r="B53">
        <v>8.1</v>
      </c>
      <c r="C53">
        <v>2400</v>
      </c>
      <c r="D53" t="s">
        <v>1</v>
      </c>
    </row>
    <row r="54" spans="1:4" x14ac:dyDescent="0.35">
      <c r="A54" t="s">
        <v>20</v>
      </c>
      <c r="B54">
        <v>5.5</v>
      </c>
      <c r="C54">
        <v>1850</v>
      </c>
      <c r="D54" t="s">
        <v>1</v>
      </c>
    </row>
    <row r="55" spans="1:4" x14ac:dyDescent="0.35">
      <c r="A55" t="s">
        <v>21</v>
      </c>
      <c r="B55">
        <v>4.8</v>
      </c>
      <c r="C55">
        <v>1300</v>
      </c>
      <c r="D55" t="s">
        <v>7</v>
      </c>
    </row>
    <row r="56" spans="1:4" x14ac:dyDescent="0.35">
      <c r="A56" t="s">
        <v>57</v>
      </c>
      <c r="B56">
        <v>7.2</v>
      </c>
      <c r="C56">
        <v>1630</v>
      </c>
      <c r="D56" t="s">
        <v>1</v>
      </c>
    </row>
    <row r="57" spans="1:4" x14ac:dyDescent="0.35">
      <c r="A57" t="s">
        <v>68</v>
      </c>
      <c r="B57">
        <v>2.7</v>
      </c>
      <c r="C57">
        <v>1090</v>
      </c>
      <c r="D57" t="s">
        <v>7</v>
      </c>
    </row>
    <row r="58" spans="1:4" x14ac:dyDescent="0.35">
      <c r="A58" t="s">
        <v>22</v>
      </c>
      <c r="B58">
        <v>4.8</v>
      </c>
      <c r="C58">
        <v>1470</v>
      </c>
      <c r="D58" t="s">
        <v>7</v>
      </c>
    </row>
    <row r="59" spans="1:4" x14ac:dyDescent="0.35">
      <c r="A59" t="s">
        <v>23</v>
      </c>
      <c r="B59">
        <v>6.9</v>
      </c>
      <c r="C59">
        <v>2000</v>
      </c>
      <c r="D59" t="s">
        <v>1</v>
      </c>
    </row>
    <row r="60" spans="1:4" x14ac:dyDescent="0.35">
      <c r="A60" t="s">
        <v>45</v>
      </c>
      <c r="B60">
        <v>8.1999999999999993</v>
      </c>
      <c r="C60">
        <v>3490</v>
      </c>
      <c r="D60" t="s">
        <v>10</v>
      </c>
    </row>
    <row r="61" spans="1:4" x14ac:dyDescent="0.35">
      <c r="A61" t="s">
        <v>65</v>
      </c>
      <c r="B61">
        <v>3.3</v>
      </c>
      <c r="C61">
        <v>600</v>
      </c>
      <c r="D61" t="s">
        <v>7</v>
      </c>
    </row>
    <row r="62" spans="1:4" x14ac:dyDescent="0.35">
      <c r="A62" t="s">
        <v>76</v>
      </c>
      <c r="B62">
        <v>8.5</v>
      </c>
      <c r="C62">
        <v>1930</v>
      </c>
      <c r="D62" t="s">
        <v>1</v>
      </c>
    </row>
    <row r="63" spans="1:4" x14ac:dyDescent="0.35">
      <c r="A63" t="s">
        <v>40</v>
      </c>
      <c r="B63">
        <v>2.2000000000000002</v>
      </c>
      <c r="C63">
        <v>750</v>
      </c>
      <c r="D63" t="s">
        <v>7</v>
      </c>
    </row>
    <row r="64" spans="1:4" x14ac:dyDescent="0.35">
      <c r="A64" t="s">
        <v>38</v>
      </c>
      <c r="B64">
        <v>11</v>
      </c>
      <c r="C64">
        <v>2170</v>
      </c>
      <c r="D64" t="s">
        <v>1</v>
      </c>
    </row>
    <row r="65" spans="1:4" x14ac:dyDescent="0.35">
      <c r="A65" t="s">
        <v>24</v>
      </c>
      <c r="B65">
        <v>7.3</v>
      </c>
      <c r="C65">
        <v>2250</v>
      </c>
      <c r="D65" t="s">
        <v>1</v>
      </c>
    </row>
    <row r="66" spans="1:4" x14ac:dyDescent="0.35">
      <c r="A66" t="s">
        <v>25</v>
      </c>
      <c r="B66">
        <f>16*2/3</f>
        <v>10.666666666666666</v>
      </c>
      <c r="C66">
        <f>4910*2/3</f>
        <v>3273.3333333333335</v>
      </c>
      <c r="D66" t="s">
        <v>10</v>
      </c>
    </row>
    <row r="67" spans="1:4" x14ac:dyDescent="0.35">
      <c r="A67" t="s">
        <v>49</v>
      </c>
      <c r="B67">
        <v>1.2</v>
      </c>
      <c r="C67">
        <v>500</v>
      </c>
      <c r="D67" t="s">
        <v>7</v>
      </c>
    </row>
    <row r="68" spans="1:4" x14ac:dyDescent="0.35">
      <c r="A68" t="s">
        <v>26</v>
      </c>
      <c r="B68">
        <v>11</v>
      </c>
      <c r="C68">
        <v>3060</v>
      </c>
      <c r="D68" t="s">
        <v>10</v>
      </c>
    </row>
    <row r="69" spans="1:4" x14ac:dyDescent="0.35">
      <c r="A69" t="s">
        <v>60</v>
      </c>
      <c r="B69">
        <v>6.5</v>
      </c>
      <c r="C69">
        <v>1650</v>
      </c>
      <c r="D69" t="s">
        <v>1</v>
      </c>
    </row>
    <row r="70" spans="1:4" x14ac:dyDescent="0.35">
      <c r="A70" t="s">
        <v>72</v>
      </c>
      <c r="B70">
        <v>9.9</v>
      </c>
      <c r="C70">
        <v>3180</v>
      </c>
      <c r="D70" t="s">
        <v>10</v>
      </c>
    </row>
    <row r="71" spans="1:4" x14ac:dyDescent="0.35">
      <c r="A71" t="s">
        <v>27</v>
      </c>
      <c r="B71">
        <v>6.2</v>
      </c>
      <c r="C71">
        <v>1890</v>
      </c>
      <c r="D71" t="s">
        <v>1</v>
      </c>
    </row>
    <row r="72" spans="1:4" x14ac:dyDescent="0.35">
      <c r="A72" t="s">
        <v>48</v>
      </c>
      <c r="B72">
        <v>0.4</v>
      </c>
      <c r="C72">
        <v>100</v>
      </c>
      <c r="D72" t="s">
        <v>7</v>
      </c>
    </row>
    <row r="73" spans="1:4" x14ac:dyDescent="0.35">
      <c r="A73" t="s">
        <v>28</v>
      </c>
      <c r="B73">
        <v>7.3</v>
      </c>
      <c r="C73">
        <v>3550</v>
      </c>
      <c r="D73" t="s">
        <v>10</v>
      </c>
    </row>
    <row r="74" spans="1:4" x14ac:dyDescent="0.35">
      <c r="A74" t="s">
        <v>75</v>
      </c>
      <c r="B74">
        <v>5.6</v>
      </c>
      <c r="C74">
        <v>1680</v>
      </c>
      <c r="D74" t="s">
        <v>1</v>
      </c>
    </row>
    <row r="75" spans="1:4" x14ac:dyDescent="0.35">
      <c r="A75" t="s">
        <v>63</v>
      </c>
      <c r="B75">
        <v>10.8</v>
      </c>
      <c r="C75">
        <v>1800</v>
      </c>
      <c r="D75" t="s">
        <v>10</v>
      </c>
    </row>
    <row r="76" spans="1:4" x14ac:dyDescent="0.35">
      <c r="A76" t="s">
        <v>55</v>
      </c>
      <c r="B76">
        <f>22.5/2</f>
        <v>11.25</v>
      </c>
      <c r="C76">
        <v>3800</v>
      </c>
      <c r="D76" t="s">
        <v>10</v>
      </c>
    </row>
    <row r="77" spans="1:4" x14ac:dyDescent="0.35">
      <c r="A77" t="s">
        <v>29</v>
      </c>
      <c r="B77">
        <v>6</v>
      </c>
      <c r="C77">
        <v>2180</v>
      </c>
      <c r="D77" t="s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Hike Difficulties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Hargreaves</dc:creator>
  <cp:lastModifiedBy>Shawn Hargreaves</cp:lastModifiedBy>
  <dcterms:created xsi:type="dcterms:W3CDTF">2020-06-04T14:47:56Z</dcterms:created>
  <dcterms:modified xsi:type="dcterms:W3CDTF">2022-12-21T14:27:04Z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2020-06-04T14:59:36Z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b0af4fed-1166-422a-b991-33a4564a23e8</vt:lpwstr>
  </property>
  <property fmtid="{D5CDD505-2E9C-101B-9397-08002B2CF9AE}" pid="8" name="MSIP_Label_f42aa342-8706-4288-bd11-ebb85995028c_ContentBits">
    <vt:lpwstr>0</vt:lpwstr>
  </property>
</Properties>
</file>