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levin203\Desktop\"/>
    </mc:Choice>
  </mc:AlternateContent>
  <bookViews>
    <workbookView xWindow="0" yWindow="0" windowWidth="9015" windowHeight="7560"/>
  </bookViews>
  <sheets>
    <sheet name="Sheet1" sheetId="3" r:id="rId1"/>
  </sheets>
  <definedNames>
    <definedName name="_xlnm._FilterDatabase" localSheetId="0" hidden="1">Sheet1!$A$1:$R$91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97" i="3" l="1"/>
  <c r="S95" i="3"/>
  <c r="S96" i="3"/>
  <c r="R95" i="3"/>
  <c r="H72" i="3" l="1"/>
  <c r="H73" i="3"/>
  <c r="H71" i="3"/>
</calcChain>
</file>

<file path=xl/sharedStrings.xml><?xml version="1.0" encoding="utf-8"?>
<sst xmlns="http://schemas.openxmlformats.org/spreadsheetml/2006/main" count="523" uniqueCount="162">
  <si>
    <t>Spider-Man</t>
  </si>
  <si>
    <t>Captain America</t>
  </si>
  <si>
    <t>Blade</t>
  </si>
  <si>
    <t>X-Men</t>
  </si>
  <si>
    <t>X2: X-Men United</t>
  </si>
  <si>
    <t>Spider-Man 2</t>
  </si>
  <si>
    <t>Blade: Trinity</t>
  </si>
  <si>
    <t>Batman Begins</t>
  </si>
  <si>
    <t>X-Men: The Last Stand</t>
  </si>
  <si>
    <t>Spider-Man 3</t>
  </si>
  <si>
    <t>Iron Man</t>
  </si>
  <si>
    <t>The Dark Knight</t>
  </si>
  <si>
    <t>X-Men Origins: Wolverine</t>
  </si>
  <si>
    <t>Iron Man 2</t>
  </si>
  <si>
    <t>Captain America: The First Avenger</t>
  </si>
  <si>
    <t>The Dark Knight Rises</t>
  </si>
  <si>
    <t>Iron Man 3</t>
  </si>
  <si>
    <t>The Wolverine</t>
  </si>
  <si>
    <t>Captain America: The Winter Soldier</t>
  </si>
  <si>
    <t>Captain America: Civil War</t>
  </si>
  <si>
    <t>Logan</t>
  </si>
  <si>
    <t>Movie</t>
  </si>
  <si>
    <t>Trilogy</t>
  </si>
  <si>
    <t>The Silence of the Lambs</t>
  </si>
  <si>
    <t>Hannibal</t>
  </si>
  <si>
    <t>Red Dragon</t>
  </si>
  <si>
    <t>Mission: Impossible</t>
  </si>
  <si>
    <t>Mission: Impossible II</t>
  </si>
  <si>
    <t>Mission: Impossible III</t>
  </si>
  <si>
    <t>Blade 2</t>
  </si>
  <si>
    <t>Austin Powers: International Man of Mystery</t>
  </si>
  <si>
    <t>Austin Powers: The Spy Who Shagged Me</t>
  </si>
  <si>
    <t>Austin Powers in Goldmember</t>
  </si>
  <si>
    <t>Terminator 2: Judgement Day</t>
  </si>
  <si>
    <t>Terminator 3: Rise of the Machines</t>
  </si>
  <si>
    <t>The Matrix</t>
  </si>
  <si>
    <t>The Matrix Reloaded</t>
  </si>
  <si>
    <t>The Matrix Revolutions</t>
  </si>
  <si>
    <t>The Hangover</t>
  </si>
  <si>
    <t>The Hangover Part II</t>
  </si>
  <si>
    <t>The Hangover Part III</t>
  </si>
  <si>
    <t>Ocean's Eleven</t>
  </si>
  <si>
    <t>Ocean's Twelve</t>
  </si>
  <si>
    <t>Ocean's Thirteen</t>
  </si>
  <si>
    <t>Shrek</t>
  </si>
  <si>
    <t>Shrek 2</t>
  </si>
  <si>
    <t>Shrek the Third</t>
  </si>
  <si>
    <t>The Naked Gun 2 1/2</t>
  </si>
  <si>
    <t>The Naked Gun 33 1/3</t>
  </si>
  <si>
    <t>The Naked Gun: From the Files of Police Squad!</t>
  </si>
  <si>
    <t>Scream</t>
  </si>
  <si>
    <t>Scream 2</t>
  </si>
  <si>
    <t>Scream 3</t>
  </si>
  <si>
    <t>Star Wars: Episode I - The Phantom Menace</t>
  </si>
  <si>
    <t>Star Wars: Episode II - Attack of the Clones</t>
  </si>
  <si>
    <t>Die Hard</t>
  </si>
  <si>
    <t>Die Hard 2</t>
  </si>
  <si>
    <t>Die Hard: With a Vengeance</t>
  </si>
  <si>
    <t>Alien</t>
  </si>
  <si>
    <t>Aliens</t>
  </si>
  <si>
    <t>Indiana Jones</t>
  </si>
  <si>
    <t>Raiders of the Lost Ark</t>
  </si>
  <si>
    <t>Indiana Jones and the Temple of Doom</t>
  </si>
  <si>
    <t>Indiana Jones and the Last Crusade</t>
  </si>
  <si>
    <t>The Bourne Identity</t>
  </si>
  <si>
    <t>The Bourne Supremacy</t>
  </si>
  <si>
    <t>The Bourne Ultimatum</t>
  </si>
  <si>
    <t>The Godfather</t>
  </si>
  <si>
    <t>The Godfather: Part II</t>
  </si>
  <si>
    <t>The Godfather: Part III</t>
  </si>
  <si>
    <t>Toy Story</t>
  </si>
  <si>
    <t>Toy Story 2</t>
  </si>
  <si>
    <t>Toy Story 3</t>
  </si>
  <si>
    <t>Back to the Future</t>
  </si>
  <si>
    <t>Back to the Future Part II</t>
  </si>
  <si>
    <t>Back to the Future Part III</t>
  </si>
  <si>
    <t>Star Wars</t>
  </si>
  <si>
    <t>Star Wars: Episode IV - A New Hope</t>
  </si>
  <si>
    <t>Star Wars: Episode V - The Empire Strikes Back</t>
  </si>
  <si>
    <t>Star Wars: Episode IV - Return of the Jedi</t>
  </si>
  <si>
    <t>Lord of the Rings</t>
  </si>
  <si>
    <t>The Lord of the Rings: The Fellowship of the Ring</t>
  </si>
  <si>
    <t>The Lord of the Rings: The Two Towers</t>
  </si>
  <si>
    <t>The Lord of the Rings: The Return of the King</t>
  </si>
  <si>
    <t>Order</t>
  </si>
  <si>
    <t>Cars</t>
  </si>
  <si>
    <t>Kung Fu Panda</t>
  </si>
  <si>
    <t>Release</t>
  </si>
  <si>
    <t>Total Domestic Gross</t>
  </si>
  <si>
    <t>Genre</t>
  </si>
  <si>
    <t>MPAA Rating</t>
  </si>
  <si>
    <t>R</t>
  </si>
  <si>
    <t>Budget</t>
  </si>
  <si>
    <t>Foreign Gross</t>
  </si>
  <si>
    <t>Opening Weekend</t>
  </si>
  <si>
    <t>Oscar Nominations</t>
  </si>
  <si>
    <t>Oscar Wins</t>
  </si>
  <si>
    <t>PG-13</t>
  </si>
  <si>
    <t>Kung Fu Panda 2</t>
  </si>
  <si>
    <t>Kung Fu Panda 3</t>
  </si>
  <si>
    <t>PG</t>
  </si>
  <si>
    <t>The Terminator</t>
  </si>
  <si>
    <t>The Hobbit:  An Unexpected Journey</t>
  </si>
  <si>
    <t>The Hobbit:  The Desolation of Smaug</t>
  </si>
  <si>
    <t>The Hobbit:  The Battle of the Five</t>
  </si>
  <si>
    <t>Cars 2</t>
  </si>
  <si>
    <t>Cars 3</t>
  </si>
  <si>
    <t>RT</t>
  </si>
  <si>
    <t>RT_A</t>
  </si>
  <si>
    <t>MC</t>
  </si>
  <si>
    <t>Star Wars:  Episode III -Revenge of the Sith</t>
  </si>
  <si>
    <t>Wolverine</t>
  </si>
  <si>
    <t>Alien 3</t>
  </si>
  <si>
    <t>G</t>
  </si>
  <si>
    <t>SegmentID</t>
  </si>
  <si>
    <t>The Hobbit</t>
  </si>
  <si>
    <t>Hannibal Lecter</t>
  </si>
  <si>
    <t>Austin Powers</t>
  </si>
  <si>
    <t>Ocean's</t>
  </si>
  <si>
    <t>The Naked Gun</t>
  </si>
  <si>
    <t>Additional Movies</t>
  </si>
  <si>
    <t>Star Wars Prequel</t>
  </si>
  <si>
    <t>Bourne</t>
  </si>
  <si>
    <t>Y</t>
  </si>
  <si>
    <t>N</t>
  </si>
  <si>
    <t>SCI-FI HORROR</t>
  </si>
  <si>
    <t>COMEDY</t>
  </si>
  <si>
    <t>SCI-FI ADVENTURE</t>
  </si>
  <si>
    <t>WESTERN</t>
  </si>
  <si>
    <t>ACTION HORROR</t>
  </si>
  <si>
    <t>ACTION/ADVENTURE</t>
  </si>
  <si>
    <t>ANIMATION</t>
  </si>
  <si>
    <t>ACTION THRILLER</t>
  </si>
  <si>
    <t>2017 Adjusted</t>
  </si>
  <si>
    <t>THRILLER</t>
  </si>
  <si>
    <t>ADVENTURE</t>
  </si>
  <si>
    <t>FANTASY</t>
  </si>
  <si>
    <t>ACTION</t>
  </si>
  <si>
    <t>CRIME COMEDY</t>
  </si>
  <si>
    <t>HORROR</t>
  </si>
  <si>
    <t>SCI-FI FANTASY</t>
  </si>
  <si>
    <t>CRIME DRAMA</t>
  </si>
  <si>
    <t>SCI-FI ACTION</t>
  </si>
  <si>
    <t>Quote</t>
  </si>
  <si>
    <t>"Hasta La Vista, Baby!"</t>
  </si>
  <si>
    <t>"To infity… and beyond!"</t>
  </si>
  <si>
    <t>"Roads? Where we're going, we don't need roads"</t>
  </si>
  <si>
    <t>"I ate his liver with some fava beans and a nice Chianti"</t>
  </si>
  <si>
    <t>"Snakes. Why’d it have to be snakes?"</t>
  </si>
  <si>
    <t>"Hey! It’s Enrico Pallazzo!"</t>
  </si>
  <si>
    <t>"I'm gonna make him an offer he can't refuse"</t>
  </si>
  <si>
    <r>
      <t>"Mutation: it is the </t>
    </r>
    <r>
      <rPr>
        <sz val="11"/>
        <color rgb="FF0B0080"/>
        <rFont val="Arial"/>
        <family val="2"/>
      </rPr>
      <t>key</t>
    </r>
    <r>
      <rPr>
        <sz val="11"/>
        <color rgb="FF222222"/>
        <rFont val="Arial"/>
        <family val="2"/>
      </rPr>
      <t> to our </t>
    </r>
    <r>
      <rPr>
        <sz val="11"/>
        <color rgb="FF0B0080"/>
        <rFont val="Arial"/>
        <family val="2"/>
      </rPr>
      <t>evolution"</t>
    </r>
  </si>
  <si>
    <t>"Use the Force, Luke"</t>
  </si>
  <si>
    <t>"Fear leads to anger, anger leads to hate, hate.. leads to suffering"</t>
  </si>
  <si>
    <t>"You expect us to just walk out the casino with millions of dollars on us?"</t>
  </si>
  <si>
    <t>"Do you like scary movies?"</t>
  </si>
  <si>
    <t>"Some men just want to watch the world burn"</t>
  </si>
  <si>
    <t>"Now I have a machine gun. Ho-ho-ho"</t>
  </si>
  <si>
    <t>"I told you.  I don't want to join your super-secret boy band"</t>
  </si>
  <si>
    <t>"One does not simply walk into Mordor"</t>
  </si>
  <si>
    <t>"With great power, comes great responsibility"</t>
  </si>
  <si>
    <t>"You take the red pill - you stay in Wonderland and I show you how deep the rabbit-hole goes"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</si>
</sst>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rgb="FF000000"/>
      <name val="Tahoma"/>
      <family val="2"/>
    </font>
    <font>
      <b/>
      <sz val="18"/>
      <color rgb="FF000000"/>
      <name val="Tahoma"/>
      <family val="2"/>
    </font>
    <font>
      <sz val="10"/>
      <color rgb="FF333333"/>
      <name val="Verdana"/>
      <family val="2"/>
    </font>
    <font>
      <b/>
      <sz val="14"/>
      <color rgb="FF000000"/>
      <name val="Arial"/>
      <family val="2"/>
    </font>
    <font>
      <sz val="12"/>
      <color rgb="FF333333"/>
      <name val="Helvetica Neue"/>
      <charset val="1"/>
    </font>
    <font>
      <sz val="10"/>
      <color rgb="FF333333"/>
      <name val="Arial"/>
      <family val="2"/>
    </font>
    <font>
      <sz val="17"/>
      <color rgb="FF000000"/>
      <name val="Georgia"/>
      <family val="1"/>
    </font>
    <font>
      <sz val="11"/>
      <color rgb="FF222222"/>
      <name val="Arial"/>
      <family val="2"/>
    </font>
    <font>
      <sz val="11"/>
      <color rgb="FF0B0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1" fillId="0" borderId="0" xfId="0" applyNumberFormat="1" applyFont="1"/>
    <xf numFmtId="3" fontId="2" fillId="0" borderId="0" xfId="0" applyNumberFormat="1" applyFont="1"/>
    <xf numFmtId="3" fontId="2" fillId="2" borderId="0" xfId="0" applyNumberFormat="1" applyFont="1" applyFill="1" applyAlignment="1">
      <alignment horizontal="right" vertical="center" wrapText="1"/>
    </xf>
    <xf numFmtId="3" fontId="1" fillId="0" borderId="0" xfId="0" applyNumberFormat="1" applyFont="1"/>
    <xf numFmtId="3" fontId="3" fillId="0" borderId="0" xfId="0" applyNumberFormat="1" applyFont="1"/>
    <xf numFmtId="6" fontId="2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tabSelected="1" workbookViewId="0">
      <pane ySplit="1" topLeftCell="A76" activePane="bottomLeft" state="frozen"/>
      <selection pane="bottomLeft" activeCell="S90" sqref="S90"/>
    </sheetView>
  </sheetViews>
  <sheetFormatPr defaultRowHeight="12.75" x14ac:dyDescent="0.2"/>
  <cols>
    <col min="1" max="1" width="24.28515625" style="1" bestFit="1" customWidth="1"/>
    <col min="2" max="2" width="18.85546875" style="1" customWidth="1"/>
    <col min="3" max="3" width="10.7109375" style="1" hidden="1" customWidth="1"/>
    <col min="4" max="4" width="8" style="1" hidden="1" customWidth="1"/>
    <col min="5" max="5" width="23.5703125" style="1" hidden="1" customWidth="1"/>
    <col min="6" max="7" width="9.140625" style="1" hidden="1" customWidth="1"/>
    <col min="8" max="8" width="11.7109375" style="1" hidden="1" customWidth="1"/>
    <col min="9" max="9" width="12.28515625" style="1" hidden="1" customWidth="1"/>
    <col min="10" max="10" width="16" style="1" hidden="1" customWidth="1"/>
    <col min="11" max="12" width="9.140625" style="1" hidden="1" customWidth="1"/>
    <col min="13" max="13" width="27" style="1" hidden="1" customWidth="1"/>
    <col min="14" max="17" width="9.140625" style="1" customWidth="1"/>
    <col min="18" max="16384" width="9.140625" style="1"/>
  </cols>
  <sheetData>
    <row r="1" spans="1:19" x14ac:dyDescent="0.2">
      <c r="A1" s="1" t="s">
        <v>22</v>
      </c>
      <c r="B1" s="1" t="s">
        <v>21</v>
      </c>
      <c r="C1" s="1" t="s">
        <v>87</v>
      </c>
      <c r="D1" s="1" t="s">
        <v>84</v>
      </c>
      <c r="E1" s="1" t="s">
        <v>88</v>
      </c>
      <c r="F1" s="1" t="s">
        <v>89</v>
      </c>
      <c r="G1" s="1" t="s">
        <v>90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133</v>
      </c>
      <c r="N1" s="1" t="s">
        <v>107</v>
      </c>
      <c r="O1" s="1" t="s">
        <v>108</v>
      </c>
      <c r="P1" s="1" t="s">
        <v>109</v>
      </c>
      <c r="Q1" s="1" t="s">
        <v>114</v>
      </c>
      <c r="R1" s="1" t="s">
        <v>120</v>
      </c>
      <c r="S1" s="1" t="s">
        <v>143</v>
      </c>
    </row>
    <row r="2" spans="1:19" ht="22.5" x14ac:dyDescent="0.3">
      <c r="A2" s="1" t="s">
        <v>58</v>
      </c>
      <c r="B2" s="1" t="s">
        <v>58</v>
      </c>
      <c r="C2" s="2">
        <v>29000</v>
      </c>
      <c r="D2" s="1">
        <v>1</v>
      </c>
      <c r="E2" s="6">
        <v>78944891</v>
      </c>
      <c r="F2" s="1" t="s">
        <v>125</v>
      </c>
      <c r="G2" s="1" t="s">
        <v>91</v>
      </c>
      <c r="H2" s="1">
        <v>11000000</v>
      </c>
      <c r="I2" s="3">
        <v>24000000</v>
      </c>
      <c r="J2" s="3">
        <v>5312945</v>
      </c>
      <c r="K2" s="1">
        <v>2</v>
      </c>
      <c r="L2" s="1">
        <v>1</v>
      </c>
      <c r="M2" s="6">
        <v>279609600</v>
      </c>
      <c r="N2" s="1">
        <v>97</v>
      </c>
      <c r="O2" s="1">
        <v>94</v>
      </c>
      <c r="P2" s="1">
        <v>83</v>
      </c>
      <c r="Q2" s="1">
        <v>1</v>
      </c>
      <c r="R2" s="1" t="s">
        <v>123</v>
      </c>
    </row>
    <row r="3" spans="1:19" ht="22.5" x14ac:dyDescent="0.3">
      <c r="A3" s="1" t="s">
        <v>58</v>
      </c>
      <c r="B3" s="1" t="s">
        <v>59</v>
      </c>
      <c r="C3" s="2">
        <v>31611</v>
      </c>
      <c r="D3" s="1">
        <v>2</v>
      </c>
      <c r="E3" s="6">
        <v>85160248</v>
      </c>
      <c r="F3" s="1" t="s">
        <v>125</v>
      </c>
      <c r="G3" s="1" t="s">
        <v>91</v>
      </c>
      <c r="H3" s="1">
        <v>18000000</v>
      </c>
      <c r="I3" s="3">
        <v>45900000</v>
      </c>
      <c r="J3" s="3">
        <v>10052042</v>
      </c>
      <c r="K3" s="1">
        <v>7</v>
      </c>
      <c r="L3" s="1">
        <v>2</v>
      </c>
      <c r="M3" s="6">
        <v>204063200</v>
      </c>
      <c r="N3" s="1">
        <v>98</v>
      </c>
      <c r="O3" s="1">
        <v>94</v>
      </c>
      <c r="P3" s="1">
        <v>86</v>
      </c>
      <c r="Q3" s="1">
        <v>1</v>
      </c>
      <c r="R3" s="1" t="s">
        <v>123</v>
      </c>
    </row>
    <row r="4" spans="1:19" ht="22.5" x14ac:dyDescent="0.3">
      <c r="A4" s="1" t="s">
        <v>58</v>
      </c>
      <c r="B4" s="1" t="s">
        <v>112</v>
      </c>
      <c r="C4" s="2">
        <v>33746</v>
      </c>
      <c r="D4" s="1">
        <v>3</v>
      </c>
      <c r="E4" s="6">
        <v>55473545</v>
      </c>
      <c r="F4" s="1" t="s">
        <v>125</v>
      </c>
      <c r="G4" s="1" t="s">
        <v>91</v>
      </c>
      <c r="H4" s="1">
        <v>50000000</v>
      </c>
      <c r="I4" s="3">
        <v>104340953</v>
      </c>
      <c r="J4" s="3">
        <v>19449867</v>
      </c>
      <c r="K4" s="1">
        <v>1</v>
      </c>
      <c r="L4" s="1">
        <v>0</v>
      </c>
      <c r="M4" s="6">
        <v>118833700</v>
      </c>
      <c r="N4" s="1">
        <v>46</v>
      </c>
      <c r="O4" s="1">
        <v>47</v>
      </c>
      <c r="P4" s="1">
        <v>59</v>
      </c>
      <c r="Q4" s="1">
        <v>1</v>
      </c>
      <c r="R4" s="1" t="s">
        <v>123</v>
      </c>
    </row>
    <row r="5" spans="1:19" ht="22.5" x14ac:dyDescent="0.3">
      <c r="A5" s="1" t="s">
        <v>117</v>
      </c>
      <c r="B5" s="1" t="s">
        <v>30</v>
      </c>
      <c r="C5" s="2">
        <v>35552</v>
      </c>
      <c r="D5" s="1">
        <v>1</v>
      </c>
      <c r="E5" s="6">
        <v>53883989</v>
      </c>
      <c r="F5" s="1" t="s">
        <v>126</v>
      </c>
      <c r="G5" s="1" t="s">
        <v>97</v>
      </c>
      <c r="H5" s="1">
        <v>16500000</v>
      </c>
      <c r="I5" s="3">
        <v>13800000</v>
      </c>
      <c r="J5" s="3">
        <v>9548111</v>
      </c>
      <c r="K5" s="1">
        <v>0</v>
      </c>
      <c r="L5" s="1">
        <v>1</v>
      </c>
      <c r="M5" s="6">
        <v>104363600</v>
      </c>
      <c r="N5" s="1">
        <v>54</v>
      </c>
      <c r="O5" s="1">
        <v>44</v>
      </c>
      <c r="P5" s="1">
        <v>51</v>
      </c>
      <c r="Q5" s="1">
        <v>1</v>
      </c>
      <c r="R5" s="1" t="s">
        <v>124</v>
      </c>
      <c r="S5" s="11"/>
    </row>
    <row r="6" spans="1:19" ht="22.5" x14ac:dyDescent="0.3">
      <c r="A6" s="1" t="s">
        <v>117</v>
      </c>
      <c r="B6" s="1" t="s">
        <v>31</v>
      </c>
      <c r="C6" s="2">
        <v>36322</v>
      </c>
      <c r="D6" s="1">
        <v>2</v>
      </c>
      <c r="E6" s="6">
        <v>206040086</v>
      </c>
      <c r="F6" s="1" t="s">
        <v>126</v>
      </c>
      <c r="G6" s="1" t="s">
        <v>97</v>
      </c>
      <c r="H6" s="1">
        <v>33000000</v>
      </c>
      <c r="I6" s="3">
        <v>105976772</v>
      </c>
      <c r="J6" s="3">
        <v>54917604</v>
      </c>
      <c r="K6" s="1">
        <v>1</v>
      </c>
      <c r="L6" s="1">
        <v>0</v>
      </c>
      <c r="M6" s="6">
        <v>360570200</v>
      </c>
      <c r="N6" s="1">
        <v>51</v>
      </c>
      <c r="O6" s="1">
        <v>71</v>
      </c>
      <c r="P6" s="1">
        <v>59</v>
      </c>
      <c r="Q6" s="1">
        <v>1</v>
      </c>
      <c r="R6" s="1" t="s">
        <v>124</v>
      </c>
      <c r="S6" s="11"/>
    </row>
    <row r="7" spans="1:19" ht="22.5" x14ac:dyDescent="0.3">
      <c r="A7" s="1" t="s">
        <v>117</v>
      </c>
      <c r="B7" s="1" t="s">
        <v>32</v>
      </c>
      <c r="C7" s="2">
        <v>37464</v>
      </c>
      <c r="D7" s="1">
        <v>3</v>
      </c>
      <c r="E7" s="6">
        <v>213307889</v>
      </c>
      <c r="F7" s="1" t="s">
        <v>126</v>
      </c>
      <c r="G7" s="1" t="s">
        <v>97</v>
      </c>
      <c r="H7" s="1">
        <v>63000000</v>
      </c>
      <c r="I7" s="3">
        <v>83347542</v>
      </c>
      <c r="J7" s="3">
        <v>73071188</v>
      </c>
      <c r="K7" s="1">
        <v>0</v>
      </c>
      <c r="L7" s="1">
        <v>0</v>
      </c>
      <c r="M7" s="6">
        <v>326386800</v>
      </c>
      <c r="N7" s="1">
        <v>70</v>
      </c>
      <c r="O7" s="1">
        <v>77</v>
      </c>
      <c r="P7" s="1">
        <v>62</v>
      </c>
      <c r="Q7" s="1">
        <v>1</v>
      </c>
      <c r="R7" s="1" t="s">
        <v>124</v>
      </c>
      <c r="S7" s="11"/>
    </row>
    <row r="8" spans="1:19" ht="22.5" x14ac:dyDescent="0.3">
      <c r="A8" s="1" t="s">
        <v>73</v>
      </c>
      <c r="B8" s="1" t="s">
        <v>73</v>
      </c>
      <c r="C8" s="2">
        <v>31231</v>
      </c>
      <c r="D8" s="1">
        <v>1</v>
      </c>
      <c r="E8" s="6">
        <v>210609762</v>
      </c>
      <c r="F8" s="1" t="s">
        <v>127</v>
      </c>
      <c r="G8" s="1" t="s">
        <v>100</v>
      </c>
      <c r="H8" s="1">
        <v>19000000</v>
      </c>
      <c r="I8" s="4">
        <v>170500000</v>
      </c>
      <c r="J8" s="3">
        <v>11152500</v>
      </c>
      <c r="K8" s="1">
        <v>4</v>
      </c>
      <c r="L8" s="1">
        <v>1</v>
      </c>
      <c r="M8" s="6">
        <v>524960300</v>
      </c>
      <c r="N8" s="1">
        <v>96</v>
      </c>
      <c r="O8" s="1">
        <v>96</v>
      </c>
      <c r="P8" s="1">
        <v>86</v>
      </c>
      <c r="Q8" s="1">
        <v>1</v>
      </c>
      <c r="R8" s="1" t="s">
        <v>124</v>
      </c>
      <c r="S8" s="8" t="s">
        <v>146</v>
      </c>
    </row>
    <row r="9" spans="1:19" ht="22.5" x14ac:dyDescent="0.3">
      <c r="A9" s="1" t="s">
        <v>73</v>
      </c>
      <c r="B9" s="1" t="s">
        <v>74</v>
      </c>
      <c r="C9" s="2">
        <v>32834</v>
      </c>
      <c r="D9" s="1">
        <v>2</v>
      </c>
      <c r="E9" s="6">
        <v>118450002</v>
      </c>
      <c r="F9" s="1" t="s">
        <v>127</v>
      </c>
      <c r="G9" s="1" t="s">
        <v>100</v>
      </c>
      <c r="H9" s="1">
        <v>40000000</v>
      </c>
      <c r="I9" s="3">
        <v>213500000</v>
      </c>
      <c r="J9" s="7">
        <v>27835125</v>
      </c>
      <c r="K9" s="1">
        <v>1</v>
      </c>
      <c r="L9" s="1">
        <v>0</v>
      </c>
      <c r="M9" s="6">
        <v>260928400</v>
      </c>
      <c r="N9" s="1">
        <v>63</v>
      </c>
      <c r="O9" s="1">
        <v>85</v>
      </c>
      <c r="P9" s="1">
        <v>57</v>
      </c>
      <c r="Q9" s="1">
        <v>1</v>
      </c>
      <c r="R9" s="1" t="s">
        <v>124</v>
      </c>
      <c r="S9" s="8" t="s">
        <v>146</v>
      </c>
    </row>
    <row r="10" spans="1:19" ht="22.5" x14ac:dyDescent="0.3">
      <c r="A10" s="1" t="s">
        <v>73</v>
      </c>
      <c r="B10" s="1" t="s">
        <v>75</v>
      </c>
      <c r="C10" s="2">
        <v>33018</v>
      </c>
      <c r="D10" s="1">
        <v>3</v>
      </c>
      <c r="E10" s="6">
        <v>87727583</v>
      </c>
      <c r="F10" s="1" t="s">
        <v>128</v>
      </c>
      <c r="G10" s="1" t="s">
        <v>100</v>
      </c>
      <c r="H10" s="1">
        <v>40000000</v>
      </c>
      <c r="I10" s="3">
        <v>156800000</v>
      </c>
      <c r="J10" s="3">
        <v>19089645</v>
      </c>
      <c r="K10" s="1">
        <v>0</v>
      </c>
      <c r="L10" s="1">
        <v>0</v>
      </c>
      <c r="M10" s="6">
        <v>184373100</v>
      </c>
      <c r="N10" s="1">
        <v>74</v>
      </c>
      <c r="O10" s="1">
        <v>78</v>
      </c>
      <c r="P10" s="1">
        <v>55</v>
      </c>
      <c r="Q10" s="1">
        <v>1</v>
      </c>
      <c r="R10" s="1" t="s">
        <v>124</v>
      </c>
      <c r="S10" s="8" t="s">
        <v>146</v>
      </c>
    </row>
    <row r="11" spans="1:19" ht="22.5" x14ac:dyDescent="0.3">
      <c r="A11" s="1" t="s">
        <v>2</v>
      </c>
      <c r="B11" s="1" t="s">
        <v>2</v>
      </c>
      <c r="C11" s="2">
        <v>36028</v>
      </c>
      <c r="D11" s="1">
        <v>1</v>
      </c>
      <c r="E11" s="6">
        <v>70087718</v>
      </c>
      <c r="F11" s="1" t="s">
        <v>129</v>
      </c>
      <c r="G11" s="1" t="s">
        <v>91</v>
      </c>
      <c r="H11" s="1">
        <v>45000000</v>
      </c>
      <c r="I11" s="3">
        <v>61095812</v>
      </c>
      <c r="J11" s="3">
        <v>17073856</v>
      </c>
      <c r="K11" s="1">
        <v>0</v>
      </c>
      <c r="L11" s="1">
        <v>0</v>
      </c>
      <c r="M11" s="6">
        <v>132852800</v>
      </c>
      <c r="N11" s="1">
        <v>54</v>
      </c>
      <c r="O11" s="1">
        <v>78</v>
      </c>
      <c r="P11" s="1">
        <v>45</v>
      </c>
      <c r="Q11" s="1">
        <v>1</v>
      </c>
      <c r="R11" s="1" t="s">
        <v>124</v>
      </c>
      <c r="S11" s="8"/>
    </row>
    <row r="12" spans="1:19" ht="22.5" x14ac:dyDescent="0.3">
      <c r="A12" s="1" t="s">
        <v>2</v>
      </c>
      <c r="B12" s="1" t="s">
        <v>29</v>
      </c>
      <c r="C12" s="2">
        <v>37337</v>
      </c>
      <c r="D12" s="1">
        <v>2</v>
      </c>
      <c r="E12" s="6">
        <v>82348319</v>
      </c>
      <c r="F12" s="1" t="s">
        <v>129</v>
      </c>
      <c r="G12" s="1" t="s">
        <v>91</v>
      </c>
      <c r="H12" s="1">
        <v>54000000</v>
      </c>
      <c r="I12" s="3">
        <v>72661713</v>
      </c>
      <c r="J12" s="3">
        <v>32528016</v>
      </c>
      <c r="K12" s="1">
        <v>0</v>
      </c>
      <c r="L12" s="1">
        <v>0</v>
      </c>
      <c r="M12" s="6">
        <v>126002900</v>
      </c>
      <c r="N12" s="1">
        <v>57</v>
      </c>
      <c r="O12" s="1">
        <v>68</v>
      </c>
      <c r="P12" s="1">
        <v>52</v>
      </c>
      <c r="Q12" s="1">
        <v>1</v>
      </c>
      <c r="R12" s="1" t="s">
        <v>124</v>
      </c>
      <c r="S12" s="8"/>
    </row>
    <row r="13" spans="1:19" ht="22.5" x14ac:dyDescent="0.3">
      <c r="A13" s="1" t="s">
        <v>2</v>
      </c>
      <c r="B13" s="1" t="s">
        <v>6</v>
      </c>
      <c r="C13" s="2">
        <v>38329</v>
      </c>
      <c r="D13" s="1">
        <v>3</v>
      </c>
      <c r="E13" s="6">
        <v>52411906</v>
      </c>
      <c r="F13" s="1" t="s">
        <v>129</v>
      </c>
      <c r="G13" s="1" t="s">
        <v>91</v>
      </c>
      <c r="H13" s="1">
        <v>65000000</v>
      </c>
      <c r="I13" s="4">
        <v>76493460</v>
      </c>
      <c r="J13" s="3">
        <v>16061271</v>
      </c>
      <c r="K13" s="1">
        <v>0</v>
      </c>
      <c r="L13" s="1">
        <v>0</v>
      </c>
      <c r="M13" s="6">
        <v>74703400</v>
      </c>
      <c r="N13" s="1">
        <v>25</v>
      </c>
      <c r="O13" s="1">
        <v>59</v>
      </c>
      <c r="P13" s="1">
        <v>38</v>
      </c>
      <c r="Q13" s="1">
        <v>1</v>
      </c>
      <c r="R13" s="1" t="s">
        <v>124</v>
      </c>
      <c r="S13" s="8"/>
    </row>
    <row r="14" spans="1:19" ht="22.5" x14ac:dyDescent="0.3">
      <c r="A14" s="1" t="s">
        <v>1</v>
      </c>
      <c r="B14" s="1" t="s">
        <v>14</v>
      </c>
      <c r="C14" s="2">
        <v>40746</v>
      </c>
      <c r="D14" s="1">
        <v>1</v>
      </c>
      <c r="E14" s="6">
        <v>176654505</v>
      </c>
      <c r="F14" s="1" t="s">
        <v>130</v>
      </c>
      <c r="G14" s="1" t="s">
        <v>97</v>
      </c>
      <c r="H14" s="1">
        <v>140000000</v>
      </c>
      <c r="I14" s="3">
        <v>193915269</v>
      </c>
      <c r="J14" s="3">
        <v>65058524</v>
      </c>
      <c r="K14" s="1">
        <v>0</v>
      </c>
      <c r="L14" s="1">
        <v>0</v>
      </c>
      <c r="M14" s="6">
        <v>197818400</v>
      </c>
      <c r="N14" s="1">
        <v>80</v>
      </c>
      <c r="O14" s="1">
        <v>74</v>
      </c>
      <c r="P14" s="1">
        <v>66</v>
      </c>
      <c r="Q14" s="1">
        <v>1</v>
      </c>
      <c r="R14" s="1" t="s">
        <v>124</v>
      </c>
    </row>
    <row r="15" spans="1:19" ht="22.5" x14ac:dyDescent="0.3">
      <c r="A15" s="1" t="s">
        <v>1</v>
      </c>
      <c r="B15" s="1" t="s">
        <v>18</v>
      </c>
      <c r="C15" s="2">
        <v>41733</v>
      </c>
      <c r="D15" s="1">
        <v>2</v>
      </c>
      <c r="E15" s="6">
        <v>259766572</v>
      </c>
      <c r="F15" s="1" t="s">
        <v>130</v>
      </c>
      <c r="G15" s="1" t="s">
        <v>97</v>
      </c>
      <c r="H15" s="1">
        <v>170000000</v>
      </c>
      <c r="I15" s="3">
        <v>454497695</v>
      </c>
      <c r="J15" s="3">
        <v>101411900</v>
      </c>
      <c r="K15" s="1">
        <v>1</v>
      </c>
      <c r="L15" s="1">
        <v>0</v>
      </c>
      <c r="M15" s="6">
        <v>277327100</v>
      </c>
      <c r="N15" s="1">
        <v>89</v>
      </c>
      <c r="O15" s="1">
        <v>92</v>
      </c>
      <c r="P15" s="1">
        <v>70</v>
      </c>
      <c r="Q15" s="1">
        <v>1</v>
      </c>
      <c r="R15" s="1" t="s">
        <v>124</v>
      </c>
    </row>
    <row r="16" spans="1:19" ht="22.5" x14ac:dyDescent="0.3">
      <c r="A16" s="1" t="s">
        <v>1</v>
      </c>
      <c r="B16" s="1" t="s">
        <v>19</v>
      </c>
      <c r="C16" s="2">
        <v>42496</v>
      </c>
      <c r="D16" s="1">
        <v>3</v>
      </c>
      <c r="E16" s="6">
        <v>408084349</v>
      </c>
      <c r="F16" s="1" t="s">
        <v>130</v>
      </c>
      <c r="G16" s="1" t="s">
        <v>97</v>
      </c>
      <c r="H16" s="1">
        <v>250000000</v>
      </c>
      <c r="I16" s="3">
        <v>745220146</v>
      </c>
      <c r="J16" s="3">
        <v>182422300</v>
      </c>
      <c r="K16" s="1">
        <v>0</v>
      </c>
      <c r="L16" s="1">
        <v>0</v>
      </c>
      <c r="M16" s="6">
        <v>415654000</v>
      </c>
      <c r="N16" s="1">
        <v>90</v>
      </c>
      <c r="O16" s="1">
        <v>89</v>
      </c>
      <c r="P16" s="1">
        <v>75</v>
      </c>
      <c r="Q16" s="1">
        <v>1</v>
      </c>
      <c r="R16" s="1" t="s">
        <v>124</v>
      </c>
    </row>
    <row r="17" spans="1:19" ht="22.5" x14ac:dyDescent="0.3">
      <c r="A17" s="1" t="s">
        <v>85</v>
      </c>
      <c r="B17" s="1" t="s">
        <v>85</v>
      </c>
      <c r="C17" s="2">
        <v>38877</v>
      </c>
      <c r="D17" s="1">
        <v>1</v>
      </c>
      <c r="E17" s="6">
        <v>244082982</v>
      </c>
      <c r="F17" s="1" t="s">
        <v>131</v>
      </c>
      <c r="G17" s="1" t="s">
        <v>113</v>
      </c>
      <c r="H17" s="1">
        <v>120000000</v>
      </c>
      <c r="I17" s="4">
        <v>218133298</v>
      </c>
      <c r="J17" s="3">
        <v>60119509</v>
      </c>
      <c r="K17" s="1">
        <v>2</v>
      </c>
      <c r="L17" s="1">
        <v>0</v>
      </c>
      <c r="M17" s="6">
        <v>331282100</v>
      </c>
      <c r="N17" s="1">
        <v>74</v>
      </c>
      <c r="O17" s="1">
        <v>79</v>
      </c>
      <c r="P17" s="1">
        <v>73</v>
      </c>
      <c r="Q17" s="1">
        <v>1</v>
      </c>
      <c r="R17" s="1" t="s">
        <v>124</v>
      </c>
      <c r="S17" s="8"/>
    </row>
    <row r="18" spans="1:19" ht="22.5" x14ac:dyDescent="0.3">
      <c r="A18" s="1" t="s">
        <v>85</v>
      </c>
      <c r="B18" s="1" t="s">
        <v>105</v>
      </c>
      <c r="C18" s="2">
        <v>40718</v>
      </c>
      <c r="D18" s="1">
        <v>2</v>
      </c>
      <c r="E18" s="6">
        <v>191452396</v>
      </c>
      <c r="F18" s="1" t="s">
        <v>131</v>
      </c>
      <c r="G18" s="1" t="s">
        <v>113</v>
      </c>
      <c r="H18" s="1">
        <v>200000000</v>
      </c>
      <c r="I18" s="3">
        <v>370658161</v>
      </c>
      <c r="J18" s="3">
        <v>72946000</v>
      </c>
      <c r="K18" s="1">
        <v>0</v>
      </c>
      <c r="L18" s="1">
        <v>0</v>
      </c>
      <c r="M18" s="6">
        <v>212871300</v>
      </c>
      <c r="N18" s="1">
        <v>39</v>
      </c>
      <c r="O18" s="1">
        <v>50</v>
      </c>
      <c r="P18" s="1">
        <v>57</v>
      </c>
      <c r="Q18" s="1">
        <v>1</v>
      </c>
      <c r="R18" s="1" t="s">
        <v>124</v>
      </c>
      <c r="S18" s="8"/>
    </row>
    <row r="19" spans="1:19" ht="22.5" x14ac:dyDescent="0.3">
      <c r="A19" s="1" t="s">
        <v>85</v>
      </c>
      <c r="B19" s="1" t="s">
        <v>106</v>
      </c>
      <c r="C19" s="2">
        <v>42902</v>
      </c>
      <c r="D19" s="1">
        <v>3</v>
      </c>
      <c r="E19" s="6">
        <v>147735264</v>
      </c>
      <c r="F19" s="1" t="s">
        <v>131</v>
      </c>
      <c r="G19" s="1" t="s">
        <v>113</v>
      </c>
      <c r="H19" s="1">
        <v>175000000</v>
      </c>
      <c r="I19" s="4">
        <v>138750357</v>
      </c>
      <c r="J19" s="3">
        <v>53688680</v>
      </c>
      <c r="K19" s="1">
        <v>0</v>
      </c>
      <c r="L19" s="1">
        <v>0</v>
      </c>
      <c r="M19" s="6">
        <v>147735264</v>
      </c>
      <c r="N19" s="1">
        <v>68</v>
      </c>
      <c r="O19" s="1">
        <v>72</v>
      </c>
      <c r="P19" s="1">
        <v>59</v>
      </c>
      <c r="Q19" s="1">
        <v>1</v>
      </c>
      <c r="R19" s="1" t="s">
        <v>124</v>
      </c>
      <c r="S19" s="8"/>
    </row>
    <row r="20" spans="1:19" ht="22.5" x14ac:dyDescent="0.3">
      <c r="A20" s="1" t="s">
        <v>55</v>
      </c>
      <c r="B20" s="1" t="s">
        <v>55</v>
      </c>
      <c r="C20" s="2">
        <v>32339</v>
      </c>
      <c r="D20" s="1">
        <v>1</v>
      </c>
      <c r="E20" s="6">
        <v>83008852</v>
      </c>
      <c r="F20" s="1" t="s">
        <v>132</v>
      </c>
      <c r="G20" s="1" t="s">
        <v>91</v>
      </c>
      <c r="H20" s="1">
        <v>28000000</v>
      </c>
      <c r="I20" s="3">
        <v>57759104</v>
      </c>
      <c r="J20" s="3"/>
      <c r="K20" s="1">
        <v>4</v>
      </c>
      <c r="L20" s="1">
        <v>0</v>
      </c>
      <c r="M20" s="6">
        <v>179549600</v>
      </c>
      <c r="N20" s="1">
        <v>92</v>
      </c>
      <c r="O20" s="1">
        <v>94</v>
      </c>
      <c r="P20" s="1">
        <v>70</v>
      </c>
      <c r="Q20" s="1">
        <v>1</v>
      </c>
      <c r="R20" s="1" t="s">
        <v>123</v>
      </c>
      <c r="S20" s="10" t="s">
        <v>157</v>
      </c>
    </row>
    <row r="21" spans="1:19" ht="22.5" x14ac:dyDescent="0.3">
      <c r="A21" s="1" t="s">
        <v>55</v>
      </c>
      <c r="B21" s="1" t="s">
        <v>56</v>
      </c>
      <c r="C21" s="2">
        <v>33060</v>
      </c>
      <c r="D21" s="1">
        <v>2</v>
      </c>
      <c r="E21" s="6">
        <v>117540947</v>
      </c>
      <c r="F21" s="1" t="s">
        <v>132</v>
      </c>
      <c r="G21" s="1" t="s">
        <v>91</v>
      </c>
      <c r="H21" s="1">
        <v>70000000</v>
      </c>
      <c r="I21" s="3">
        <v>122490147</v>
      </c>
      <c r="J21" s="3">
        <v>21744661</v>
      </c>
      <c r="K21" s="1">
        <v>0</v>
      </c>
      <c r="L21" s="1">
        <v>0</v>
      </c>
      <c r="M21" s="6">
        <v>247030500</v>
      </c>
      <c r="N21" s="1">
        <v>69</v>
      </c>
      <c r="O21" s="1">
        <v>70</v>
      </c>
      <c r="P21" s="1">
        <v>67</v>
      </c>
      <c r="Q21" s="1">
        <v>1</v>
      </c>
      <c r="R21" s="1" t="s">
        <v>123</v>
      </c>
      <c r="S21" s="10" t="s">
        <v>157</v>
      </c>
    </row>
    <row r="22" spans="1:19" ht="22.5" x14ac:dyDescent="0.3">
      <c r="A22" s="1" t="s">
        <v>55</v>
      </c>
      <c r="B22" s="1" t="s">
        <v>57</v>
      </c>
      <c r="C22" s="2">
        <v>34838</v>
      </c>
      <c r="D22" s="1">
        <v>3</v>
      </c>
      <c r="E22" s="6">
        <v>100012499</v>
      </c>
      <c r="F22" s="1" t="s">
        <v>132</v>
      </c>
      <c r="G22" s="1" t="s">
        <v>91</v>
      </c>
      <c r="H22" s="1">
        <v>90000000</v>
      </c>
      <c r="I22" s="3">
        <v>266089167</v>
      </c>
      <c r="J22" s="3">
        <v>22162245</v>
      </c>
      <c r="K22" s="1">
        <v>0</v>
      </c>
      <c r="L22" s="1">
        <v>0</v>
      </c>
      <c r="M22" s="6">
        <v>204393400</v>
      </c>
      <c r="N22" s="1">
        <v>51</v>
      </c>
      <c r="O22" s="1">
        <v>83</v>
      </c>
      <c r="P22" s="1">
        <v>58</v>
      </c>
      <c r="Q22" s="1">
        <v>1</v>
      </c>
      <c r="R22" s="1" t="s">
        <v>123</v>
      </c>
      <c r="S22" s="10" t="s">
        <v>157</v>
      </c>
    </row>
    <row r="23" spans="1:19" ht="22.5" x14ac:dyDescent="0.3">
      <c r="A23" s="1" t="s">
        <v>116</v>
      </c>
      <c r="B23" s="1" t="s">
        <v>23</v>
      </c>
      <c r="C23" s="2">
        <v>33283</v>
      </c>
      <c r="D23" s="1">
        <v>1</v>
      </c>
      <c r="E23" s="6">
        <v>130742922</v>
      </c>
      <c r="F23" s="1" t="s">
        <v>134</v>
      </c>
      <c r="G23" s="1" t="s">
        <v>91</v>
      </c>
      <c r="H23" s="1">
        <v>19000000</v>
      </c>
      <c r="I23" s="3">
        <v>142000000</v>
      </c>
      <c r="J23" s="3">
        <v>29070500</v>
      </c>
      <c r="K23" s="1">
        <v>7</v>
      </c>
      <c r="L23" s="1">
        <v>5</v>
      </c>
      <c r="M23" s="6">
        <v>276081800</v>
      </c>
      <c r="N23" s="1">
        <v>95</v>
      </c>
      <c r="O23" s="1">
        <v>95</v>
      </c>
      <c r="P23" s="1">
        <v>84</v>
      </c>
      <c r="Q23" s="1">
        <v>1</v>
      </c>
      <c r="R23" s="1" t="s">
        <v>123</v>
      </c>
      <c r="S23" s="10" t="s">
        <v>147</v>
      </c>
    </row>
    <row r="24" spans="1:19" ht="22.5" x14ac:dyDescent="0.3">
      <c r="A24" s="1" t="s">
        <v>116</v>
      </c>
      <c r="B24" s="1" t="s">
        <v>24</v>
      </c>
      <c r="C24" s="2">
        <v>36931</v>
      </c>
      <c r="D24" s="1">
        <v>2</v>
      </c>
      <c r="E24" s="6">
        <v>165092268</v>
      </c>
      <c r="F24" s="1" t="s">
        <v>134</v>
      </c>
      <c r="G24" s="1" t="s">
        <v>91</v>
      </c>
      <c r="H24" s="1">
        <v>87000000</v>
      </c>
      <c r="I24" s="3">
        <v>186600000</v>
      </c>
      <c r="J24" s="3">
        <v>91103800</v>
      </c>
      <c r="K24" s="1">
        <v>0</v>
      </c>
      <c r="L24" s="1">
        <v>0</v>
      </c>
      <c r="M24" s="6">
        <v>259305700</v>
      </c>
      <c r="N24" s="1">
        <v>39</v>
      </c>
      <c r="O24" s="1">
        <v>62</v>
      </c>
      <c r="P24" s="1">
        <v>57</v>
      </c>
      <c r="Q24" s="1">
        <v>1</v>
      </c>
      <c r="R24" s="1" t="s">
        <v>123</v>
      </c>
      <c r="S24" s="10" t="s">
        <v>147</v>
      </c>
    </row>
    <row r="25" spans="1:19" ht="22.5" x14ac:dyDescent="0.3">
      <c r="A25" s="1" t="s">
        <v>116</v>
      </c>
      <c r="B25" s="1" t="s">
        <v>25</v>
      </c>
      <c r="C25" s="2">
        <v>37533</v>
      </c>
      <c r="D25" s="1">
        <v>3</v>
      </c>
      <c r="E25" s="6">
        <v>93149898</v>
      </c>
      <c r="F25" s="1" t="s">
        <v>134</v>
      </c>
      <c r="G25" s="1" t="s">
        <v>91</v>
      </c>
      <c r="H25" s="1">
        <v>78000000</v>
      </c>
      <c r="I25" s="3">
        <v>116046400</v>
      </c>
      <c r="J25" s="3">
        <v>55912000</v>
      </c>
      <c r="K25" s="1">
        <v>0</v>
      </c>
      <c r="L25" s="1">
        <v>0</v>
      </c>
      <c r="M25" s="6">
        <v>142530600</v>
      </c>
      <c r="N25" s="1">
        <v>69</v>
      </c>
      <c r="O25" s="1">
        <v>74</v>
      </c>
      <c r="P25" s="1">
        <v>60</v>
      </c>
      <c r="Q25" s="1">
        <v>1</v>
      </c>
      <c r="R25" s="1" t="s">
        <v>123</v>
      </c>
      <c r="S25" s="10" t="s">
        <v>147</v>
      </c>
    </row>
    <row r="26" spans="1:19" ht="23.25" x14ac:dyDescent="0.35">
      <c r="A26" s="1" t="s">
        <v>60</v>
      </c>
      <c r="B26" s="1" t="s">
        <v>61</v>
      </c>
      <c r="C26" s="2">
        <v>29749</v>
      </c>
      <c r="D26" s="1">
        <v>1</v>
      </c>
      <c r="E26" s="6">
        <v>212222025</v>
      </c>
      <c r="F26" s="1" t="s">
        <v>135</v>
      </c>
      <c r="G26" s="1" t="s">
        <v>100</v>
      </c>
      <c r="H26" s="1">
        <v>18000000</v>
      </c>
      <c r="I26" s="3">
        <v>141766000</v>
      </c>
      <c r="J26" s="3">
        <v>26560700</v>
      </c>
      <c r="K26" s="1">
        <v>8</v>
      </c>
      <c r="L26" s="1">
        <v>4</v>
      </c>
      <c r="M26" s="6">
        <v>686655800</v>
      </c>
      <c r="N26" s="1">
        <v>94</v>
      </c>
      <c r="O26" s="1">
        <v>96</v>
      </c>
      <c r="P26" s="1">
        <v>85</v>
      </c>
      <c r="Q26" s="1">
        <v>1</v>
      </c>
      <c r="R26" s="1" t="s">
        <v>123</v>
      </c>
      <c r="S26" s="12" t="s">
        <v>148</v>
      </c>
    </row>
    <row r="27" spans="1:19" ht="23.25" x14ac:dyDescent="0.35">
      <c r="A27" s="1" t="s">
        <v>60</v>
      </c>
      <c r="B27" s="1" t="s">
        <v>62</v>
      </c>
      <c r="C27" s="2">
        <v>30825</v>
      </c>
      <c r="D27" s="1">
        <v>2</v>
      </c>
      <c r="E27" s="6">
        <v>179870271</v>
      </c>
      <c r="F27" s="1" t="s">
        <v>135</v>
      </c>
      <c r="G27" s="1" t="s">
        <v>100</v>
      </c>
      <c r="H27" s="1">
        <v>28000000</v>
      </c>
      <c r="I27" s="3">
        <v>153237000</v>
      </c>
      <c r="J27" s="3">
        <v>67037800</v>
      </c>
      <c r="K27" s="1">
        <v>2</v>
      </c>
      <c r="L27" s="1">
        <v>1</v>
      </c>
      <c r="M27" s="6">
        <v>475906700</v>
      </c>
      <c r="N27" s="1">
        <v>85</v>
      </c>
      <c r="O27" s="1">
        <v>81</v>
      </c>
      <c r="P27" s="1">
        <v>57</v>
      </c>
      <c r="Q27" s="1">
        <v>1</v>
      </c>
      <c r="R27" s="1" t="s">
        <v>123</v>
      </c>
      <c r="S27" s="12" t="s">
        <v>148</v>
      </c>
    </row>
    <row r="28" spans="1:19" ht="23.25" x14ac:dyDescent="0.35">
      <c r="A28" s="1" t="s">
        <v>60</v>
      </c>
      <c r="B28" s="1" t="s">
        <v>63</v>
      </c>
      <c r="C28" s="2">
        <v>32652</v>
      </c>
      <c r="D28" s="1">
        <v>3</v>
      </c>
      <c r="E28" s="6">
        <v>197171806</v>
      </c>
      <c r="F28" s="1" t="s">
        <v>135</v>
      </c>
      <c r="G28" s="1" t="s">
        <v>100</v>
      </c>
      <c r="H28" s="1">
        <v>48000000</v>
      </c>
      <c r="I28" s="3">
        <v>277000000</v>
      </c>
      <c r="J28" s="3">
        <v>29355021</v>
      </c>
      <c r="K28" s="1">
        <v>3</v>
      </c>
      <c r="L28" s="1">
        <v>1</v>
      </c>
      <c r="M28" s="6">
        <v>439312600</v>
      </c>
      <c r="N28" s="1">
        <v>88</v>
      </c>
      <c r="O28" s="1">
        <v>94</v>
      </c>
      <c r="P28" s="1">
        <v>65</v>
      </c>
      <c r="Q28" s="1">
        <v>1</v>
      </c>
      <c r="R28" s="1" t="s">
        <v>123</v>
      </c>
      <c r="S28" s="12" t="s">
        <v>148</v>
      </c>
    </row>
    <row r="29" spans="1:19" ht="22.5" x14ac:dyDescent="0.3">
      <c r="A29" s="1" t="s">
        <v>10</v>
      </c>
      <c r="B29" s="1" t="s">
        <v>10</v>
      </c>
      <c r="C29" s="2">
        <v>39570</v>
      </c>
      <c r="D29" s="1">
        <v>1</v>
      </c>
      <c r="E29" s="6">
        <v>318412101</v>
      </c>
      <c r="F29" s="1" t="s">
        <v>130</v>
      </c>
      <c r="G29" s="1" t="s">
        <v>97</v>
      </c>
      <c r="H29" s="5">
        <v>140000000</v>
      </c>
      <c r="I29" s="3">
        <v>266762121</v>
      </c>
      <c r="J29" s="3">
        <v>98618668</v>
      </c>
      <c r="K29" s="1">
        <v>2</v>
      </c>
      <c r="L29" s="1">
        <v>0</v>
      </c>
      <c r="M29" s="6">
        <v>394234700</v>
      </c>
      <c r="N29" s="1">
        <v>94</v>
      </c>
      <c r="O29" s="1">
        <v>91</v>
      </c>
      <c r="P29" s="1">
        <v>79</v>
      </c>
      <c r="Q29" s="1">
        <v>1</v>
      </c>
      <c r="R29" s="1" t="s">
        <v>124</v>
      </c>
      <c r="S29" s="1" t="s">
        <v>158</v>
      </c>
    </row>
    <row r="30" spans="1:19" ht="22.5" x14ac:dyDescent="0.3">
      <c r="A30" s="1" t="s">
        <v>10</v>
      </c>
      <c r="B30" s="1" t="s">
        <v>13</v>
      </c>
      <c r="C30" s="2">
        <v>40305</v>
      </c>
      <c r="D30" s="1">
        <v>2</v>
      </c>
      <c r="E30" s="6">
        <v>312433331</v>
      </c>
      <c r="F30" s="1" t="s">
        <v>130</v>
      </c>
      <c r="G30" s="1" t="s">
        <v>97</v>
      </c>
      <c r="H30" s="1">
        <v>200000000</v>
      </c>
      <c r="I30" s="3">
        <v>311500000</v>
      </c>
      <c r="J30" s="3">
        <v>144544300</v>
      </c>
      <c r="K30" s="1">
        <v>1</v>
      </c>
      <c r="L30" s="1">
        <v>0</v>
      </c>
      <c r="M30" s="6">
        <v>349375100</v>
      </c>
      <c r="N30" s="1">
        <v>72</v>
      </c>
      <c r="O30" s="1">
        <v>72</v>
      </c>
      <c r="P30" s="1">
        <v>57</v>
      </c>
      <c r="Q30" s="1">
        <v>1</v>
      </c>
      <c r="R30" s="1" t="s">
        <v>124</v>
      </c>
      <c r="S30" s="1" t="s">
        <v>158</v>
      </c>
    </row>
    <row r="31" spans="1:19" ht="22.5" x14ac:dyDescent="0.3">
      <c r="A31" s="1" t="s">
        <v>10</v>
      </c>
      <c r="B31" s="1" t="s">
        <v>16</v>
      </c>
      <c r="C31" s="2">
        <v>41397</v>
      </c>
      <c r="D31" s="1">
        <v>3</v>
      </c>
      <c r="E31" s="6">
        <v>409013994</v>
      </c>
      <c r="F31" s="1" t="s">
        <v>130</v>
      </c>
      <c r="G31" s="1" t="s">
        <v>97</v>
      </c>
      <c r="H31" s="1">
        <v>200000000</v>
      </c>
      <c r="I31" s="3">
        <v>805797258</v>
      </c>
      <c r="J31" s="3">
        <v>184742900</v>
      </c>
      <c r="K31" s="1">
        <v>1</v>
      </c>
      <c r="L31" s="1">
        <v>0</v>
      </c>
      <c r="M31" s="6">
        <v>433906300</v>
      </c>
      <c r="N31" s="1">
        <v>79</v>
      </c>
      <c r="O31" s="1">
        <v>78</v>
      </c>
      <c r="P31" s="1">
        <v>62</v>
      </c>
      <c r="Q31" s="1">
        <v>1</v>
      </c>
      <c r="R31" s="1" t="s">
        <v>124</v>
      </c>
      <c r="S31" s="1" t="s">
        <v>158</v>
      </c>
    </row>
    <row r="32" spans="1:19" ht="22.5" x14ac:dyDescent="0.3">
      <c r="A32" s="1" t="s">
        <v>86</v>
      </c>
      <c r="B32" s="1" t="s">
        <v>86</v>
      </c>
      <c r="C32" s="2">
        <v>39605</v>
      </c>
      <c r="D32" s="1">
        <v>1</v>
      </c>
      <c r="E32" s="6">
        <v>215434591</v>
      </c>
      <c r="F32" s="1" t="s">
        <v>131</v>
      </c>
      <c r="G32" s="1" t="s">
        <v>100</v>
      </c>
      <c r="H32" s="1">
        <v>130000000</v>
      </c>
      <c r="I32" s="3">
        <v>416309969</v>
      </c>
      <c r="J32" s="3">
        <v>74585800</v>
      </c>
      <c r="K32" s="1">
        <v>1</v>
      </c>
      <c r="L32" s="1">
        <v>0</v>
      </c>
      <c r="M32" s="6">
        <v>266742800</v>
      </c>
      <c r="N32" s="1">
        <v>87</v>
      </c>
      <c r="O32" s="1">
        <v>82</v>
      </c>
      <c r="P32" s="1">
        <v>73</v>
      </c>
      <c r="Q32" s="1">
        <v>1</v>
      </c>
      <c r="R32" s="1" t="s">
        <v>124</v>
      </c>
      <c r="S32" s="8"/>
    </row>
    <row r="33" spans="1:19" ht="22.5" x14ac:dyDescent="0.3">
      <c r="A33" s="1" t="s">
        <v>86</v>
      </c>
      <c r="B33" s="1" t="s">
        <v>98</v>
      </c>
      <c r="C33" s="2">
        <v>40688</v>
      </c>
      <c r="D33" s="1">
        <v>2</v>
      </c>
      <c r="E33" s="6">
        <v>165249063</v>
      </c>
      <c r="F33" s="1" t="s">
        <v>131</v>
      </c>
      <c r="G33" s="1" t="s">
        <v>100</v>
      </c>
      <c r="H33" s="3">
        <v>150000000</v>
      </c>
      <c r="I33" s="3">
        <v>500443218</v>
      </c>
      <c r="J33" s="3">
        <v>47656302</v>
      </c>
      <c r="K33" s="1">
        <v>1</v>
      </c>
      <c r="L33" s="1">
        <v>0</v>
      </c>
      <c r="M33" s="6">
        <v>182433700</v>
      </c>
      <c r="N33" s="1">
        <v>81</v>
      </c>
      <c r="O33" s="1">
        <v>74</v>
      </c>
      <c r="P33" s="1">
        <v>67</v>
      </c>
      <c r="Q33" s="1">
        <v>1</v>
      </c>
      <c r="R33" s="1" t="s">
        <v>124</v>
      </c>
      <c r="S33" s="8"/>
    </row>
    <row r="34" spans="1:19" ht="22.5" x14ac:dyDescent="0.3">
      <c r="A34" s="1" t="s">
        <v>86</v>
      </c>
      <c r="B34" s="1" t="s">
        <v>99</v>
      </c>
      <c r="C34" s="2">
        <v>42398</v>
      </c>
      <c r="D34" s="1">
        <v>3</v>
      </c>
      <c r="E34" s="6">
        <v>143528619</v>
      </c>
      <c r="F34" s="1" t="s">
        <v>131</v>
      </c>
      <c r="G34" s="1" t="s">
        <v>100</v>
      </c>
      <c r="H34" s="1">
        <v>145000000</v>
      </c>
      <c r="I34" s="3">
        <v>377642206</v>
      </c>
      <c r="J34" s="3">
        <v>41282042</v>
      </c>
      <c r="K34" s="1">
        <v>0</v>
      </c>
      <c r="L34" s="1">
        <v>0</v>
      </c>
      <c r="M34" s="6">
        <v>148649700</v>
      </c>
      <c r="N34" s="1">
        <v>87</v>
      </c>
      <c r="O34" s="1">
        <v>79</v>
      </c>
      <c r="P34" s="1">
        <v>66</v>
      </c>
      <c r="Q34" s="1">
        <v>1</v>
      </c>
      <c r="R34" s="1" t="s">
        <v>124</v>
      </c>
      <c r="S34" s="8"/>
    </row>
    <row r="35" spans="1:19" ht="22.5" x14ac:dyDescent="0.3">
      <c r="A35" s="1" t="s">
        <v>80</v>
      </c>
      <c r="B35" s="1" t="s">
        <v>81</v>
      </c>
      <c r="C35" s="2">
        <v>37244</v>
      </c>
      <c r="D35" s="1">
        <v>1</v>
      </c>
      <c r="E35" s="6">
        <v>313364114</v>
      </c>
      <c r="F35" s="1" t="s">
        <v>136</v>
      </c>
      <c r="G35" s="1" t="s">
        <v>97</v>
      </c>
      <c r="H35" s="1">
        <v>93000000</v>
      </c>
      <c r="I35" s="3">
        <v>555985574</v>
      </c>
      <c r="J35" s="3">
        <v>74153700</v>
      </c>
      <c r="K35" s="1">
        <v>13</v>
      </c>
      <c r="L35" s="1">
        <v>4</v>
      </c>
      <c r="M35" s="6">
        <v>484236100</v>
      </c>
      <c r="N35" s="1">
        <v>91</v>
      </c>
      <c r="O35" s="1">
        <v>95</v>
      </c>
      <c r="P35" s="1">
        <v>92</v>
      </c>
      <c r="Q35" s="1">
        <v>1</v>
      </c>
      <c r="R35" s="1" t="s">
        <v>124</v>
      </c>
      <c r="S35" s="10" t="s">
        <v>159</v>
      </c>
    </row>
    <row r="36" spans="1:19" ht="22.5" x14ac:dyDescent="0.3">
      <c r="A36" s="1" t="s">
        <v>80</v>
      </c>
      <c r="B36" s="1" t="s">
        <v>82</v>
      </c>
      <c r="C36" s="2">
        <v>37608</v>
      </c>
      <c r="D36" s="1">
        <v>2</v>
      </c>
      <c r="E36" s="6">
        <v>339789881</v>
      </c>
      <c r="F36" s="1" t="s">
        <v>136</v>
      </c>
      <c r="G36" s="1" t="s">
        <v>97</v>
      </c>
      <c r="H36" s="1">
        <v>94000000</v>
      </c>
      <c r="I36" s="4">
        <v>583495746</v>
      </c>
      <c r="J36" s="3">
        <v>94879000</v>
      </c>
      <c r="K36" s="1">
        <v>6</v>
      </c>
      <c r="L36" s="1">
        <v>2</v>
      </c>
      <c r="M36" s="6">
        <v>509390400</v>
      </c>
      <c r="N36" s="1">
        <v>96</v>
      </c>
      <c r="O36" s="1">
        <v>95</v>
      </c>
      <c r="P36" s="1">
        <v>88</v>
      </c>
      <c r="Q36" s="1">
        <v>1</v>
      </c>
      <c r="R36" s="1" t="s">
        <v>124</v>
      </c>
      <c r="S36" s="10" t="s">
        <v>159</v>
      </c>
    </row>
    <row r="37" spans="1:19" ht="22.5" x14ac:dyDescent="0.3">
      <c r="A37" s="1" t="s">
        <v>80</v>
      </c>
      <c r="B37" s="1" t="s">
        <v>83</v>
      </c>
      <c r="C37" s="2">
        <v>37972</v>
      </c>
      <c r="D37" s="1">
        <v>3</v>
      </c>
      <c r="E37" s="6">
        <v>377027325</v>
      </c>
      <c r="F37" s="1" t="s">
        <v>136</v>
      </c>
      <c r="G37" s="1" t="s">
        <v>97</v>
      </c>
      <c r="H37" s="1">
        <v>94000000</v>
      </c>
      <c r="I37" s="3">
        <v>742083616</v>
      </c>
      <c r="J37" s="3">
        <v>72629713</v>
      </c>
      <c r="K37" s="1">
        <v>11</v>
      </c>
      <c r="L37" s="1">
        <v>11</v>
      </c>
      <c r="M37" s="6">
        <v>547074000</v>
      </c>
      <c r="N37" s="1">
        <v>95</v>
      </c>
      <c r="O37" s="1">
        <v>86</v>
      </c>
      <c r="P37" s="1">
        <v>94</v>
      </c>
      <c r="Q37" s="1">
        <v>1</v>
      </c>
      <c r="R37" s="1" t="s">
        <v>124</v>
      </c>
      <c r="S37" s="10" t="s">
        <v>159</v>
      </c>
    </row>
    <row r="38" spans="1:19" ht="22.5" x14ac:dyDescent="0.3">
      <c r="A38" s="1" t="s">
        <v>26</v>
      </c>
      <c r="B38" s="1" t="s">
        <v>26</v>
      </c>
      <c r="C38" s="2">
        <v>35207</v>
      </c>
      <c r="D38" s="1">
        <v>1</v>
      </c>
      <c r="E38" s="6">
        <v>180981856</v>
      </c>
      <c r="F38" s="1" t="s">
        <v>137</v>
      </c>
      <c r="G38" s="1" t="s">
        <v>97</v>
      </c>
      <c r="H38" s="1">
        <v>80000000</v>
      </c>
      <c r="I38" s="3">
        <v>276714503</v>
      </c>
      <c r="J38" s="3">
        <v>91387700</v>
      </c>
      <c r="K38" s="1">
        <v>0</v>
      </c>
      <c r="L38" s="1">
        <v>0</v>
      </c>
      <c r="M38" s="6">
        <v>364011000</v>
      </c>
      <c r="N38" s="1">
        <v>63</v>
      </c>
      <c r="O38" s="1">
        <v>71</v>
      </c>
      <c r="P38" s="1">
        <v>59</v>
      </c>
      <c r="Q38" s="1">
        <v>1</v>
      </c>
      <c r="R38" s="1" t="s">
        <v>123</v>
      </c>
      <c r="S38" s="8"/>
    </row>
    <row r="39" spans="1:19" ht="22.5" x14ac:dyDescent="0.3">
      <c r="A39" s="1" t="s">
        <v>26</v>
      </c>
      <c r="B39" s="1" t="s">
        <v>27</v>
      </c>
      <c r="C39" s="2">
        <v>36670</v>
      </c>
      <c r="D39" s="1">
        <v>2</v>
      </c>
      <c r="E39" s="6">
        <v>215409889</v>
      </c>
      <c r="F39" s="1" t="s">
        <v>137</v>
      </c>
      <c r="G39" s="1" t="s">
        <v>97</v>
      </c>
      <c r="H39" s="1">
        <v>125000000</v>
      </c>
      <c r="I39" s="3">
        <v>330978216</v>
      </c>
      <c r="J39" s="3">
        <v>95407200</v>
      </c>
      <c r="K39" s="1">
        <v>0</v>
      </c>
      <c r="L39" s="1">
        <v>0</v>
      </c>
      <c r="M39" s="6">
        <v>355286400</v>
      </c>
      <c r="N39" s="1">
        <v>57</v>
      </c>
      <c r="O39" s="1">
        <v>43</v>
      </c>
      <c r="P39" s="1">
        <v>59</v>
      </c>
      <c r="Q39" s="1">
        <v>1</v>
      </c>
      <c r="R39" s="1" t="s">
        <v>123</v>
      </c>
      <c r="S39" s="8"/>
    </row>
    <row r="40" spans="1:19" ht="22.5" x14ac:dyDescent="0.3">
      <c r="A40" s="1" t="s">
        <v>26</v>
      </c>
      <c r="B40" s="1" t="s">
        <v>28</v>
      </c>
      <c r="C40" s="2">
        <v>38842</v>
      </c>
      <c r="D40" s="1">
        <v>3</v>
      </c>
      <c r="E40" s="6">
        <v>134029801</v>
      </c>
      <c r="F40" s="1" t="s">
        <v>137</v>
      </c>
      <c r="G40" s="1" t="s">
        <v>97</v>
      </c>
      <c r="H40" s="1">
        <v>150000000</v>
      </c>
      <c r="I40" s="3">
        <v>263820211</v>
      </c>
      <c r="J40" s="3">
        <v>64799600</v>
      </c>
      <c r="K40" s="1">
        <v>0</v>
      </c>
      <c r="L40" s="1">
        <v>0</v>
      </c>
      <c r="M40" s="6">
        <v>181912200</v>
      </c>
      <c r="N40" s="1">
        <v>70</v>
      </c>
      <c r="O40" s="1">
        <v>69</v>
      </c>
      <c r="P40" s="1">
        <v>66</v>
      </c>
      <c r="Q40" s="1">
        <v>1</v>
      </c>
      <c r="R40" s="1" t="s">
        <v>123</v>
      </c>
      <c r="S40" s="8"/>
    </row>
    <row r="41" spans="1:19" ht="22.5" x14ac:dyDescent="0.3">
      <c r="A41" s="1" t="s">
        <v>118</v>
      </c>
      <c r="B41" s="1" t="s">
        <v>41</v>
      </c>
      <c r="C41" s="2">
        <v>37232</v>
      </c>
      <c r="D41" s="1">
        <v>1</v>
      </c>
      <c r="E41" s="6">
        <v>183417150</v>
      </c>
      <c r="F41" s="1" t="s">
        <v>138</v>
      </c>
      <c r="G41" s="1" t="s">
        <v>97</v>
      </c>
      <c r="H41" s="1">
        <v>85000000</v>
      </c>
      <c r="I41" s="3">
        <v>267300000</v>
      </c>
      <c r="J41" s="3">
        <v>59854900</v>
      </c>
      <c r="K41" s="1">
        <v>0</v>
      </c>
      <c r="L41" s="1">
        <v>0</v>
      </c>
      <c r="M41" s="6">
        <v>285144500</v>
      </c>
      <c r="N41" s="1">
        <v>82</v>
      </c>
      <c r="O41" s="1">
        <v>80</v>
      </c>
      <c r="P41" s="1">
        <v>74</v>
      </c>
      <c r="Q41" s="1">
        <v>1</v>
      </c>
      <c r="R41" s="1" t="s">
        <v>124</v>
      </c>
      <c r="S41" s="10" t="s">
        <v>154</v>
      </c>
    </row>
    <row r="42" spans="1:19" ht="22.5" x14ac:dyDescent="0.3">
      <c r="A42" s="1" t="s">
        <v>118</v>
      </c>
      <c r="B42" s="1" t="s">
        <v>42</v>
      </c>
      <c r="C42" s="2">
        <v>38331</v>
      </c>
      <c r="D42" s="1">
        <v>2</v>
      </c>
      <c r="E42" s="6">
        <v>125544280</v>
      </c>
      <c r="F42" s="1" t="s">
        <v>138</v>
      </c>
      <c r="G42" s="1" t="s">
        <v>97</v>
      </c>
      <c r="H42" s="1">
        <v>110000000</v>
      </c>
      <c r="I42" s="3">
        <v>237200000</v>
      </c>
      <c r="J42" s="3">
        <v>56050500</v>
      </c>
      <c r="K42" s="1">
        <v>0</v>
      </c>
      <c r="L42" s="1">
        <v>0</v>
      </c>
      <c r="M42" s="6">
        <v>178475100</v>
      </c>
      <c r="N42" s="1">
        <v>56</v>
      </c>
      <c r="O42" s="1">
        <v>60</v>
      </c>
      <c r="P42" s="1">
        <v>58</v>
      </c>
      <c r="Q42" s="1">
        <v>1</v>
      </c>
      <c r="R42" s="1" t="s">
        <v>124</v>
      </c>
      <c r="S42" s="10" t="s">
        <v>154</v>
      </c>
    </row>
    <row r="43" spans="1:19" ht="22.5" x14ac:dyDescent="0.3">
      <c r="A43" s="1" t="s">
        <v>118</v>
      </c>
      <c r="B43" s="1" t="s">
        <v>43</v>
      </c>
      <c r="C43" s="2">
        <v>39241</v>
      </c>
      <c r="D43" s="1">
        <v>3</v>
      </c>
      <c r="E43" s="6">
        <v>117154724</v>
      </c>
      <c r="F43" s="1" t="s">
        <v>138</v>
      </c>
      <c r="G43" s="1" t="s">
        <v>97</v>
      </c>
      <c r="H43" s="1">
        <v>85000000</v>
      </c>
      <c r="I43" s="3">
        <v>194157900</v>
      </c>
      <c r="J43" s="3">
        <v>46689800</v>
      </c>
      <c r="K43" s="1">
        <v>0</v>
      </c>
      <c r="L43" s="1">
        <v>0</v>
      </c>
      <c r="M43" s="6">
        <v>151381600</v>
      </c>
      <c r="N43" s="1">
        <v>70</v>
      </c>
      <c r="O43" s="1">
        <v>75</v>
      </c>
      <c r="P43" s="1">
        <v>62</v>
      </c>
      <c r="Q43" s="1">
        <v>1</v>
      </c>
      <c r="R43" s="1" t="s">
        <v>124</v>
      </c>
      <c r="S43" s="10" t="s">
        <v>154</v>
      </c>
    </row>
    <row r="44" spans="1:19" ht="22.5" x14ac:dyDescent="0.3">
      <c r="A44" s="1" t="s">
        <v>50</v>
      </c>
      <c r="B44" s="1" t="s">
        <v>50</v>
      </c>
      <c r="C44" s="2">
        <v>35419</v>
      </c>
      <c r="D44" s="1">
        <v>1</v>
      </c>
      <c r="E44" s="6">
        <v>103046663</v>
      </c>
      <c r="F44" s="1" t="s">
        <v>139</v>
      </c>
      <c r="G44" s="1" t="s">
        <v>91</v>
      </c>
      <c r="H44" s="1">
        <v>14000000</v>
      </c>
      <c r="I44" s="3">
        <v>70000000</v>
      </c>
      <c r="J44" s="3">
        <v>12781100</v>
      </c>
      <c r="K44" s="1">
        <v>0</v>
      </c>
      <c r="L44" s="1">
        <v>0</v>
      </c>
      <c r="M44" s="6">
        <v>200489900</v>
      </c>
      <c r="N44" s="1">
        <v>79</v>
      </c>
      <c r="O44" s="1">
        <v>78</v>
      </c>
      <c r="P44" s="1">
        <v>65</v>
      </c>
      <c r="Q44" s="1">
        <v>1</v>
      </c>
      <c r="R44" s="1" t="s">
        <v>123</v>
      </c>
      <c r="S44" s="8" t="s">
        <v>155</v>
      </c>
    </row>
    <row r="45" spans="1:19" ht="22.5" x14ac:dyDescent="0.3">
      <c r="A45" s="1" t="s">
        <v>50</v>
      </c>
      <c r="B45" s="1" t="s">
        <v>51</v>
      </c>
      <c r="C45" s="2">
        <v>35776</v>
      </c>
      <c r="D45" s="1">
        <v>2</v>
      </c>
      <c r="E45" s="6">
        <v>101363301</v>
      </c>
      <c r="F45" s="1" t="s">
        <v>139</v>
      </c>
      <c r="G45" s="1" t="s">
        <v>91</v>
      </c>
      <c r="H45" s="1">
        <v>24000000</v>
      </c>
      <c r="I45" s="3">
        <v>71000000</v>
      </c>
      <c r="J45" s="3">
        <v>32926342</v>
      </c>
      <c r="K45" s="1">
        <v>0</v>
      </c>
      <c r="L45" s="1">
        <v>0</v>
      </c>
      <c r="M45" s="6">
        <v>194697400</v>
      </c>
      <c r="N45" s="1">
        <v>81</v>
      </c>
      <c r="O45" s="1">
        <v>56</v>
      </c>
      <c r="P45" s="1">
        <v>63</v>
      </c>
      <c r="Q45" s="1">
        <v>1</v>
      </c>
      <c r="R45" s="1" t="s">
        <v>123</v>
      </c>
      <c r="S45" s="8" t="s">
        <v>155</v>
      </c>
    </row>
    <row r="46" spans="1:19" ht="22.5" x14ac:dyDescent="0.3">
      <c r="A46" s="1" t="s">
        <v>50</v>
      </c>
      <c r="B46" s="1" t="s">
        <v>52</v>
      </c>
      <c r="C46" s="2">
        <v>36560</v>
      </c>
      <c r="D46" s="1">
        <v>3</v>
      </c>
      <c r="E46" s="6">
        <v>89143175</v>
      </c>
      <c r="F46" s="1" t="s">
        <v>139</v>
      </c>
      <c r="G46" s="1" t="s">
        <v>91</v>
      </c>
      <c r="H46" s="1">
        <v>40000000</v>
      </c>
      <c r="I46" s="3">
        <v>72691101</v>
      </c>
      <c r="J46" s="3">
        <v>57254500</v>
      </c>
      <c r="K46" s="1">
        <v>0</v>
      </c>
      <c r="L46" s="1">
        <v>0</v>
      </c>
      <c r="M46" s="6">
        <v>147028400</v>
      </c>
      <c r="N46" s="1">
        <v>36</v>
      </c>
      <c r="O46" s="1">
        <v>37</v>
      </c>
      <c r="P46" s="1">
        <v>56</v>
      </c>
      <c r="Q46" s="1">
        <v>1</v>
      </c>
      <c r="R46" s="1" t="s">
        <v>123</v>
      </c>
      <c r="S46" s="8" t="s">
        <v>155</v>
      </c>
    </row>
    <row r="47" spans="1:19" ht="22.5" x14ac:dyDescent="0.3">
      <c r="A47" s="1" t="s">
        <v>44</v>
      </c>
      <c r="B47" s="1" t="s">
        <v>44</v>
      </c>
      <c r="C47" s="2">
        <v>37027</v>
      </c>
      <c r="D47" s="1">
        <v>1</v>
      </c>
      <c r="E47" s="6">
        <v>267665011</v>
      </c>
      <c r="F47" s="1" t="s">
        <v>131</v>
      </c>
      <c r="G47" s="1" t="s">
        <v>100</v>
      </c>
      <c r="H47" s="1">
        <v>60000000</v>
      </c>
      <c r="I47" s="4">
        <v>216744207</v>
      </c>
      <c r="J47" s="3">
        <v>42347760</v>
      </c>
      <c r="K47" s="1">
        <v>1</v>
      </c>
      <c r="L47" s="1">
        <v>0</v>
      </c>
      <c r="M47" s="6">
        <v>420413700</v>
      </c>
      <c r="N47" s="1">
        <v>88</v>
      </c>
      <c r="O47" s="1">
        <v>90</v>
      </c>
      <c r="P47" s="1">
        <v>84</v>
      </c>
      <c r="Q47" s="1">
        <v>1</v>
      </c>
      <c r="R47" s="1" t="s">
        <v>123</v>
      </c>
      <c r="S47" s="10"/>
    </row>
    <row r="48" spans="1:19" ht="22.5" x14ac:dyDescent="0.3">
      <c r="A48" s="1" t="s">
        <v>44</v>
      </c>
      <c r="B48" s="1" t="s">
        <v>45</v>
      </c>
      <c r="C48" s="2">
        <v>38126</v>
      </c>
      <c r="D48" s="1">
        <v>2</v>
      </c>
      <c r="E48" s="6">
        <v>441226247</v>
      </c>
      <c r="F48" s="1" t="s">
        <v>131</v>
      </c>
      <c r="G48" s="1" t="s">
        <v>100</v>
      </c>
      <c r="H48" s="1">
        <v>150000000</v>
      </c>
      <c r="I48" s="3">
        <v>478612511</v>
      </c>
      <c r="J48" s="3">
        <v>108037878</v>
      </c>
      <c r="K48" s="1">
        <v>2</v>
      </c>
      <c r="L48" s="1">
        <v>0</v>
      </c>
      <c r="M48" s="6">
        <v>631642700</v>
      </c>
      <c r="N48" s="1">
        <v>88</v>
      </c>
      <c r="O48" s="1">
        <v>69</v>
      </c>
      <c r="P48" s="1">
        <v>75</v>
      </c>
      <c r="Q48" s="1">
        <v>1</v>
      </c>
      <c r="R48" s="1" t="s">
        <v>123</v>
      </c>
      <c r="S48" s="10"/>
    </row>
    <row r="49" spans="1:19" ht="22.5" x14ac:dyDescent="0.3">
      <c r="A49" s="1" t="s">
        <v>44</v>
      </c>
      <c r="B49" s="1" t="s">
        <v>46</v>
      </c>
      <c r="C49" s="2">
        <v>39220</v>
      </c>
      <c r="D49" s="1">
        <v>3</v>
      </c>
      <c r="E49" s="6">
        <v>441226247</v>
      </c>
      <c r="F49" s="1" t="s">
        <v>131</v>
      </c>
      <c r="G49" s="1" t="s">
        <v>100</v>
      </c>
      <c r="H49" s="1">
        <v>160000000</v>
      </c>
      <c r="I49" s="3">
        <v>476238218</v>
      </c>
      <c r="J49" s="3">
        <v>121629270</v>
      </c>
      <c r="K49" s="1">
        <v>0</v>
      </c>
      <c r="L49" s="1">
        <v>0</v>
      </c>
      <c r="M49" s="6">
        <v>417002900</v>
      </c>
      <c r="N49" s="1">
        <v>41</v>
      </c>
      <c r="O49" s="1">
        <v>52</v>
      </c>
      <c r="P49" s="1">
        <v>58</v>
      </c>
      <c r="Q49" s="1">
        <v>1</v>
      </c>
      <c r="R49" s="1" t="s">
        <v>123</v>
      </c>
      <c r="S49" s="10"/>
    </row>
    <row r="50" spans="1:19" ht="22.5" x14ac:dyDescent="0.3">
      <c r="A50" s="1" t="s">
        <v>0</v>
      </c>
      <c r="B50" s="1" t="s">
        <v>0</v>
      </c>
      <c r="C50" s="2">
        <v>37379</v>
      </c>
      <c r="D50" s="1">
        <v>1</v>
      </c>
      <c r="E50" s="6">
        <v>403706375</v>
      </c>
      <c r="F50" s="1" t="s">
        <v>130</v>
      </c>
      <c r="G50" s="1" t="s">
        <v>97</v>
      </c>
      <c r="H50" s="1">
        <v>139000000</v>
      </c>
      <c r="I50" s="3">
        <v>418002176</v>
      </c>
      <c r="J50" s="3">
        <v>114844116</v>
      </c>
      <c r="K50" s="1">
        <v>2</v>
      </c>
      <c r="L50" s="1">
        <v>0</v>
      </c>
      <c r="M50" s="6">
        <v>617719400</v>
      </c>
      <c r="N50" s="1">
        <v>89</v>
      </c>
      <c r="O50" s="1">
        <v>67</v>
      </c>
      <c r="P50" s="1">
        <v>73</v>
      </c>
      <c r="Q50" s="1">
        <v>1</v>
      </c>
      <c r="R50" s="1" t="s">
        <v>124</v>
      </c>
      <c r="S50" s="10" t="s">
        <v>160</v>
      </c>
    </row>
    <row r="51" spans="1:19" ht="22.5" x14ac:dyDescent="0.3">
      <c r="A51" s="1" t="s">
        <v>0</v>
      </c>
      <c r="B51" s="1" t="s">
        <v>5</v>
      </c>
      <c r="C51" s="2">
        <v>38168</v>
      </c>
      <c r="D51" s="1">
        <v>2</v>
      </c>
      <c r="E51" s="6">
        <v>373585825</v>
      </c>
      <c r="F51" s="1" t="s">
        <v>130</v>
      </c>
      <c r="G51" s="1" t="s">
        <v>97</v>
      </c>
      <c r="H51" s="1">
        <v>200000000</v>
      </c>
      <c r="I51" s="3">
        <v>410180516</v>
      </c>
      <c r="J51" s="3">
        <v>88156227</v>
      </c>
      <c r="K51" s="1">
        <v>3</v>
      </c>
      <c r="L51" s="1">
        <v>1</v>
      </c>
      <c r="M51" s="6">
        <v>534811300</v>
      </c>
      <c r="N51" s="1">
        <v>94</v>
      </c>
      <c r="O51" s="1">
        <v>81</v>
      </c>
      <c r="P51" s="1">
        <v>83</v>
      </c>
      <c r="Q51" s="1">
        <v>1</v>
      </c>
      <c r="R51" s="1" t="s">
        <v>124</v>
      </c>
      <c r="S51" s="10" t="s">
        <v>160</v>
      </c>
    </row>
    <row r="52" spans="1:19" ht="22.5" x14ac:dyDescent="0.3">
      <c r="A52" s="1" t="s">
        <v>0</v>
      </c>
      <c r="B52" s="1" t="s">
        <v>9</v>
      </c>
      <c r="C52" s="2">
        <v>39206</v>
      </c>
      <c r="D52" s="1">
        <v>3</v>
      </c>
      <c r="E52" s="6">
        <v>336530303</v>
      </c>
      <c r="F52" s="1" t="s">
        <v>130</v>
      </c>
      <c r="G52" s="1" t="s">
        <v>97</v>
      </c>
      <c r="H52" s="1">
        <v>258000000</v>
      </c>
      <c r="I52" s="4">
        <v>554341323</v>
      </c>
      <c r="J52" s="3">
        <v>151116516</v>
      </c>
      <c r="K52" s="1">
        <v>0</v>
      </c>
      <c r="L52" s="1">
        <v>0</v>
      </c>
      <c r="M52" s="6">
        <v>434848000</v>
      </c>
      <c r="N52" s="1">
        <v>63</v>
      </c>
      <c r="O52" s="1">
        <v>51</v>
      </c>
      <c r="P52" s="1">
        <v>59</v>
      </c>
      <c r="Q52" s="1">
        <v>1</v>
      </c>
      <c r="R52" s="1" t="s">
        <v>124</v>
      </c>
      <c r="S52" s="10" t="s">
        <v>160</v>
      </c>
    </row>
    <row r="53" spans="1:19" ht="22.5" x14ac:dyDescent="0.3">
      <c r="A53" s="1" t="s">
        <v>76</v>
      </c>
      <c r="B53" s="1" t="s">
        <v>77</v>
      </c>
      <c r="C53" s="2">
        <v>28270</v>
      </c>
      <c r="D53" s="1">
        <v>1</v>
      </c>
      <c r="E53" s="6">
        <v>307263857</v>
      </c>
      <c r="F53" s="1" t="s">
        <v>140</v>
      </c>
      <c r="G53" s="1" t="s">
        <v>100</v>
      </c>
      <c r="H53" s="1">
        <v>11000000</v>
      </c>
      <c r="I53" s="3">
        <v>314400000</v>
      </c>
      <c r="J53" s="3">
        <v>6806951</v>
      </c>
      <c r="K53" s="1">
        <v>1</v>
      </c>
      <c r="L53" s="1">
        <v>0</v>
      </c>
      <c r="M53" s="6">
        <v>1268905400</v>
      </c>
      <c r="N53" s="1">
        <v>93</v>
      </c>
      <c r="O53" s="1">
        <v>96</v>
      </c>
      <c r="P53" s="1">
        <v>92</v>
      </c>
      <c r="Q53" s="1">
        <v>1</v>
      </c>
      <c r="R53" s="1" t="s">
        <v>124</v>
      </c>
      <c r="S53" s="10" t="s">
        <v>152</v>
      </c>
    </row>
    <row r="54" spans="1:19" ht="22.5" x14ac:dyDescent="0.3">
      <c r="A54" s="1" t="s">
        <v>76</v>
      </c>
      <c r="B54" s="1" t="s">
        <v>78</v>
      </c>
      <c r="C54" s="2">
        <v>29362</v>
      </c>
      <c r="D54" s="1">
        <v>2</v>
      </c>
      <c r="E54" s="6">
        <v>307263857</v>
      </c>
      <c r="F54" s="1" t="s">
        <v>140</v>
      </c>
      <c r="G54" s="1" t="s">
        <v>100</v>
      </c>
      <c r="H54" s="1">
        <v>18000000</v>
      </c>
      <c r="I54" s="3">
        <v>247900000</v>
      </c>
      <c r="J54" s="3">
        <v>10840307</v>
      </c>
      <c r="K54" s="1">
        <v>3</v>
      </c>
      <c r="L54" s="1">
        <v>1</v>
      </c>
      <c r="M54" s="6">
        <v>701085300</v>
      </c>
      <c r="N54" s="1">
        <v>94</v>
      </c>
      <c r="O54" s="1">
        <v>97</v>
      </c>
      <c r="P54" s="1">
        <v>81</v>
      </c>
      <c r="Q54" s="1">
        <v>1</v>
      </c>
      <c r="R54" s="1" t="s">
        <v>124</v>
      </c>
      <c r="S54" s="10" t="s">
        <v>152</v>
      </c>
    </row>
    <row r="55" spans="1:19" ht="22.5" x14ac:dyDescent="0.3">
      <c r="A55" s="1" t="s">
        <v>76</v>
      </c>
      <c r="B55" s="1" t="s">
        <v>79</v>
      </c>
      <c r="C55" s="2">
        <v>30461</v>
      </c>
      <c r="D55" s="1">
        <v>3</v>
      </c>
      <c r="E55" s="6">
        <v>252583617</v>
      </c>
      <c r="F55" s="1" t="s">
        <v>140</v>
      </c>
      <c r="G55" s="1" t="s">
        <v>100</v>
      </c>
      <c r="H55" s="1">
        <v>32500000</v>
      </c>
      <c r="I55" s="3">
        <v>165800000</v>
      </c>
      <c r="J55" s="3">
        <v>23019618</v>
      </c>
      <c r="K55" s="1">
        <v>4</v>
      </c>
      <c r="L55" s="1">
        <v>0</v>
      </c>
      <c r="M55" s="6">
        <v>719942300</v>
      </c>
      <c r="N55" s="1">
        <v>80</v>
      </c>
      <c r="O55" s="1">
        <v>94</v>
      </c>
      <c r="P55" s="1">
        <v>53</v>
      </c>
      <c r="Q55" s="1">
        <v>1</v>
      </c>
      <c r="R55" s="1" t="s">
        <v>124</v>
      </c>
      <c r="S55" s="10" t="s">
        <v>152</v>
      </c>
    </row>
    <row r="56" spans="1:19" ht="22.5" x14ac:dyDescent="0.3">
      <c r="A56" s="1" t="s">
        <v>121</v>
      </c>
      <c r="B56" s="1" t="s">
        <v>53</v>
      </c>
      <c r="C56" s="2">
        <v>36299</v>
      </c>
      <c r="D56" s="1">
        <v>1</v>
      </c>
      <c r="E56" s="6">
        <v>431088295</v>
      </c>
      <c r="F56" s="1" t="s">
        <v>140</v>
      </c>
      <c r="G56" s="1" t="s">
        <v>100</v>
      </c>
      <c r="H56" s="1">
        <v>115000000</v>
      </c>
      <c r="I56" s="3">
        <v>552500000</v>
      </c>
      <c r="J56" s="3">
        <v>64820970</v>
      </c>
      <c r="K56" s="1">
        <v>3</v>
      </c>
      <c r="L56" s="1">
        <v>0</v>
      </c>
      <c r="M56" s="6">
        <v>754101400</v>
      </c>
      <c r="N56" s="1">
        <v>55</v>
      </c>
      <c r="O56" s="1">
        <v>59</v>
      </c>
      <c r="P56" s="1">
        <v>51</v>
      </c>
      <c r="Q56" s="1">
        <v>1</v>
      </c>
      <c r="R56" s="1" t="s">
        <v>124</v>
      </c>
      <c r="S56" s="10" t="s">
        <v>153</v>
      </c>
    </row>
    <row r="57" spans="1:19" ht="22.5" x14ac:dyDescent="0.3">
      <c r="A57" s="1" t="s">
        <v>121</v>
      </c>
      <c r="B57" s="1" t="s">
        <v>54</v>
      </c>
      <c r="C57" s="2">
        <v>37392</v>
      </c>
      <c r="D57" s="1">
        <v>2</v>
      </c>
      <c r="E57" s="6">
        <v>302191252</v>
      </c>
      <c r="F57" s="1" t="s">
        <v>140</v>
      </c>
      <c r="G57" s="1" t="s">
        <v>100</v>
      </c>
      <c r="H57" s="1">
        <v>115000000</v>
      </c>
      <c r="I57" s="3">
        <v>338721588</v>
      </c>
      <c r="J57" s="3">
        <v>122452200</v>
      </c>
      <c r="K57" s="1">
        <v>1</v>
      </c>
      <c r="L57" s="1">
        <v>0</v>
      </c>
      <c r="M57" s="6">
        <v>462389000</v>
      </c>
      <c r="N57" s="1">
        <v>65</v>
      </c>
      <c r="O57" s="1">
        <v>57</v>
      </c>
      <c r="P57" s="1">
        <v>54</v>
      </c>
      <c r="Q57" s="1">
        <v>1</v>
      </c>
      <c r="R57" s="1" t="s">
        <v>124</v>
      </c>
      <c r="S57" s="10" t="s">
        <v>153</v>
      </c>
    </row>
    <row r="58" spans="1:19" ht="22.5" x14ac:dyDescent="0.3">
      <c r="A58" s="1" t="s">
        <v>121</v>
      </c>
      <c r="B58" s="1" t="s">
        <v>110</v>
      </c>
      <c r="C58" s="2">
        <v>38491</v>
      </c>
      <c r="D58" s="1">
        <v>3</v>
      </c>
      <c r="E58" s="6">
        <v>380270577</v>
      </c>
      <c r="F58" s="1" t="s">
        <v>140</v>
      </c>
      <c r="G58" s="1" t="s">
        <v>100</v>
      </c>
      <c r="H58" s="1">
        <v>113000000</v>
      </c>
      <c r="I58" s="4">
        <v>468484191</v>
      </c>
      <c r="J58" s="3">
        <v>108435841</v>
      </c>
      <c r="K58" s="1">
        <v>1</v>
      </c>
      <c r="L58" s="1">
        <v>0</v>
      </c>
      <c r="M58" s="6">
        <v>527395500</v>
      </c>
      <c r="N58" s="1">
        <v>79</v>
      </c>
      <c r="O58" s="1">
        <v>65</v>
      </c>
      <c r="P58" s="1">
        <v>68</v>
      </c>
      <c r="Q58" s="1">
        <v>1</v>
      </c>
      <c r="R58" s="1" t="s">
        <v>124</v>
      </c>
      <c r="S58" s="10" t="s">
        <v>153</v>
      </c>
    </row>
    <row r="59" spans="1:19" ht="22.5" x14ac:dyDescent="0.3">
      <c r="A59" s="1" t="s">
        <v>122</v>
      </c>
      <c r="B59" s="1" t="s">
        <v>64</v>
      </c>
      <c r="C59" s="2">
        <v>37421</v>
      </c>
      <c r="D59" s="1">
        <v>1</v>
      </c>
      <c r="E59" s="6">
        <v>121661683</v>
      </c>
      <c r="F59" s="1" t="s">
        <v>132</v>
      </c>
      <c r="G59" s="1" t="s">
        <v>97</v>
      </c>
      <c r="H59" s="1">
        <v>60000000</v>
      </c>
      <c r="I59" s="3">
        <v>92372541</v>
      </c>
      <c r="J59" s="3">
        <v>27118640</v>
      </c>
      <c r="K59" s="1">
        <v>0</v>
      </c>
      <c r="L59" s="1">
        <v>0</v>
      </c>
      <c r="M59" s="6">
        <v>186157000</v>
      </c>
      <c r="N59" s="1">
        <v>83</v>
      </c>
      <c r="O59" s="1">
        <v>93</v>
      </c>
      <c r="P59" s="1">
        <v>68</v>
      </c>
      <c r="Q59" s="1">
        <v>1</v>
      </c>
      <c r="R59" s="1" t="s">
        <v>123</v>
      </c>
    </row>
    <row r="60" spans="1:19" ht="22.5" x14ac:dyDescent="0.3">
      <c r="A60" s="1" t="s">
        <v>122</v>
      </c>
      <c r="B60" s="1" t="s">
        <v>65</v>
      </c>
      <c r="C60" s="2">
        <v>38191</v>
      </c>
      <c r="D60" s="1">
        <v>2</v>
      </c>
      <c r="E60" s="6">
        <v>176241941</v>
      </c>
      <c r="F60" s="1" t="s">
        <v>132</v>
      </c>
      <c r="G60" s="1" t="s">
        <v>97</v>
      </c>
      <c r="H60" s="1">
        <v>75000000</v>
      </c>
      <c r="I60" s="3">
        <v>112258276</v>
      </c>
      <c r="J60" s="3">
        <v>52521865</v>
      </c>
      <c r="K60" s="1">
        <v>0</v>
      </c>
      <c r="L60" s="1">
        <v>0</v>
      </c>
      <c r="M60" s="6">
        <v>252301200</v>
      </c>
      <c r="N60" s="1">
        <v>81</v>
      </c>
      <c r="O60" s="1">
        <v>90</v>
      </c>
      <c r="P60" s="1">
        <v>73</v>
      </c>
      <c r="Q60" s="1">
        <v>1</v>
      </c>
      <c r="R60" s="1" t="s">
        <v>123</v>
      </c>
    </row>
    <row r="61" spans="1:19" ht="22.5" x14ac:dyDescent="0.3">
      <c r="A61" s="1" t="s">
        <v>122</v>
      </c>
      <c r="B61" s="1" t="s">
        <v>66</v>
      </c>
      <c r="C61" s="2">
        <v>39297</v>
      </c>
      <c r="D61" s="1">
        <v>3</v>
      </c>
      <c r="E61" s="6">
        <v>227471070</v>
      </c>
      <c r="F61" s="1" t="s">
        <v>132</v>
      </c>
      <c r="G61" s="1" t="s">
        <v>97</v>
      </c>
      <c r="H61" s="1">
        <v>110000000</v>
      </c>
      <c r="I61" s="3">
        <v>215353068</v>
      </c>
      <c r="J61" s="3">
        <v>69283690</v>
      </c>
      <c r="K61" s="1">
        <v>3</v>
      </c>
      <c r="L61" s="1">
        <v>3</v>
      </c>
      <c r="M61" s="6">
        <v>293927000</v>
      </c>
      <c r="N61" s="1">
        <v>93</v>
      </c>
      <c r="O61" s="1">
        <v>91</v>
      </c>
      <c r="P61" s="1">
        <v>85</v>
      </c>
      <c r="Q61" s="1">
        <v>1</v>
      </c>
      <c r="R61" s="1" t="s">
        <v>123</v>
      </c>
    </row>
    <row r="62" spans="1:19" ht="22.5" x14ac:dyDescent="0.3">
      <c r="A62" s="1" t="s">
        <v>11</v>
      </c>
      <c r="B62" s="1" t="s">
        <v>7</v>
      </c>
      <c r="C62" s="2">
        <v>38518</v>
      </c>
      <c r="D62" s="1">
        <v>1</v>
      </c>
      <c r="E62" s="6">
        <v>205343774</v>
      </c>
      <c r="F62" s="1" t="s">
        <v>130</v>
      </c>
      <c r="G62" s="1" t="s">
        <v>97</v>
      </c>
      <c r="H62" s="1">
        <v>150000000</v>
      </c>
      <c r="I62" s="3">
        <v>167366241</v>
      </c>
      <c r="J62" s="3">
        <v>48745440</v>
      </c>
      <c r="K62" s="1">
        <v>1</v>
      </c>
      <c r="L62" s="1">
        <v>0</v>
      </c>
      <c r="M62" s="6">
        <v>284790300</v>
      </c>
      <c r="N62" s="1">
        <v>84</v>
      </c>
      <c r="O62" s="1">
        <v>94</v>
      </c>
      <c r="P62" s="1">
        <v>70</v>
      </c>
      <c r="Q62" s="1">
        <v>1</v>
      </c>
      <c r="R62" s="1" t="s">
        <v>124</v>
      </c>
      <c r="S62" s="10" t="s">
        <v>156</v>
      </c>
    </row>
    <row r="63" spans="1:19" ht="22.5" x14ac:dyDescent="0.3">
      <c r="A63" s="1" t="s">
        <v>11</v>
      </c>
      <c r="B63" s="1" t="s">
        <v>11</v>
      </c>
      <c r="C63" s="2">
        <v>39647</v>
      </c>
      <c r="D63" s="1">
        <v>2</v>
      </c>
      <c r="E63" s="6">
        <v>533345358</v>
      </c>
      <c r="F63" s="1" t="s">
        <v>130</v>
      </c>
      <c r="G63" s="1" t="s">
        <v>97</v>
      </c>
      <c r="H63" s="1">
        <v>185000000</v>
      </c>
      <c r="I63" s="3">
        <v>469700000</v>
      </c>
      <c r="J63" s="3">
        <v>158411483</v>
      </c>
      <c r="K63" s="1">
        <v>8</v>
      </c>
      <c r="L63" s="1">
        <v>2</v>
      </c>
      <c r="M63" s="6">
        <v>660251600</v>
      </c>
      <c r="N63" s="1">
        <v>94</v>
      </c>
      <c r="O63" s="1">
        <v>94</v>
      </c>
      <c r="P63" s="1">
        <v>82</v>
      </c>
      <c r="Q63" s="1">
        <v>1</v>
      </c>
      <c r="R63" s="1" t="s">
        <v>124</v>
      </c>
      <c r="S63" s="10" t="s">
        <v>156</v>
      </c>
    </row>
    <row r="64" spans="1:19" ht="22.5" x14ac:dyDescent="0.3">
      <c r="A64" s="1" t="s">
        <v>11</v>
      </c>
      <c r="B64" s="1" t="s">
        <v>15</v>
      </c>
      <c r="C64" s="2">
        <v>41110</v>
      </c>
      <c r="D64" s="1">
        <v>3</v>
      </c>
      <c r="E64" s="6">
        <v>448139099</v>
      </c>
      <c r="F64" s="1" t="s">
        <v>130</v>
      </c>
      <c r="G64" s="1" t="s">
        <v>97</v>
      </c>
      <c r="H64" s="1">
        <v>250000000</v>
      </c>
      <c r="I64" s="3">
        <v>636800000</v>
      </c>
      <c r="J64" s="3">
        <v>160887295</v>
      </c>
      <c r="K64" s="1">
        <v>0</v>
      </c>
      <c r="L64" s="1">
        <v>0</v>
      </c>
      <c r="M64" s="6">
        <v>511902300</v>
      </c>
      <c r="N64" s="1">
        <v>87</v>
      </c>
      <c r="O64" s="1">
        <v>90</v>
      </c>
      <c r="P64" s="1">
        <v>78</v>
      </c>
      <c r="Q64" s="1">
        <v>1</v>
      </c>
      <c r="R64" s="1" t="s">
        <v>124</v>
      </c>
      <c r="S64" s="10" t="s">
        <v>156</v>
      </c>
    </row>
    <row r="65" spans="1:19" ht="22.5" x14ac:dyDescent="0.3">
      <c r="A65" s="1" t="s">
        <v>67</v>
      </c>
      <c r="B65" s="1" t="s">
        <v>67</v>
      </c>
      <c r="C65" s="2">
        <v>26373</v>
      </c>
      <c r="D65" s="1">
        <v>1</v>
      </c>
      <c r="E65" s="6">
        <v>133698921</v>
      </c>
      <c r="F65" s="1" t="s">
        <v>141</v>
      </c>
      <c r="G65" s="1" t="s">
        <v>91</v>
      </c>
      <c r="H65" s="1">
        <v>6000000</v>
      </c>
      <c r="I65" s="4">
        <v>110100000</v>
      </c>
      <c r="J65" s="3">
        <v>302393</v>
      </c>
      <c r="K65" s="1">
        <v>11</v>
      </c>
      <c r="L65" s="1">
        <v>3</v>
      </c>
      <c r="M65" s="6">
        <v>699166700</v>
      </c>
      <c r="N65" s="1">
        <v>99</v>
      </c>
      <c r="O65" s="1">
        <v>98</v>
      </c>
      <c r="P65" s="1">
        <v>100</v>
      </c>
      <c r="Q65" s="1">
        <v>1</v>
      </c>
      <c r="R65" s="1" t="s">
        <v>124</v>
      </c>
      <c r="S65" s="10" t="s">
        <v>150</v>
      </c>
    </row>
    <row r="66" spans="1:19" ht="22.5" x14ac:dyDescent="0.3">
      <c r="A66" s="1" t="s">
        <v>67</v>
      </c>
      <c r="B66" s="1" t="s">
        <v>68</v>
      </c>
      <c r="C66" s="2">
        <v>27375</v>
      </c>
      <c r="D66" s="1">
        <v>2</v>
      </c>
      <c r="E66" s="6">
        <v>47542841</v>
      </c>
      <c r="F66" s="1" t="s">
        <v>141</v>
      </c>
      <c r="G66" s="1" t="s">
        <v>91</v>
      </c>
      <c r="H66" s="1">
        <v>13000000</v>
      </c>
      <c r="I66" s="4"/>
      <c r="J66" s="3"/>
      <c r="K66" s="1">
        <v>11</v>
      </c>
      <c r="L66" s="1">
        <v>6</v>
      </c>
      <c r="M66" s="6">
        <v>226019200</v>
      </c>
      <c r="N66" s="1">
        <v>97</v>
      </c>
      <c r="O66" s="1">
        <v>97</v>
      </c>
      <c r="P66" s="1">
        <v>85</v>
      </c>
      <c r="Q66" s="1">
        <v>1</v>
      </c>
      <c r="R66" s="1" t="s">
        <v>124</v>
      </c>
      <c r="S66" s="10" t="s">
        <v>150</v>
      </c>
    </row>
    <row r="67" spans="1:19" ht="22.5" x14ac:dyDescent="0.3">
      <c r="A67" s="1" t="s">
        <v>67</v>
      </c>
      <c r="B67" s="1" t="s">
        <v>69</v>
      </c>
      <c r="C67" s="2">
        <v>33232</v>
      </c>
      <c r="D67" s="1">
        <v>3</v>
      </c>
      <c r="E67" s="6">
        <v>66666062</v>
      </c>
      <c r="F67" s="1" t="s">
        <v>141</v>
      </c>
      <c r="G67" s="1" t="s">
        <v>91</v>
      </c>
      <c r="H67" s="1">
        <v>54000000</v>
      </c>
      <c r="I67" s="3">
        <v>70100000</v>
      </c>
      <c r="J67" s="3">
        <v>19558558</v>
      </c>
      <c r="K67" s="1">
        <v>7</v>
      </c>
      <c r="L67" s="1">
        <v>0</v>
      </c>
      <c r="M67" s="6">
        <v>140634600</v>
      </c>
      <c r="N67" s="1">
        <v>67</v>
      </c>
      <c r="O67" s="1">
        <v>78</v>
      </c>
      <c r="P67" s="1">
        <v>60</v>
      </c>
      <c r="Q67" s="1">
        <v>1</v>
      </c>
      <c r="R67" s="1" t="s">
        <v>124</v>
      </c>
      <c r="S67" s="10" t="s">
        <v>150</v>
      </c>
    </row>
    <row r="68" spans="1:19" ht="22.5" x14ac:dyDescent="0.3">
      <c r="A68" s="1" t="s">
        <v>38</v>
      </c>
      <c r="B68" s="1" t="s">
        <v>38</v>
      </c>
      <c r="C68" s="2">
        <v>39969</v>
      </c>
      <c r="D68" s="1">
        <v>1</v>
      </c>
      <c r="E68" s="6">
        <v>277322503</v>
      </c>
      <c r="F68" s="1" t="s">
        <v>126</v>
      </c>
      <c r="G68" s="1" t="s">
        <v>91</v>
      </c>
      <c r="H68" s="1">
        <v>35000000</v>
      </c>
      <c r="I68" s="3">
        <v>190161409</v>
      </c>
      <c r="J68" s="3">
        <v>44979319</v>
      </c>
      <c r="K68" s="1">
        <v>0</v>
      </c>
      <c r="L68" s="1">
        <v>0</v>
      </c>
      <c r="M68" s="6">
        <v>330404800</v>
      </c>
      <c r="N68" s="1">
        <v>79</v>
      </c>
      <c r="O68" s="1">
        <v>84</v>
      </c>
      <c r="P68" s="1">
        <v>73</v>
      </c>
      <c r="Q68" s="1">
        <v>1</v>
      </c>
      <c r="R68" s="1" t="s">
        <v>124</v>
      </c>
    </row>
    <row r="69" spans="1:19" ht="22.5" x14ac:dyDescent="0.3">
      <c r="A69" s="1" t="s">
        <v>38</v>
      </c>
      <c r="B69" s="1" t="s">
        <v>39</v>
      </c>
      <c r="C69" s="2">
        <v>40689</v>
      </c>
      <c r="D69" s="1">
        <v>2</v>
      </c>
      <c r="E69" s="6">
        <v>254464305</v>
      </c>
      <c r="F69" s="1" t="s">
        <v>126</v>
      </c>
      <c r="G69" s="1" t="s">
        <v>91</v>
      </c>
      <c r="H69" s="1">
        <v>80000000</v>
      </c>
      <c r="I69" s="3">
        <v>332300000</v>
      </c>
      <c r="J69" s="3">
        <v>85946294</v>
      </c>
      <c r="K69" s="1">
        <v>0</v>
      </c>
      <c r="L69" s="1">
        <v>0</v>
      </c>
      <c r="M69" s="6">
        <v>280812000</v>
      </c>
      <c r="N69" s="1">
        <v>33</v>
      </c>
      <c r="O69" s="1">
        <v>52</v>
      </c>
      <c r="P69" s="1">
        <v>44</v>
      </c>
      <c r="Q69" s="1">
        <v>1</v>
      </c>
      <c r="R69" s="1" t="s">
        <v>124</v>
      </c>
    </row>
    <row r="70" spans="1:19" ht="22.5" x14ac:dyDescent="0.3">
      <c r="A70" s="1" t="s">
        <v>38</v>
      </c>
      <c r="B70" s="1" t="s">
        <v>40</v>
      </c>
      <c r="C70" s="2">
        <v>41417</v>
      </c>
      <c r="D70" s="1">
        <v>3</v>
      </c>
      <c r="E70" s="6">
        <v>112200072</v>
      </c>
      <c r="F70" s="1" t="s">
        <v>126</v>
      </c>
      <c r="G70" s="1" t="s">
        <v>91</v>
      </c>
      <c r="H70" s="1">
        <v>103000000</v>
      </c>
      <c r="I70" s="3">
        <v>249800000</v>
      </c>
      <c r="J70" s="3">
        <v>41671198</v>
      </c>
      <c r="K70" s="1">
        <v>0</v>
      </c>
      <c r="L70" s="1">
        <v>0</v>
      </c>
      <c r="M70" s="6">
        <v>119028500</v>
      </c>
      <c r="N70" s="1">
        <v>20</v>
      </c>
      <c r="O70" s="1">
        <v>44</v>
      </c>
      <c r="P70" s="1">
        <v>30</v>
      </c>
      <c r="Q70" s="1">
        <v>1</v>
      </c>
      <c r="R70" s="1" t="s">
        <v>124</v>
      </c>
    </row>
    <row r="71" spans="1:19" ht="22.5" x14ac:dyDescent="0.3">
      <c r="A71" s="1" t="s">
        <v>115</v>
      </c>
      <c r="B71" s="1" t="s">
        <v>102</v>
      </c>
      <c r="C71" s="2">
        <v>41257</v>
      </c>
      <c r="D71" s="1">
        <v>1</v>
      </c>
      <c r="E71" s="6">
        <v>303003568</v>
      </c>
      <c r="F71" s="1" t="s">
        <v>136</v>
      </c>
      <c r="G71" s="1" t="s">
        <v>97</v>
      </c>
      <c r="H71" s="1">
        <f>675000000/3</f>
        <v>225000000</v>
      </c>
      <c r="I71" s="3">
        <v>718100000</v>
      </c>
      <c r="J71" s="3">
        <v>84617303</v>
      </c>
      <c r="K71" s="1">
        <v>3</v>
      </c>
      <c r="L71" s="1">
        <v>0</v>
      </c>
      <c r="M71" s="6">
        <v>336341700</v>
      </c>
      <c r="N71" s="1">
        <v>64</v>
      </c>
      <c r="O71" s="1">
        <v>83</v>
      </c>
      <c r="P71" s="1">
        <v>58</v>
      </c>
      <c r="Q71" s="1">
        <v>1</v>
      </c>
      <c r="R71" s="1" t="s">
        <v>124</v>
      </c>
      <c r="S71" s="10"/>
    </row>
    <row r="72" spans="1:19" ht="22.5" x14ac:dyDescent="0.3">
      <c r="A72" s="1" t="s">
        <v>115</v>
      </c>
      <c r="B72" s="1" t="s">
        <v>103</v>
      </c>
      <c r="C72" s="2">
        <v>41621</v>
      </c>
      <c r="D72" s="1">
        <v>2</v>
      </c>
      <c r="E72" s="6">
        <v>258366855</v>
      </c>
      <c r="F72" s="1" t="s">
        <v>136</v>
      </c>
      <c r="G72" s="1" t="s">
        <v>97</v>
      </c>
      <c r="H72" s="1">
        <f t="shared" ref="H72:H73" si="0">675000000/3</f>
        <v>225000000</v>
      </c>
      <c r="I72" s="3">
        <v>700000000</v>
      </c>
      <c r="J72" s="3">
        <v>73645197</v>
      </c>
      <c r="K72" s="1">
        <v>3</v>
      </c>
      <c r="L72" s="1">
        <v>0</v>
      </c>
      <c r="M72" s="6">
        <v>280169200</v>
      </c>
      <c r="N72" s="1">
        <v>74</v>
      </c>
      <c r="O72" s="1">
        <v>85</v>
      </c>
      <c r="P72" s="1">
        <v>66</v>
      </c>
      <c r="Q72" s="1">
        <v>1</v>
      </c>
      <c r="R72" s="1" t="s">
        <v>124</v>
      </c>
      <c r="S72" s="10"/>
    </row>
    <row r="73" spans="1:19" ht="22.5" x14ac:dyDescent="0.3">
      <c r="A73" s="1" t="s">
        <v>115</v>
      </c>
      <c r="B73" s="1" t="s">
        <v>104</v>
      </c>
      <c r="C73" s="2">
        <v>41990</v>
      </c>
      <c r="D73" s="1">
        <v>3</v>
      </c>
      <c r="E73" s="6">
        <v>255119788</v>
      </c>
      <c r="F73" s="1" t="s">
        <v>136</v>
      </c>
      <c r="G73" s="1" t="s">
        <v>97</v>
      </c>
      <c r="H73" s="1">
        <f t="shared" si="0"/>
        <v>225000000</v>
      </c>
      <c r="I73" s="3">
        <v>700900000</v>
      </c>
      <c r="J73" s="3">
        <v>54724334</v>
      </c>
      <c r="K73" s="1">
        <v>1</v>
      </c>
      <c r="L73" s="1">
        <v>0</v>
      </c>
      <c r="M73" s="6">
        <v>276291500</v>
      </c>
      <c r="N73" s="1">
        <v>59</v>
      </c>
      <c r="O73" s="1">
        <v>75</v>
      </c>
      <c r="P73" s="1">
        <v>59</v>
      </c>
      <c r="Q73" s="1">
        <v>1</v>
      </c>
      <c r="R73" s="1" t="s">
        <v>124</v>
      </c>
      <c r="S73" s="10"/>
    </row>
    <row r="74" spans="1:19" ht="22.5" x14ac:dyDescent="0.3">
      <c r="A74" s="1" t="s">
        <v>35</v>
      </c>
      <c r="B74" s="1" t="s">
        <v>35</v>
      </c>
      <c r="C74" s="2">
        <v>36250</v>
      </c>
      <c r="D74" s="1">
        <v>1</v>
      </c>
      <c r="E74" s="6">
        <v>171479930</v>
      </c>
      <c r="F74" s="1" t="s">
        <v>142</v>
      </c>
      <c r="G74" s="1" t="s">
        <v>91</v>
      </c>
      <c r="H74" s="1">
        <v>63000000</v>
      </c>
      <c r="I74" s="3">
        <v>292037453</v>
      </c>
      <c r="J74" s="3">
        <v>27788331</v>
      </c>
      <c r="K74" s="1">
        <v>4</v>
      </c>
      <c r="L74" s="1">
        <v>4</v>
      </c>
      <c r="M74" s="6">
        <v>300089900</v>
      </c>
      <c r="N74" s="1">
        <v>87</v>
      </c>
      <c r="O74" s="1">
        <v>85</v>
      </c>
      <c r="P74" s="1">
        <v>73</v>
      </c>
      <c r="Q74" s="1">
        <v>1</v>
      </c>
      <c r="R74" s="1" t="s">
        <v>124</v>
      </c>
      <c r="S74" s="8" t="s">
        <v>161</v>
      </c>
    </row>
    <row r="75" spans="1:19" ht="22.5" x14ac:dyDescent="0.3">
      <c r="A75" s="1" t="s">
        <v>35</v>
      </c>
      <c r="B75" s="1" t="s">
        <v>36</v>
      </c>
      <c r="C75" s="2">
        <v>37756</v>
      </c>
      <c r="D75" s="1">
        <v>2</v>
      </c>
      <c r="E75" s="6">
        <v>281576461</v>
      </c>
      <c r="F75" s="1" t="s">
        <v>142</v>
      </c>
      <c r="G75" s="1" t="s">
        <v>91</v>
      </c>
      <c r="H75" s="1">
        <v>150000000</v>
      </c>
      <c r="I75" s="3">
        <v>460552000</v>
      </c>
      <c r="J75" s="3">
        <v>91774413</v>
      </c>
      <c r="K75" s="1">
        <v>0</v>
      </c>
      <c r="L75" s="1">
        <v>0</v>
      </c>
      <c r="M75" s="6">
        <v>415126800</v>
      </c>
      <c r="N75" s="1">
        <v>73</v>
      </c>
      <c r="O75" s="1">
        <v>72</v>
      </c>
      <c r="P75" s="1">
        <v>62</v>
      </c>
      <c r="Q75" s="1">
        <v>1</v>
      </c>
      <c r="R75" s="1" t="s">
        <v>124</v>
      </c>
      <c r="S75" s="8" t="s">
        <v>161</v>
      </c>
    </row>
    <row r="76" spans="1:19" ht="22.5" x14ac:dyDescent="0.3">
      <c r="A76" s="1" t="s">
        <v>35</v>
      </c>
      <c r="B76" s="1" t="s">
        <v>37</v>
      </c>
      <c r="C76" s="2">
        <v>37930</v>
      </c>
      <c r="D76" s="1">
        <v>3</v>
      </c>
      <c r="E76" s="6">
        <v>139313948</v>
      </c>
      <c r="F76" s="1" t="s">
        <v>142</v>
      </c>
      <c r="G76" s="1" t="s">
        <v>91</v>
      </c>
      <c r="H76" s="1">
        <v>150000000</v>
      </c>
      <c r="I76" s="3">
        <v>288029350</v>
      </c>
      <c r="J76" s="3">
        <v>48475154</v>
      </c>
      <c r="K76" s="1">
        <v>0</v>
      </c>
      <c r="L76" s="1">
        <v>0</v>
      </c>
      <c r="M76" s="6">
        <v>205318300</v>
      </c>
      <c r="N76" s="1">
        <v>36</v>
      </c>
      <c r="O76" s="1">
        <v>60</v>
      </c>
      <c r="P76" s="1">
        <v>47</v>
      </c>
      <c r="Q76" s="1">
        <v>1</v>
      </c>
      <c r="R76" s="1" t="s">
        <v>124</v>
      </c>
      <c r="S76" s="8" t="s">
        <v>161</v>
      </c>
    </row>
    <row r="77" spans="1:19" ht="22.5" x14ac:dyDescent="0.3">
      <c r="A77" s="1" t="s">
        <v>119</v>
      </c>
      <c r="B77" s="1" t="s">
        <v>49</v>
      </c>
      <c r="C77" s="2">
        <v>32479</v>
      </c>
      <c r="D77" s="1">
        <v>1</v>
      </c>
      <c r="E77" s="6">
        <v>78756177</v>
      </c>
      <c r="F77" s="1" t="s">
        <v>126</v>
      </c>
      <c r="G77" s="1" t="s">
        <v>97</v>
      </c>
      <c r="H77" s="1">
        <v>12000000</v>
      </c>
      <c r="I77" s="3"/>
      <c r="J77" s="3">
        <v>9331746</v>
      </c>
      <c r="K77" s="1">
        <v>0</v>
      </c>
      <c r="L77" s="1">
        <v>0</v>
      </c>
      <c r="M77" s="6">
        <v>173310200</v>
      </c>
      <c r="N77" s="1">
        <v>87</v>
      </c>
      <c r="O77" s="1">
        <v>84</v>
      </c>
      <c r="P77" s="1">
        <v>76</v>
      </c>
      <c r="Q77" s="1">
        <v>1</v>
      </c>
      <c r="R77" s="1" t="s">
        <v>124</v>
      </c>
      <c r="S77" s="9" t="s">
        <v>149</v>
      </c>
    </row>
    <row r="78" spans="1:19" ht="22.5" x14ac:dyDescent="0.3">
      <c r="A78" s="1" t="s">
        <v>119</v>
      </c>
      <c r="B78" s="1" t="s">
        <v>47</v>
      </c>
      <c r="C78" s="2">
        <v>33417</v>
      </c>
      <c r="D78" s="1">
        <v>2</v>
      </c>
      <c r="E78" s="6">
        <v>86930411</v>
      </c>
      <c r="F78" s="1" t="s">
        <v>126</v>
      </c>
      <c r="G78" s="1" t="s">
        <v>97</v>
      </c>
      <c r="H78" s="1">
        <v>23000000</v>
      </c>
      <c r="I78" s="4"/>
      <c r="J78" s="3">
        <v>20817139</v>
      </c>
      <c r="K78" s="1">
        <v>0</v>
      </c>
      <c r="L78" s="1">
        <v>0</v>
      </c>
      <c r="M78" s="6">
        <v>183565700</v>
      </c>
      <c r="N78" s="1">
        <v>57</v>
      </c>
      <c r="O78" s="1">
        <v>65</v>
      </c>
      <c r="P78" s="1">
        <v>65</v>
      </c>
      <c r="Q78" s="1">
        <v>1</v>
      </c>
      <c r="R78" s="1" t="s">
        <v>124</v>
      </c>
      <c r="S78" s="9" t="s">
        <v>149</v>
      </c>
    </row>
    <row r="79" spans="1:19" ht="22.5" x14ac:dyDescent="0.3">
      <c r="A79" s="1" t="s">
        <v>119</v>
      </c>
      <c r="B79" s="1" t="s">
        <v>48</v>
      </c>
      <c r="C79" s="2">
        <v>34411</v>
      </c>
      <c r="D79" s="1">
        <v>3</v>
      </c>
      <c r="E79" s="6">
        <v>51132598</v>
      </c>
      <c r="F79" s="1" t="s">
        <v>126</v>
      </c>
      <c r="G79" s="1" t="s">
        <v>97</v>
      </c>
      <c r="H79" s="1">
        <v>30000000</v>
      </c>
      <c r="I79" s="3"/>
      <c r="J79" s="3">
        <v>13216531</v>
      </c>
      <c r="K79" s="1">
        <v>0</v>
      </c>
      <c r="L79" s="1">
        <v>0</v>
      </c>
      <c r="M79" s="6">
        <v>108748500</v>
      </c>
      <c r="N79" s="1">
        <v>55</v>
      </c>
      <c r="O79" s="1">
        <v>53</v>
      </c>
      <c r="P79" s="1">
        <v>63</v>
      </c>
      <c r="Q79" s="1">
        <v>1</v>
      </c>
      <c r="R79" s="1" t="s">
        <v>124</v>
      </c>
      <c r="S79" s="9" t="s">
        <v>149</v>
      </c>
    </row>
    <row r="80" spans="1:19" ht="22.5" x14ac:dyDescent="0.3">
      <c r="A80" s="1" t="s">
        <v>101</v>
      </c>
      <c r="B80" s="1" t="s">
        <v>101</v>
      </c>
      <c r="C80" s="2">
        <v>30981</v>
      </c>
      <c r="D80" s="1">
        <v>1</v>
      </c>
      <c r="E80" s="6">
        <v>38371200</v>
      </c>
      <c r="F80" s="1" t="s">
        <v>142</v>
      </c>
      <c r="G80" s="1" t="s">
        <v>91</v>
      </c>
      <c r="H80" s="1">
        <v>6400000</v>
      </c>
      <c r="I80" s="3">
        <v>40000000</v>
      </c>
      <c r="J80" s="3">
        <v>4020663</v>
      </c>
      <c r="K80" s="1">
        <v>0</v>
      </c>
      <c r="L80" s="1">
        <v>0</v>
      </c>
      <c r="M80" s="6">
        <v>100905500</v>
      </c>
      <c r="N80" s="1">
        <v>100</v>
      </c>
      <c r="O80" s="1">
        <v>89</v>
      </c>
      <c r="P80" s="1">
        <v>83</v>
      </c>
      <c r="Q80" s="1">
        <v>1</v>
      </c>
      <c r="R80" s="1" t="s">
        <v>123</v>
      </c>
      <c r="S80" s="1" t="s">
        <v>144</v>
      </c>
    </row>
    <row r="81" spans="1:19" ht="22.5" x14ac:dyDescent="0.3">
      <c r="A81" s="1" t="s">
        <v>101</v>
      </c>
      <c r="B81" s="1" t="s">
        <v>33</v>
      </c>
      <c r="C81" s="2">
        <v>33422</v>
      </c>
      <c r="D81" s="1">
        <v>2</v>
      </c>
      <c r="E81" s="6">
        <v>204843345</v>
      </c>
      <c r="F81" s="1" t="s">
        <v>142</v>
      </c>
      <c r="G81" s="1" t="s">
        <v>91</v>
      </c>
      <c r="H81" s="1">
        <v>102000000</v>
      </c>
      <c r="I81" s="3">
        <v>315000000</v>
      </c>
      <c r="J81" s="3">
        <v>31765506</v>
      </c>
      <c r="K81" s="1">
        <v>6</v>
      </c>
      <c r="L81" s="1">
        <v>4</v>
      </c>
      <c r="M81" s="6">
        <v>432555200</v>
      </c>
      <c r="N81" s="1">
        <v>93</v>
      </c>
      <c r="O81" s="1">
        <v>94</v>
      </c>
      <c r="P81" s="1">
        <v>75</v>
      </c>
      <c r="Q81" s="1">
        <v>1</v>
      </c>
      <c r="R81" s="1" t="s">
        <v>123</v>
      </c>
      <c r="S81" s="1" t="s">
        <v>144</v>
      </c>
    </row>
    <row r="82" spans="1:19" ht="22.5" x14ac:dyDescent="0.3">
      <c r="A82" s="1" t="s">
        <v>101</v>
      </c>
      <c r="B82" s="1" t="s">
        <v>34</v>
      </c>
      <c r="C82" s="2">
        <v>37804</v>
      </c>
      <c r="D82" s="1">
        <v>3</v>
      </c>
      <c r="E82" s="6">
        <v>150371112</v>
      </c>
      <c r="F82" s="1" t="s">
        <v>142</v>
      </c>
      <c r="G82" s="1" t="s">
        <v>91</v>
      </c>
      <c r="H82" s="1">
        <v>200000000</v>
      </c>
      <c r="I82" s="3">
        <v>283000000</v>
      </c>
      <c r="J82" s="3">
        <v>44041440</v>
      </c>
      <c r="K82" s="1">
        <v>0</v>
      </c>
      <c r="L82" s="1">
        <v>0</v>
      </c>
      <c r="M82" s="6">
        <v>221691400</v>
      </c>
      <c r="N82" s="1">
        <v>70</v>
      </c>
      <c r="O82" s="1">
        <v>46</v>
      </c>
      <c r="P82" s="1">
        <v>66</v>
      </c>
      <c r="Q82" s="1">
        <v>1</v>
      </c>
      <c r="R82" s="1" t="s">
        <v>123</v>
      </c>
      <c r="S82" s="1" t="s">
        <v>144</v>
      </c>
    </row>
    <row r="83" spans="1:19" ht="22.5" x14ac:dyDescent="0.3">
      <c r="A83" s="1" t="s">
        <v>70</v>
      </c>
      <c r="B83" s="1" t="s">
        <v>70</v>
      </c>
      <c r="C83" s="2">
        <v>35025</v>
      </c>
      <c r="D83" s="1">
        <v>1</v>
      </c>
      <c r="E83" s="6">
        <v>191796233</v>
      </c>
      <c r="F83" s="1" t="s">
        <v>131</v>
      </c>
      <c r="G83" s="1" t="s">
        <v>113</v>
      </c>
      <c r="H83" s="1">
        <v>30000000</v>
      </c>
      <c r="I83" s="3">
        <v>181757800</v>
      </c>
      <c r="J83" s="3">
        <v>29140617</v>
      </c>
      <c r="K83" s="1">
        <v>3</v>
      </c>
      <c r="L83" s="1">
        <v>0</v>
      </c>
      <c r="M83" s="6">
        <v>389989400</v>
      </c>
      <c r="N83" s="1">
        <v>100</v>
      </c>
      <c r="O83" s="1">
        <v>92</v>
      </c>
      <c r="P83" s="1">
        <v>95</v>
      </c>
      <c r="Q83" s="1">
        <v>1</v>
      </c>
      <c r="R83" s="1" t="s">
        <v>124</v>
      </c>
      <c r="S83" s="1" t="s">
        <v>145</v>
      </c>
    </row>
    <row r="84" spans="1:19" ht="22.5" x14ac:dyDescent="0.3">
      <c r="A84" s="1" t="s">
        <v>70</v>
      </c>
      <c r="B84" s="1" t="s">
        <v>71</v>
      </c>
      <c r="C84" s="2">
        <v>36483</v>
      </c>
      <c r="D84" s="1">
        <v>2</v>
      </c>
      <c r="E84" s="6">
        <v>245852179</v>
      </c>
      <c r="F84" s="1" t="s">
        <v>131</v>
      </c>
      <c r="G84" s="1" t="s">
        <v>113</v>
      </c>
      <c r="H84" s="1">
        <v>90000000</v>
      </c>
      <c r="I84" s="3">
        <v>251514690</v>
      </c>
      <c r="J84" s="3">
        <v>57388839</v>
      </c>
      <c r="K84" s="1">
        <v>1</v>
      </c>
      <c r="L84" s="1">
        <v>0</v>
      </c>
      <c r="M84" s="6">
        <v>425266700</v>
      </c>
      <c r="N84" s="1">
        <v>100</v>
      </c>
      <c r="O84" s="1">
        <v>86</v>
      </c>
      <c r="P84" s="1">
        <v>88</v>
      </c>
      <c r="Q84" s="1">
        <v>1</v>
      </c>
      <c r="R84" s="1" t="s">
        <v>124</v>
      </c>
      <c r="S84" s="1" t="s">
        <v>145</v>
      </c>
    </row>
    <row r="85" spans="1:19" ht="22.5" x14ac:dyDescent="0.3">
      <c r="A85" s="1" t="s">
        <v>70</v>
      </c>
      <c r="B85" s="1" t="s">
        <v>72</v>
      </c>
      <c r="C85" s="2">
        <v>40347</v>
      </c>
      <c r="D85" s="1">
        <v>3</v>
      </c>
      <c r="E85" s="6">
        <v>415004880</v>
      </c>
      <c r="F85" s="1" t="s">
        <v>131</v>
      </c>
      <c r="G85" s="1" t="s">
        <v>113</v>
      </c>
      <c r="H85" s="1">
        <v>200000000</v>
      </c>
      <c r="I85" s="3">
        <v>651964823</v>
      </c>
      <c r="J85" s="3">
        <v>110307189</v>
      </c>
      <c r="K85" s="1">
        <v>5</v>
      </c>
      <c r="L85" s="1">
        <v>2</v>
      </c>
      <c r="M85" s="6">
        <v>464074600</v>
      </c>
      <c r="N85" s="1">
        <v>99</v>
      </c>
      <c r="O85" s="1">
        <v>89</v>
      </c>
      <c r="P85" s="1">
        <v>92</v>
      </c>
      <c r="Q85" s="1">
        <v>1</v>
      </c>
      <c r="R85" s="1" t="s">
        <v>124</v>
      </c>
      <c r="S85" s="1" t="s">
        <v>145</v>
      </c>
    </row>
    <row r="86" spans="1:19" ht="22.5" x14ac:dyDescent="0.3">
      <c r="A86" s="1" t="s">
        <v>111</v>
      </c>
      <c r="B86" s="1" t="s">
        <v>12</v>
      </c>
      <c r="C86" s="2">
        <v>39934</v>
      </c>
      <c r="D86" s="1">
        <v>1</v>
      </c>
      <c r="E86" s="6">
        <v>179883157</v>
      </c>
      <c r="F86" s="1" t="s">
        <v>130</v>
      </c>
      <c r="G86" s="1" t="s">
        <v>97</v>
      </c>
      <c r="H86" s="1">
        <v>150000000</v>
      </c>
      <c r="I86" s="3">
        <v>193179707</v>
      </c>
      <c r="J86" s="3">
        <v>85058003</v>
      </c>
      <c r="K86" s="3">
        <v>0</v>
      </c>
      <c r="L86" s="1">
        <v>0</v>
      </c>
      <c r="M86" s="6">
        <v>214364700</v>
      </c>
      <c r="N86" s="1">
        <v>38</v>
      </c>
      <c r="O86" s="1">
        <v>58</v>
      </c>
      <c r="P86" s="1">
        <v>40</v>
      </c>
      <c r="Q86" s="1">
        <v>1</v>
      </c>
      <c r="R86" s="1" t="s">
        <v>124</v>
      </c>
    </row>
    <row r="87" spans="1:19" ht="22.5" x14ac:dyDescent="0.3">
      <c r="A87" s="1" t="s">
        <v>111</v>
      </c>
      <c r="B87" s="1" t="s">
        <v>17</v>
      </c>
      <c r="C87" s="2">
        <v>41481</v>
      </c>
      <c r="D87" s="1">
        <v>2</v>
      </c>
      <c r="E87" s="6">
        <v>132556852</v>
      </c>
      <c r="F87" s="1" t="s">
        <v>130</v>
      </c>
      <c r="G87" s="1" t="s">
        <v>97</v>
      </c>
      <c r="H87" s="1">
        <v>120000000</v>
      </c>
      <c r="I87" s="3">
        <v>282271394</v>
      </c>
      <c r="J87" s="3">
        <v>53113752</v>
      </c>
      <c r="K87" s="1">
        <v>0</v>
      </c>
      <c r="L87" s="1">
        <v>0</v>
      </c>
      <c r="M87" s="6">
        <v>150204600</v>
      </c>
      <c r="N87" s="1">
        <v>69</v>
      </c>
      <c r="O87" s="1">
        <v>69</v>
      </c>
      <c r="P87" s="1">
        <v>60</v>
      </c>
      <c r="Q87" s="1">
        <v>1</v>
      </c>
      <c r="R87" s="1" t="s">
        <v>124</v>
      </c>
    </row>
    <row r="88" spans="1:19" ht="22.5" x14ac:dyDescent="0.3">
      <c r="A88" s="1" t="s">
        <v>111</v>
      </c>
      <c r="B88" s="1" t="s">
        <v>20</v>
      </c>
      <c r="C88" s="2">
        <v>42797</v>
      </c>
      <c r="D88" s="1">
        <v>3</v>
      </c>
      <c r="E88" s="6">
        <v>226277068</v>
      </c>
      <c r="F88" s="1" t="s">
        <v>130</v>
      </c>
      <c r="G88" s="1" t="s">
        <v>97</v>
      </c>
      <c r="H88" s="1">
        <v>97000000</v>
      </c>
      <c r="I88" s="3">
        <v>389945403</v>
      </c>
      <c r="J88" s="3">
        <v>88411916</v>
      </c>
      <c r="K88" s="1">
        <v>0</v>
      </c>
      <c r="L88" s="1">
        <v>0</v>
      </c>
      <c r="M88" s="6">
        <v>227302200</v>
      </c>
      <c r="N88" s="1">
        <v>93</v>
      </c>
      <c r="O88" s="1">
        <v>91</v>
      </c>
      <c r="P88" s="1">
        <v>77</v>
      </c>
      <c r="Q88" s="1">
        <v>1</v>
      </c>
      <c r="R88" s="1" t="s">
        <v>124</v>
      </c>
    </row>
    <row r="89" spans="1:19" ht="22.5" x14ac:dyDescent="0.3">
      <c r="A89" s="1" t="s">
        <v>3</v>
      </c>
      <c r="B89" s="1" t="s">
        <v>3</v>
      </c>
      <c r="C89" s="2">
        <v>36721</v>
      </c>
      <c r="D89" s="1">
        <v>1</v>
      </c>
      <c r="E89" s="6">
        <v>157299717</v>
      </c>
      <c r="F89" s="1" t="s">
        <v>130</v>
      </c>
      <c r="G89" s="1" t="s">
        <v>97</v>
      </c>
      <c r="H89" s="1">
        <v>75000000</v>
      </c>
      <c r="I89" s="3">
        <v>139039810</v>
      </c>
      <c r="J89" s="3">
        <v>54471475</v>
      </c>
      <c r="K89" s="1">
        <v>0</v>
      </c>
      <c r="L89" s="1">
        <v>0</v>
      </c>
      <c r="M89" s="6">
        <v>259442400</v>
      </c>
      <c r="N89" s="1">
        <v>81</v>
      </c>
      <c r="O89" s="1">
        <v>83</v>
      </c>
      <c r="P89" s="1">
        <v>64</v>
      </c>
      <c r="Q89" s="1">
        <v>1</v>
      </c>
      <c r="R89" s="1" t="s">
        <v>123</v>
      </c>
      <c r="S89" s="13" t="s">
        <v>151</v>
      </c>
    </row>
    <row r="90" spans="1:19" ht="22.5" x14ac:dyDescent="0.3">
      <c r="A90" s="1" t="s">
        <v>3</v>
      </c>
      <c r="B90" s="1" t="s">
        <v>4</v>
      </c>
      <c r="C90" s="2">
        <v>37743</v>
      </c>
      <c r="D90" s="1">
        <v>2</v>
      </c>
      <c r="E90" s="6">
        <v>214949694</v>
      </c>
      <c r="F90" s="1" t="s">
        <v>130</v>
      </c>
      <c r="G90" s="1" t="s">
        <v>97</v>
      </c>
      <c r="H90" s="1">
        <v>110000000</v>
      </c>
      <c r="I90" s="3">
        <v>192761855</v>
      </c>
      <c r="J90" s="3">
        <v>85558731</v>
      </c>
      <c r="K90" s="1">
        <v>0</v>
      </c>
      <c r="L90" s="1">
        <v>0</v>
      </c>
      <c r="M90" s="6">
        <v>316899300</v>
      </c>
      <c r="N90" s="1">
        <v>86</v>
      </c>
      <c r="O90" s="1">
        <v>85</v>
      </c>
      <c r="P90" s="1">
        <v>68</v>
      </c>
      <c r="Q90" s="1">
        <v>1</v>
      </c>
      <c r="R90" s="1" t="s">
        <v>123</v>
      </c>
      <c r="S90" s="13" t="s">
        <v>151</v>
      </c>
    </row>
    <row r="91" spans="1:19" ht="22.5" x14ac:dyDescent="0.3">
      <c r="A91" s="1" t="s">
        <v>3</v>
      </c>
      <c r="B91" s="1" t="s">
        <v>8</v>
      </c>
      <c r="C91" s="2">
        <v>38863</v>
      </c>
      <c r="D91" s="1">
        <v>3</v>
      </c>
      <c r="E91" s="6">
        <v>234362462</v>
      </c>
      <c r="F91" s="1" t="s">
        <v>130</v>
      </c>
      <c r="G91" s="1" t="s">
        <v>97</v>
      </c>
      <c r="H91" s="1">
        <v>210000000</v>
      </c>
      <c r="I91" s="3">
        <v>224997093</v>
      </c>
      <c r="J91" s="3">
        <v>102750665</v>
      </c>
      <c r="K91" s="1">
        <v>0</v>
      </c>
      <c r="L91" s="1">
        <v>0</v>
      </c>
      <c r="M91" s="6">
        <v>318088900</v>
      </c>
      <c r="N91" s="1">
        <v>58</v>
      </c>
      <c r="O91" s="1">
        <v>61</v>
      </c>
      <c r="P91" s="1">
        <v>58</v>
      </c>
      <c r="Q91" s="1">
        <v>1</v>
      </c>
      <c r="R91" s="1" t="s">
        <v>123</v>
      </c>
      <c r="S91" s="13" t="s">
        <v>151</v>
      </c>
    </row>
    <row r="95" spans="1:19" x14ac:dyDescent="0.2">
      <c r="R95" s="1">
        <f>18/60</f>
        <v>0.3</v>
      </c>
      <c r="S95" s="1">
        <f>100/18</f>
        <v>5.5555555555555554</v>
      </c>
    </row>
    <row r="96" spans="1:19" x14ac:dyDescent="0.2">
      <c r="S96" s="1">
        <f>5/100</f>
        <v>0.05</v>
      </c>
    </row>
    <row r="97" spans="19:19" x14ac:dyDescent="0.2">
      <c r="S97" s="1">
        <f>5*18</f>
        <v>90</v>
      </c>
    </row>
  </sheetData>
  <autoFilter ref="A1:R91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Comcast Cable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M. Levin</dc:creator>
  <cp:lastModifiedBy>Shawn M. Levin</cp:lastModifiedBy>
  <dcterms:created xsi:type="dcterms:W3CDTF">2017-07-31T11:00:00Z</dcterms:created>
  <dcterms:modified xsi:type="dcterms:W3CDTF">2017-08-12T08:34:11Z</dcterms:modified>
</cp:coreProperties>
</file>